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data\home$\wtonkiss\Downloads\"/>
    </mc:Choice>
  </mc:AlternateContent>
  <bookViews>
    <workbookView xWindow="0" yWindow="0" windowWidth="18870" windowHeight="7635"/>
  </bookViews>
  <sheets>
    <sheet name="metadata" sheetId="10" r:id="rId1"/>
    <sheet name="charts" sheetId="3" r:id="rId2"/>
    <sheet name="annual change" sheetId="8" r:id="rId3"/>
    <sheet name="table population" sheetId="4" r:id="rId4"/>
    <sheet name="table births" sheetId="5" r:id="rId5"/>
    <sheet name="table international" sheetId="6" r:id="rId6"/>
    <sheet name="table domestic" sheetId="7" r:id="rId7"/>
    <sheet name="components" sheetId="9" r:id="rId8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9" l="1"/>
  <c r="D43" i="9"/>
  <c r="C44" i="9"/>
  <c r="D44" i="9"/>
  <c r="C45" i="9"/>
  <c r="D45" i="9"/>
  <c r="C46" i="9"/>
  <c r="D46" i="9"/>
  <c r="C47" i="9"/>
  <c r="D47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42" i="9"/>
  <c r="D42" i="9"/>
  <c r="E56" i="9"/>
  <c r="F56" i="9"/>
  <c r="G56" i="9"/>
  <c r="H56" i="9"/>
  <c r="I56" i="9"/>
  <c r="J56" i="9"/>
  <c r="B56" i="9"/>
  <c r="B34" i="8" l="1"/>
  <c r="B35" i="8"/>
  <c r="B36" i="8"/>
  <c r="B37" i="8"/>
  <c r="C38" i="8" s="1"/>
  <c r="D38" i="8" s="1"/>
  <c r="B38" i="8"/>
  <c r="B39" i="8"/>
  <c r="B40" i="8"/>
  <c r="B41" i="8"/>
  <c r="C42" i="8" s="1"/>
  <c r="D42" i="8" s="1"/>
  <c r="B42" i="8"/>
  <c r="B43" i="8"/>
  <c r="B44" i="8"/>
  <c r="B45" i="8"/>
  <c r="C46" i="8" s="1"/>
  <c r="D46" i="8" s="1"/>
  <c r="B46" i="8"/>
  <c r="B47" i="8"/>
  <c r="B33" i="8"/>
  <c r="C36" i="3"/>
  <c r="C37" i="3"/>
  <c r="D36" i="3"/>
  <c r="E36" i="3"/>
  <c r="F36" i="3"/>
  <c r="F37" i="3"/>
  <c r="G36" i="3"/>
  <c r="G37" i="3"/>
  <c r="H36" i="3"/>
  <c r="H37" i="3" s="1"/>
  <c r="I36" i="3"/>
  <c r="J36" i="3"/>
  <c r="J37" i="3" s="1"/>
  <c r="K36" i="3"/>
  <c r="K37" i="3" s="1"/>
  <c r="D37" i="3"/>
  <c r="E37" i="3"/>
  <c r="I37" i="3"/>
  <c r="B36" i="3"/>
  <c r="B37" i="3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" i="4"/>
  <c r="K2" i="4"/>
  <c r="H35" i="7"/>
  <c r="I35" i="7"/>
  <c r="H34" i="7"/>
  <c r="I34" i="7"/>
  <c r="H33" i="7"/>
  <c r="I33" i="7"/>
  <c r="H32" i="7"/>
  <c r="I32" i="7"/>
  <c r="H31" i="7"/>
  <c r="I31" i="7"/>
  <c r="H30" i="7"/>
  <c r="I30" i="7"/>
  <c r="H29" i="7"/>
  <c r="I29" i="7"/>
  <c r="H28" i="7"/>
  <c r="I28" i="7"/>
  <c r="H27" i="7"/>
  <c r="I27" i="7"/>
  <c r="H26" i="7"/>
  <c r="I26" i="7"/>
  <c r="H25" i="7"/>
  <c r="I25" i="7"/>
  <c r="H24" i="7"/>
  <c r="I24" i="7"/>
  <c r="H23" i="7"/>
  <c r="I23" i="7"/>
  <c r="H22" i="7"/>
  <c r="I22" i="7"/>
  <c r="H21" i="7"/>
  <c r="I21" i="7"/>
  <c r="H20" i="7"/>
  <c r="I20" i="7"/>
  <c r="H19" i="7"/>
  <c r="I19" i="7"/>
  <c r="H18" i="7"/>
  <c r="I18" i="7"/>
  <c r="H17" i="7"/>
  <c r="I17" i="7"/>
  <c r="H16" i="7"/>
  <c r="I16" i="7"/>
  <c r="H15" i="7"/>
  <c r="I15" i="7"/>
  <c r="H14" i="7"/>
  <c r="I14" i="7"/>
  <c r="H13" i="7"/>
  <c r="I13" i="7"/>
  <c r="H12" i="7"/>
  <c r="I12" i="7"/>
  <c r="H11" i="7"/>
  <c r="I11" i="7"/>
  <c r="H10" i="7"/>
  <c r="I10" i="7"/>
  <c r="H9" i="7"/>
  <c r="I9" i="7"/>
  <c r="H8" i="7"/>
  <c r="I8" i="7"/>
  <c r="H7" i="7"/>
  <c r="I7" i="7"/>
  <c r="H6" i="7"/>
  <c r="I6" i="7"/>
  <c r="H5" i="7"/>
  <c r="I5" i="7"/>
  <c r="H4" i="7"/>
  <c r="I4" i="7"/>
  <c r="H3" i="7"/>
  <c r="I3" i="7"/>
  <c r="H2" i="7"/>
  <c r="I2" i="7"/>
  <c r="H35" i="6"/>
  <c r="I35" i="6"/>
  <c r="H34" i="6"/>
  <c r="I34" i="6"/>
  <c r="H33" i="6"/>
  <c r="I33" i="6"/>
  <c r="H32" i="6"/>
  <c r="I32" i="6"/>
  <c r="H31" i="6"/>
  <c r="I31" i="6"/>
  <c r="H30" i="6"/>
  <c r="I30" i="6"/>
  <c r="H29" i="6"/>
  <c r="I29" i="6"/>
  <c r="H28" i="6"/>
  <c r="I28" i="6"/>
  <c r="H27" i="6"/>
  <c r="I27" i="6"/>
  <c r="H26" i="6"/>
  <c r="I26" i="6"/>
  <c r="H25" i="6"/>
  <c r="I25" i="6"/>
  <c r="H24" i="6"/>
  <c r="I24" i="6"/>
  <c r="H23" i="6"/>
  <c r="I23" i="6"/>
  <c r="H22" i="6"/>
  <c r="I22" i="6"/>
  <c r="H21" i="6"/>
  <c r="I21" i="6"/>
  <c r="H20" i="6"/>
  <c r="I20" i="6"/>
  <c r="H19" i="6"/>
  <c r="I19" i="6"/>
  <c r="H18" i="6"/>
  <c r="I18" i="6"/>
  <c r="H17" i="6"/>
  <c r="I17" i="6"/>
  <c r="H16" i="6"/>
  <c r="I16" i="6"/>
  <c r="H15" i="6"/>
  <c r="I15" i="6"/>
  <c r="H14" i="6"/>
  <c r="I14" i="6"/>
  <c r="H13" i="6"/>
  <c r="I13" i="6"/>
  <c r="H12" i="6"/>
  <c r="I12" i="6"/>
  <c r="H11" i="6"/>
  <c r="I11" i="6"/>
  <c r="H10" i="6"/>
  <c r="I10" i="6"/>
  <c r="H9" i="6"/>
  <c r="I9" i="6"/>
  <c r="H8" i="6"/>
  <c r="I8" i="6"/>
  <c r="H7" i="6"/>
  <c r="I7" i="6"/>
  <c r="H6" i="6"/>
  <c r="I6" i="6"/>
  <c r="H5" i="6"/>
  <c r="I5" i="6"/>
  <c r="H4" i="6"/>
  <c r="I4" i="6"/>
  <c r="H3" i="6"/>
  <c r="I3" i="6"/>
  <c r="H2" i="6"/>
  <c r="I2" i="6"/>
  <c r="H34" i="4"/>
  <c r="I34" i="4"/>
  <c r="H33" i="4"/>
  <c r="I33" i="4"/>
  <c r="H32" i="4"/>
  <c r="I32" i="4"/>
  <c r="H31" i="4"/>
  <c r="I31" i="4"/>
  <c r="H30" i="4"/>
  <c r="I30" i="4"/>
  <c r="H29" i="4"/>
  <c r="I29" i="4"/>
  <c r="H28" i="4"/>
  <c r="I28" i="4"/>
  <c r="H27" i="4"/>
  <c r="I27" i="4"/>
  <c r="H26" i="4"/>
  <c r="I26" i="4"/>
  <c r="H25" i="4"/>
  <c r="I25" i="4"/>
  <c r="H24" i="4"/>
  <c r="I24" i="4"/>
  <c r="H23" i="4"/>
  <c r="I23" i="4"/>
  <c r="H22" i="4"/>
  <c r="I22" i="4"/>
  <c r="H21" i="4"/>
  <c r="I21" i="4"/>
  <c r="H20" i="4"/>
  <c r="I20" i="4"/>
  <c r="H19" i="4"/>
  <c r="I19" i="4"/>
  <c r="H18" i="4"/>
  <c r="I18" i="4"/>
  <c r="H17" i="4"/>
  <c r="I17" i="4"/>
  <c r="H16" i="4"/>
  <c r="I16" i="4"/>
  <c r="H15" i="4"/>
  <c r="I15" i="4"/>
  <c r="H14" i="4"/>
  <c r="I14" i="4"/>
  <c r="H13" i="4"/>
  <c r="I13" i="4"/>
  <c r="H12" i="4"/>
  <c r="I12" i="4"/>
  <c r="I11" i="4"/>
  <c r="H11" i="4"/>
  <c r="H10" i="4"/>
  <c r="I10" i="4"/>
  <c r="H9" i="4"/>
  <c r="I9" i="4"/>
  <c r="H8" i="4"/>
  <c r="I8" i="4"/>
  <c r="H7" i="4"/>
  <c r="I7" i="4"/>
  <c r="H6" i="4"/>
  <c r="I6" i="4"/>
  <c r="H5" i="4"/>
  <c r="I5" i="4"/>
  <c r="H4" i="4"/>
  <c r="I4" i="4"/>
  <c r="I3" i="4"/>
  <c r="H3" i="4"/>
  <c r="H2" i="4"/>
  <c r="I2" i="4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2" i="5"/>
  <c r="I2" i="5"/>
  <c r="B34" i="3"/>
  <c r="C34" i="3"/>
  <c r="D34" i="3"/>
  <c r="E34" i="3"/>
  <c r="F34" i="3"/>
  <c r="G34" i="3"/>
  <c r="H34" i="3"/>
  <c r="I34" i="3"/>
  <c r="J34" i="3"/>
  <c r="K34" i="3"/>
  <c r="B21" i="3"/>
  <c r="C21" i="3"/>
  <c r="D21" i="3"/>
  <c r="E21" i="3"/>
  <c r="F21" i="3"/>
  <c r="G21" i="3"/>
  <c r="H21" i="3"/>
  <c r="I21" i="3"/>
  <c r="J21" i="3"/>
  <c r="K21" i="3"/>
  <c r="B22" i="3"/>
  <c r="C22" i="3"/>
  <c r="D22" i="3"/>
  <c r="E22" i="3"/>
  <c r="F22" i="3"/>
  <c r="G22" i="3"/>
  <c r="H22" i="3"/>
  <c r="I22" i="3"/>
  <c r="J22" i="3"/>
  <c r="K22" i="3"/>
  <c r="B23" i="3"/>
  <c r="C23" i="3"/>
  <c r="D23" i="3"/>
  <c r="E23" i="3"/>
  <c r="F23" i="3"/>
  <c r="G23" i="3"/>
  <c r="H23" i="3"/>
  <c r="I23" i="3"/>
  <c r="J23" i="3"/>
  <c r="K23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D20" i="3"/>
  <c r="E20" i="3"/>
  <c r="F20" i="3"/>
  <c r="G20" i="3"/>
  <c r="H20" i="3"/>
  <c r="I20" i="3"/>
  <c r="J20" i="3"/>
  <c r="K20" i="3"/>
  <c r="C20" i="3"/>
  <c r="B20" i="3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" i="8"/>
  <c r="E42" i="9"/>
  <c r="F42" i="9"/>
  <c r="G42" i="9"/>
  <c r="H42" i="9"/>
  <c r="I42" i="9"/>
  <c r="J42" i="9"/>
  <c r="E43" i="9"/>
  <c r="F43" i="9"/>
  <c r="G43" i="9"/>
  <c r="H43" i="9"/>
  <c r="I43" i="9"/>
  <c r="J43" i="9"/>
  <c r="E44" i="9"/>
  <c r="F44" i="9"/>
  <c r="G44" i="9"/>
  <c r="H44" i="9"/>
  <c r="I44" i="9"/>
  <c r="J44" i="9"/>
  <c r="E45" i="9"/>
  <c r="F45" i="9"/>
  <c r="G45" i="9"/>
  <c r="H45" i="9"/>
  <c r="I45" i="9"/>
  <c r="J45" i="9"/>
  <c r="E46" i="9"/>
  <c r="F46" i="9"/>
  <c r="G46" i="9"/>
  <c r="H46" i="9"/>
  <c r="I46" i="9"/>
  <c r="J46" i="9"/>
  <c r="E47" i="9"/>
  <c r="F47" i="9"/>
  <c r="G47" i="9"/>
  <c r="H47" i="9"/>
  <c r="I47" i="9"/>
  <c r="J47" i="9"/>
  <c r="E48" i="9"/>
  <c r="F48" i="9"/>
  <c r="G48" i="9"/>
  <c r="H48" i="9"/>
  <c r="I48" i="9"/>
  <c r="J48" i="9"/>
  <c r="E49" i="9"/>
  <c r="F49" i="9"/>
  <c r="G49" i="9"/>
  <c r="H49" i="9"/>
  <c r="I49" i="9"/>
  <c r="J49" i="9"/>
  <c r="E50" i="9"/>
  <c r="F50" i="9"/>
  <c r="G50" i="9"/>
  <c r="H50" i="9"/>
  <c r="I50" i="9"/>
  <c r="J50" i="9"/>
  <c r="E51" i="9"/>
  <c r="F51" i="9"/>
  <c r="G51" i="9"/>
  <c r="H51" i="9"/>
  <c r="I51" i="9"/>
  <c r="J51" i="9"/>
  <c r="E52" i="9"/>
  <c r="F52" i="9"/>
  <c r="G52" i="9"/>
  <c r="H52" i="9"/>
  <c r="I52" i="9"/>
  <c r="J52" i="9"/>
  <c r="E53" i="9"/>
  <c r="F53" i="9"/>
  <c r="G53" i="9"/>
  <c r="H53" i="9"/>
  <c r="I53" i="9"/>
  <c r="J53" i="9"/>
  <c r="E54" i="9"/>
  <c r="F54" i="9"/>
  <c r="G54" i="9"/>
  <c r="H54" i="9"/>
  <c r="I54" i="9"/>
  <c r="J54" i="9"/>
  <c r="E55" i="9"/>
  <c r="F55" i="9"/>
  <c r="G55" i="9"/>
  <c r="H55" i="9"/>
  <c r="I55" i="9"/>
  <c r="J55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42" i="9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D33" i="8" s="1"/>
  <c r="C3" i="8"/>
  <c r="C43" i="8"/>
  <c r="D43" i="8"/>
  <c r="C39" i="8"/>
  <c r="D39" i="8" s="1"/>
  <c r="C35" i="8"/>
  <c r="D35" i="8"/>
  <c r="C47" i="8"/>
  <c r="D47" i="8" s="1"/>
  <c r="C34" i="8" l="1"/>
  <c r="D34" i="8" s="1"/>
  <c r="C45" i="8"/>
  <c r="D45" i="8" s="1"/>
  <c r="C40" i="8"/>
  <c r="D40" i="8" s="1"/>
  <c r="C36" i="8"/>
  <c r="D36" i="8" s="1"/>
  <c r="C37" i="8"/>
  <c r="D37" i="8" s="1"/>
  <c r="C44" i="8"/>
  <c r="D44" i="8" s="1"/>
  <c r="C41" i="8"/>
  <c r="D41" i="8" s="1"/>
</calcChain>
</file>

<file path=xl/sharedStrings.xml><?xml version="1.0" encoding="utf-8"?>
<sst xmlns="http://schemas.openxmlformats.org/spreadsheetml/2006/main" count="214" uniqueCount="68">
  <si>
    <t>2016 Mid Year Estimates</t>
  </si>
  <si>
    <t>Update 2017-08</t>
  </si>
  <si>
    <t>Data release: 22 June 2016</t>
  </si>
  <si>
    <t>© Office for National Statistics</t>
  </si>
  <si>
    <t>Report release: 28 June 2016</t>
  </si>
  <si>
    <t>© Greater London Authority</t>
  </si>
  <si>
    <t>Contact</t>
  </si>
  <si>
    <t>demography@london.gov.uk</t>
  </si>
  <si>
    <t>year</t>
  </si>
  <si>
    <t>population</t>
  </si>
  <si>
    <t>births</t>
  </si>
  <si>
    <t>deaths</t>
  </si>
  <si>
    <t>international_in</t>
  </si>
  <si>
    <t>international_out</t>
  </si>
  <si>
    <t>international_net</t>
  </si>
  <si>
    <t>internal_in</t>
  </si>
  <si>
    <t>internal_out</t>
  </si>
  <si>
    <t>internal_net</t>
  </si>
  <si>
    <t>total_net</t>
  </si>
  <si>
    <t>2015-16 change</t>
  </si>
  <si>
    <t>MYE</t>
  </si>
  <si>
    <t>Change</t>
  </si>
  <si>
    <t>Percentage</t>
  </si>
  <si>
    <t>district</t>
  </si>
  <si>
    <t>2015-2016 change</t>
  </si>
  <si>
    <t>Rank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</si>
  <si>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</si>
  <si>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</si>
  <si>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</si>
  <si>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</si>
  <si>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</si>
  <si>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</si>
  <si>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</si>
  <si>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</si>
  <si>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</si>
  <si>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</si>
  <si>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</si>
  <si>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</si>
  <si>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</si>
  <si>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</si>
  <si>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</si>
  <si>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</si>
  <si>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</si>
  <si>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</si>
  <si>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</si>
  <si>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</si>
  <si>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</si>
  <si>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</si>
  <si>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</si>
  <si>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</si>
  <si>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</si>
  <si>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</si>
  <si>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</si>
  <si>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</si>
  <si>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</si>
  <si>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</si>
  <si>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</si>
  <si>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</si>
  <si>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</si>
  <si>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London</t>
  </si>
  <si>
    <t>The GLA have made some amendements to the ONS mid-year estimates to account for census undercount in 0-3 year olds and population inflation in City of London</t>
  </si>
  <si>
    <t>The impact of these changes at the London level is described in the tables belows</t>
  </si>
  <si>
    <t>gla mid-year estimates</t>
  </si>
  <si>
    <t>ons mid-year estaimtes</t>
  </si>
  <si>
    <t>difference</t>
  </si>
  <si>
    <t>in_mig</t>
  </si>
  <si>
    <t>out_mig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</si>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</sst>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2" fillId="0" borderId="0" xfId="0" applyFont="1"/>
    <xf numFmtId="3" fontId="0" fillId="0" borderId="0" xfId="1" applyNumberFormat="1" applyFont="1"/>
    <xf numFmtId="165" fontId="0" fillId="0" borderId="0" xfId="2" applyNumberFormat="1" applyFont="1"/>
    <xf numFmtId="1" fontId="0" fillId="0" borderId="0" xfId="1" applyNumberFormat="1" applyFont="1"/>
    <xf numFmtId="2" fontId="0" fillId="0" borderId="0" xfId="0" applyNumberFormat="1"/>
    <xf numFmtId="1" fontId="0" fillId="0" borderId="0" xfId="0" applyNumberFormat="1"/>
    <xf numFmtId="10" fontId="0" fillId="0" borderId="0" xfId="2" applyNumberFormat="1" applyFont="1"/>
    <xf numFmtId="1" fontId="2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3" fillId="0" borderId="0" xfId="3"/>
    <xf numFmtId="0" fontId="2" fillId="0" borderId="0" xfId="0" applyFont="1" applyAlignment="1">
      <alignment horizontal="center"/>
    </xf>
    <xf numFmtId="3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population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charts!$B$20:$B$34</c:f>
              <c:numCache>
                <c:formatCode>0.00</c:formatCode>
                <c:ptCount val="15"/>
                <c:pt idx="0">
                  <c:v>7.38186965107578</c:v>
                </c:pt>
                <c:pt idx="1">
                  <c:v>7.44822122704407</c:v>
                </c:pt>
                <c:pt idx="2">
                  <c:v>7.5426125116600495</c:v>
                </c:pt>
                <c:pt idx="3">
                  <c:v>7.6429685775900902</c:v>
                </c:pt>
                <c:pt idx="4">
                  <c:v>7.7016030722627606</c:v>
                </c:pt>
                <c:pt idx="5">
                  <c:v>7.7735465973412499</c:v>
                </c:pt>
                <c:pt idx="6">
                  <c:v>7.8698844525854508</c:v>
                </c:pt>
                <c:pt idx="7">
                  <c:v>7.9912388082733896</c:v>
                </c:pt>
                <c:pt idx="8">
                  <c:v>8.1070795932702193</c:v>
                </c:pt>
                <c:pt idx="9">
                  <c:v>8.2174749967684004</c:v>
                </c:pt>
                <c:pt idx="10">
                  <c:v>8.3210349967684003</c:v>
                </c:pt>
                <c:pt idx="11">
                  <c:v>8.4288089967683995</c:v>
                </c:pt>
                <c:pt idx="12">
                  <c:v>8.5505549967683994</c:v>
                </c:pt>
                <c:pt idx="13">
                  <c:v>8.6851779967684006</c:v>
                </c:pt>
                <c:pt idx="14">
                  <c:v>8.7989569967683998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3-408B-AC25-49362AA27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populatoion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charts!$K$1</c:f>
              <c:strCache>
                <c:ptCount val="1"/>
                <c:pt idx="0">
                  <c:v>total_net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charts!$K$20:$K$34</c:f>
              <c:numCache>
                <c:formatCode>0</c:formatCode>
                <c:ptCount val="15"/>
                <c:pt idx="0">
                  <c:v>-3.9410664450999899</c:v>
                </c:pt>
                <c:pt idx="1">
                  <c:v>11.3980197311</c:v>
                </c:pt>
                <c:pt idx="2">
                  <c:v>32.065656190749998</c:v>
                </c:pt>
                <c:pt idx="3">
                  <c:v>32.263594097599899</c:v>
                </c:pt>
                <c:pt idx="4">
                  <c:v>-4.9469965000000098</c:v>
                </c:pt>
                <c:pt idx="5">
                  <c:v>1.5973371000000001</c:v>
                </c:pt>
                <c:pt idx="6">
                  <c:v>21.580170600000002</c:v>
                </c:pt>
                <c:pt idx="7">
                  <c:v>41.195081599999902</c:v>
                </c:pt>
                <c:pt idx="8">
                  <c:v>33.889260300000103</c:v>
                </c:pt>
                <c:pt idx="9">
                  <c:v>52.051419899999999</c:v>
                </c:pt>
                <c:pt idx="10">
                  <c:v>17.266128200000001</c:v>
                </c:pt>
                <c:pt idx="11">
                  <c:v>24.4907246000001</c:v>
                </c:pt>
                <c:pt idx="12">
                  <c:v>38.770050099999999</c:v>
                </c:pt>
                <c:pt idx="13">
                  <c:v>56.366687299999995</c:v>
                </c:pt>
                <c:pt idx="14">
                  <c:v>32.777349100000102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8-4140-8160-30F27494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'annual change'!$A$3:$A$47</c:f>
              <c:numCache>
                <c:formatCode>General</c:formatCode>
                <c:ptCount val="45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</c:numCache>
            </c:numRef>
          </c:cat>
          <c:val>
            <c:numRef>
              <c:f>'annual change'!$C$3:$C$47</c:f>
              <c:numCache>
                <c:formatCode>#,##0</c:formatCode>
                <c:ptCount val="45"/>
                <c:pt idx="0">
                  <c:v>-86600</c:v>
                </c:pt>
                <c:pt idx="1">
                  <c:v>-80400</c:v>
                </c:pt>
                <c:pt idx="2">
                  <c:v>-98800</c:v>
                </c:pt>
                <c:pt idx="3">
                  <c:v>-84600</c:v>
                </c:pt>
                <c:pt idx="4">
                  <c:v>-89900</c:v>
                </c:pt>
                <c:pt idx="5">
                  <c:v>-77100</c:v>
                </c:pt>
                <c:pt idx="6">
                  <c:v>-65200</c:v>
                </c:pt>
                <c:pt idx="7">
                  <c:v>-59200</c:v>
                </c:pt>
                <c:pt idx="8">
                  <c:v>-37000</c:v>
                </c:pt>
                <c:pt idx="9">
                  <c:v>-45600</c:v>
                </c:pt>
                <c:pt idx="10">
                  <c:v>-39916</c:v>
                </c:pt>
                <c:pt idx="11">
                  <c:v>-12095</c:v>
                </c:pt>
                <c:pt idx="12">
                  <c:v>1728</c:v>
                </c:pt>
                <c:pt idx="13">
                  <c:v>12280</c:v>
                </c:pt>
                <c:pt idx="14">
                  <c:v>7205</c:v>
                </c:pt>
                <c:pt idx="15">
                  <c:v>-8645</c:v>
                </c:pt>
                <c:pt idx="16">
                  <c:v>-36221</c:v>
                </c:pt>
                <c:pt idx="17">
                  <c:v>22226</c:v>
                </c:pt>
                <c:pt idx="18">
                  <c:v>47224</c:v>
                </c:pt>
                <c:pt idx="19">
                  <c:v>30528</c:v>
                </c:pt>
                <c:pt idx="20">
                  <c:v>94</c:v>
                </c:pt>
                <c:pt idx="21">
                  <c:v>15083</c:v>
                </c:pt>
                <c:pt idx="22">
                  <c:v>29036</c:v>
                </c:pt>
                <c:pt idx="23">
                  <c:v>39596</c:v>
                </c:pt>
                <c:pt idx="24">
                  <c:v>61284</c:v>
                </c:pt>
                <c:pt idx="25">
                  <c:v>40431</c:v>
                </c:pt>
                <c:pt idx="26">
                  <c:v>50659</c:v>
                </c:pt>
                <c:pt idx="27">
                  <c:v>88415</c:v>
                </c:pt>
                <c:pt idx="28">
                  <c:v>82800</c:v>
                </c:pt>
                <c:pt idx="29">
                  <c:v>100196.99999999907</c:v>
                </c:pt>
                <c:pt idx="30">
                  <c:v>44960.651075781323</c:v>
                </c:pt>
                <c:pt idx="31">
                  <c:v>66351.575968289748</c:v>
                </c:pt>
                <c:pt idx="32">
                  <c:v>94391.28461597953</c:v>
                </c:pt>
                <c:pt idx="33">
                  <c:v>100356.06593004055</c:v>
                </c:pt>
                <c:pt idx="34">
                  <c:v>58634.494672670029</c:v>
                </c:pt>
                <c:pt idx="35">
                  <c:v>71943.525078489445</c:v>
                </c:pt>
                <c:pt idx="36">
                  <c:v>96337.855244200677</c:v>
                </c:pt>
                <c:pt idx="37">
                  <c:v>121354.35568793956</c:v>
                </c:pt>
                <c:pt idx="38">
                  <c:v>115840.78499682993</c:v>
                </c:pt>
                <c:pt idx="39">
                  <c:v>110395.40349818021</c:v>
                </c:pt>
                <c:pt idx="40">
                  <c:v>103560</c:v>
                </c:pt>
                <c:pt idx="41">
                  <c:v>107774</c:v>
                </c:pt>
                <c:pt idx="42">
                  <c:v>121746</c:v>
                </c:pt>
                <c:pt idx="43">
                  <c:v>134623</c:v>
                </c:pt>
                <c:pt idx="44">
                  <c:v>113779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BC9-888C-8310C0A6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45224"/>
        <c:axId val="203645552"/>
      </c:lineChart>
      <c:catAx>
        <c:axId val="203645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45552"/>
        <c:crosses val="autoZero"/>
        <c:auto val="1"/>
        <c:lblAlgn val="ctr"/>
        <c:lblOffset val="100"/>
        <c:tickLblSkip val="4"/>
        <c:noMultiLvlLbl val="0"/>
      </c:catAx>
      <c:valAx>
        <c:axId val="20364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Population change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45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charts!$C$1</c:f>
              <c:strCache>
                <c:ptCount val="1"/>
                <c:pt idx="0">
                  <c:v>births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charts!$C$20:$C$34</c:f>
              <c:numCache>
                <c:formatCode>0</c:formatCode>
                <c:ptCount val="15"/>
                <c:pt idx="0">
                  <c:v>104.312</c:v>
                </c:pt>
                <c:pt idx="1">
                  <c:v>108.471</c:v>
                </c:pt>
                <c:pt idx="2">
                  <c:v>111.66200000000001</c:v>
                </c:pt>
                <c:pt idx="3">
                  <c:v>114.648</c:v>
                </c:pt>
                <c:pt idx="4">
                  <c:v>117.93</c:v>
                </c:pt>
                <c:pt idx="5">
                  <c:v>123.342</c:v>
                </c:pt>
                <c:pt idx="6">
                  <c:v>127.645</c:v>
                </c:pt>
                <c:pt idx="7">
                  <c:v>127.733</c:v>
                </c:pt>
                <c:pt idx="8">
                  <c:v>130.84</c:v>
                </c:pt>
                <c:pt idx="9">
                  <c:v>133.44</c:v>
                </c:pt>
                <c:pt idx="10">
                  <c:v>134.03700000000001</c:v>
                </c:pt>
                <c:pt idx="11">
                  <c:v>131.011</c:v>
                </c:pt>
                <c:pt idx="12">
                  <c:v>127.807</c:v>
                </c:pt>
                <c:pt idx="13">
                  <c:v>128.52000000000001</c:v>
                </c:pt>
                <c:pt idx="14">
                  <c:v>129.84700000000001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7-4166-9DE4-F808B326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births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charts!$D$1</c:f>
              <c:strCache>
                <c:ptCount val="1"/>
                <c:pt idx="0">
                  <c:v>deaths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charts!$D$20:$D$34</c:f>
              <c:numCache>
                <c:formatCode>0</c:formatCode>
                <c:ptCount val="15"/>
                <c:pt idx="0">
                  <c:v>57.359000000000002</c:v>
                </c:pt>
                <c:pt idx="1">
                  <c:v>57.472999999999999</c:v>
                </c:pt>
                <c:pt idx="2">
                  <c:v>56.494</c:v>
                </c:pt>
                <c:pt idx="3">
                  <c:v>54.223999999999997</c:v>
                </c:pt>
                <c:pt idx="4">
                  <c:v>51.878</c:v>
                </c:pt>
                <c:pt idx="5">
                  <c:v>50.338999999999999</c:v>
                </c:pt>
                <c:pt idx="6">
                  <c:v>49.944000000000003</c:v>
                </c:pt>
                <c:pt idx="7">
                  <c:v>49.265000000000001</c:v>
                </c:pt>
                <c:pt idx="8">
                  <c:v>48.048000000000002</c:v>
                </c:pt>
                <c:pt idx="9">
                  <c:v>46.929000000000002</c:v>
                </c:pt>
                <c:pt idx="10">
                  <c:v>47.572000000000003</c:v>
                </c:pt>
                <c:pt idx="11">
                  <c:v>48.078000000000003</c:v>
                </c:pt>
                <c:pt idx="12">
                  <c:v>45.448999999999998</c:v>
                </c:pt>
                <c:pt idx="13">
                  <c:v>50.151000000000003</c:v>
                </c:pt>
                <c:pt idx="14">
                  <c:v>48.512999999999998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C-42FE-865C-DFF3BD45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deaths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charts!$G$1</c:f>
              <c:strCache>
                <c:ptCount val="1"/>
                <c:pt idx="0">
                  <c:v>international_net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charts!$G$20:$G$34</c:f>
              <c:numCache>
                <c:formatCode>0</c:formatCode>
                <c:ptCount val="15"/>
                <c:pt idx="0">
                  <c:v>85.14059625489999</c:v>
                </c:pt>
                <c:pt idx="1">
                  <c:v>114.5113841311</c:v>
                </c:pt>
                <c:pt idx="2">
                  <c:v>142.32680789074999</c:v>
                </c:pt>
                <c:pt idx="3">
                  <c:v>117.11230639759999</c:v>
                </c:pt>
                <c:pt idx="4">
                  <c:v>71.783000000000001</c:v>
                </c:pt>
                <c:pt idx="5">
                  <c:v>78.878</c:v>
                </c:pt>
                <c:pt idx="6">
                  <c:v>89.244</c:v>
                </c:pt>
                <c:pt idx="7">
                  <c:v>73.116</c:v>
                </c:pt>
                <c:pt idx="8">
                  <c:v>76.494</c:v>
                </c:pt>
                <c:pt idx="9">
                  <c:v>92.403000000000006</c:v>
                </c:pt>
                <c:pt idx="10">
                  <c:v>68.963999999999999</c:v>
                </c:pt>
                <c:pt idx="11">
                  <c:v>79.518000000000001</c:v>
                </c:pt>
                <c:pt idx="12">
                  <c:v>107.404</c:v>
                </c:pt>
                <c:pt idx="13">
                  <c:v>133.90100000000001</c:v>
                </c:pt>
                <c:pt idx="14">
                  <c:v>126.07899999999999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4-4F7B-8081-9641D8BF6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charts!$E$1</c:f>
              <c:strCache>
                <c:ptCount val="1"/>
                <c:pt idx="0">
                  <c:v>international_in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charts!$E$20:$E$34</c:f>
              <c:numCache>
                <c:formatCode>0</c:formatCode>
                <c:ptCount val="15"/>
                <c:pt idx="0">
                  <c:v>172.07730282189999</c:v>
                </c:pt>
                <c:pt idx="1">
                  <c:v>221.12621698039999</c:v>
                </c:pt>
                <c:pt idx="2">
                  <c:v>230.00317383794999</c:v>
                </c:pt>
                <c:pt idx="3">
                  <c:v>209.55330639760001</c:v>
                </c:pt>
                <c:pt idx="4">
                  <c:v>170.41200000000001</c:v>
                </c:pt>
                <c:pt idx="5">
                  <c:v>191.239</c:v>
                </c:pt>
                <c:pt idx="6">
                  <c:v>187.99799999999999</c:v>
                </c:pt>
                <c:pt idx="7">
                  <c:v>192.00700000000001</c:v>
                </c:pt>
                <c:pt idx="8">
                  <c:v>201.113</c:v>
                </c:pt>
                <c:pt idx="9">
                  <c:v>194.72900000000001</c:v>
                </c:pt>
                <c:pt idx="10">
                  <c:v>176.35</c:v>
                </c:pt>
                <c:pt idx="11">
                  <c:v>170.042</c:v>
                </c:pt>
                <c:pt idx="12">
                  <c:v>200.90199999999999</c:v>
                </c:pt>
                <c:pt idx="13">
                  <c:v>221.10599999999999</c:v>
                </c:pt>
                <c:pt idx="14">
                  <c:v>220.90799999999999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4-4713-A7FC-A024055C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charts!$F$1</c:f>
              <c:strCache>
                <c:ptCount val="1"/>
                <c:pt idx="0">
                  <c:v>international_out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charts!$F$20:$F$34</c:f>
              <c:numCache>
                <c:formatCode>0</c:formatCode>
                <c:ptCount val="15"/>
                <c:pt idx="0">
                  <c:v>86.936706567000002</c:v>
                </c:pt>
                <c:pt idx="1">
                  <c:v>106.6148328493</c:v>
                </c:pt>
                <c:pt idx="2">
                  <c:v>87.676365947199997</c:v>
                </c:pt>
                <c:pt idx="3">
                  <c:v>92.441000000000003</c:v>
                </c:pt>
                <c:pt idx="4">
                  <c:v>98.629000000000005</c:v>
                </c:pt>
                <c:pt idx="5">
                  <c:v>112.361</c:v>
                </c:pt>
                <c:pt idx="6">
                  <c:v>98.754000000000005</c:v>
                </c:pt>
                <c:pt idx="7">
                  <c:v>118.89100000000001</c:v>
                </c:pt>
                <c:pt idx="8">
                  <c:v>124.619</c:v>
                </c:pt>
                <c:pt idx="9">
                  <c:v>102.32599999999999</c:v>
                </c:pt>
                <c:pt idx="10">
                  <c:v>107.386</c:v>
                </c:pt>
                <c:pt idx="11">
                  <c:v>90.524000000000001</c:v>
                </c:pt>
                <c:pt idx="12">
                  <c:v>93.498000000000005</c:v>
                </c:pt>
                <c:pt idx="13">
                  <c:v>87.204999999999998</c:v>
                </c:pt>
                <c:pt idx="14">
                  <c:v>94.828999999999994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0-4CC8-ACE6-BD89A6BF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charts!$J$1</c:f>
              <c:strCache>
                <c:ptCount val="1"/>
                <c:pt idx="0">
                  <c:v>net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charts!$J$20:$J$34</c:f>
              <c:numCache>
                <c:formatCode>0</c:formatCode>
                <c:ptCount val="15"/>
                <c:pt idx="0">
                  <c:v>-89.081662699999995</c:v>
                </c:pt>
                <c:pt idx="1">
                  <c:v>-103.11336440000001</c:v>
                </c:pt>
                <c:pt idx="2">
                  <c:v>-110.2611517</c:v>
                </c:pt>
                <c:pt idx="3">
                  <c:v>-84.848712300000003</c:v>
                </c:pt>
                <c:pt idx="4">
                  <c:v>-76.729996499999999</c:v>
                </c:pt>
                <c:pt idx="5">
                  <c:v>-77.280662899999996</c:v>
                </c:pt>
                <c:pt idx="6">
                  <c:v>-67.663829399999997</c:v>
                </c:pt>
                <c:pt idx="7">
                  <c:v>-31.920918399999998</c:v>
                </c:pt>
                <c:pt idx="8">
                  <c:v>-42.604739699999996</c:v>
                </c:pt>
                <c:pt idx="9">
                  <c:v>-40.3515801</c:v>
                </c:pt>
                <c:pt idx="10">
                  <c:v>-51.697871800000001</c:v>
                </c:pt>
                <c:pt idx="11">
                  <c:v>-55.027275400000001</c:v>
                </c:pt>
                <c:pt idx="12">
                  <c:v>-68.633949900000005</c:v>
                </c:pt>
                <c:pt idx="13">
                  <c:v>-77.534312700000001</c:v>
                </c:pt>
                <c:pt idx="14">
                  <c:v>-93.301650899999999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D-46BE-9EA0-32FC82CB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charts!$H$1</c:f>
              <c:strCache>
                <c:ptCount val="1"/>
                <c:pt idx="0">
                  <c:v>in_mig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charts!$H$20:$H$34</c:f>
              <c:numCache>
                <c:formatCode>0</c:formatCode>
                <c:ptCount val="15"/>
                <c:pt idx="0">
                  <c:v>172.60161099999999</c:v>
                </c:pt>
                <c:pt idx="1">
                  <c:v>169.97020219999999</c:v>
                </c:pt>
                <c:pt idx="2">
                  <c:v>168.95076090000001</c:v>
                </c:pt>
                <c:pt idx="3">
                  <c:v>179.08960479999999</c:v>
                </c:pt>
                <c:pt idx="4">
                  <c:v>186.79963599999999</c:v>
                </c:pt>
                <c:pt idx="5">
                  <c:v>191.65036019999999</c:v>
                </c:pt>
                <c:pt idx="6">
                  <c:v>192.18756580000002</c:v>
                </c:pt>
                <c:pt idx="7">
                  <c:v>205.21236480000002</c:v>
                </c:pt>
                <c:pt idx="8">
                  <c:v>200.81199710000001</c:v>
                </c:pt>
                <c:pt idx="9">
                  <c:v>201.6202265</c:v>
                </c:pt>
                <c:pt idx="10">
                  <c:v>203.44335579999998</c:v>
                </c:pt>
                <c:pt idx="11">
                  <c:v>196.57138279999998</c:v>
                </c:pt>
                <c:pt idx="12">
                  <c:v>204.44334860000001</c:v>
                </c:pt>
                <c:pt idx="13">
                  <c:v>205.53110029999999</c:v>
                </c:pt>
                <c:pt idx="14">
                  <c:v>198.3209908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E-45C8-91AB-81E3CB6D6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charts!$I$1</c:f>
              <c:strCache>
                <c:ptCount val="1"/>
                <c:pt idx="0">
                  <c:v>out_mig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charts!$A$20:$A$34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charts!$I$20:$I$34</c:f>
              <c:numCache>
                <c:formatCode>0</c:formatCode>
                <c:ptCount val="15"/>
                <c:pt idx="0">
                  <c:v>261.68327369999997</c:v>
                </c:pt>
                <c:pt idx="1">
                  <c:v>273.08356660000004</c:v>
                </c:pt>
                <c:pt idx="2">
                  <c:v>279.21191260000001</c:v>
                </c:pt>
                <c:pt idx="3">
                  <c:v>263.93831710000001</c:v>
                </c:pt>
                <c:pt idx="4">
                  <c:v>263.52963249999999</c:v>
                </c:pt>
                <c:pt idx="5">
                  <c:v>268.9310231</c:v>
                </c:pt>
                <c:pt idx="6">
                  <c:v>259.85139520000001</c:v>
                </c:pt>
                <c:pt idx="7">
                  <c:v>237.13328319999999</c:v>
                </c:pt>
                <c:pt idx="8">
                  <c:v>243.41673680000002</c:v>
                </c:pt>
                <c:pt idx="9">
                  <c:v>241.97180660000001</c:v>
                </c:pt>
                <c:pt idx="10">
                  <c:v>255.14122760000001</c:v>
                </c:pt>
                <c:pt idx="11">
                  <c:v>251.59865820000002</c:v>
                </c:pt>
                <c:pt idx="12">
                  <c:v>273.07729849999998</c:v>
                </c:pt>
                <c:pt idx="13">
                  <c:v>283.06541299999998</c:v>
                </c:pt>
                <c:pt idx="14">
                  <c:v>291.62264169999997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8-4C78-83F7-9F96BA0BF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184816"/>
        <c:axId val="326185144"/>
      </c:lineChart>
      <c:catAx>
        <c:axId val="326184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5144"/>
        <c:crosses val="autoZero"/>
        <c:auto val="1"/>
        <c:lblAlgn val="ctr"/>
        <c:lblOffset val="100"/>
        <c:noMultiLvlLbl val="0"/>
      </c:catAx>
      <c:valAx>
        <c:axId val="32618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persons (thousands)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1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0</xdr:row>
      <xdr:rowOff>185737</xdr:rowOff>
    </xdr:from>
    <xdr:to>
      <xdr:col>19</xdr:col>
      <xdr:colOff>447675</xdr:colOff>
      <xdr:row>15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9307F4-C109-42B6-92D0-2E9C43BA8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190500</xdr:colOff>
      <xdr:row>17</xdr:row>
      <xdr:rowOff>104775</xdr:rowOff>
    </xdr:from>
    <xdr:to>
      <xdr:col>19</xdr:col>
      <xdr:colOff>495300</xdr:colOff>
      <xdr:row>31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896ABA-055D-4979-B4E8-4C5564C36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209550</xdr:colOff>
      <xdr:row>33</xdr:row>
      <xdr:rowOff>66675</xdr:rowOff>
    </xdr:from>
    <xdr:to>
      <xdr:col>19</xdr:col>
      <xdr:colOff>514350</xdr:colOff>
      <xdr:row>47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D00EE9-C594-43CB-B180-894110716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447675</xdr:colOff>
      <xdr:row>48</xdr:row>
      <xdr:rowOff>171450</xdr:rowOff>
    </xdr:from>
    <xdr:to>
      <xdr:col>7</xdr:col>
      <xdr:colOff>533400</xdr:colOff>
      <xdr:row>63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59BF002-519D-4154-AC26-E0B401B26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219075</xdr:colOff>
      <xdr:row>49</xdr:row>
      <xdr:rowOff>9525</xdr:rowOff>
    </xdr:from>
    <xdr:to>
      <xdr:col>15</xdr:col>
      <xdr:colOff>409575</xdr:colOff>
      <xdr:row>63</xdr:row>
      <xdr:rowOff>85725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43946D-5E31-44F0-8F8A-7F997BEF6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142875</xdr:colOff>
      <xdr:row>48</xdr:row>
      <xdr:rowOff>180975</xdr:rowOff>
    </xdr:from>
    <xdr:to>
      <xdr:col>23</xdr:col>
      <xdr:colOff>447675</xdr:colOff>
      <xdr:row>63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59D319-5A91-4BD9-A949-11FF06600A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438150</xdr:colOff>
      <xdr:row>65</xdr:row>
      <xdr:rowOff>0</xdr:rowOff>
    </xdr:from>
    <xdr:to>
      <xdr:col>7</xdr:col>
      <xdr:colOff>523875</xdr:colOff>
      <xdr:row>79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D2D024-1194-403F-9539-B5570423A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209550</xdr:colOff>
      <xdr:row>65</xdr:row>
      <xdr:rowOff>38100</xdr:rowOff>
    </xdr:from>
    <xdr:to>
      <xdr:col>15</xdr:col>
      <xdr:colOff>400050</xdr:colOff>
      <xdr:row>79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D3ACCDC-63F2-4B9B-BEC0-FFD75343F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180975</xdr:colOff>
      <xdr:row>64</xdr:row>
      <xdr:rowOff>171450</xdr:rowOff>
    </xdr:from>
    <xdr:to>
      <xdr:col>23</xdr:col>
      <xdr:colOff>485775</xdr:colOff>
      <xdr:row>79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78CE8F8-79A0-4983-B800-9F7C3B72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495300</xdr:colOff>
      <xdr:row>81</xdr:row>
      <xdr:rowOff>9525</xdr:rowOff>
    </xdr:from>
    <xdr:to>
      <xdr:col>7</xdr:col>
      <xdr:colOff>581025</xdr:colOff>
      <xdr:row>95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677B2E3-D760-408B-852C-40225921D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476249</xdr:colOff>
      <xdr:row>3</xdr:row>
      <xdr:rowOff>23811</xdr:rowOff>
    </xdr:from>
    <xdr:to>
      <xdr:col>14</xdr:col>
      <xdr:colOff>200024</xdr:colOff>
      <xdr:row>24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89957C-0E20-4E86-B14B-CF2D0AD8A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mography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A22" sqref="A22"/>
    </sheetView>
  </sheetViews>
  <sheetFormatPr defaultRowHeight="15" x14ac:dyDescent="0.25"/>
  <sheetData>
    <row r="1" spans="1:1" ht="18.75" x14ac:dyDescent="0.3">
      <c r="A1" s="12" t="s">
        <v>0</v>
      </c>
    </row>
    <row r="2" spans="1:1" x14ac:dyDescent="0.25">
      <c r="A2" s="3" t="s">
        <v>1</v>
      </c>
    </row>
    <row r="3" spans="1:1" ht="18.75" x14ac:dyDescent="0.3">
      <c r="A3" s="12"/>
    </row>
    <row r="4" spans="1:1" x14ac:dyDescent="0.25">
      <c r="A4" t="s">
        <v>2</v>
      </c>
    </row>
    <row r="5" spans="1:1" x14ac:dyDescent="0.25">
      <c r="A5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s="13" t="s">
        <v>7</v>
      </c>
    </row>
  </sheetData>
  <hyperlinks>
    <hyperlink ref="A1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I10" sqref="I10"/>
    </sheetView>
  </sheetViews>
  <sheetFormatPr defaultRowHeight="15" x14ac:dyDescent="0.25"/>
  <cols>
    <col min="1" max="1" width="14.140625" customWidth="1"/>
    <col min="2" max="11" width="12.42578125" customWidth="1"/>
  </cols>
  <sheetData>
    <row r="1" spans="1:11" x14ac:dyDescent="0.25">
      <c r="A1" s="3" t="s">
        <v>8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65</v>
      </c>
      <c r="I1" s="3" t="s">
        <v>66</v>
      </c>
      <c r="J1" s="3" t="s">
        <v>67</v>
      </c>
      <c r="K1" s="3" t="s">
        <v>18</v>
      </c>
    </row>
    <row r="2" spans="1:11" x14ac:dyDescent="0.25">
      <c r="A2">
        <v>2002</v>
      </c>
      <c r="B2" s="1">
        <v>7381869.6510757804</v>
      </c>
      <c r="C2" s="1">
        <v>104312</v>
      </c>
      <c r="D2" s="1">
        <v>57359</v>
      </c>
      <c r="E2" s="1">
        <v>172077.3028219</v>
      </c>
      <c r="F2" s="1">
        <v>86936.706567000001</v>
      </c>
      <c r="G2" s="1">
        <v>85140.596254899996</v>
      </c>
      <c r="H2" s="1">
        <v>172601.611</v>
      </c>
      <c r="I2" s="1">
        <v>261683.27369999999</v>
      </c>
      <c r="J2" s="1">
        <v>-89081.662700000001</v>
      </c>
      <c r="K2" s="1">
        <v>-3941.0664450999898</v>
      </c>
    </row>
    <row r="3" spans="1:11" x14ac:dyDescent="0.25">
      <c r="A3">
        <v>2003</v>
      </c>
      <c r="B3" s="1">
        <v>7448221.2270440701</v>
      </c>
      <c r="C3" s="1">
        <v>108471</v>
      </c>
      <c r="D3" s="1">
        <v>57473</v>
      </c>
      <c r="E3" s="1">
        <v>221126.2169804</v>
      </c>
      <c r="F3" s="1">
        <v>106614.8328493</v>
      </c>
      <c r="G3" s="1">
        <v>114511.3841311</v>
      </c>
      <c r="H3" s="1">
        <v>169970.2022</v>
      </c>
      <c r="I3" s="1">
        <v>273083.56660000002</v>
      </c>
      <c r="J3" s="1">
        <v>-103113.36440000001</v>
      </c>
      <c r="K3" s="1">
        <v>11398.019731099999</v>
      </c>
    </row>
    <row r="4" spans="1:11" x14ac:dyDescent="0.25">
      <c r="A4">
        <v>2004</v>
      </c>
      <c r="B4" s="1">
        <v>7542612.5116600497</v>
      </c>
      <c r="C4" s="1">
        <v>111662</v>
      </c>
      <c r="D4" s="1">
        <v>56494</v>
      </c>
      <c r="E4" s="1">
        <v>230003.17383794999</v>
      </c>
      <c r="F4" s="1">
        <v>87676.3659472</v>
      </c>
      <c r="G4" s="1">
        <v>142326.80789075</v>
      </c>
      <c r="H4" s="1">
        <v>168950.76089999999</v>
      </c>
      <c r="I4" s="1">
        <v>279211.91259999998</v>
      </c>
      <c r="J4" s="1">
        <v>-110261.1517</v>
      </c>
      <c r="K4" s="1">
        <v>32065.65619075</v>
      </c>
    </row>
    <row r="5" spans="1:11" x14ac:dyDescent="0.25">
      <c r="A5">
        <v>2005</v>
      </c>
      <c r="B5" s="1">
        <v>7642968.5775900902</v>
      </c>
      <c r="C5" s="1">
        <v>114648</v>
      </c>
      <c r="D5" s="1">
        <v>54224</v>
      </c>
      <c r="E5" s="1">
        <v>209553.30639760001</v>
      </c>
      <c r="F5" s="1">
        <v>92441</v>
      </c>
      <c r="G5" s="1">
        <v>117112.3063976</v>
      </c>
      <c r="H5" s="1">
        <v>179089.6048</v>
      </c>
      <c r="I5" s="1">
        <v>263938.31709999999</v>
      </c>
      <c r="J5" s="1">
        <v>-84848.712299999999</v>
      </c>
      <c r="K5" s="1">
        <v>32263.5940975999</v>
      </c>
    </row>
    <row r="6" spans="1:11" x14ac:dyDescent="0.25">
      <c r="A6">
        <v>2006</v>
      </c>
      <c r="B6" s="1">
        <v>7701603.0722627603</v>
      </c>
      <c r="C6" s="1">
        <v>117930</v>
      </c>
      <c r="D6" s="1">
        <v>51878</v>
      </c>
      <c r="E6" s="1">
        <v>170412</v>
      </c>
      <c r="F6" s="1">
        <v>98629</v>
      </c>
      <c r="G6" s="1">
        <v>71783</v>
      </c>
      <c r="H6" s="1">
        <v>186799.636</v>
      </c>
      <c r="I6" s="1">
        <v>263529.63250000001</v>
      </c>
      <c r="J6" s="1">
        <v>-76729.996499999994</v>
      </c>
      <c r="K6" s="1">
        <v>-4946.9965000000102</v>
      </c>
    </row>
    <row r="7" spans="1:11" x14ac:dyDescent="0.25">
      <c r="A7">
        <v>2007</v>
      </c>
      <c r="B7" s="1">
        <v>7773546.5973412497</v>
      </c>
      <c r="C7" s="1">
        <v>123342</v>
      </c>
      <c r="D7" s="1">
        <v>50339</v>
      </c>
      <c r="E7" s="1">
        <v>191239</v>
      </c>
      <c r="F7" s="1">
        <v>112361</v>
      </c>
      <c r="G7" s="1">
        <v>78878</v>
      </c>
      <c r="H7" s="1">
        <v>191650.3602</v>
      </c>
      <c r="I7" s="1">
        <v>268931.02309999999</v>
      </c>
      <c r="J7" s="1">
        <v>-77280.662899999996</v>
      </c>
      <c r="K7" s="1">
        <v>1597.3371</v>
      </c>
    </row>
    <row r="8" spans="1:11" x14ac:dyDescent="0.25">
      <c r="A8">
        <v>2008</v>
      </c>
      <c r="B8" s="1">
        <v>7869884.4525854504</v>
      </c>
      <c r="C8" s="1">
        <v>127645</v>
      </c>
      <c r="D8" s="1">
        <v>49944</v>
      </c>
      <c r="E8" s="1">
        <v>187998</v>
      </c>
      <c r="F8" s="1">
        <v>98754</v>
      </c>
      <c r="G8" s="1">
        <v>89244</v>
      </c>
      <c r="H8" s="1">
        <v>192187.56580000001</v>
      </c>
      <c r="I8" s="1">
        <v>259851.3952</v>
      </c>
      <c r="J8" s="1">
        <v>-67663.829400000002</v>
      </c>
      <c r="K8" s="1">
        <v>21580.170600000001</v>
      </c>
    </row>
    <row r="9" spans="1:11" x14ac:dyDescent="0.25">
      <c r="A9">
        <v>2009</v>
      </c>
      <c r="B9" s="1">
        <v>7991238.8082733899</v>
      </c>
      <c r="C9" s="1">
        <v>127733</v>
      </c>
      <c r="D9" s="1">
        <v>49265</v>
      </c>
      <c r="E9" s="1">
        <v>192007</v>
      </c>
      <c r="F9" s="1">
        <v>118891</v>
      </c>
      <c r="G9" s="1">
        <v>73116</v>
      </c>
      <c r="H9" s="1">
        <v>205212.36480000001</v>
      </c>
      <c r="I9" s="1">
        <v>237133.28320000001</v>
      </c>
      <c r="J9" s="1">
        <v>-31920.918399999999</v>
      </c>
      <c r="K9" s="1">
        <v>41195.081599999903</v>
      </c>
    </row>
    <row r="10" spans="1:11" x14ac:dyDescent="0.25">
      <c r="A10">
        <v>2010</v>
      </c>
      <c r="B10" s="1">
        <v>8107079.5932702199</v>
      </c>
      <c r="C10" s="1">
        <v>130840</v>
      </c>
      <c r="D10" s="1">
        <v>48048</v>
      </c>
      <c r="E10" s="1">
        <v>201113</v>
      </c>
      <c r="F10" s="1">
        <v>124619</v>
      </c>
      <c r="G10" s="1">
        <v>76494</v>
      </c>
      <c r="H10" s="1">
        <v>200811.99710000001</v>
      </c>
      <c r="I10" s="1">
        <v>243416.73680000001</v>
      </c>
      <c r="J10" s="1">
        <v>-42604.739699999998</v>
      </c>
      <c r="K10" s="1">
        <v>33889.260300000104</v>
      </c>
    </row>
    <row r="11" spans="1:11" x14ac:dyDescent="0.25">
      <c r="A11">
        <v>2011</v>
      </c>
      <c r="B11" s="1">
        <v>8217474.9967684001</v>
      </c>
      <c r="C11" s="1">
        <v>133440</v>
      </c>
      <c r="D11" s="1">
        <v>46929</v>
      </c>
      <c r="E11" s="1">
        <v>194729</v>
      </c>
      <c r="F11" s="1">
        <v>102326</v>
      </c>
      <c r="G11" s="1">
        <v>92403</v>
      </c>
      <c r="H11" s="1">
        <v>201620.22649999999</v>
      </c>
      <c r="I11" s="1">
        <v>241971.80660000001</v>
      </c>
      <c r="J11" s="1">
        <v>-40351.580099999999</v>
      </c>
      <c r="K11" s="1">
        <v>52051.419900000001</v>
      </c>
    </row>
    <row r="12" spans="1:11" x14ac:dyDescent="0.25">
      <c r="A12">
        <v>2012</v>
      </c>
      <c r="B12" s="1">
        <v>8321034.9967684001</v>
      </c>
      <c r="C12" s="1">
        <v>134037</v>
      </c>
      <c r="D12" s="1">
        <v>47572</v>
      </c>
      <c r="E12" s="1">
        <v>176350</v>
      </c>
      <c r="F12" s="1">
        <v>107386</v>
      </c>
      <c r="G12" s="1">
        <v>68964</v>
      </c>
      <c r="H12" s="1">
        <v>203443.35579999999</v>
      </c>
      <c r="I12" s="1">
        <v>255141.22760000001</v>
      </c>
      <c r="J12" s="1">
        <v>-51697.871800000001</v>
      </c>
      <c r="K12" s="1">
        <v>17266.128199999999</v>
      </c>
    </row>
    <row r="13" spans="1:11" x14ac:dyDescent="0.25">
      <c r="A13">
        <v>2013</v>
      </c>
      <c r="B13" s="1">
        <v>8428808.9967684001</v>
      </c>
      <c r="C13" s="1">
        <v>131011</v>
      </c>
      <c r="D13" s="1">
        <v>48078</v>
      </c>
      <c r="E13" s="1">
        <v>170042</v>
      </c>
      <c r="F13" s="1">
        <v>90524</v>
      </c>
      <c r="G13" s="1">
        <v>79518</v>
      </c>
      <c r="H13" s="1">
        <v>196571.38279999999</v>
      </c>
      <c r="I13" s="1">
        <v>251598.65820000001</v>
      </c>
      <c r="J13" s="1">
        <v>-55027.275399999999</v>
      </c>
      <c r="K13" s="1">
        <v>24490.7246000001</v>
      </c>
    </row>
    <row r="14" spans="1:11" x14ac:dyDescent="0.25">
      <c r="A14">
        <v>2014</v>
      </c>
      <c r="B14" s="1">
        <v>8550554.9967684001</v>
      </c>
      <c r="C14" s="1">
        <v>127807</v>
      </c>
      <c r="D14" s="1">
        <v>45449</v>
      </c>
      <c r="E14" s="1">
        <v>200902</v>
      </c>
      <c r="F14" s="1">
        <v>93498</v>
      </c>
      <c r="G14" s="1">
        <v>107404</v>
      </c>
      <c r="H14" s="1">
        <v>204443.3486</v>
      </c>
      <c r="I14" s="1">
        <v>273077.29849999998</v>
      </c>
      <c r="J14" s="1">
        <v>-68633.949900000007</v>
      </c>
      <c r="K14" s="1">
        <v>38770.0501</v>
      </c>
    </row>
    <row r="15" spans="1:11" x14ac:dyDescent="0.25">
      <c r="A15">
        <v>2015</v>
      </c>
      <c r="B15" s="1">
        <v>8685177.9967684001</v>
      </c>
      <c r="C15" s="1">
        <v>128520</v>
      </c>
      <c r="D15" s="1">
        <v>50151</v>
      </c>
      <c r="E15" s="1">
        <v>221106</v>
      </c>
      <c r="F15" s="1">
        <v>87205</v>
      </c>
      <c r="G15" s="1">
        <v>133901</v>
      </c>
      <c r="H15" s="1">
        <v>205531.10029999999</v>
      </c>
      <c r="I15" s="1">
        <v>283065.413</v>
      </c>
      <c r="J15" s="1">
        <v>-77534.312699999995</v>
      </c>
      <c r="K15" s="1">
        <v>56366.687299999998</v>
      </c>
    </row>
    <row r="16" spans="1:11" x14ac:dyDescent="0.25">
      <c r="A16">
        <v>2016</v>
      </c>
      <c r="B16" s="1">
        <v>8798956.9967684001</v>
      </c>
      <c r="C16" s="1">
        <v>129847</v>
      </c>
      <c r="D16" s="1">
        <v>48513</v>
      </c>
      <c r="E16" s="1">
        <v>220908</v>
      </c>
      <c r="F16" s="1">
        <v>94829</v>
      </c>
      <c r="G16" s="1">
        <v>126079</v>
      </c>
      <c r="H16" s="1">
        <v>198320.9908</v>
      </c>
      <c r="I16" s="1">
        <v>291622.64169999998</v>
      </c>
      <c r="J16" s="1">
        <v>-93301.650899999993</v>
      </c>
      <c r="K16" s="1">
        <v>32777.349100000101</v>
      </c>
    </row>
    <row r="17" spans="1:11" x14ac:dyDescent="0.25">
      <c r="C17" s="1"/>
      <c r="G17" s="1"/>
    </row>
    <row r="19" spans="1:11" x14ac:dyDescent="0.25">
      <c r="A19" s="3" t="s">
        <v>8</v>
      </c>
      <c r="B19" s="3" t="s">
        <v>9</v>
      </c>
      <c r="C19" s="3" t="s">
        <v>10</v>
      </c>
      <c r="D19" s="3" t="s">
        <v>11</v>
      </c>
      <c r="E19" s="3" t="s">
        <v>12</v>
      </c>
      <c r="F19" s="3" t="s">
        <v>13</v>
      </c>
      <c r="G19" s="3" t="s">
        <v>14</v>
      </c>
      <c r="H19" s="3" t="s">
        <v>15</v>
      </c>
      <c r="I19" s="3" t="s">
        <v>16</v>
      </c>
      <c r="J19" s="3" t="s">
        <v>17</v>
      </c>
      <c r="K19" s="3" t="s">
        <v>18</v>
      </c>
    </row>
    <row r="20" spans="1:11" x14ac:dyDescent="0.25">
      <c r="A20">
        <v>2002</v>
      </c>
      <c r="B20" s="7">
        <f>B2/1000000</f>
        <v>7.38186965107578</v>
      </c>
      <c r="C20" s="8">
        <f>C2/1000</f>
        <v>104.312</v>
      </c>
      <c r="D20" s="8">
        <f t="shared" ref="D20:K20" si="0">D2/1000</f>
        <v>57.359000000000002</v>
      </c>
      <c r="E20" s="8">
        <f t="shared" si="0"/>
        <v>172.07730282189999</v>
      </c>
      <c r="F20" s="8">
        <f t="shared" si="0"/>
        <v>86.936706567000002</v>
      </c>
      <c r="G20" s="8">
        <f t="shared" si="0"/>
        <v>85.14059625489999</v>
      </c>
      <c r="H20" s="8">
        <f t="shared" si="0"/>
        <v>172.60161099999999</v>
      </c>
      <c r="I20" s="8">
        <f t="shared" si="0"/>
        <v>261.68327369999997</v>
      </c>
      <c r="J20" s="8">
        <f t="shared" si="0"/>
        <v>-89.081662699999995</v>
      </c>
      <c r="K20" s="8">
        <f t="shared" si="0"/>
        <v>-3.9410664450999899</v>
      </c>
    </row>
    <row r="21" spans="1:11" x14ac:dyDescent="0.25">
      <c r="A21">
        <v>2003</v>
      </c>
      <c r="B21" s="7">
        <f t="shared" ref="B21:B34" si="1">B3/1000000</f>
        <v>7.44822122704407</v>
      </c>
      <c r="C21" s="8">
        <f t="shared" ref="C21:K21" si="2">C3/1000</f>
        <v>108.471</v>
      </c>
      <c r="D21" s="8">
        <f t="shared" si="2"/>
        <v>57.472999999999999</v>
      </c>
      <c r="E21" s="8">
        <f t="shared" si="2"/>
        <v>221.12621698039999</v>
      </c>
      <c r="F21" s="8">
        <f t="shared" si="2"/>
        <v>106.6148328493</v>
      </c>
      <c r="G21" s="8">
        <f t="shared" si="2"/>
        <v>114.5113841311</v>
      </c>
      <c r="H21" s="8">
        <f t="shared" si="2"/>
        <v>169.97020219999999</v>
      </c>
      <c r="I21" s="8">
        <f t="shared" si="2"/>
        <v>273.08356660000004</v>
      </c>
      <c r="J21" s="8">
        <f t="shared" si="2"/>
        <v>-103.11336440000001</v>
      </c>
      <c r="K21" s="8">
        <f t="shared" si="2"/>
        <v>11.3980197311</v>
      </c>
    </row>
    <row r="22" spans="1:11" x14ac:dyDescent="0.25">
      <c r="A22">
        <v>2004</v>
      </c>
      <c r="B22" s="7">
        <f t="shared" si="1"/>
        <v>7.5426125116600495</v>
      </c>
      <c r="C22" s="8">
        <f t="shared" ref="C22:K22" si="3">C4/1000</f>
        <v>111.66200000000001</v>
      </c>
      <c r="D22" s="8">
        <f t="shared" si="3"/>
        <v>56.494</v>
      </c>
      <c r="E22" s="8">
        <f t="shared" si="3"/>
        <v>230.00317383794999</v>
      </c>
      <c r="F22" s="8">
        <f t="shared" si="3"/>
        <v>87.676365947199997</v>
      </c>
      <c r="G22" s="8">
        <f t="shared" si="3"/>
        <v>142.32680789074999</v>
      </c>
      <c r="H22" s="8">
        <f t="shared" si="3"/>
        <v>168.95076090000001</v>
      </c>
      <c r="I22" s="8">
        <f t="shared" si="3"/>
        <v>279.21191260000001</v>
      </c>
      <c r="J22" s="8">
        <f t="shared" si="3"/>
        <v>-110.2611517</v>
      </c>
      <c r="K22" s="8">
        <f t="shared" si="3"/>
        <v>32.065656190749998</v>
      </c>
    </row>
    <row r="23" spans="1:11" x14ac:dyDescent="0.25">
      <c r="A23">
        <v>2005</v>
      </c>
      <c r="B23" s="7">
        <f t="shared" si="1"/>
        <v>7.6429685775900902</v>
      </c>
      <c r="C23" s="8">
        <f t="shared" ref="C23:K23" si="4">C5/1000</f>
        <v>114.648</v>
      </c>
      <c r="D23" s="8">
        <f t="shared" si="4"/>
        <v>54.223999999999997</v>
      </c>
      <c r="E23" s="8">
        <f t="shared" si="4"/>
        <v>209.55330639760001</v>
      </c>
      <c r="F23" s="8">
        <f t="shared" si="4"/>
        <v>92.441000000000003</v>
      </c>
      <c r="G23" s="8">
        <f t="shared" si="4"/>
        <v>117.11230639759999</v>
      </c>
      <c r="H23" s="8">
        <f t="shared" si="4"/>
        <v>179.08960479999999</v>
      </c>
      <c r="I23" s="8">
        <f t="shared" si="4"/>
        <v>263.93831710000001</v>
      </c>
      <c r="J23" s="8">
        <f t="shared" si="4"/>
        <v>-84.848712300000003</v>
      </c>
      <c r="K23" s="8">
        <f t="shared" si="4"/>
        <v>32.263594097599899</v>
      </c>
    </row>
    <row r="24" spans="1:11" x14ac:dyDescent="0.25">
      <c r="A24">
        <v>2006</v>
      </c>
      <c r="B24" s="7">
        <f t="shared" si="1"/>
        <v>7.7016030722627606</v>
      </c>
      <c r="C24" s="8">
        <f t="shared" ref="C24:K24" si="5">C6/1000</f>
        <v>117.93</v>
      </c>
      <c r="D24" s="8">
        <f t="shared" si="5"/>
        <v>51.878</v>
      </c>
      <c r="E24" s="8">
        <f t="shared" si="5"/>
        <v>170.41200000000001</v>
      </c>
      <c r="F24" s="8">
        <f t="shared" si="5"/>
        <v>98.629000000000005</v>
      </c>
      <c r="G24" s="8">
        <f t="shared" si="5"/>
        <v>71.783000000000001</v>
      </c>
      <c r="H24" s="8">
        <f t="shared" si="5"/>
        <v>186.79963599999999</v>
      </c>
      <c r="I24" s="8">
        <f t="shared" si="5"/>
        <v>263.52963249999999</v>
      </c>
      <c r="J24" s="8">
        <f t="shared" si="5"/>
        <v>-76.729996499999999</v>
      </c>
      <c r="K24" s="8">
        <f t="shared" si="5"/>
        <v>-4.9469965000000098</v>
      </c>
    </row>
    <row r="25" spans="1:11" x14ac:dyDescent="0.25">
      <c r="A25">
        <v>2007</v>
      </c>
      <c r="B25" s="7">
        <f t="shared" si="1"/>
        <v>7.7735465973412499</v>
      </c>
      <c r="C25" s="8">
        <f t="shared" ref="C25:K25" si="6">C7/1000</f>
        <v>123.342</v>
      </c>
      <c r="D25" s="8">
        <f t="shared" si="6"/>
        <v>50.338999999999999</v>
      </c>
      <c r="E25" s="8">
        <f t="shared" si="6"/>
        <v>191.239</v>
      </c>
      <c r="F25" s="8">
        <f t="shared" si="6"/>
        <v>112.361</v>
      </c>
      <c r="G25" s="8">
        <f t="shared" si="6"/>
        <v>78.878</v>
      </c>
      <c r="H25" s="8">
        <f t="shared" si="6"/>
        <v>191.65036019999999</v>
      </c>
      <c r="I25" s="8">
        <f t="shared" si="6"/>
        <v>268.9310231</v>
      </c>
      <c r="J25" s="8">
        <f t="shared" si="6"/>
        <v>-77.280662899999996</v>
      </c>
      <c r="K25" s="8">
        <f t="shared" si="6"/>
        <v>1.5973371000000001</v>
      </c>
    </row>
    <row r="26" spans="1:11" x14ac:dyDescent="0.25">
      <c r="A26">
        <v>2008</v>
      </c>
      <c r="B26" s="7">
        <f t="shared" si="1"/>
        <v>7.8698844525854508</v>
      </c>
      <c r="C26" s="8">
        <f t="shared" ref="C26:K26" si="7">C8/1000</f>
        <v>127.645</v>
      </c>
      <c r="D26" s="8">
        <f t="shared" si="7"/>
        <v>49.944000000000003</v>
      </c>
      <c r="E26" s="8">
        <f t="shared" si="7"/>
        <v>187.99799999999999</v>
      </c>
      <c r="F26" s="8">
        <f t="shared" si="7"/>
        <v>98.754000000000005</v>
      </c>
      <c r="G26" s="8">
        <f t="shared" si="7"/>
        <v>89.244</v>
      </c>
      <c r="H26" s="8">
        <f t="shared" si="7"/>
        <v>192.18756580000002</v>
      </c>
      <c r="I26" s="8">
        <f t="shared" si="7"/>
        <v>259.85139520000001</v>
      </c>
      <c r="J26" s="8">
        <f t="shared" si="7"/>
        <v>-67.663829399999997</v>
      </c>
      <c r="K26" s="8">
        <f t="shared" si="7"/>
        <v>21.580170600000002</v>
      </c>
    </row>
    <row r="27" spans="1:11" x14ac:dyDescent="0.25">
      <c r="A27">
        <v>2009</v>
      </c>
      <c r="B27" s="7">
        <f t="shared" si="1"/>
        <v>7.9912388082733896</v>
      </c>
      <c r="C27" s="8">
        <f t="shared" ref="C27:K27" si="8">C9/1000</f>
        <v>127.733</v>
      </c>
      <c r="D27" s="8">
        <f t="shared" si="8"/>
        <v>49.265000000000001</v>
      </c>
      <c r="E27" s="8">
        <f t="shared" si="8"/>
        <v>192.00700000000001</v>
      </c>
      <c r="F27" s="8">
        <f t="shared" si="8"/>
        <v>118.89100000000001</v>
      </c>
      <c r="G27" s="8">
        <f t="shared" si="8"/>
        <v>73.116</v>
      </c>
      <c r="H27" s="8">
        <f t="shared" si="8"/>
        <v>205.21236480000002</v>
      </c>
      <c r="I27" s="8">
        <f t="shared" si="8"/>
        <v>237.13328319999999</v>
      </c>
      <c r="J27" s="8">
        <f t="shared" si="8"/>
        <v>-31.920918399999998</v>
      </c>
      <c r="K27" s="8">
        <f t="shared" si="8"/>
        <v>41.195081599999902</v>
      </c>
    </row>
    <row r="28" spans="1:11" x14ac:dyDescent="0.25">
      <c r="A28">
        <v>2010</v>
      </c>
      <c r="B28" s="7">
        <f t="shared" si="1"/>
        <v>8.1070795932702193</v>
      </c>
      <c r="C28" s="8">
        <f t="shared" ref="C28:K28" si="9">C10/1000</f>
        <v>130.84</v>
      </c>
      <c r="D28" s="8">
        <f t="shared" si="9"/>
        <v>48.048000000000002</v>
      </c>
      <c r="E28" s="8">
        <f t="shared" si="9"/>
        <v>201.113</v>
      </c>
      <c r="F28" s="8">
        <f t="shared" si="9"/>
        <v>124.619</v>
      </c>
      <c r="G28" s="8">
        <f t="shared" si="9"/>
        <v>76.494</v>
      </c>
      <c r="H28" s="8">
        <f t="shared" si="9"/>
        <v>200.81199710000001</v>
      </c>
      <c r="I28" s="8">
        <f t="shared" si="9"/>
        <v>243.41673680000002</v>
      </c>
      <c r="J28" s="8">
        <f t="shared" si="9"/>
        <v>-42.604739699999996</v>
      </c>
      <c r="K28" s="8">
        <f t="shared" si="9"/>
        <v>33.889260300000103</v>
      </c>
    </row>
    <row r="29" spans="1:11" x14ac:dyDescent="0.25">
      <c r="A29">
        <v>2011</v>
      </c>
      <c r="B29" s="7">
        <f t="shared" si="1"/>
        <v>8.2174749967684004</v>
      </c>
      <c r="C29" s="8">
        <f t="shared" ref="C29:K29" si="10">C11/1000</f>
        <v>133.44</v>
      </c>
      <c r="D29" s="8">
        <f t="shared" si="10"/>
        <v>46.929000000000002</v>
      </c>
      <c r="E29" s="8">
        <f t="shared" si="10"/>
        <v>194.72900000000001</v>
      </c>
      <c r="F29" s="8">
        <f t="shared" si="10"/>
        <v>102.32599999999999</v>
      </c>
      <c r="G29" s="8">
        <f t="shared" si="10"/>
        <v>92.403000000000006</v>
      </c>
      <c r="H29" s="8">
        <f t="shared" si="10"/>
        <v>201.6202265</v>
      </c>
      <c r="I29" s="8">
        <f t="shared" si="10"/>
        <v>241.97180660000001</v>
      </c>
      <c r="J29" s="8">
        <f t="shared" si="10"/>
        <v>-40.3515801</v>
      </c>
      <c r="K29" s="8">
        <f t="shared" si="10"/>
        <v>52.051419899999999</v>
      </c>
    </row>
    <row r="30" spans="1:11" x14ac:dyDescent="0.25">
      <c r="A30">
        <v>2012</v>
      </c>
      <c r="B30" s="7">
        <f t="shared" si="1"/>
        <v>8.3210349967684003</v>
      </c>
      <c r="C30" s="8">
        <f t="shared" ref="C30:K30" si="11">C12/1000</f>
        <v>134.03700000000001</v>
      </c>
      <c r="D30" s="8">
        <f t="shared" si="11"/>
        <v>47.572000000000003</v>
      </c>
      <c r="E30" s="8">
        <f t="shared" si="11"/>
        <v>176.35</v>
      </c>
      <c r="F30" s="8">
        <f t="shared" si="11"/>
        <v>107.386</v>
      </c>
      <c r="G30" s="8">
        <f t="shared" si="11"/>
        <v>68.963999999999999</v>
      </c>
      <c r="H30" s="8">
        <f t="shared" si="11"/>
        <v>203.44335579999998</v>
      </c>
      <c r="I30" s="8">
        <f t="shared" si="11"/>
        <v>255.14122760000001</v>
      </c>
      <c r="J30" s="8">
        <f t="shared" si="11"/>
        <v>-51.697871800000001</v>
      </c>
      <c r="K30" s="8">
        <f t="shared" si="11"/>
        <v>17.266128200000001</v>
      </c>
    </row>
    <row r="31" spans="1:11" x14ac:dyDescent="0.25">
      <c r="A31">
        <v>2013</v>
      </c>
      <c r="B31" s="7">
        <f t="shared" si="1"/>
        <v>8.4288089967683995</v>
      </c>
      <c r="C31" s="8">
        <f t="shared" ref="C31:K31" si="12">C13/1000</f>
        <v>131.011</v>
      </c>
      <c r="D31" s="8">
        <f t="shared" si="12"/>
        <v>48.078000000000003</v>
      </c>
      <c r="E31" s="8">
        <f t="shared" si="12"/>
        <v>170.042</v>
      </c>
      <c r="F31" s="8">
        <f t="shared" si="12"/>
        <v>90.524000000000001</v>
      </c>
      <c r="G31" s="8">
        <f t="shared" si="12"/>
        <v>79.518000000000001</v>
      </c>
      <c r="H31" s="8">
        <f t="shared" si="12"/>
        <v>196.57138279999998</v>
      </c>
      <c r="I31" s="8">
        <f t="shared" si="12"/>
        <v>251.59865820000002</v>
      </c>
      <c r="J31" s="8">
        <f t="shared" si="12"/>
        <v>-55.027275400000001</v>
      </c>
      <c r="K31" s="8">
        <f t="shared" si="12"/>
        <v>24.4907246000001</v>
      </c>
    </row>
    <row r="32" spans="1:11" x14ac:dyDescent="0.25">
      <c r="A32">
        <v>2014</v>
      </c>
      <c r="B32" s="7">
        <f t="shared" si="1"/>
        <v>8.5505549967683994</v>
      </c>
      <c r="C32" s="8">
        <f t="shared" ref="C32:K32" si="13">C14/1000</f>
        <v>127.807</v>
      </c>
      <c r="D32" s="8">
        <f t="shared" si="13"/>
        <v>45.448999999999998</v>
      </c>
      <c r="E32" s="8">
        <f t="shared" si="13"/>
        <v>200.90199999999999</v>
      </c>
      <c r="F32" s="8">
        <f t="shared" si="13"/>
        <v>93.498000000000005</v>
      </c>
      <c r="G32" s="8">
        <f t="shared" si="13"/>
        <v>107.404</v>
      </c>
      <c r="H32" s="8">
        <f t="shared" si="13"/>
        <v>204.44334860000001</v>
      </c>
      <c r="I32" s="8">
        <f t="shared" si="13"/>
        <v>273.07729849999998</v>
      </c>
      <c r="J32" s="8">
        <f t="shared" si="13"/>
        <v>-68.633949900000005</v>
      </c>
      <c r="K32" s="8">
        <f t="shared" si="13"/>
        <v>38.770050099999999</v>
      </c>
    </row>
    <row r="33" spans="1:11" x14ac:dyDescent="0.25">
      <c r="A33">
        <v>2015</v>
      </c>
      <c r="B33" s="7">
        <f t="shared" si="1"/>
        <v>8.6851779967684006</v>
      </c>
      <c r="C33" s="8">
        <f t="shared" ref="C33:K34" si="14">C15/1000</f>
        <v>128.52000000000001</v>
      </c>
      <c r="D33" s="8">
        <f t="shared" si="14"/>
        <v>50.151000000000003</v>
      </c>
      <c r="E33" s="8">
        <f t="shared" si="14"/>
        <v>221.10599999999999</v>
      </c>
      <c r="F33" s="8">
        <f t="shared" si="14"/>
        <v>87.204999999999998</v>
      </c>
      <c r="G33" s="8">
        <f t="shared" si="14"/>
        <v>133.90100000000001</v>
      </c>
      <c r="H33" s="8">
        <f t="shared" si="14"/>
        <v>205.53110029999999</v>
      </c>
      <c r="I33" s="8">
        <f t="shared" si="14"/>
        <v>283.06541299999998</v>
      </c>
      <c r="J33" s="8">
        <f t="shared" si="14"/>
        <v>-77.534312700000001</v>
      </c>
      <c r="K33" s="8">
        <f t="shared" si="14"/>
        <v>56.366687299999995</v>
      </c>
    </row>
    <row r="34" spans="1:11" x14ac:dyDescent="0.25">
      <c r="A34">
        <v>2016</v>
      </c>
      <c r="B34" s="7">
        <f t="shared" si="1"/>
        <v>8.7989569967683998</v>
      </c>
      <c r="C34" s="8">
        <f t="shared" si="14"/>
        <v>129.84700000000001</v>
      </c>
      <c r="D34" s="8">
        <f t="shared" si="14"/>
        <v>48.512999999999998</v>
      </c>
      <c r="E34" s="8">
        <f t="shared" si="14"/>
        <v>220.90799999999999</v>
      </c>
      <c r="F34" s="8">
        <f t="shared" si="14"/>
        <v>94.828999999999994</v>
      </c>
      <c r="G34" s="8">
        <f t="shared" si="14"/>
        <v>126.07899999999999</v>
      </c>
      <c r="H34" s="8">
        <f t="shared" si="14"/>
        <v>198.3209908</v>
      </c>
      <c r="I34" s="8">
        <f t="shared" si="14"/>
        <v>291.62264169999997</v>
      </c>
      <c r="J34" s="8">
        <f t="shared" si="14"/>
        <v>-93.301650899999999</v>
      </c>
      <c r="K34" s="8">
        <f t="shared" si="14"/>
        <v>32.777349100000102</v>
      </c>
    </row>
    <row r="36" spans="1:11" x14ac:dyDescent="0.25">
      <c r="A36" s="3" t="s">
        <v>19</v>
      </c>
      <c r="B36" s="1">
        <f>B16-B15</f>
        <v>113779</v>
      </c>
      <c r="C36" s="1">
        <f t="shared" ref="C36:K36" si="15">C16-C15</f>
        <v>1327</v>
      </c>
      <c r="D36" s="1">
        <f t="shared" si="15"/>
        <v>-1638</v>
      </c>
      <c r="E36" s="1">
        <f t="shared" si="15"/>
        <v>-198</v>
      </c>
      <c r="F36" s="1">
        <f t="shared" si="15"/>
        <v>7624</v>
      </c>
      <c r="G36" s="1">
        <f t="shared" si="15"/>
        <v>-7822</v>
      </c>
      <c r="H36" s="1">
        <f t="shared" si="15"/>
        <v>-7210.1094999999914</v>
      </c>
      <c r="I36" s="1">
        <f t="shared" si="15"/>
        <v>8557.2286999999778</v>
      </c>
      <c r="J36" s="1">
        <f t="shared" si="15"/>
        <v>-15767.338199999998</v>
      </c>
      <c r="K36" s="1">
        <f t="shared" si="15"/>
        <v>-23589.338199999896</v>
      </c>
    </row>
    <row r="37" spans="1:11" x14ac:dyDescent="0.25">
      <c r="B37" s="9">
        <f>B36/B15</f>
        <v>1.3100364787265745E-2</v>
      </c>
      <c r="C37" s="9">
        <f t="shared" ref="C37:K37" si="16">C36/C15</f>
        <v>1.0325241207594149E-2</v>
      </c>
      <c r="D37" s="9">
        <f t="shared" si="16"/>
        <v>-3.2661362684692233E-2</v>
      </c>
      <c r="E37" s="9">
        <f t="shared" si="16"/>
        <v>-8.9549808689045078E-4</v>
      </c>
      <c r="F37" s="9">
        <f t="shared" si="16"/>
        <v>8.742617969153145E-2</v>
      </c>
      <c r="G37" s="9">
        <f t="shared" si="16"/>
        <v>-5.8416292634110273E-2</v>
      </c>
      <c r="H37" s="9">
        <f t="shared" si="16"/>
        <v>-3.5080381944512906E-2</v>
      </c>
      <c r="I37" s="9">
        <f t="shared" si="16"/>
        <v>3.0230569709341275E-2</v>
      </c>
      <c r="J37" s="9">
        <f t="shared" si="16"/>
        <v>0.20335948886279351</v>
      </c>
      <c r="K37" s="9">
        <f t="shared" si="16"/>
        <v>-0.41849786336476613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L30" sqref="L30"/>
    </sheetView>
  </sheetViews>
  <sheetFormatPr defaultRowHeight="15" x14ac:dyDescent="0.25"/>
  <cols>
    <col min="2" max="2" width="10.5703125" bestFit="1" customWidth="1"/>
    <col min="3" max="3" width="11.5703125" bestFit="1" customWidth="1"/>
  </cols>
  <sheetData>
    <row r="1" spans="1:4" x14ac:dyDescent="0.25">
      <c r="B1" s="3" t="s">
        <v>20</v>
      </c>
      <c r="C1" s="3" t="s">
        <v>21</v>
      </c>
      <c r="D1" s="3" t="s">
        <v>22</v>
      </c>
    </row>
    <row r="2" spans="1:4" x14ac:dyDescent="0.25">
      <c r="A2">
        <v>1971</v>
      </c>
      <c r="B2" s="1">
        <v>7529400</v>
      </c>
    </row>
    <row r="3" spans="1:4" x14ac:dyDescent="0.25">
      <c r="A3">
        <v>1972</v>
      </c>
      <c r="B3" s="1">
        <v>7442800</v>
      </c>
      <c r="C3" s="4">
        <f t="shared" ref="C3:C47" si="0">B3-B2</f>
        <v>-86600</v>
      </c>
      <c r="D3" s="9">
        <f>C3/B2</f>
        <v>-1.1501580471219486E-2</v>
      </c>
    </row>
    <row r="4" spans="1:4" x14ac:dyDescent="0.25">
      <c r="A4">
        <v>1973</v>
      </c>
      <c r="B4" s="1">
        <v>7362400</v>
      </c>
      <c r="C4" s="4">
        <f t="shared" si="0"/>
        <v>-80400</v>
      </c>
      <c r="D4" s="9">
        <f t="shared" ref="D4:D46" si="1">C4/B3</f>
        <v>-1.0802386198742409E-2</v>
      </c>
    </row>
    <row r="5" spans="1:4" x14ac:dyDescent="0.25">
      <c r="A5">
        <v>1974</v>
      </c>
      <c r="B5" s="1">
        <v>7263600</v>
      </c>
      <c r="C5" s="4">
        <f t="shared" si="0"/>
        <v>-98800</v>
      </c>
      <c r="D5" s="9">
        <f t="shared" si="1"/>
        <v>-1.3419537107464958E-2</v>
      </c>
    </row>
    <row r="6" spans="1:4" x14ac:dyDescent="0.25">
      <c r="A6">
        <v>1975</v>
      </c>
      <c r="B6" s="1">
        <v>7179000</v>
      </c>
      <c r="C6" s="4">
        <f t="shared" si="0"/>
        <v>-84600</v>
      </c>
      <c r="D6" s="9">
        <f t="shared" si="1"/>
        <v>-1.1647117132000661E-2</v>
      </c>
    </row>
    <row r="7" spans="1:4" x14ac:dyDescent="0.25">
      <c r="A7">
        <v>1976</v>
      </c>
      <c r="B7" s="1">
        <v>7089100</v>
      </c>
      <c r="C7" s="4">
        <f t="shared" si="0"/>
        <v>-89900</v>
      </c>
      <c r="D7" s="9">
        <f t="shared" si="1"/>
        <v>-1.2522635464549381E-2</v>
      </c>
    </row>
    <row r="8" spans="1:4" x14ac:dyDescent="0.25">
      <c r="A8">
        <v>1977</v>
      </c>
      <c r="B8" s="1">
        <v>7012000</v>
      </c>
      <c r="C8" s="4">
        <f t="shared" si="0"/>
        <v>-77100</v>
      </c>
      <c r="D8" s="9">
        <f t="shared" si="1"/>
        <v>-1.0875851659590074E-2</v>
      </c>
    </row>
    <row r="9" spans="1:4" x14ac:dyDescent="0.25">
      <c r="A9">
        <v>1978</v>
      </c>
      <c r="B9" s="1">
        <v>6946800</v>
      </c>
      <c r="C9" s="4">
        <f t="shared" si="0"/>
        <v>-65200</v>
      </c>
      <c r="D9" s="9">
        <f t="shared" si="1"/>
        <v>-9.2983456930975476E-3</v>
      </c>
    </row>
    <row r="10" spans="1:4" x14ac:dyDescent="0.25">
      <c r="A10">
        <v>1979</v>
      </c>
      <c r="B10" s="1">
        <v>6887600</v>
      </c>
      <c r="C10" s="4">
        <f t="shared" si="0"/>
        <v>-59200</v>
      </c>
      <c r="D10" s="9">
        <f t="shared" si="1"/>
        <v>-8.5219093683422589E-3</v>
      </c>
    </row>
    <row r="11" spans="1:4" x14ac:dyDescent="0.25">
      <c r="A11">
        <v>1980</v>
      </c>
      <c r="B11" s="1">
        <v>6850600</v>
      </c>
      <c r="C11" s="4">
        <f t="shared" si="0"/>
        <v>-37000</v>
      </c>
      <c r="D11" s="9">
        <f t="shared" si="1"/>
        <v>-5.3719728207212965E-3</v>
      </c>
    </row>
    <row r="12" spans="1:4" x14ac:dyDescent="0.25">
      <c r="A12">
        <v>1981</v>
      </c>
      <c r="B12" s="1">
        <v>6805000</v>
      </c>
      <c r="C12" s="4">
        <f t="shared" si="0"/>
        <v>-45600</v>
      </c>
      <c r="D12" s="9">
        <f t="shared" si="1"/>
        <v>-6.6563512685020292E-3</v>
      </c>
    </row>
    <row r="13" spans="1:4" x14ac:dyDescent="0.25">
      <c r="A13">
        <v>1982</v>
      </c>
      <c r="B13" s="1">
        <v>6765084</v>
      </c>
      <c r="C13" s="4">
        <f t="shared" si="0"/>
        <v>-39916</v>
      </c>
      <c r="D13" s="9">
        <f t="shared" si="1"/>
        <v>-5.8656869948567232E-3</v>
      </c>
    </row>
    <row r="14" spans="1:4" x14ac:dyDescent="0.25">
      <c r="A14">
        <v>1983</v>
      </c>
      <c r="B14" s="1">
        <v>6752989</v>
      </c>
      <c r="C14" s="4">
        <f t="shared" si="0"/>
        <v>-12095</v>
      </c>
      <c r="D14" s="9">
        <f t="shared" si="1"/>
        <v>-1.7878565883291324E-3</v>
      </c>
    </row>
    <row r="15" spans="1:4" x14ac:dyDescent="0.25">
      <c r="A15">
        <v>1984</v>
      </c>
      <c r="B15" s="1">
        <v>6754717</v>
      </c>
      <c r="C15" s="4">
        <f t="shared" si="0"/>
        <v>1728</v>
      </c>
      <c r="D15" s="9">
        <f t="shared" si="1"/>
        <v>2.5588668958293875E-4</v>
      </c>
    </row>
    <row r="16" spans="1:4" x14ac:dyDescent="0.25">
      <c r="A16">
        <v>1985</v>
      </c>
      <c r="B16" s="1">
        <v>6766997</v>
      </c>
      <c r="C16" s="4">
        <f t="shared" si="0"/>
        <v>12280</v>
      </c>
      <c r="D16" s="9">
        <f t="shared" si="1"/>
        <v>1.8179888217374615E-3</v>
      </c>
    </row>
    <row r="17" spans="1:4" x14ac:dyDescent="0.25">
      <c r="A17">
        <v>1986</v>
      </c>
      <c r="B17" s="1">
        <v>6774202</v>
      </c>
      <c r="C17" s="4">
        <f t="shared" si="0"/>
        <v>7205</v>
      </c>
      <c r="D17" s="9">
        <f t="shared" si="1"/>
        <v>1.0647263475955435E-3</v>
      </c>
    </row>
    <row r="18" spans="1:4" x14ac:dyDescent="0.25">
      <c r="A18">
        <v>1987</v>
      </c>
      <c r="B18" s="1">
        <v>6765557</v>
      </c>
      <c r="C18" s="4">
        <f t="shared" si="0"/>
        <v>-8645</v>
      </c>
      <c r="D18" s="9">
        <f t="shared" si="1"/>
        <v>-1.2761650744988117E-3</v>
      </c>
    </row>
    <row r="19" spans="1:4" x14ac:dyDescent="0.25">
      <c r="A19">
        <v>1988</v>
      </c>
      <c r="B19" s="1">
        <v>6729336</v>
      </c>
      <c r="C19" s="4">
        <f t="shared" si="0"/>
        <v>-36221</v>
      </c>
      <c r="D19" s="9">
        <f t="shared" si="1"/>
        <v>-5.3537351026678214E-3</v>
      </c>
    </row>
    <row r="20" spans="1:4" x14ac:dyDescent="0.25">
      <c r="A20">
        <v>1989</v>
      </c>
      <c r="B20" s="1">
        <v>6751562</v>
      </c>
      <c r="C20" s="4">
        <f t="shared" si="0"/>
        <v>22226</v>
      </c>
      <c r="D20" s="9">
        <f t="shared" si="1"/>
        <v>3.30285187126932E-3</v>
      </c>
    </row>
    <row r="21" spans="1:4" x14ac:dyDescent="0.25">
      <c r="A21">
        <v>1990</v>
      </c>
      <c r="B21" s="1">
        <v>6798786</v>
      </c>
      <c r="C21" s="4">
        <f t="shared" si="0"/>
        <v>47224</v>
      </c>
      <c r="D21" s="9">
        <f t="shared" si="1"/>
        <v>6.9945295621961258E-3</v>
      </c>
    </row>
    <row r="22" spans="1:4" x14ac:dyDescent="0.25">
      <c r="A22">
        <v>1991</v>
      </c>
      <c r="B22" s="1">
        <v>6829314</v>
      </c>
      <c r="C22" s="4">
        <f t="shared" si="0"/>
        <v>30528</v>
      </c>
      <c r="D22" s="9">
        <f t="shared" si="1"/>
        <v>4.4902133998628579E-3</v>
      </c>
    </row>
    <row r="23" spans="1:4" x14ac:dyDescent="0.25">
      <c r="A23">
        <v>1992</v>
      </c>
      <c r="B23" s="1">
        <v>6829408</v>
      </c>
      <c r="C23" s="4">
        <f t="shared" si="0"/>
        <v>94</v>
      </c>
      <c r="D23" s="9">
        <f t="shared" si="1"/>
        <v>1.3764193592504312E-5</v>
      </c>
    </row>
    <row r="24" spans="1:4" x14ac:dyDescent="0.25">
      <c r="A24">
        <v>1993</v>
      </c>
      <c r="B24" s="1">
        <v>6844491</v>
      </c>
      <c r="C24" s="4">
        <f t="shared" si="0"/>
        <v>15083</v>
      </c>
      <c r="D24" s="9">
        <f t="shared" si="1"/>
        <v>2.2085369625009957E-3</v>
      </c>
    </row>
    <row r="25" spans="1:4" x14ac:dyDescent="0.25">
      <c r="A25">
        <v>1994</v>
      </c>
      <c r="B25" s="1">
        <v>6873527</v>
      </c>
      <c r="C25" s="4">
        <f t="shared" si="0"/>
        <v>29036</v>
      </c>
      <c r="D25" s="9">
        <f t="shared" si="1"/>
        <v>4.242243871750288E-3</v>
      </c>
    </row>
    <row r="26" spans="1:4" x14ac:dyDescent="0.25">
      <c r="A26">
        <v>1995</v>
      </c>
      <c r="B26" s="1">
        <v>6913123</v>
      </c>
      <c r="C26" s="4">
        <f t="shared" si="0"/>
        <v>39596</v>
      </c>
      <c r="D26" s="9">
        <f t="shared" si="1"/>
        <v>5.7606524277856183E-3</v>
      </c>
    </row>
    <row r="27" spans="1:4" x14ac:dyDescent="0.25">
      <c r="A27">
        <v>1996</v>
      </c>
      <c r="B27" s="1">
        <v>6974407</v>
      </c>
      <c r="C27" s="4">
        <f t="shared" si="0"/>
        <v>61284</v>
      </c>
      <c r="D27" s="9">
        <f t="shared" si="1"/>
        <v>8.8648791580881754E-3</v>
      </c>
    </row>
    <row r="28" spans="1:4" x14ac:dyDescent="0.25">
      <c r="A28">
        <v>1997</v>
      </c>
      <c r="B28" s="1">
        <v>7014838</v>
      </c>
      <c r="C28" s="4">
        <f t="shared" si="0"/>
        <v>40431</v>
      </c>
      <c r="D28" s="9">
        <f t="shared" si="1"/>
        <v>5.7970519930941799E-3</v>
      </c>
    </row>
    <row r="29" spans="1:4" x14ac:dyDescent="0.25">
      <c r="A29">
        <v>1998</v>
      </c>
      <c r="B29" s="1">
        <v>7065497</v>
      </c>
      <c r="C29" s="4">
        <f t="shared" si="0"/>
        <v>50659</v>
      </c>
      <c r="D29" s="9">
        <f t="shared" si="1"/>
        <v>7.2216920761391783E-3</v>
      </c>
    </row>
    <row r="30" spans="1:4" x14ac:dyDescent="0.25">
      <c r="A30">
        <v>1999</v>
      </c>
      <c r="B30" s="1">
        <v>7153912</v>
      </c>
      <c r="C30" s="4">
        <f t="shared" si="0"/>
        <v>88415</v>
      </c>
      <c r="D30" s="9">
        <f t="shared" si="1"/>
        <v>1.2513627845288165E-2</v>
      </c>
    </row>
    <row r="31" spans="1:4" x14ac:dyDescent="0.25">
      <c r="A31">
        <v>2000</v>
      </c>
      <c r="B31" s="1">
        <v>7236712</v>
      </c>
      <c r="C31" s="4">
        <f t="shared" si="0"/>
        <v>82800</v>
      </c>
      <c r="D31" s="9">
        <f t="shared" si="1"/>
        <v>1.1574087017005521E-2</v>
      </c>
    </row>
    <row r="32" spans="1:4" x14ac:dyDescent="0.25">
      <c r="A32">
        <v>2001</v>
      </c>
      <c r="B32" s="1">
        <v>7336908.9999999991</v>
      </c>
      <c r="C32" s="4">
        <f t="shared" si="0"/>
        <v>100196.99999999907</v>
      </c>
      <c r="D32" s="9">
        <f t="shared" si="1"/>
        <v>1.3845652556022551E-2</v>
      </c>
    </row>
    <row r="33" spans="1:4" x14ac:dyDescent="0.25">
      <c r="A33">
        <v>2002</v>
      </c>
      <c r="B33" s="1">
        <f>components!B6</f>
        <v>7381869.6510757804</v>
      </c>
      <c r="C33" s="4">
        <f t="shared" si="0"/>
        <v>44960.651075781323</v>
      </c>
      <c r="D33" s="9">
        <f t="shared" si="1"/>
        <v>6.1280099120462487E-3</v>
      </c>
    </row>
    <row r="34" spans="1:4" x14ac:dyDescent="0.25">
      <c r="A34">
        <v>2003</v>
      </c>
      <c r="B34" s="1">
        <f>components!B7</f>
        <v>7448221.2270440701</v>
      </c>
      <c r="C34" s="4">
        <f t="shared" si="0"/>
        <v>66351.575968289748</v>
      </c>
      <c r="D34" s="9">
        <f t="shared" si="1"/>
        <v>8.9884513144471677E-3</v>
      </c>
    </row>
    <row r="35" spans="1:4" x14ac:dyDescent="0.25">
      <c r="A35">
        <v>2004</v>
      </c>
      <c r="B35" s="1">
        <f>components!B8</f>
        <v>7542612.5116600497</v>
      </c>
      <c r="C35" s="4">
        <f t="shared" si="0"/>
        <v>94391.28461597953</v>
      </c>
      <c r="D35" s="9">
        <f t="shared" si="1"/>
        <v>1.267299691277296E-2</v>
      </c>
    </row>
    <row r="36" spans="1:4" x14ac:dyDescent="0.25">
      <c r="A36">
        <v>2005</v>
      </c>
      <c r="B36" s="1">
        <f>components!B9</f>
        <v>7642968.5775900902</v>
      </c>
      <c r="C36" s="4">
        <f t="shared" si="0"/>
        <v>100356.06593004055</v>
      </c>
      <c r="D36" s="9">
        <f t="shared" si="1"/>
        <v>1.3305212984877733E-2</v>
      </c>
    </row>
    <row r="37" spans="1:4" x14ac:dyDescent="0.25">
      <c r="A37">
        <v>2006</v>
      </c>
      <c r="B37" s="1">
        <f>components!B10</f>
        <v>7701603.0722627603</v>
      </c>
      <c r="C37" s="4">
        <f t="shared" si="0"/>
        <v>58634.494672670029</v>
      </c>
      <c r="D37" s="9">
        <f t="shared" si="1"/>
        <v>7.6716911861435541E-3</v>
      </c>
    </row>
    <row r="38" spans="1:4" x14ac:dyDescent="0.25">
      <c r="A38">
        <v>2007</v>
      </c>
      <c r="B38" s="1">
        <f>components!B11</f>
        <v>7773546.5973412497</v>
      </c>
      <c r="C38" s="4">
        <f t="shared" si="0"/>
        <v>71943.525078489445</v>
      </c>
      <c r="D38" s="9">
        <f t="shared" si="1"/>
        <v>9.3413701541687176E-3</v>
      </c>
    </row>
    <row r="39" spans="1:4" x14ac:dyDescent="0.25">
      <c r="A39">
        <v>2008</v>
      </c>
      <c r="B39" s="1">
        <f>components!B12</f>
        <v>7869884.4525854504</v>
      </c>
      <c r="C39" s="4">
        <f t="shared" si="0"/>
        <v>96337.855244200677</v>
      </c>
      <c r="D39" s="9">
        <f t="shared" si="1"/>
        <v>1.2393037597169696E-2</v>
      </c>
    </row>
    <row r="40" spans="1:4" x14ac:dyDescent="0.25">
      <c r="A40">
        <v>2009</v>
      </c>
      <c r="B40" s="1">
        <f>components!B13</f>
        <v>7991238.8082733899</v>
      </c>
      <c r="C40" s="4">
        <f t="shared" si="0"/>
        <v>121354.35568793956</v>
      </c>
      <c r="D40" s="9">
        <f t="shared" si="1"/>
        <v>1.542009370265553E-2</v>
      </c>
    </row>
    <row r="41" spans="1:4" x14ac:dyDescent="0.25">
      <c r="A41">
        <v>2010</v>
      </c>
      <c r="B41" s="1">
        <f>components!B14</f>
        <v>8107079.5932702199</v>
      </c>
      <c r="C41" s="4">
        <f t="shared" si="0"/>
        <v>115840.78499682993</v>
      </c>
      <c r="D41" s="9">
        <f t="shared" si="1"/>
        <v>1.4495973374853857E-2</v>
      </c>
    </row>
    <row r="42" spans="1:4" x14ac:dyDescent="0.25">
      <c r="A42">
        <v>2011</v>
      </c>
      <c r="B42" s="1">
        <f>components!B15</f>
        <v>8217474.9967684001</v>
      </c>
      <c r="C42" s="4">
        <f t="shared" si="0"/>
        <v>110395.40349818021</v>
      </c>
      <c r="D42" s="9">
        <f t="shared" si="1"/>
        <v>1.3617160437134564E-2</v>
      </c>
    </row>
    <row r="43" spans="1:4" x14ac:dyDescent="0.25">
      <c r="A43">
        <v>2012</v>
      </c>
      <c r="B43" s="1">
        <f>components!B16</f>
        <v>8321034.9967684001</v>
      </c>
      <c r="C43" s="4">
        <f t="shared" si="0"/>
        <v>103560</v>
      </c>
      <c r="D43" s="9">
        <f t="shared" si="1"/>
        <v>1.2602411329602579E-2</v>
      </c>
    </row>
    <row r="44" spans="1:4" x14ac:dyDescent="0.25">
      <c r="A44">
        <v>2013</v>
      </c>
      <c r="B44" s="1">
        <f>components!B17</f>
        <v>8428808.9967684001</v>
      </c>
      <c r="C44" s="4">
        <f t="shared" si="0"/>
        <v>107774</v>
      </c>
      <c r="D44" s="9">
        <f t="shared" si="1"/>
        <v>1.295199455859225E-2</v>
      </c>
    </row>
    <row r="45" spans="1:4" x14ac:dyDescent="0.25">
      <c r="A45">
        <v>2014</v>
      </c>
      <c r="B45" s="1">
        <f>components!B18</f>
        <v>8550554.9967684001</v>
      </c>
      <c r="C45" s="4">
        <f t="shared" si="0"/>
        <v>121746</v>
      </c>
      <c r="D45" s="9">
        <f t="shared" si="1"/>
        <v>1.4444033557609069E-2</v>
      </c>
    </row>
    <row r="46" spans="1:4" x14ac:dyDescent="0.25">
      <c r="A46">
        <v>2015</v>
      </c>
      <c r="B46" s="1">
        <f>components!B19</f>
        <v>8685177.9967684001</v>
      </c>
      <c r="C46" s="4">
        <f t="shared" si="0"/>
        <v>134623</v>
      </c>
      <c r="D46" s="9">
        <f t="shared" si="1"/>
        <v>1.5744358120716079E-2</v>
      </c>
    </row>
    <row r="47" spans="1:4" x14ac:dyDescent="0.25">
      <c r="A47">
        <v>2016</v>
      </c>
      <c r="B47" s="1">
        <f>components!B20</f>
        <v>8798956.9967684001</v>
      </c>
      <c r="C47" s="4">
        <f t="shared" si="0"/>
        <v>113779</v>
      </c>
      <c r="D47" s="9">
        <f>C47/B46</f>
        <v>1.3100364787265745E-2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/>
  </sheetViews>
  <sheetFormatPr defaultRowHeight="15" x14ac:dyDescent="0.25"/>
  <cols>
    <col min="2" max="6" width="13.28515625" style="8" bestFit="1" customWidth="1"/>
    <col min="7" max="7" width="9.140625" style="8"/>
    <col min="9" max="9" width="9.140625" style="5"/>
  </cols>
  <sheetData>
    <row r="1" spans="1:11" x14ac:dyDescent="0.25">
      <c r="A1" s="3" t="s">
        <v>23</v>
      </c>
      <c r="B1" s="10">
        <v>2012</v>
      </c>
      <c r="C1" s="10">
        <v>2013</v>
      </c>
      <c r="D1" s="10">
        <v>2014</v>
      </c>
      <c r="E1" s="10">
        <v>2015</v>
      </c>
      <c r="F1" s="10">
        <v>2016</v>
      </c>
      <c r="G1" s="10"/>
      <c r="H1" s="14" t="s">
        <v>24</v>
      </c>
      <c r="I1" s="14"/>
      <c r="J1" s="3"/>
      <c r="K1" s="3" t="s">
        <v>25</v>
      </c>
    </row>
    <row r="2" spans="1:11" x14ac:dyDescent="0.25">
      <c r="A2" s="2" t="s">
        <v>26</v>
      </c>
      <c r="B2" s="2">
        <v>7204</v>
      </c>
      <c r="C2" s="2">
        <v>6848</v>
      </c>
      <c r="D2" s="2">
        <v>6872</v>
      </c>
      <c r="E2" s="2">
        <v>7160</v>
      </c>
      <c r="F2" s="2">
        <v>7401</v>
      </c>
      <c r="H2" s="1">
        <f>F2-E2</f>
        <v>241</v>
      </c>
      <c r="I2" s="5">
        <f>H2/E2</f>
        <v>3.3659217877094971E-2</v>
      </c>
      <c r="K2">
        <f>RANK(F2,$F$2:$F$34)</f>
        <v>33</v>
      </c>
    </row>
    <row r="3" spans="1:11" x14ac:dyDescent="0.25">
      <c r="A3" s="2" t="s">
        <v>27</v>
      </c>
      <c r="B3" s="2">
        <v>190948.53557000001</v>
      </c>
      <c r="C3" s="2">
        <v>194740.53557000001</v>
      </c>
      <c r="D3" s="2">
        <v>198682.53557000001</v>
      </c>
      <c r="E3" s="2">
        <v>202367.53557000001</v>
      </c>
      <c r="F3" s="2">
        <v>206848.53557000001</v>
      </c>
      <c r="H3" s="1">
        <f t="shared" ref="H3:H34" si="0">F3-E3</f>
        <v>4481</v>
      </c>
      <c r="I3" s="5">
        <f t="shared" ref="I3:I34" si="1">H3/E3</f>
        <v>2.2142879723165865E-2</v>
      </c>
      <c r="K3">
        <f t="shared" ref="K3:K34" si="2">RANK(F3,$F$2:$F$34)</f>
        <v>26</v>
      </c>
    </row>
    <row r="4" spans="1:11" x14ac:dyDescent="0.25">
      <c r="A4" s="2" t="s">
        <v>28</v>
      </c>
      <c r="B4" s="2">
        <v>364070.57371000003</v>
      </c>
      <c r="C4" s="2">
        <v>369202.57371000003</v>
      </c>
      <c r="D4" s="2">
        <v>375029.57371000003</v>
      </c>
      <c r="E4" s="2">
        <v>379805.57371000003</v>
      </c>
      <c r="F4" s="2">
        <v>386197.57371000003</v>
      </c>
      <c r="H4" s="1">
        <f t="shared" si="0"/>
        <v>6392</v>
      </c>
      <c r="I4" s="5">
        <f t="shared" si="1"/>
        <v>1.6829663497462524E-2</v>
      </c>
      <c r="K4">
        <f t="shared" si="2"/>
        <v>1</v>
      </c>
    </row>
    <row r="5" spans="1:11" x14ac:dyDescent="0.25">
      <c r="A5" s="2" t="s">
        <v>29</v>
      </c>
      <c r="B5" s="2">
        <v>234499.39524000001</v>
      </c>
      <c r="C5" s="2">
        <v>236915.39524000001</v>
      </c>
      <c r="D5" s="2">
        <v>240093.39524000001</v>
      </c>
      <c r="E5" s="2">
        <v>242370.39524000001</v>
      </c>
      <c r="F5" s="2">
        <v>244988.39524000001</v>
      </c>
      <c r="H5" s="1">
        <f t="shared" si="0"/>
        <v>2618</v>
      </c>
      <c r="I5" s="5">
        <f t="shared" si="1"/>
        <v>1.0801649258390672E-2</v>
      </c>
      <c r="K5">
        <f t="shared" si="2"/>
        <v>24</v>
      </c>
    </row>
    <row r="6" spans="1:11" x14ac:dyDescent="0.25">
      <c r="A6" s="2" t="s">
        <v>30</v>
      </c>
      <c r="B6" s="2">
        <v>315498.87375000003</v>
      </c>
      <c r="C6" s="2">
        <v>318102.87375000003</v>
      </c>
      <c r="D6" s="2">
        <v>321600.87375000003</v>
      </c>
      <c r="E6" s="2">
        <v>324850.87375000003</v>
      </c>
      <c r="F6" s="2">
        <v>329092.87375000003</v>
      </c>
      <c r="H6" s="1">
        <f t="shared" si="0"/>
        <v>4242</v>
      </c>
      <c r="I6" s="5">
        <f t="shared" si="1"/>
        <v>1.3058299493030069E-2</v>
      </c>
      <c r="K6">
        <f t="shared" si="2"/>
        <v>6</v>
      </c>
    </row>
    <row r="7" spans="1:11" x14ac:dyDescent="0.25">
      <c r="A7" s="2" t="s">
        <v>31</v>
      </c>
      <c r="B7" s="2">
        <v>314591.71612</v>
      </c>
      <c r="C7" s="2">
        <v>318454.71612</v>
      </c>
      <c r="D7" s="2">
        <v>321833.71612</v>
      </c>
      <c r="E7" s="2">
        <v>325412.71612</v>
      </c>
      <c r="F7" s="2">
        <v>327444.71612</v>
      </c>
      <c r="H7" s="1">
        <f t="shared" si="0"/>
        <v>2032</v>
      </c>
      <c r="I7" s="5">
        <f t="shared" si="1"/>
        <v>6.2443779832213895E-3</v>
      </c>
      <c r="K7">
        <f t="shared" si="2"/>
        <v>8</v>
      </c>
    </row>
    <row r="8" spans="1:11" x14ac:dyDescent="0.25">
      <c r="A8" s="2" t="s">
        <v>32</v>
      </c>
      <c r="B8" s="2">
        <v>224961</v>
      </c>
      <c r="C8" s="2">
        <v>229718</v>
      </c>
      <c r="D8" s="2">
        <v>234845</v>
      </c>
      <c r="E8" s="2">
        <v>241058</v>
      </c>
      <c r="F8" s="2">
        <v>246180</v>
      </c>
      <c r="H8" s="1">
        <f t="shared" si="0"/>
        <v>5122</v>
      </c>
      <c r="I8" s="5">
        <f t="shared" si="1"/>
        <v>2.1247998407022375E-2</v>
      </c>
      <c r="K8">
        <f t="shared" si="2"/>
        <v>23</v>
      </c>
    </row>
    <row r="9" spans="1:11" x14ac:dyDescent="0.25">
      <c r="A9" s="2" t="s">
        <v>33</v>
      </c>
      <c r="B9" s="2">
        <v>368886</v>
      </c>
      <c r="C9" s="2">
        <v>372752</v>
      </c>
      <c r="D9" s="2">
        <v>376040</v>
      </c>
      <c r="E9" s="2">
        <v>379031</v>
      </c>
      <c r="F9" s="2">
        <v>382304</v>
      </c>
      <c r="H9" s="1">
        <f t="shared" si="0"/>
        <v>3273</v>
      </c>
      <c r="I9" s="5">
        <f t="shared" si="1"/>
        <v>8.6351775976107499E-3</v>
      </c>
      <c r="K9">
        <f t="shared" si="2"/>
        <v>2</v>
      </c>
    </row>
    <row r="10" spans="1:11" x14ac:dyDescent="0.25">
      <c r="A10" s="2" t="s">
        <v>34</v>
      </c>
      <c r="B10" s="2">
        <v>341022.21500999999</v>
      </c>
      <c r="C10" s="2">
        <v>342845.21500999999</v>
      </c>
      <c r="D10" s="2">
        <v>342469.21500999999</v>
      </c>
      <c r="E10" s="2">
        <v>343410.21500999999</v>
      </c>
      <c r="F10" s="2">
        <v>343547.21500999999</v>
      </c>
      <c r="H10" s="1">
        <f t="shared" si="0"/>
        <v>137</v>
      </c>
      <c r="I10" s="5">
        <f t="shared" si="1"/>
        <v>3.9893979273741348E-4</v>
      </c>
      <c r="K10">
        <f t="shared" si="2"/>
        <v>3</v>
      </c>
    </row>
    <row r="11" spans="1:11" x14ac:dyDescent="0.25">
      <c r="A11" s="2" t="s">
        <v>35</v>
      </c>
      <c r="B11" s="2">
        <v>317363.36676</v>
      </c>
      <c r="C11" s="2">
        <v>320600.36676</v>
      </c>
      <c r="D11" s="2">
        <v>324650.36676</v>
      </c>
      <c r="E11" s="2">
        <v>328509.36676</v>
      </c>
      <c r="F11" s="2">
        <v>331471.36676</v>
      </c>
      <c r="H11" s="1">
        <f t="shared" si="0"/>
        <v>2962</v>
      </c>
      <c r="I11" s="5">
        <f t="shared" si="1"/>
        <v>9.0164856765376691E-3</v>
      </c>
      <c r="K11">
        <f t="shared" si="2"/>
        <v>5</v>
      </c>
    </row>
    <row r="12" spans="1:11" x14ac:dyDescent="0.25">
      <c r="A12" s="2" t="s">
        <v>36</v>
      </c>
      <c r="B12" s="2">
        <v>260068</v>
      </c>
      <c r="C12" s="2">
        <v>264008</v>
      </c>
      <c r="D12" s="2">
        <v>268678</v>
      </c>
      <c r="E12" s="2">
        <v>274803</v>
      </c>
      <c r="F12" s="2">
        <v>279766</v>
      </c>
      <c r="H12" s="1">
        <f t="shared" si="0"/>
        <v>4963</v>
      </c>
      <c r="I12" s="5">
        <f t="shared" si="1"/>
        <v>1.8060210405272139E-2</v>
      </c>
      <c r="K12">
        <f t="shared" si="2"/>
        <v>15</v>
      </c>
    </row>
    <row r="13" spans="1:11" x14ac:dyDescent="0.25">
      <c r="A13" s="2" t="s">
        <v>37</v>
      </c>
      <c r="B13" s="2">
        <v>252514.50685000001</v>
      </c>
      <c r="C13" s="2">
        <v>257774.50685000001</v>
      </c>
      <c r="D13" s="2">
        <v>263545.50685000001</v>
      </c>
      <c r="E13" s="2">
        <v>269404.50685000001</v>
      </c>
      <c r="F13" s="2">
        <v>273921.50685000001</v>
      </c>
      <c r="H13" s="1">
        <f t="shared" si="0"/>
        <v>4517</v>
      </c>
      <c r="I13" s="5">
        <f t="shared" si="1"/>
        <v>1.6766608891643341E-2</v>
      </c>
      <c r="K13">
        <f t="shared" si="2"/>
        <v>18</v>
      </c>
    </row>
    <row r="14" spans="1:11" x14ac:dyDescent="0.25">
      <c r="A14" s="2" t="s">
        <v>38</v>
      </c>
      <c r="B14" s="2">
        <v>180194.96556000001</v>
      </c>
      <c r="C14" s="2">
        <v>179029.96556000001</v>
      </c>
      <c r="D14" s="2">
        <v>178709.96556000001</v>
      </c>
      <c r="E14" s="2">
        <v>179753.96556000001</v>
      </c>
      <c r="F14" s="2">
        <v>179997.96556000001</v>
      </c>
      <c r="H14" s="1">
        <f t="shared" si="0"/>
        <v>244</v>
      </c>
      <c r="I14" s="5">
        <f t="shared" si="1"/>
        <v>1.3574109435630522E-3</v>
      </c>
      <c r="K14">
        <f t="shared" si="2"/>
        <v>30</v>
      </c>
    </row>
    <row r="15" spans="1:11" x14ac:dyDescent="0.25">
      <c r="A15" s="2" t="s">
        <v>39</v>
      </c>
      <c r="B15" s="2">
        <v>259810.2077</v>
      </c>
      <c r="C15" s="2">
        <v>264284.20770000003</v>
      </c>
      <c r="D15" s="2">
        <v>268439.20770000003</v>
      </c>
      <c r="E15" s="2">
        <v>273762.20770000003</v>
      </c>
      <c r="F15" s="2">
        <v>279349.20770000003</v>
      </c>
      <c r="H15" s="1">
        <f t="shared" si="0"/>
        <v>5587</v>
      </c>
      <c r="I15" s="5">
        <f t="shared" si="1"/>
        <v>2.0408222328928857E-2</v>
      </c>
      <c r="K15">
        <f t="shared" si="2"/>
        <v>16</v>
      </c>
    </row>
    <row r="16" spans="1:11" x14ac:dyDescent="0.25">
      <c r="A16" s="2" t="s">
        <v>40</v>
      </c>
      <c r="B16" s="2">
        <v>242940.58535000001</v>
      </c>
      <c r="C16" s="2">
        <v>243936.58535000001</v>
      </c>
      <c r="D16" s="2">
        <v>246574.58535000001</v>
      </c>
      <c r="E16" s="2">
        <v>247693.58535000001</v>
      </c>
      <c r="F16" s="2">
        <v>249315.58535000001</v>
      </c>
      <c r="H16" s="1">
        <f t="shared" si="0"/>
        <v>1622</v>
      </c>
      <c r="I16" s="5">
        <f t="shared" si="1"/>
        <v>6.5484134266458908E-3</v>
      </c>
      <c r="K16">
        <f t="shared" si="2"/>
        <v>21</v>
      </c>
    </row>
    <row r="17" spans="1:11" x14ac:dyDescent="0.25">
      <c r="A17" s="2" t="s">
        <v>41</v>
      </c>
      <c r="B17" s="2">
        <v>240086.54534000001</v>
      </c>
      <c r="C17" s="2">
        <v>242433.54534000001</v>
      </c>
      <c r="D17" s="2">
        <v>246327.54534000001</v>
      </c>
      <c r="E17" s="2">
        <v>249438.54534000001</v>
      </c>
      <c r="F17" s="2">
        <v>253136.54534000001</v>
      </c>
      <c r="H17" s="1">
        <f t="shared" si="0"/>
        <v>3698</v>
      </c>
      <c r="I17" s="5">
        <f t="shared" si="1"/>
        <v>1.4825294923683105E-2</v>
      </c>
      <c r="K17">
        <f t="shared" si="2"/>
        <v>20</v>
      </c>
    </row>
    <row r="18" spans="1:11" x14ac:dyDescent="0.25">
      <c r="A18" s="2" t="s">
        <v>42</v>
      </c>
      <c r="B18" s="2">
        <v>282390.84756999998</v>
      </c>
      <c r="C18" s="2">
        <v>287442.84756999998</v>
      </c>
      <c r="D18" s="2">
        <v>293324.84756999998</v>
      </c>
      <c r="E18" s="2">
        <v>298369.84756999998</v>
      </c>
      <c r="F18" s="2">
        <v>303105.84756999998</v>
      </c>
      <c r="H18" s="1">
        <f t="shared" si="0"/>
        <v>4736</v>
      </c>
      <c r="I18" s="5">
        <f t="shared" si="1"/>
        <v>1.5872917583901958E-2</v>
      </c>
      <c r="K18">
        <f t="shared" si="2"/>
        <v>12</v>
      </c>
    </row>
    <row r="19" spans="1:11" x14ac:dyDescent="0.25">
      <c r="A19" s="2" t="s">
        <v>43</v>
      </c>
      <c r="B19" s="2">
        <v>259459.29115</v>
      </c>
      <c r="C19" s="2">
        <v>262814.29115</v>
      </c>
      <c r="D19" s="2">
        <v>265975.29115</v>
      </c>
      <c r="E19" s="2">
        <v>269177.29115</v>
      </c>
      <c r="F19" s="2">
        <v>271546.29115</v>
      </c>
      <c r="H19" s="1">
        <f t="shared" si="0"/>
        <v>2369</v>
      </c>
      <c r="I19" s="5">
        <f t="shared" si="1"/>
        <v>8.8008910033939916E-3</v>
      </c>
      <c r="K19">
        <f t="shared" si="2"/>
        <v>19</v>
      </c>
    </row>
    <row r="20" spans="1:11" x14ac:dyDescent="0.25">
      <c r="A20" s="2" t="s">
        <v>44</v>
      </c>
      <c r="B20" s="2">
        <v>211400.28782999999</v>
      </c>
      <c r="C20" s="2">
        <v>216024.28782999999</v>
      </c>
      <c r="D20" s="2">
        <v>221383.28782999999</v>
      </c>
      <c r="E20" s="2">
        <v>228045.28782999999</v>
      </c>
      <c r="F20" s="2">
        <v>233218.28782999999</v>
      </c>
      <c r="H20" s="1">
        <f t="shared" si="0"/>
        <v>5173</v>
      </c>
      <c r="I20" s="5">
        <f t="shared" si="1"/>
        <v>2.2684090731382688E-2</v>
      </c>
      <c r="K20">
        <f t="shared" si="2"/>
        <v>25</v>
      </c>
    </row>
    <row r="21" spans="1:11" x14ac:dyDescent="0.25">
      <c r="A21" s="2" t="s">
        <v>45</v>
      </c>
      <c r="B21" s="2">
        <v>156330.96220000001</v>
      </c>
      <c r="C21" s="2">
        <v>155994.96220000001</v>
      </c>
      <c r="D21" s="2">
        <v>156590.96220000001</v>
      </c>
      <c r="E21" s="2">
        <v>158111.96220000001</v>
      </c>
      <c r="F21" s="2">
        <v>157126.96220000001</v>
      </c>
      <c r="H21" s="1">
        <f t="shared" si="0"/>
        <v>-985</v>
      </c>
      <c r="I21" s="5">
        <f t="shared" si="1"/>
        <v>-6.2297626713028039E-3</v>
      </c>
      <c r="K21">
        <f t="shared" si="2"/>
        <v>32</v>
      </c>
    </row>
    <row r="22" spans="1:11" x14ac:dyDescent="0.25">
      <c r="A22" s="2" t="s">
        <v>46</v>
      </c>
      <c r="B22" s="2">
        <v>163938.55948</v>
      </c>
      <c r="C22" s="2">
        <v>166825.55948</v>
      </c>
      <c r="D22" s="2">
        <v>169990.55948</v>
      </c>
      <c r="E22" s="2">
        <v>173557.55948</v>
      </c>
      <c r="F22" s="2">
        <v>176139.55948</v>
      </c>
      <c r="H22" s="1">
        <f t="shared" si="0"/>
        <v>2582</v>
      </c>
      <c r="I22" s="5">
        <f t="shared" si="1"/>
        <v>1.4876908892565628E-2</v>
      </c>
      <c r="K22">
        <f t="shared" si="2"/>
        <v>31</v>
      </c>
    </row>
    <row r="23" spans="1:11" x14ac:dyDescent="0.25">
      <c r="A23" s="2" t="s">
        <v>47</v>
      </c>
      <c r="B23" s="2">
        <v>310526.97912999999</v>
      </c>
      <c r="C23" s="2">
        <v>314568.97912999999</v>
      </c>
      <c r="D23" s="2">
        <v>318542.97912999999</v>
      </c>
      <c r="E23" s="2">
        <v>324757.97912999999</v>
      </c>
      <c r="F23" s="2">
        <v>328236.97912999999</v>
      </c>
      <c r="H23" s="1">
        <f t="shared" si="0"/>
        <v>3479</v>
      </c>
      <c r="I23" s="5">
        <f t="shared" si="1"/>
        <v>1.0712592833961943E-2</v>
      </c>
      <c r="K23">
        <f t="shared" si="2"/>
        <v>7</v>
      </c>
    </row>
    <row r="24" spans="1:11" x14ac:dyDescent="0.25">
      <c r="A24" s="2" t="s">
        <v>48</v>
      </c>
      <c r="B24" s="2">
        <v>282142.66762000002</v>
      </c>
      <c r="C24" s="2">
        <v>286766.66762000002</v>
      </c>
      <c r="D24" s="2">
        <v>292519.66762000002</v>
      </c>
      <c r="E24" s="2">
        <v>297911.66762000002</v>
      </c>
      <c r="F24" s="2">
        <v>302453.66762000002</v>
      </c>
      <c r="H24" s="1">
        <f t="shared" si="0"/>
        <v>4542</v>
      </c>
      <c r="I24" s="5">
        <f t="shared" si="1"/>
        <v>1.5246129956190669E-2</v>
      </c>
      <c r="K24">
        <f t="shared" si="2"/>
        <v>13</v>
      </c>
    </row>
    <row r="25" spans="1:11" x14ac:dyDescent="0.25">
      <c r="A25" s="2" t="s">
        <v>49</v>
      </c>
      <c r="B25" s="2">
        <v>202907.94326999999</v>
      </c>
      <c r="C25" s="2">
        <v>203905.94326999999</v>
      </c>
      <c r="D25" s="2">
        <v>204197.94326999999</v>
      </c>
      <c r="E25" s="2">
        <v>205247.94326999999</v>
      </c>
      <c r="F25" s="2">
        <v>205711.94326999999</v>
      </c>
      <c r="H25" s="1">
        <f t="shared" si="0"/>
        <v>464</v>
      </c>
      <c r="I25" s="5">
        <f t="shared" si="1"/>
        <v>2.2606803878644295E-3</v>
      </c>
      <c r="K25">
        <f t="shared" si="2"/>
        <v>27</v>
      </c>
    </row>
    <row r="26" spans="1:11" x14ac:dyDescent="0.25">
      <c r="A26" s="2" t="s">
        <v>50</v>
      </c>
      <c r="B26" s="2">
        <v>315536.01614999998</v>
      </c>
      <c r="C26" s="2">
        <v>319679.01614999998</v>
      </c>
      <c r="D26" s="2">
        <v>325774.01614999998</v>
      </c>
      <c r="E26" s="2">
        <v>334269.01614999998</v>
      </c>
      <c r="F26" s="2">
        <v>342430.01614999998</v>
      </c>
      <c r="H26" s="1">
        <f t="shared" si="0"/>
        <v>8161</v>
      </c>
      <c r="I26" s="5">
        <f t="shared" si="1"/>
        <v>2.4414467407107305E-2</v>
      </c>
      <c r="K26">
        <f t="shared" si="2"/>
        <v>4</v>
      </c>
    </row>
    <row r="27" spans="1:11" x14ac:dyDescent="0.25">
      <c r="A27" s="2" t="s">
        <v>51</v>
      </c>
      <c r="B27" s="2">
        <v>284743.44394000003</v>
      </c>
      <c r="C27" s="2">
        <v>288398.44394000003</v>
      </c>
      <c r="D27" s="2">
        <v>293181.44394000003</v>
      </c>
      <c r="E27" s="2">
        <v>296919.44394000003</v>
      </c>
      <c r="F27" s="2">
        <v>299375.44394000003</v>
      </c>
      <c r="H27" s="1">
        <f t="shared" si="0"/>
        <v>2456</v>
      </c>
      <c r="I27" s="5">
        <f t="shared" si="1"/>
        <v>8.2716037973461116E-3</v>
      </c>
      <c r="K27">
        <f t="shared" si="2"/>
        <v>14</v>
      </c>
    </row>
    <row r="28" spans="1:11" x14ac:dyDescent="0.25">
      <c r="A28" s="2" t="s">
        <v>52</v>
      </c>
      <c r="B28" s="2">
        <v>189145</v>
      </c>
      <c r="C28" s="2">
        <v>191365</v>
      </c>
      <c r="D28" s="2">
        <v>193585</v>
      </c>
      <c r="E28" s="2">
        <v>194730</v>
      </c>
      <c r="F28" s="2">
        <v>195846</v>
      </c>
      <c r="H28" s="1">
        <f t="shared" si="0"/>
        <v>1116</v>
      </c>
      <c r="I28" s="5">
        <f t="shared" si="1"/>
        <v>5.7310121706978896E-3</v>
      </c>
      <c r="K28">
        <f t="shared" si="2"/>
        <v>29</v>
      </c>
    </row>
    <row r="29" spans="1:11" x14ac:dyDescent="0.25">
      <c r="A29" s="2" t="s">
        <v>53</v>
      </c>
      <c r="B29" s="2">
        <v>294173.51607000001</v>
      </c>
      <c r="C29" s="2">
        <v>299108.51607000001</v>
      </c>
      <c r="D29" s="2">
        <v>303181.51607000001</v>
      </c>
      <c r="E29" s="2">
        <v>309544.51607000001</v>
      </c>
      <c r="F29" s="2">
        <v>313866.51607000001</v>
      </c>
      <c r="H29" s="1">
        <f t="shared" si="0"/>
        <v>4322</v>
      </c>
      <c r="I29" s="5">
        <f t="shared" si="1"/>
        <v>1.3962450554357837E-2</v>
      </c>
      <c r="K29">
        <f t="shared" si="2"/>
        <v>10</v>
      </c>
    </row>
    <row r="30" spans="1:11" x14ac:dyDescent="0.25">
      <c r="A30" s="2" t="s">
        <v>54</v>
      </c>
      <c r="B30" s="2">
        <v>194022.40341</v>
      </c>
      <c r="C30" s="2">
        <v>196306.40341</v>
      </c>
      <c r="D30" s="2">
        <v>198526.40341</v>
      </c>
      <c r="E30" s="2">
        <v>200537.40341</v>
      </c>
      <c r="F30" s="2">
        <v>202612.40341</v>
      </c>
      <c r="H30" s="1">
        <f t="shared" si="0"/>
        <v>2075</v>
      </c>
      <c r="I30" s="5">
        <f t="shared" si="1"/>
        <v>1.0347196905495227E-2</v>
      </c>
      <c r="K30">
        <f t="shared" si="2"/>
        <v>28</v>
      </c>
    </row>
    <row r="31" spans="1:11" x14ac:dyDescent="0.25">
      <c r="A31" s="2" t="s">
        <v>55</v>
      </c>
      <c r="B31" s="2">
        <v>263675.52574000001</v>
      </c>
      <c r="C31" s="2">
        <v>273562.52574000001</v>
      </c>
      <c r="D31" s="2">
        <v>284687.52574000001</v>
      </c>
      <c r="E31" s="2">
        <v>295908.52574000001</v>
      </c>
      <c r="F31" s="2">
        <v>305526.52574000001</v>
      </c>
      <c r="H31" s="1">
        <f t="shared" si="0"/>
        <v>9618</v>
      </c>
      <c r="I31" s="5">
        <f t="shared" si="1"/>
        <v>3.2503287885834203E-2</v>
      </c>
      <c r="K31">
        <f t="shared" si="2"/>
        <v>11</v>
      </c>
    </row>
    <row r="32" spans="1:11" x14ac:dyDescent="0.25">
      <c r="A32" s="2" t="s">
        <v>56</v>
      </c>
      <c r="B32" s="2">
        <v>263221.01835000003</v>
      </c>
      <c r="C32" s="2">
        <v>266452.01835000003</v>
      </c>
      <c r="D32" s="2">
        <v>268675.01835000003</v>
      </c>
      <c r="E32" s="2">
        <v>271825.01835000003</v>
      </c>
      <c r="F32" s="2">
        <v>276498.01835000003</v>
      </c>
      <c r="H32" s="1">
        <f t="shared" si="0"/>
        <v>4673</v>
      </c>
      <c r="I32" s="5">
        <f t="shared" si="1"/>
        <v>1.7191206417884158E-2</v>
      </c>
      <c r="K32">
        <f t="shared" si="2"/>
        <v>17</v>
      </c>
    </row>
    <row r="33" spans="1:11" x14ac:dyDescent="0.25">
      <c r="A33" s="2" t="s">
        <v>57</v>
      </c>
      <c r="B33" s="2">
        <v>308902.04790000001</v>
      </c>
      <c r="C33" s="2">
        <v>311106.04790000001</v>
      </c>
      <c r="D33" s="2">
        <v>312735.04790000001</v>
      </c>
      <c r="E33" s="2">
        <v>315134.04790000001</v>
      </c>
      <c r="F33" s="2">
        <v>316686.04790000001</v>
      </c>
      <c r="H33" s="1">
        <f t="shared" si="0"/>
        <v>1552</v>
      </c>
      <c r="I33" s="5">
        <f t="shared" si="1"/>
        <v>4.9248883462204912E-3</v>
      </c>
      <c r="K33">
        <f t="shared" si="2"/>
        <v>9</v>
      </c>
    </row>
    <row r="34" spans="1:11" x14ac:dyDescent="0.25">
      <c r="A34" s="2" t="s">
        <v>58</v>
      </c>
      <c r="B34" s="2">
        <v>223858</v>
      </c>
      <c r="C34" s="2">
        <v>226841</v>
      </c>
      <c r="D34" s="2">
        <v>233292</v>
      </c>
      <c r="E34" s="2">
        <v>242299</v>
      </c>
      <c r="F34" s="2">
        <v>247614</v>
      </c>
      <c r="H34" s="1">
        <f t="shared" si="0"/>
        <v>5315</v>
      </c>
      <c r="I34" s="5">
        <f t="shared" si="1"/>
        <v>2.193570753490522E-2</v>
      </c>
      <c r="K34">
        <f t="shared" si="2"/>
        <v>22</v>
      </c>
    </row>
    <row r="35" spans="1:11" x14ac:dyDescent="0.25">
      <c r="A35" s="2" t="s">
        <v>59</v>
      </c>
      <c r="B35" s="2">
        <v>8321034.9967700001</v>
      </c>
      <c r="C35" s="2">
        <v>8428808.9967700001</v>
      </c>
      <c r="D35" s="2">
        <v>8550554.9967700001</v>
      </c>
      <c r="E35" s="2">
        <v>8685177.9967700001</v>
      </c>
      <c r="F35" s="2">
        <v>8798956.9967700001</v>
      </c>
      <c r="H35" s="1"/>
    </row>
  </sheetData>
  <mergeCells count="1">
    <mergeCell ref="H1:I1"/>
  </mergeCells>
  <conditionalFormatting sqref="H1:H1048576">
    <cfRule type="top10" dxfId="1" priority="2" rank="2"/>
  </conditionalFormatting>
  <conditionalFormatting sqref="I1:I1048576">
    <cfRule type="top10" dxfId="0" priority="1" rank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/>
  </sheetViews>
  <sheetFormatPr defaultRowHeight="15" x14ac:dyDescent="0.25"/>
  <cols>
    <col min="6" max="6" width="13.28515625" style="1" bestFit="1" customWidth="1"/>
    <col min="9" max="9" width="9.140625" style="5"/>
  </cols>
  <sheetData>
    <row r="1" spans="1:12" x14ac:dyDescent="0.25">
      <c r="A1" s="3" t="s">
        <v>23</v>
      </c>
      <c r="B1" s="3">
        <v>2012</v>
      </c>
      <c r="C1" s="3">
        <v>2013</v>
      </c>
      <c r="D1" s="3">
        <v>2014</v>
      </c>
      <c r="E1" s="3">
        <v>2015</v>
      </c>
      <c r="F1" s="11">
        <v>2016</v>
      </c>
      <c r="G1" s="3"/>
      <c r="H1" s="14" t="s">
        <v>24</v>
      </c>
      <c r="I1" s="14"/>
    </row>
    <row r="2" spans="1:12" x14ac:dyDescent="0.25">
      <c r="A2" t="s">
        <v>26</v>
      </c>
      <c r="B2">
        <v>56</v>
      </c>
      <c r="C2">
        <v>71</v>
      </c>
      <c r="D2">
        <v>68</v>
      </c>
      <c r="E2">
        <v>63</v>
      </c>
      <c r="F2" s="1">
        <v>58</v>
      </c>
      <c r="H2" s="1">
        <f>F2-E2</f>
        <v>-5</v>
      </c>
      <c r="I2" s="5">
        <f>H2/E2</f>
        <v>-7.9365079365079361E-2</v>
      </c>
    </row>
    <row r="3" spans="1:12" x14ac:dyDescent="0.25">
      <c r="A3" t="s">
        <v>27</v>
      </c>
      <c r="B3" s="1">
        <v>3797</v>
      </c>
      <c r="C3" s="1">
        <v>3866</v>
      </c>
      <c r="D3" s="1">
        <v>3699</v>
      </c>
      <c r="E3" s="1">
        <v>3697</v>
      </c>
      <c r="F3" s="1">
        <v>3993</v>
      </c>
      <c r="H3" s="1">
        <f t="shared" ref="H3:H35" si="0">F3-E3</f>
        <v>296</v>
      </c>
      <c r="I3" s="5">
        <f t="shared" ref="I3:I35" si="1">H3/E3</f>
        <v>8.0064917500676222E-2</v>
      </c>
      <c r="L3" s="1"/>
    </row>
    <row r="4" spans="1:12" x14ac:dyDescent="0.25">
      <c r="A4" t="s">
        <v>28</v>
      </c>
      <c r="B4" s="1">
        <v>5650</v>
      </c>
      <c r="C4" s="1">
        <v>5286</v>
      </c>
      <c r="D4" s="1">
        <v>5275</v>
      </c>
      <c r="E4" s="1">
        <v>5222</v>
      </c>
      <c r="F4" s="1">
        <v>5330</v>
      </c>
      <c r="H4" s="1">
        <f t="shared" si="0"/>
        <v>108</v>
      </c>
      <c r="I4" s="5">
        <f t="shared" si="1"/>
        <v>2.0681731137495211E-2</v>
      </c>
    </row>
    <row r="5" spans="1:12" x14ac:dyDescent="0.25">
      <c r="A5" t="s">
        <v>29</v>
      </c>
      <c r="B5" s="1">
        <v>3160</v>
      </c>
      <c r="C5" s="1">
        <v>2972</v>
      </c>
      <c r="D5" s="1">
        <v>3019</v>
      </c>
      <c r="E5" s="1">
        <v>3093</v>
      </c>
      <c r="F5" s="1">
        <v>3098</v>
      </c>
      <c r="H5" s="1">
        <f t="shared" si="0"/>
        <v>5</v>
      </c>
      <c r="I5" s="5">
        <f t="shared" si="1"/>
        <v>1.6165535079211122E-3</v>
      </c>
    </row>
    <row r="6" spans="1:12" x14ac:dyDescent="0.25">
      <c r="A6" t="s">
        <v>30</v>
      </c>
      <c r="B6" s="1">
        <v>5312</v>
      </c>
      <c r="C6" s="1">
        <v>5170</v>
      </c>
      <c r="D6" s="1">
        <v>5160</v>
      </c>
      <c r="E6" s="1">
        <v>5157</v>
      </c>
      <c r="F6" s="1">
        <v>5236</v>
      </c>
      <c r="H6" s="1">
        <f t="shared" si="0"/>
        <v>79</v>
      </c>
      <c r="I6" s="5">
        <f t="shared" si="1"/>
        <v>1.531898390537134E-2</v>
      </c>
    </row>
    <row r="7" spans="1:12" x14ac:dyDescent="0.25">
      <c r="A7" t="s">
        <v>31</v>
      </c>
      <c r="B7" s="1">
        <v>4139</v>
      </c>
      <c r="C7" s="1">
        <v>3981</v>
      </c>
      <c r="D7" s="1">
        <v>4002</v>
      </c>
      <c r="E7" s="1">
        <v>4098</v>
      </c>
      <c r="F7" s="1">
        <v>4251</v>
      </c>
      <c r="H7" s="1">
        <f t="shared" si="0"/>
        <v>153</v>
      </c>
      <c r="I7" s="5">
        <f t="shared" si="1"/>
        <v>3.7335285505124452E-2</v>
      </c>
    </row>
    <row r="8" spans="1:12" x14ac:dyDescent="0.25">
      <c r="A8" t="s">
        <v>32</v>
      </c>
      <c r="B8" s="1">
        <v>3085</v>
      </c>
      <c r="C8" s="1">
        <v>2861</v>
      </c>
      <c r="D8" s="1">
        <v>2679</v>
      </c>
      <c r="E8" s="1">
        <v>2735</v>
      </c>
      <c r="F8" s="1">
        <v>2756</v>
      </c>
      <c r="H8" s="1">
        <f t="shared" si="0"/>
        <v>21</v>
      </c>
      <c r="I8" s="5">
        <f t="shared" si="1"/>
        <v>7.6782449725776962E-3</v>
      </c>
    </row>
    <row r="9" spans="1:12" x14ac:dyDescent="0.25">
      <c r="A9" t="s">
        <v>33</v>
      </c>
      <c r="B9" s="1">
        <v>5790</v>
      </c>
      <c r="C9" s="1">
        <v>5747</v>
      </c>
      <c r="D9" s="1">
        <v>5648</v>
      </c>
      <c r="E9" s="1">
        <v>5705</v>
      </c>
      <c r="F9" s="1">
        <v>5913</v>
      </c>
      <c r="H9" s="1">
        <f t="shared" si="0"/>
        <v>208</v>
      </c>
      <c r="I9" s="5">
        <f t="shared" si="1"/>
        <v>3.6459246275197192E-2</v>
      </c>
    </row>
    <row r="10" spans="1:12" x14ac:dyDescent="0.25">
      <c r="A10" t="s">
        <v>34</v>
      </c>
      <c r="B10" s="1">
        <v>5727</v>
      </c>
      <c r="C10" s="1">
        <v>5687</v>
      </c>
      <c r="D10" s="1">
        <v>5462</v>
      </c>
      <c r="E10" s="1">
        <v>5389</v>
      </c>
      <c r="F10" s="1">
        <v>5151</v>
      </c>
      <c r="H10" s="1">
        <f t="shared" si="0"/>
        <v>-238</v>
      </c>
      <c r="I10" s="5">
        <f t="shared" si="1"/>
        <v>-4.4164037854889593E-2</v>
      </c>
    </row>
    <row r="11" spans="1:12" x14ac:dyDescent="0.25">
      <c r="A11" t="s">
        <v>35</v>
      </c>
      <c r="B11" s="1">
        <v>5017</v>
      </c>
      <c r="C11" s="1">
        <v>4966</v>
      </c>
      <c r="D11" s="1">
        <v>4876</v>
      </c>
      <c r="E11" s="1">
        <v>4895</v>
      </c>
      <c r="F11" s="1">
        <v>5039</v>
      </c>
      <c r="H11" s="1">
        <f t="shared" si="0"/>
        <v>144</v>
      </c>
      <c r="I11" s="5">
        <f t="shared" si="1"/>
        <v>2.9417773237997956E-2</v>
      </c>
    </row>
    <row r="12" spans="1:12" x14ac:dyDescent="0.25">
      <c r="A12" t="s">
        <v>36</v>
      </c>
      <c r="B12" s="1">
        <v>4598</v>
      </c>
      <c r="C12" s="1">
        <v>4564</v>
      </c>
      <c r="D12" s="1">
        <v>4405</v>
      </c>
      <c r="E12" s="1">
        <v>4547</v>
      </c>
      <c r="F12" s="1">
        <v>4655</v>
      </c>
      <c r="H12" s="1">
        <f t="shared" si="0"/>
        <v>108</v>
      </c>
      <c r="I12" s="5">
        <f t="shared" si="1"/>
        <v>2.3751924345722455E-2</v>
      </c>
    </row>
    <row r="13" spans="1:12" x14ac:dyDescent="0.25">
      <c r="A13" t="s">
        <v>37</v>
      </c>
      <c r="B13" s="1">
        <v>4445</v>
      </c>
      <c r="C13" s="1">
        <v>4507</v>
      </c>
      <c r="D13" s="1">
        <v>4372</v>
      </c>
      <c r="E13" s="1">
        <v>4399</v>
      </c>
      <c r="F13" s="1">
        <v>4533</v>
      </c>
      <c r="H13" s="1">
        <f t="shared" si="0"/>
        <v>134</v>
      </c>
      <c r="I13" s="5">
        <f t="shared" si="1"/>
        <v>3.0461468515571719E-2</v>
      </c>
    </row>
    <row r="14" spans="1:12" x14ac:dyDescent="0.25">
      <c r="A14" t="s">
        <v>38</v>
      </c>
      <c r="B14" s="1">
        <v>2716</v>
      </c>
      <c r="C14" s="1">
        <v>2599</v>
      </c>
      <c r="D14" s="1">
        <v>2494</v>
      </c>
      <c r="E14" s="1">
        <v>2371</v>
      </c>
      <c r="F14" s="1">
        <v>2457</v>
      </c>
      <c r="H14" s="1">
        <f t="shared" si="0"/>
        <v>86</v>
      </c>
      <c r="I14" s="5">
        <f t="shared" si="1"/>
        <v>3.6271615352172076E-2</v>
      </c>
    </row>
    <row r="15" spans="1:12" x14ac:dyDescent="0.25">
      <c r="A15" t="s">
        <v>39</v>
      </c>
      <c r="B15" s="1">
        <v>4190</v>
      </c>
      <c r="C15" s="1">
        <v>4150</v>
      </c>
      <c r="D15" s="1">
        <v>4091</v>
      </c>
      <c r="E15" s="1">
        <v>4112</v>
      </c>
      <c r="F15" s="1">
        <v>4147</v>
      </c>
      <c r="H15" s="1">
        <f t="shared" si="0"/>
        <v>35</v>
      </c>
      <c r="I15" s="5">
        <f t="shared" si="1"/>
        <v>8.511673151750972E-3</v>
      </c>
    </row>
    <row r="16" spans="1:12" x14ac:dyDescent="0.25">
      <c r="A16" t="s">
        <v>40</v>
      </c>
      <c r="B16" s="1">
        <v>3530</v>
      </c>
      <c r="C16" s="1">
        <v>3620</v>
      </c>
      <c r="D16" s="1">
        <v>3574</v>
      </c>
      <c r="E16" s="1">
        <v>3509</v>
      </c>
      <c r="F16" s="1">
        <v>3661</v>
      </c>
      <c r="H16" s="1">
        <f t="shared" si="0"/>
        <v>152</v>
      </c>
      <c r="I16" s="5">
        <f t="shared" si="1"/>
        <v>4.3317184383015107E-2</v>
      </c>
    </row>
    <row r="17" spans="1:9" x14ac:dyDescent="0.25">
      <c r="A17" t="s">
        <v>41</v>
      </c>
      <c r="B17" s="1">
        <v>2933</v>
      </c>
      <c r="C17" s="1">
        <v>2926</v>
      </c>
      <c r="D17" s="1">
        <v>3088</v>
      </c>
      <c r="E17" s="1">
        <v>3138</v>
      </c>
      <c r="F17" s="1">
        <v>3447</v>
      </c>
      <c r="H17" s="1">
        <f t="shared" si="0"/>
        <v>309</v>
      </c>
      <c r="I17" s="5">
        <f t="shared" si="1"/>
        <v>9.8470363288718929E-2</v>
      </c>
    </row>
    <row r="18" spans="1:9" x14ac:dyDescent="0.25">
      <c r="A18" t="s">
        <v>42</v>
      </c>
      <c r="B18" s="1">
        <v>4459</v>
      </c>
      <c r="C18" s="1">
        <v>4390</v>
      </c>
      <c r="D18" s="1">
        <v>4369</v>
      </c>
      <c r="E18" s="1">
        <v>4482</v>
      </c>
      <c r="F18" s="1">
        <v>4503</v>
      </c>
      <c r="H18" s="1">
        <f t="shared" si="0"/>
        <v>21</v>
      </c>
      <c r="I18" s="5">
        <f t="shared" si="1"/>
        <v>4.6854082998661313E-3</v>
      </c>
    </row>
    <row r="19" spans="1:9" x14ac:dyDescent="0.25">
      <c r="A19" t="s">
        <v>43</v>
      </c>
      <c r="B19" s="1">
        <v>4671</v>
      </c>
      <c r="C19" s="1">
        <v>4512</v>
      </c>
      <c r="D19" s="1">
        <v>4344</v>
      </c>
      <c r="E19" s="1">
        <v>4339</v>
      </c>
      <c r="F19" s="1">
        <v>4400</v>
      </c>
      <c r="H19" s="1">
        <f t="shared" si="0"/>
        <v>61</v>
      </c>
      <c r="I19" s="5">
        <f t="shared" si="1"/>
        <v>1.4058538833832681E-2</v>
      </c>
    </row>
    <row r="20" spans="1:9" x14ac:dyDescent="0.25">
      <c r="A20" t="s">
        <v>44</v>
      </c>
      <c r="B20" s="1">
        <v>2945</v>
      </c>
      <c r="C20" s="1">
        <v>2945</v>
      </c>
      <c r="D20" s="1">
        <v>2841</v>
      </c>
      <c r="E20" s="1">
        <v>2908</v>
      </c>
      <c r="F20" s="1">
        <v>2922</v>
      </c>
      <c r="H20" s="1">
        <f t="shared" si="0"/>
        <v>14</v>
      </c>
      <c r="I20" s="5">
        <f t="shared" si="1"/>
        <v>4.8143053645116922E-3</v>
      </c>
    </row>
    <row r="21" spans="1:9" x14ac:dyDescent="0.25">
      <c r="A21" t="s">
        <v>45</v>
      </c>
      <c r="B21" s="1">
        <v>2064</v>
      </c>
      <c r="C21" s="1">
        <v>1909</v>
      </c>
      <c r="D21" s="1">
        <v>1820</v>
      </c>
      <c r="E21" s="1">
        <v>1823</v>
      </c>
      <c r="F21" s="1">
        <v>1764</v>
      </c>
      <c r="H21" s="1">
        <f t="shared" si="0"/>
        <v>-59</v>
      </c>
      <c r="I21" s="5">
        <f t="shared" si="1"/>
        <v>-3.236423477783873E-2</v>
      </c>
    </row>
    <row r="22" spans="1:9" x14ac:dyDescent="0.25">
      <c r="A22" t="s">
        <v>46</v>
      </c>
      <c r="B22" s="1">
        <v>2306</v>
      </c>
      <c r="C22" s="1">
        <v>2213</v>
      </c>
      <c r="D22" s="1">
        <v>2169</v>
      </c>
      <c r="E22" s="1">
        <v>2314</v>
      </c>
      <c r="F22" s="1">
        <v>2277</v>
      </c>
      <c r="H22" s="1">
        <f t="shared" si="0"/>
        <v>-37</v>
      </c>
      <c r="I22" s="5">
        <f t="shared" si="1"/>
        <v>-1.598962834917891E-2</v>
      </c>
    </row>
    <row r="23" spans="1:9" x14ac:dyDescent="0.25">
      <c r="A23" t="s">
        <v>47</v>
      </c>
      <c r="B23" s="1">
        <v>4833</v>
      </c>
      <c r="C23" s="1">
        <v>4645</v>
      </c>
      <c r="D23" s="1">
        <v>4571</v>
      </c>
      <c r="E23" s="1">
        <v>4549</v>
      </c>
      <c r="F23" s="1">
        <v>4410</v>
      </c>
      <c r="H23" s="1">
        <f t="shared" si="0"/>
        <v>-139</v>
      </c>
      <c r="I23" s="5">
        <f t="shared" si="1"/>
        <v>-3.0556166190371509E-2</v>
      </c>
    </row>
    <row r="24" spans="1:9" x14ac:dyDescent="0.25">
      <c r="A24" t="s">
        <v>48</v>
      </c>
      <c r="B24" s="1">
        <v>4940</v>
      </c>
      <c r="C24" s="1">
        <v>4951</v>
      </c>
      <c r="D24" s="1">
        <v>4753</v>
      </c>
      <c r="E24" s="1">
        <v>4763</v>
      </c>
      <c r="F24" s="1">
        <v>4803</v>
      </c>
      <c r="H24" s="1">
        <f t="shared" si="0"/>
        <v>40</v>
      </c>
      <c r="I24" s="5">
        <f t="shared" si="1"/>
        <v>8.3980684442578214E-3</v>
      </c>
    </row>
    <row r="25" spans="1:9" x14ac:dyDescent="0.25">
      <c r="A25" t="s">
        <v>49</v>
      </c>
      <c r="B25" s="1">
        <v>3507</v>
      </c>
      <c r="C25" s="1">
        <v>3474</v>
      </c>
      <c r="D25" s="1">
        <v>3308</v>
      </c>
      <c r="E25" s="1">
        <v>3330</v>
      </c>
      <c r="F25" s="1">
        <v>3362</v>
      </c>
      <c r="H25" s="1">
        <f t="shared" si="0"/>
        <v>32</v>
      </c>
      <c r="I25" s="5">
        <f t="shared" si="1"/>
        <v>9.6096096096096092E-3</v>
      </c>
    </row>
    <row r="26" spans="1:9" x14ac:dyDescent="0.25">
      <c r="A26" t="s">
        <v>50</v>
      </c>
      <c r="B26" s="1">
        <v>6467</v>
      </c>
      <c r="C26" s="1">
        <v>6260</v>
      </c>
      <c r="D26" s="1">
        <v>6285</v>
      </c>
      <c r="E26" s="1">
        <v>5998</v>
      </c>
      <c r="F26" s="1">
        <v>6211</v>
      </c>
      <c r="H26" s="1">
        <f t="shared" si="0"/>
        <v>213</v>
      </c>
      <c r="I26" s="5">
        <f t="shared" si="1"/>
        <v>3.5511837279093031E-2</v>
      </c>
    </row>
    <row r="27" spans="1:9" x14ac:dyDescent="0.25">
      <c r="A27" t="s">
        <v>51</v>
      </c>
      <c r="B27" s="1">
        <v>4769</v>
      </c>
      <c r="C27" s="1">
        <v>4706</v>
      </c>
      <c r="D27" s="1">
        <v>4592</v>
      </c>
      <c r="E27" s="1">
        <v>4801</v>
      </c>
      <c r="F27" s="1">
        <v>4743</v>
      </c>
      <c r="H27" s="1">
        <f t="shared" si="0"/>
        <v>-58</v>
      </c>
      <c r="I27" s="5">
        <f t="shared" si="1"/>
        <v>-1.2080816496563215E-2</v>
      </c>
    </row>
    <row r="28" spans="1:9" x14ac:dyDescent="0.25">
      <c r="A28" t="s">
        <v>52</v>
      </c>
      <c r="B28" s="1">
        <v>2980</v>
      </c>
      <c r="C28" s="1">
        <v>2826</v>
      </c>
      <c r="D28" s="1">
        <v>2698</v>
      </c>
      <c r="E28" s="1">
        <v>2621</v>
      </c>
      <c r="F28" s="1">
        <v>2602</v>
      </c>
      <c r="H28" s="1">
        <f t="shared" si="0"/>
        <v>-19</v>
      </c>
      <c r="I28" s="5">
        <f t="shared" si="1"/>
        <v>-7.2491415490270892E-3</v>
      </c>
    </row>
    <row r="29" spans="1:9" x14ac:dyDescent="0.25">
      <c r="A29" t="s">
        <v>53</v>
      </c>
      <c r="B29" s="1">
        <v>5028</v>
      </c>
      <c r="C29" s="1">
        <v>4908</v>
      </c>
      <c r="D29" s="1">
        <v>4663</v>
      </c>
      <c r="E29" s="1">
        <v>4641</v>
      </c>
      <c r="F29" s="1">
        <v>4509</v>
      </c>
      <c r="H29" s="1">
        <f t="shared" si="0"/>
        <v>-132</v>
      </c>
      <c r="I29" s="5">
        <f t="shared" si="1"/>
        <v>-2.8442146089204912E-2</v>
      </c>
    </row>
    <row r="30" spans="1:9" x14ac:dyDescent="0.25">
      <c r="A30" t="s">
        <v>54</v>
      </c>
      <c r="B30" s="1">
        <v>2835</v>
      </c>
      <c r="C30" s="1">
        <v>2639</v>
      </c>
      <c r="D30" s="1">
        <v>2642</v>
      </c>
      <c r="E30" s="1">
        <v>2822</v>
      </c>
      <c r="F30" s="1">
        <v>2684</v>
      </c>
      <c r="H30" s="1">
        <f t="shared" si="0"/>
        <v>-138</v>
      </c>
      <c r="I30" s="5">
        <f t="shared" si="1"/>
        <v>-4.8901488306165843E-2</v>
      </c>
    </row>
    <row r="31" spans="1:9" x14ac:dyDescent="0.25">
      <c r="A31" t="s">
        <v>55</v>
      </c>
      <c r="B31" s="1">
        <v>4710</v>
      </c>
      <c r="C31" s="1">
        <v>4805</v>
      </c>
      <c r="D31" s="1">
        <v>4520</v>
      </c>
      <c r="E31" s="1">
        <v>4587</v>
      </c>
      <c r="F31" s="1">
        <v>4597</v>
      </c>
      <c r="H31" s="1">
        <f t="shared" si="0"/>
        <v>10</v>
      </c>
      <c r="I31" s="5">
        <f t="shared" si="1"/>
        <v>2.1800741225201656E-3</v>
      </c>
    </row>
    <row r="32" spans="1:9" x14ac:dyDescent="0.25">
      <c r="A32" t="s">
        <v>56</v>
      </c>
      <c r="B32" s="1">
        <v>4892</v>
      </c>
      <c r="C32" s="1">
        <v>4754</v>
      </c>
      <c r="D32" s="1">
        <v>4540</v>
      </c>
      <c r="E32" s="1">
        <v>4670</v>
      </c>
      <c r="F32" s="1">
        <v>4762</v>
      </c>
      <c r="H32" s="1">
        <f t="shared" si="0"/>
        <v>92</v>
      </c>
      <c r="I32" s="5">
        <f t="shared" si="1"/>
        <v>1.9700214132762312E-2</v>
      </c>
    </row>
    <row r="33" spans="1:9" x14ac:dyDescent="0.25">
      <c r="A33" t="s">
        <v>57</v>
      </c>
      <c r="B33" s="1">
        <v>5478</v>
      </c>
      <c r="C33" s="1">
        <v>5269</v>
      </c>
      <c r="D33" s="1">
        <v>5206</v>
      </c>
      <c r="E33" s="1">
        <v>5057</v>
      </c>
      <c r="F33" s="1">
        <v>4917</v>
      </c>
      <c r="H33" s="1">
        <f t="shared" si="0"/>
        <v>-140</v>
      </c>
      <c r="I33" s="5">
        <f t="shared" si="1"/>
        <v>-2.7684397864346452E-2</v>
      </c>
    </row>
    <row r="34" spans="1:9" x14ac:dyDescent="0.25">
      <c r="A34" t="s">
        <v>58</v>
      </c>
      <c r="B34" s="1">
        <v>3008</v>
      </c>
      <c r="C34" s="1">
        <v>2832</v>
      </c>
      <c r="D34" s="1">
        <v>2574</v>
      </c>
      <c r="E34" s="1">
        <v>2685</v>
      </c>
      <c r="F34" s="1">
        <v>2656</v>
      </c>
      <c r="H34" s="1">
        <f t="shared" si="0"/>
        <v>-29</v>
      </c>
      <c r="I34" s="5">
        <f t="shared" si="1"/>
        <v>-1.080074487895717E-2</v>
      </c>
    </row>
    <row r="35" spans="1:9" x14ac:dyDescent="0.25">
      <c r="A35" t="s">
        <v>59</v>
      </c>
      <c r="B35" s="1">
        <v>134037</v>
      </c>
      <c r="C35" s="1">
        <v>131011</v>
      </c>
      <c r="D35" s="1">
        <v>127807</v>
      </c>
      <c r="E35" s="1">
        <v>128520</v>
      </c>
      <c r="F35" s="1">
        <v>129847</v>
      </c>
      <c r="H35" s="1">
        <f t="shared" si="0"/>
        <v>1327</v>
      </c>
      <c r="I35" s="5">
        <f t="shared" si="1"/>
        <v>1.0325241207594149E-2</v>
      </c>
    </row>
    <row r="36" spans="1:9" x14ac:dyDescent="0.25">
      <c r="B36" s="1"/>
      <c r="C36" s="1"/>
      <c r="D36" s="1"/>
      <c r="E36" s="1"/>
    </row>
    <row r="37" spans="1:9" x14ac:dyDescent="0.25">
      <c r="F37"/>
    </row>
    <row r="38" spans="1:9" x14ac:dyDescent="0.25">
      <c r="B38" s="1"/>
      <c r="C38" s="1"/>
      <c r="D38" s="1"/>
      <c r="E38" s="1"/>
    </row>
  </sheetData>
  <mergeCells count="1">
    <mergeCell ref="H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7" workbookViewId="0">
      <selection activeCell="E38" sqref="E38"/>
    </sheetView>
  </sheetViews>
  <sheetFormatPr defaultRowHeight="15" x14ac:dyDescent="0.25"/>
  <cols>
    <col min="2" max="3" width="10.5703125" bestFit="1" customWidth="1"/>
    <col min="4" max="6" width="11.5703125" bestFit="1" customWidth="1"/>
    <col min="8" max="8" width="9.140625" style="4"/>
    <col min="9" max="9" width="9.140625" style="5"/>
  </cols>
  <sheetData>
    <row r="1" spans="1:9" x14ac:dyDescent="0.25">
      <c r="A1" s="3" t="s">
        <v>23</v>
      </c>
      <c r="B1" s="3">
        <v>2012</v>
      </c>
      <c r="C1" s="3">
        <v>2013</v>
      </c>
      <c r="D1" s="3">
        <v>2014</v>
      </c>
      <c r="E1" s="3">
        <v>2015</v>
      </c>
      <c r="F1" s="3">
        <v>2016</v>
      </c>
      <c r="G1" s="3"/>
      <c r="H1" s="15" t="s">
        <v>24</v>
      </c>
      <c r="I1" s="15"/>
    </row>
    <row r="2" spans="1:9" x14ac:dyDescent="0.25">
      <c r="A2" s="2" t="s">
        <v>26</v>
      </c>
      <c r="B2" s="4">
        <v>210</v>
      </c>
      <c r="C2" s="4">
        <v>193</v>
      </c>
      <c r="D2" s="4">
        <v>252</v>
      </c>
      <c r="E2" s="4">
        <v>665</v>
      </c>
      <c r="F2" s="4">
        <v>688</v>
      </c>
      <c r="H2" s="4">
        <f>F2-E2</f>
        <v>23</v>
      </c>
      <c r="I2" s="5">
        <f>H2/E2</f>
        <v>3.4586466165413533E-2</v>
      </c>
    </row>
    <row r="3" spans="1:9" x14ac:dyDescent="0.25">
      <c r="A3" s="2" t="s">
        <v>27</v>
      </c>
      <c r="B3" s="4">
        <v>1571</v>
      </c>
      <c r="C3" s="4">
        <v>1403</v>
      </c>
      <c r="D3" s="4">
        <v>2543</v>
      </c>
      <c r="E3" s="4">
        <v>2509</v>
      </c>
      <c r="F3" s="4">
        <v>3301</v>
      </c>
      <c r="H3" s="4">
        <f t="shared" ref="H3:H35" si="0">F3-E3</f>
        <v>792</v>
      </c>
      <c r="I3" s="5">
        <f t="shared" ref="I3:I35" si="1">H3/E3</f>
        <v>0.31566361100039858</v>
      </c>
    </row>
    <row r="4" spans="1:9" x14ac:dyDescent="0.25">
      <c r="A4" s="2" t="s">
        <v>28</v>
      </c>
      <c r="B4" s="4">
        <v>3905</v>
      </c>
      <c r="C4" s="4">
        <v>3912</v>
      </c>
      <c r="D4" s="4">
        <v>4770</v>
      </c>
      <c r="E4" s="4">
        <v>5407</v>
      </c>
      <c r="F4" s="4">
        <v>5223</v>
      </c>
      <c r="H4" s="4">
        <f t="shared" si="0"/>
        <v>-184</v>
      </c>
      <c r="I4" s="5">
        <f t="shared" si="1"/>
        <v>-3.4029961161457373E-2</v>
      </c>
    </row>
    <row r="5" spans="1:9" x14ac:dyDescent="0.25">
      <c r="A5" s="2" t="s">
        <v>29</v>
      </c>
      <c r="B5" s="4">
        <v>499</v>
      </c>
      <c r="C5" s="4">
        <v>516</v>
      </c>
      <c r="D5" s="4">
        <v>699</v>
      </c>
      <c r="E5" s="4">
        <v>760</v>
      </c>
      <c r="F5" s="4">
        <v>809</v>
      </c>
      <c r="H5" s="4">
        <f t="shared" si="0"/>
        <v>49</v>
      </c>
      <c r="I5" s="5">
        <f t="shared" si="1"/>
        <v>6.4473684210526322E-2</v>
      </c>
    </row>
    <row r="6" spans="1:9" x14ac:dyDescent="0.25">
      <c r="A6" s="2" t="s">
        <v>30</v>
      </c>
      <c r="B6" s="4">
        <v>2874</v>
      </c>
      <c r="C6" s="4">
        <v>4021</v>
      </c>
      <c r="D6" s="4">
        <v>6717</v>
      </c>
      <c r="E6" s="4">
        <v>7640</v>
      </c>
      <c r="F6" s="4">
        <v>8677</v>
      </c>
      <c r="H6" s="4">
        <f t="shared" si="0"/>
        <v>1037</v>
      </c>
      <c r="I6" s="5">
        <f t="shared" si="1"/>
        <v>0.13573298429319372</v>
      </c>
    </row>
    <row r="7" spans="1:9" x14ac:dyDescent="0.25">
      <c r="A7" s="2" t="s">
        <v>31</v>
      </c>
      <c r="B7" s="4">
        <v>480</v>
      </c>
      <c r="C7" s="4">
        <v>348</v>
      </c>
      <c r="D7" s="4">
        <v>728</v>
      </c>
      <c r="E7" s="4">
        <v>796</v>
      </c>
      <c r="F7" s="4">
        <v>774</v>
      </c>
      <c r="H7" s="4">
        <f t="shared" si="0"/>
        <v>-22</v>
      </c>
      <c r="I7" s="5">
        <f t="shared" si="1"/>
        <v>-2.7638190954773871E-2</v>
      </c>
    </row>
    <row r="8" spans="1:9" x14ac:dyDescent="0.25">
      <c r="A8" s="2" t="s">
        <v>32</v>
      </c>
      <c r="B8" s="4">
        <v>5185</v>
      </c>
      <c r="C8" s="4">
        <v>4744</v>
      </c>
      <c r="D8" s="4">
        <v>6288</v>
      </c>
      <c r="E8" s="4">
        <v>7504</v>
      </c>
      <c r="F8" s="4">
        <v>6638</v>
      </c>
      <c r="H8" s="4">
        <f t="shared" si="0"/>
        <v>-866</v>
      </c>
      <c r="I8" s="5">
        <f t="shared" si="1"/>
        <v>-0.11540511727078891</v>
      </c>
    </row>
    <row r="9" spans="1:9" x14ac:dyDescent="0.25">
      <c r="A9" s="2" t="s">
        <v>33</v>
      </c>
      <c r="B9" s="4">
        <v>1479</v>
      </c>
      <c r="C9" s="4">
        <v>1141</v>
      </c>
      <c r="D9" s="4">
        <v>2189</v>
      </c>
      <c r="E9" s="4">
        <v>2438</v>
      </c>
      <c r="F9" s="4">
        <v>2607</v>
      </c>
      <c r="H9" s="4">
        <f t="shared" si="0"/>
        <v>169</v>
      </c>
      <c r="I9" s="5">
        <f t="shared" si="1"/>
        <v>6.9319114027891718E-2</v>
      </c>
    </row>
    <row r="10" spans="1:9" x14ac:dyDescent="0.25">
      <c r="A10" s="2" t="s">
        <v>34</v>
      </c>
      <c r="B10" s="4">
        <v>1749</v>
      </c>
      <c r="C10" s="4">
        <v>2383</v>
      </c>
      <c r="D10" s="4">
        <v>2291</v>
      </c>
      <c r="E10" s="4">
        <v>4007</v>
      </c>
      <c r="F10" s="4">
        <v>3667</v>
      </c>
      <c r="H10" s="4">
        <f t="shared" si="0"/>
        <v>-340</v>
      </c>
      <c r="I10" s="5">
        <f t="shared" si="1"/>
        <v>-8.4851509857748933E-2</v>
      </c>
    </row>
    <row r="11" spans="1:9" x14ac:dyDescent="0.25">
      <c r="A11" s="2" t="s">
        <v>35</v>
      </c>
      <c r="B11" s="4">
        <v>1886</v>
      </c>
      <c r="C11" s="4">
        <v>1933</v>
      </c>
      <c r="D11" s="4">
        <v>2983</v>
      </c>
      <c r="E11" s="4">
        <v>3164</v>
      </c>
      <c r="F11" s="4">
        <v>3415</v>
      </c>
      <c r="H11" s="4">
        <f t="shared" si="0"/>
        <v>251</v>
      </c>
      <c r="I11" s="5">
        <f t="shared" si="1"/>
        <v>7.9329962073324906E-2</v>
      </c>
    </row>
    <row r="12" spans="1:9" x14ac:dyDescent="0.25">
      <c r="A12" s="2" t="s">
        <v>36</v>
      </c>
      <c r="B12" s="4">
        <v>2567</v>
      </c>
      <c r="C12" s="4">
        <v>1818</v>
      </c>
      <c r="D12" s="4">
        <v>2793</v>
      </c>
      <c r="E12" s="4">
        <v>3366</v>
      </c>
      <c r="F12" s="4">
        <v>3178</v>
      </c>
      <c r="H12" s="4">
        <f t="shared" si="0"/>
        <v>-188</v>
      </c>
      <c r="I12" s="5">
        <f t="shared" si="1"/>
        <v>-5.5852644087938205E-2</v>
      </c>
    </row>
    <row r="13" spans="1:9" x14ac:dyDescent="0.25">
      <c r="A13" s="2" t="s">
        <v>37</v>
      </c>
      <c r="B13" s="4">
        <v>1420</v>
      </c>
      <c r="C13" s="4">
        <v>2021</v>
      </c>
      <c r="D13" s="4">
        <v>2592</v>
      </c>
      <c r="E13" s="4">
        <v>3359</v>
      </c>
      <c r="F13" s="4">
        <v>2754</v>
      </c>
      <c r="H13" s="4">
        <f t="shared" si="0"/>
        <v>-605</v>
      </c>
      <c r="I13" s="5">
        <f t="shared" si="1"/>
        <v>-0.18011312890741293</v>
      </c>
    </row>
    <row r="14" spans="1:9" x14ac:dyDescent="0.25">
      <c r="A14" s="2" t="s">
        <v>38</v>
      </c>
      <c r="B14" s="4">
        <v>-2505</v>
      </c>
      <c r="C14" s="4">
        <v>41</v>
      </c>
      <c r="D14" s="4">
        <v>1277</v>
      </c>
      <c r="E14" s="4">
        <v>2926</v>
      </c>
      <c r="F14" s="4">
        <v>2315</v>
      </c>
      <c r="H14" s="4">
        <f t="shared" si="0"/>
        <v>-611</v>
      </c>
      <c r="I14" s="5">
        <f t="shared" si="1"/>
        <v>-0.20881749829118251</v>
      </c>
    </row>
    <row r="15" spans="1:9" x14ac:dyDescent="0.25">
      <c r="A15" s="2" t="s">
        <v>39</v>
      </c>
      <c r="B15" s="4">
        <v>3972</v>
      </c>
      <c r="C15" s="4">
        <v>4860</v>
      </c>
      <c r="D15" s="4">
        <v>5559</v>
      </c>
      <c r="E15" s="4">
        <v>6675</v>
      </c>
      <c r="F15" s="4">
        <v>6029</v>
      </c>
      <c r="H15" s="4">
        <f t="shared" si="0"/>
        <v>-646</v>
      </c>
      <c r="I15" s="5">
        <f t="shared" si="1"/>
        <v>-9.6779026217228462E-2</v>
      </c>
    </row>
    <row r="16" spans="1:9" x14ac:dyDescent="0.25">
      <c r="A16" s="2" t="s">
        <v>40</v>
      </c>
      <c r="B16" s="4">
        <v>1694</v>
      </c>
      <c r="C16" s="4">
        <v>1153</v>
      </c>
      <c r="D16" s="4">
        <v>3030</v>
      </c>
      <c r="E16" s="4">
        <v>2833</v>
      </c>
      <c r="F16" s="4">
        <v>3589</v>
      </c>
      <c r="H16" s="4">
        <f t="shared" si="0"/>
        <v>756</v>
      </c>
      <c r="I16" s="5">
        <f t="shared" si="1"/>
        <v>0.26685492410871869</v>
      </c>
    </row>
    <row r="17" spans="1:9" x14ac:dyDescent="0.25">
      <c r="A17" s="2" t="s">
        <v>41</v>
      </c>
      <c r="B17" s="4">
        <v>266</v>
      </c>
      <c r="C17" s="4">
        <v>271</v>
      </c>
      <c r="D17" s="4">
        <v>673</v>
      </c>
      <c r="E17" s="4">
        <v>604</v>
      </c>
      <c r="F17" s="4">
        <v>847</v>
      </c>
      <c r="H17" s="4">
        <f t="shared" si="0"/>
        <v>243</v>
      </c>
      <c r="I17" s="5">
        <f t="shared" si="1"/>
        <v>0.40231788079470199</v>
      </c>
    </row>
    <row r="18" spans="1:9" x14ac:dyDescent="0.25">
      <c r="A18" s="2" t="s">
        <v>42</v>
      </c>
      <c r="B18" s="4">
        <v>3499</v>
      </c>
      <c r="C18" s="4">
        <v>2833</v>
      </c>
      <c r="D18" s="4">
        <v>3970</v>
      </c>
      <c r="E18" s="4">
        <v>4139</v>
      </c>
      <c r="F18" s="4">
        <v>4241</v>
      </c>
      <c r="H18" s="4">
        <f t="shared" si="0"/>
        <v>102</v>
      </c>
      <c r="I18" s="5">
        <f t="shared" si="1"/>
        <v>2.4643633727953612E-2</v>
      </c>
    </row>
    <row r="19" spans="1:9" x14ac:dyDescent="0.25">
      <c r="A19" s="2" t="s">
        <v>43</v>
      </c>
      <c r="B19" s="4">
        <v>2831</v>
      </c>
      <c r="C19" s="4">
        <v>2994</v>
      </c>
      <c r="D19" s="4">
        <v>3607</v>
      </c>
      <c r="E19" s="4">
        <v>4425</v>
      </c>
      <c r="F19" s="4">
        <v>4392</v>
      </c>
      <c r="H19" s="4">
        <f t="shared" si="0"/>
        <v>-33</v>
      </c>
      <c r="I19" s="5">
        <f t="shared" si="1"/>
        <v>-7.4576271186440682E-3</v>
      </c>
    </row>
    <row r="20" spans="1:9" x14ac:dyDescent="0.25">
      <c r="A20" s="2" t="s">
        <v>44</v>
      </c>
      <c r="B20" s="4">
        <v>4337</v>
      </c>
      <c r="C20" s="4">
        <v>3848</v>
      </c>
      <c r="D20" s="4">
        <v>4620</v>
      </c>
      <c r="E20" s="4">
        <v>6295</v>
      </c>
      <c r="F20" s="4">
        <v>5455</v>
      </c>
      <c r="H20" s="4">
        <f t="shared" si="0"/>
        <v>-840</v>
      </c>
      <c r="I20" s="5">
        <f t="shared" si="1"/>
        <v>-0.13343923749007147</v>
      </c>
    </row>
    <row r="21" spans="1:9" x14ac:dyDescent="0.25">
      <c r="A21" s="2" t="s">
        <v>45</v>
      </c>
      <c r="B21" s="4">
        <v>-1311</v>
      </c>
      <c r="C21" s="4">
        <v>-170</v>
      </c>
      <c r="D21" s="4">
        <v>1059</v>
      </c>
      <c r="E21" s="4">
        <v>2234</v>
      </c>
      <c r="F21" s="4">
        <v>1946</v>
      </c>
      <c r="H21" s="4">
        <f t="shared" si="0"/>
        <v>-288</v>
      </c>
      <c r="I21" s="5">
        <f t="shared" si="1"/>
        <v>-0.12891674127126232</v>
      </c>
    </row>
    <row r="22" spans="1:9" x14ac:dyDescent="0.25">
      <c r="A22" s="2" t="s">
        <v>46</v>
      </c>
      <c r="B22" s="4">
        <v>2138</v>
      </c>
      <c r="C22" s="4">
        <v>1827</v>
      </c>
      <c r="D22" s="4">
        <v>2136</v>
      </c>
      <c r="E22" s="4">
        <v>2547</v>
      </c>
      <c r="F22" s="4">
        <v>2256</v>
      </c>
      <c r="H22" s="4">
        <f t="shared" si="0"/>
        <v>-291</v>
      </c>
      <c r="I22" s="5">
        <f t="shared" si="1"/>
        <v>-0.11425206124852769</v>
      </c>
    </row>
    <row r="23" spans="1:9" x14ac:dyDescent="0.25">
      <c r="A23" s="2" t="s">
        <v>47</v>
      </c>
      <c r="B23" s="4">
        <v>2695</v>
      </c>
      <c r="C23" s="4">
        <v>3267</v>
      </c>
      <c r="D23" s="4">
        <v>2645</v>
      </c>
      <c r="E23" s="4">
        <v>4598</v>
      </c>
      <c r="F23" s="4">
        <v>2948</v>
      </c>
      <c r="H23" s="4">
        <f t="shared" si="0"/>
        <v>-1650</v>
      </c>
      <c r="I23" s="5">
        <f t="shared" si="1"/>
        <v>-0.35885167464114831</v>
      </c>
    </row>
    <row r="24" spans="1:9" x14ac:dyDescent="0.25">
      <c r="A24" s="2" t="s">
        <v>48</v>
      </c>
      <c r="B24" s="4">
        <v>2618</v>
      </c>
      <c r="C24" s="4">
        <v>2407</v>
      </c>
      <c r="D24" s="4">
        <v>3234</v>
      </c>
      <c r="E24" s="4">
        <v>3683</v>
      </c>
      <c r="F24" s="4">
        <v>3111</v>
      </c>
      <c r="H24" s="4">
        <f t="shared" si="0"/>
        <v>-572</v>
      </c>
      <c r="I24" s="5">
        <f t="shared" si="1"/>
        <v>-0.15530817268531089</v>
      </c>
    </row>
    <row r="25" spans="1:9" x14ac:dyDescent="0.25">
      <c r="A25" s="2" t="s">
        <v>49</v>
      </c>
      <c r="B25" s="4">
        <v>50</v>
      </c>
      <c r="C25" s="4">
        <v>177</v>
      </c>
      <c r="D25" s="4">
        <v>540</v>
      </c>
      <c r="E25" s="4">
        <v>1077</v>
      </c>
      <c r="F25" s="4">
        <v>1186</v>
      </c>
      <c r="H25" s="4">
        <f t="shared" si="0"/>
        <v>109</v>
      </c>
      <c r="I25" s="5">
        <f t="shared" si="1"/>
        <v>0.10120705663881151</v>
      </c>
    </row>
    <row r="26" spans="1:9" x14ac:dyDescent="0.25">
      <c r="A26" s="2" t="s">
        <v>50</v>
      </c>
      <c r="B26" s="4">
        <v>6829</v>
      </c>
      <c r="C26" s="4">
        <v>7151</v>
      </c>
      <c r="D26" s="4">
        <v>9518</v>
      </c>
      <c r="E26" s="4">
        <v>11182</v>
      </c>
      <c r="F26" s="4">
        <v>11039</v>
      </c>
      <c r="H26" s="4">
        <f t="shared" si="0"/>
        <v>-143</v>
      </c>
      <c r="I26" s="5">
        <f t="shared" si="1"/>
        <v>-1.2788409944553747E-2</v>
      </c>
    </row>
    <row r="27" spans="1:9" x14ac:dyDescent="0.25">
      <c r="A27" s="2" t="s">
        <v>51</v>
      </c>
      <c r="B27" s="4">
        <v>2377</v>
      </c>
      <c r="C27" s="4">
        <v>2049</v>
      </c>
      <c r="D27" s="4">
        <v>3403</v>
      </c>
      <c r="E27" s="4">
        <v>3685</v>
      </c>
      <c r="F27" s="4">
        <v>3961</v>
      </c>
      <c r="H27" s="4">
        <f t="shared" si="0"/>
        <v>276</v>
      </c>
      <c r="I27" s="5">
        <f t="shared" si="1"/>
        <v>7.4898236092265938E-2</v>
      </c>
    </row>
    <row r="28" spans="1:9" x14ac:dyDescent="0.25">
      <c r="A28" s="2" t="s">
        <v>52</v>
      </c>
      <c r="B28" s="4">
        <v>-226</v>
      </c>
      <c r="C28" s="4">
        <v>139</v>
      </c>
      <c r="D28" s="4">
        <v>426</v>
      </c>
      <c r="E28" s="4">
        <v>913</v>
      </c>
      <c r="F28" s="4">
        <v>602</v>
      </c>
      <c r="H28" s="4">
        <f t="shared" si="0"/>
        <v>-311</v>
      </c>
      <c r="I28" s="5">
        <f t="shared" si="1"/>
        <v>-0.34063526834611174</v>
      </c>
    </row>
    <row r="29" spans="1:9" x14ac:dyDescent="0.25">
      <c r="A29" s="2" t="s">
        <v>53</v>
      </c>
      <c r="B29" s="4">
        <v>3279</v>
      </c>
      <c r="C29" s="4">
        <v>3541</v>
      </c>
      <c r="D29" s="4">
        <v>4210</v>
      </c>
      <c r="E29" s="4">
        <v>5497</v>
      </c>
      <c r="F29" s="4">
        <v>4607</v>
      </c>
      <c r="H29" s="4">
        <f t="shared" si="0"/>
        <v>-890</v>
      </c>
      <c r="I29" s="5">
        <f t="shared" si="1"/>
        <v>-0.161906494451519</v>
      </c>
    </row>
    <row r="30" spans="1:9" x14ac:dyDescent="0.25">
      <c r="A30" s="2" t="s">
        <v>54</v>
      </c>
      <c r="B30" s="4">
        <v>292</v>
      </c>
      <c r="C30" s="4">
        <v>330</v>
      </c>
      <c r="D30" s="4">
        <v>465</v>
      </c>
      <c r="E30" s="4">
        <v>568</v>
      </c>
      <c r="F30" s="4">
        <v>494</v>
      </c>
      <c r="H30" s="4">
        <f t="shared" si="0"/>
        <v>-74</v>
      </c>
      <c r="I30" s="5">
        <f t="shared" si="1"/>
        <v>-0.13028169014084506</v>
      </c>
    </row>
    <row r="31" spans="1:9" x14ac:dyDescent="0.25">
      <c r="A31" s="2" t="s">
        <v>55</v>
      </c>
      <c r="B31" s="4">
        <v>5026</v>
      </c>
      <c r="C31" s="4">
        <v>7013</v>
      </c>
      <c r="D31" s="4">
        <v>8467</v>
      </c>
      <c r="E31" s="4">
        <v>10532</v>
      </c>
      <c r="F31" s="4">
        <v>9145</v>
      </c>
      <c r="H31" s="4">
        <f t="shared" si="0"/>
        <v>-1387</v>
      </c>
      <c r="I31" s="5">
        <f t="shared" si="1"/>
        <v>-0.13169388530193696</v>
      </c>
    </row>
    <row r="32" spans="1:9" x14ac:dyDescent="0.25">
      <c r="A32" s="2" t="s">
        <v>56</v>
      </c>
      <c r="B32" s="4">
        <v>3273</v>
      </c>
      <c r="C32" s="4">
        <v>3706</v>
      </c>
      <c r="D32" s="4">
        <v>5075</v>
      </c>
      <c r="E32" s="4">
        <v>5814</v>
      </c>
      <c r="F32" s="4">
        <v>6195</v>
      </c>
      <c r="H32" s="4">
        <f t="shared" si="0"/>
        <v>381</v>
      </c>
      <c r="I32" s="5">
        <f t="shared" si="1"/>
        <v>6.5531475748194012E-2</v>
      </c>
    </row>
    <row r="33" spans="1:9" x14ac:dyDescent="0.25">
      <c r="A33" s="2" t="s">
        <v>57</v>
      </c>
      <c r="B33" s="4">
        <v>-1594</v>
      </c>
      <c r="C33" s="4">
        <v>102</v>
      </c>
      <c r="D33" s="4">
        <v>-241</v>
      </c>
      <c r="E33" s="4">
        <v>1296</v>
      </c>
      <c r="F33" s="4">
        <v>800</v>
      </c>
      <c r="H33" s="4">
        <f t="shared" si="0"/>
        <v>-496</v>
      </c>
      <c r="I33" s="5">
        <f t="shared" si="1"/>
        <v>-0.38271604938271603</v>
      </c>
    </row>
    <row r="34" spans="1:9" x14ac:dyDescent="0.25">
      <c r="A34" s="2" t="s">
        <v>58</v>
      </c>
      <c r="B34" s="4">
        <v>5599</v>
      </c>
      <c r="C34" s="4">
        <v>7546</v>
      </c>
      <c r="D34" s="4">
        <v>8886</v>
      </c>
      <c r="E34" s="4">
        <v>10763</v>
      </c>
      <c r="F34" s="4">
        <v>9190</v>
      </c>
      <c r="H34" s="4">
        <f t="shared" si="0"/>
        <v>-1573</v>
      </c>
      <c r="I34" s="5">
        <f t="shared" si="1"/>
        <v>-0.14614884325931432</v>
      </c>
    </row>
    <row r="35" spans="1:9" x14ac:dyDescent="0.25">
      <c r="A35" s="2" t="s">
        <v>59</v>
      </c>
      <c r="B35" s="4">
        <v>68964</v>
      </c>
      <c r="C35" s="4">
        <v>79518</v>
      </c>
      <c r="D35" s="4">
        <v>107404</v>
      </c>
      <c r="E35" s="4">
        <v>133901</v>
      </c>
      <c r="F35" s="4">
        <v>126079</v>
      </c>
      <c r="H35" s="4">
        <f t="shared" si="0"/>
        <v>-7822</v>
      </c>
      <c r="I35" s="5">
        <f t="shared" si="1"/>
        <v>-5.8416292634110273E-2</v>
      </c>
    </row>
  </sheetData>
  <mergeCells count="1">
    <mergeCell ref="H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0" workbookViewId="0"/>
  </sheetViews>
  <sheetFormatPr defaultRowHeight="15" x14ac:dyDescent="0.25"/>
  <cols>
    <col min="9" max="9" width="9.140625" style="5"/>
  </cols>
  <sheetData>
    <row r="1" spans="1:9" x14ac:dyDescent="0.25">
      <c r="A1" s="10" t="s">
        <v>23</v>
      </c>
      <c r="B1" s="10">
        <v>2012</v>
      </c>
      <c r="C1" s="10">
        <v>2013</v>
      </c>
      <c r="D1" s="10">
        <v>2014</v>
      </c>
      <c r="E1" s="10">
        <v>2015</v>
      </c>
      <c r="F1" s="10">
        <v>2016</v>
      </c>
      <c r="G1" s="3"/>
      <c r="H1" s="14" t="s">
        <v>24</v>
      </c>
      <c r="I1" s="14"/>
    </row>
    <row r="2" spans="1:9" x14ac:dyDescent="0.25">
      <c r="A2" s="1" t="s">
        <v>26</v>
      </c>
      <c r="B2" s="1">
        <v>-44.332900000000002</v>
      </c>
      <c r="C2" s="1">
        <v>-193.0009</v>
      </c>
      <c r="D2" s="1">
        <v>138.001</v>
      </c>
      <c r="E2" s="1">
        <v>-6.9996</v>
      </c>
      <c r="F2" s="1">
        <v>-63.999400000000001</v>
      </c>
      <c r="H2" s="1">
        <f>F2-E2</f>
        <v>-56.9998</v>
      </c>
      <c r="I2" s="5">
        <f>H2/E2</f>
        <v>8.1432939025087148</v>
      </c>
    </row>
    <row r="3" spans="1:9" x14ac:dyDescent="0.25">
      <c r="A3" s="1" t="s">
        <v>27</v>
      </c>
      <c r="B3" s="1">
        <v>-548.49810000000002</v>
      </c>
      <c r="C3" s="1">
        <v>-258.00130000000001</v>
      </c>
      <c r="D3" s="1">
        <v>-1117.9956</v>
      </c>
      <c r="E3" s="1">
        <v>-1175.9874</v>
      </c>
      <c r="F3" s="1">
        <v>-1575.9942000000001</v>
      </c>
      <c r="H3" s="1">
        <f t="shared" ref="H3:H35" si="0">F3-E3</f>
        <v>-400.00680000000011</v>
      </c>
      <c r="I3" s="5">
        <f t="shared" ref="I3:I35" si="1">H3/E3</f>
        <v>0.34014548115056342</v>
      </c>
    </row>
    <row r="4" spans="1:9" x14ac:dyDescent="0.25">
      <c r="A4" s="1" t="s">
        <v>28</v>
      </c>
      <c r="B4" s="1">
        <v>-831.32929999999999</v>
      </c>
      <c r="C4" s="1">
        <v>-1732.0062</v>
      </c>
      <c r="D4" s="1">
        <v>-1883.9852000000001</v>
      </c>
      <c r="E4" s="1">
        <v>-3378.9791</v>
      </c>
      <c r="F4" s="1">
        <v>-1778.9782</v>
      </c>
      <c r="H4" s="1">
        <f t="shared" si="0"/>
        <v>1600.0009</v>
      </c>
      <c r="I4" s="5">
        <f t="shared" si="1"/>
        <v>-0.47351606880314828</v>
      </c>
    </row>
    <row r="5" spans="1:9" x14ac:dyDescent="0.25">
      <c r="A5" s="1" t="s">
        <v>29</v>
      </c>
      <c r="B5" s="1">
        <v>-268.13150000000002</v>
      </c>
      <c r="C5" s="1">
        <v>844.99350000000004</v>
      </c>
      <c r="D5" s="1">
        <v>1273.0024000000001</v>
      </c>
      <c r="E5" s="1">
        <v>413.03590000000003</v>
      </c>
      <c r="F5" s="1">
        <v>731.01829999999995</v>
      </c>
      <c r="H5" s="1">
        <f t="shared" si="0"/>
        <v>317.98239999999993</v>
      </c>
      <c r="I5" s="5">
        <f t="shared" si="1"/>
        <v>0.76986625133553743</v>
      </c>
    </row>
    <row r="6" spans="1:9" x14ac:dyDescent="0.25">
      <c r="A6" s="1" t="s">
        <v>30</v>
      </c>
      <c r="B6" s="1">
        <v>-4189.0250999999998</v>
      </c>
      <c r="C6" s="1">
        <v>-4921.9966999999997</v>
      </c>
      <c r="D6" s="1">
        <v>-6932.0063</v>
      </c>
      <c r="E6" s="1">
        <v>-7738.9890999999998</v>
      </c>
      <c r="F6" s="1">
        <v>-7955.9868999999999</v>
      </c>
      <c r="H6" s="1">
        <f t="shared" si="0"/>
        <v>-216.9978000000001</v>
      </c>
      <c r="I6" s="5">
        <f t="shared" si="1"/>
        <v>2.8039553641443959E-2</v>
      </c>
    </row>
    <row r="7" spans="1:9" x14ac:dyDescent="0.25">
      <c r="A7" s="1" t="s">
        <v>31</v>
      </c>
      <c r="B7" s="1">
        <v>1467.0577000000001</v>
      </c>
      <c r="C7" s="1">
        <v>2045.9891</v>
      </c>
      <c r="D7" s="1">
        <v>1169.0001999999999</v>
      </c>
      <c r="E7" s="1">
        <v>1342.0235</v>
      </c>
      <c r="F7" s="1">
        <v>-455.9751</v>
      </c>
      <c r="H7" s="1">
        <f t="shared" si="0"/>
        <v>-1797.9985999999999</v>
      </c>
      <c r="I7" s="5">
        <f t="shared" si="1"/>
        <v>-1.3397668520707722</v>
      </c>
    </row>
    <row r="8" spans="1:9" x14ac:dyDescent="0.25">
      <c r="A8" s="1" t="s">
        <v>32</v>
      </c>
      <c r="B8" s="1">
        <v>-2296.1716000000001</v>
      </c>
      <c r="C8" s="1">
        <v>-1736.0014000000001</v>
      </c>
      <c r="D8" s="1">
        <v>-2790.0061999999998</v>
      </c>
      <c r="E8" s="1">
        <v>-2916.9850000000001</v>
      </c>
      <c r="F8" s="1">
        <v>-3151.9931999999999</v>
      </c>
      <c r="H8" s="1">
        <f t="shared" si="0"/>
        <v>-235.00819999999976</v>
      </c>
      <c r="I8" s="5">
        <f t="shared" si="1"/>
        <v>8.056544685694296E-2</v>
      </c>
    </row>
    <row r="9" spans="1:9" x14ac:dyDescent="0.25">
      <c r="A9" s="1" t="s">
        <v>33</v>
      </c>
      <c r="B9" s="1">
        <v>-753.41380000000004</v>
      </c>
      <c r="C9" s="1">
        <v>-624.02629999999999</v>
      </c>
      <c r="D9" s="1">
        <v>-2361.9902999999999</v>
      </c>
      <c r="E9" s="1">
        <v>-2604.9681</v>
      </c>
      <c r="F9" s="1">
        <v>-2801.9951000000001</v>
      </c>
      <c r="H9" s="1">
        <f t="shared" si="0"/>
        <v>-197.02700000000004</v>
      </c>
      <c r="I9" s="5">
        <f t="shared" si="1"/>
        <v>7.5635091270407517E-2</v>
      </c>
    </row>
    <row r="10" spans="1:9" x14ac:dyDescent="0.25">
      <c r="A10" s="1" t="s">
        <v>34</v>
      </c>
      <c r="B10" s="1">
        <v>-4199.1498000000001</v>
      </c>
      <c r="C10" s="1">
        <v>-4404.0209999999997</v>
      </c>
      <c r="D10" s="1">
        <v>-6391.0057999999999</v>
      </c>
      <c r="E10" s="1">
        <v>-6472.9741999999997</v>
      </c>
      <c r="F10" s="1">
        <v>-6801.9813000000004</v>
      </c>
      <c r="H10" s="1">
        <f t="shared" si="0"/>
        <v>-329.00710000000072</v>
      </c>
      <c r="I10" s="5">
        <f t="shared" si="1"/>
        <v>5.0827809571680468E-2</v>
      </c>
    </row>
    <row r="11" spans="1:9" x14ac:dyDescent="0.25">
      <c r="A11" s="1" t="s">
        <v>35</v>
      </c>
      <c r="B11" s="1">
        <v>-1625.5751</v>
      </c>
      <c r="C11" s="1">
        <v>-1675.9971</v>
      </c>
      <c r="D11" s="1">
        <v>-1891.9914000000001</v>
      </c>
      <c r="E11" s="1">
        <v>-2076.9904999999999</v>
      </c>
      <c r="F11" s="1">
        <v>-3412.9976999999999</v>
      </c>
      <c r="H11" s="1">
        <f t="shared" si="0"/>
        <v>-1336.0072</v>
      </c>
      <c r="I11" s="5">
        <f t="shared" si="1"/>
        <v>0.64324184438975529</v>
      </c>
    </row>
    <row r="12" spans="1:9" x14ac:dyDescent="0.25">
      <c r="A12" s="1" t="s">
        <v>36</v>
      </c>
      <c r="B12" s="1">
        <v>-1428.4662000000001</v>
      </c>
      <c r="C12" s="1">
        <v>-871.01610000000005</v>
      </c>
      <c r="D12" s="1">
        <v>-1262.0030999999999</v>
      </c>
      <c r="E12" s="1">
        <v>-406.98829999999998</v>
      </c>
      <c r="F12" s="1">
        <v>-1427.9949999999999</v>
      </c>
      <c r="H12" s="1">
        <f t="shared" si="0"/>
        <v>-1021.0066999999999</v>
      </c>
      <c r="I12" s="5">
        <f t="shared" si="1"/>
        <v>2.5086880875936726</v>
      </c>
    </row>
    <row r="13" spans="1:9" x14ac:dyDescent="0.25">
      <c r="A13" s="1" t="s">
        <v>37</v>
      </c>
      <c r="B13" s="1">
        <v>128.40710000000001</v>
      </c>
      <c r="C13" s="1">
        <v>-239.00290000000001</v>
      </c>
      <c r="D13" s="1">
        <v>-225.99979999999999</v>
      </c>
      <c r="E13" s="1">
        <v>-737.98270000000002</v>
      </c>
      <c r="F13" s="1">
        <v>-1660.9975999999999</v>
      </c>
      <c r="H13" s="1">
        <f t="shared" si="0"/>
        <v>-923.0148999999999</v>
      </c>
      <c r="I13" s="5">
        <f t="shared" si="1"/>
        <v>1.250727015687495</v>
      </c>
    </row>
    <row r="14" spans="1:9" x14ac:dyDescent="0.25">
      <c r="A14" s="1" t="s">
        <v>38</v>
      </c>
      <c r="B14" s="1">
        <v>-1874.2747999999999</v>
      </c>
      <c r="C14" s="1">
        <v>-2943.0092</v>
      </c>
      <c r="D14" s="1">
        <v>-3247.9982</v>
      </c>
      <c r="E14" s="1">
        <v>-3360.9812999999999</v>
      </c>
      <c r="F14" s="1">
        <v>-3708.9946</v>
      </c>
      <c r="H14" s="1">
        <f t="shared" si="0"/>
        <v>-348.01330000000007</v>
      </c>
      <c r="I14" s="5">
        <f t="shared" si="1"/>
        <v>0.10354514617501742</v>
      </c>
    </row>
    <row r="15" spans="1:9" x14ac:dyDescent="0.25">
      <c r="A15" s="1" t="s">
        <v>39</v>
      </c>
      <c r="B15" s="1">
        <v>-3624.1291000000001</v>
      </c>
      <c r="C15" s="1">
        <v>-3492.0219999999999</v>
      </c>
      <c r="D15" s="1">
        <v>-4411.9971999999998</v>
      </c>
      <c r="E15" s="1">
        <v>-4232.9893000000002</v>
      </c>
      <c r="F15" s="1">
        <v>-3387.9906000000001</v>
      </c>
      <c r="H15" s="1">
        <f t="shared" si="0"/>
        <v>844.9987000000001</v>
      </c>
      <c r="I15" s="5">
        <f t="shared" si="1"/>
        <v>-0.19962221496756444</v>
      </c>
    </row>
    <row r="16" spans="1:9" x14ac:dyDescent="0.25">
      <c r="A16" s="1" t="s">
        <v>40</v>
      </c>
      <c r="B16" s="1">
        <v>-1898.0159000000001</v>
      </c>
      <c r="C16" s="1">
        <v>-2352.0045</v>
      </c>
      <c r="D16" s="1">
        <v>-2605.9868999999999</v>
      </c>
      <c r="E16" s="1">
        <v>-3643.9819000000002</v>
      </c>
      <c r="F16" s="1">
        <v>-4158.9889999999996</v>
      </c>
      <c r="H16" s="1">
        <f t="shared" si="0"/>
        <v>-515.00709999999935</v>
      </c>
      <c r="I16" s="5">
        <f t="shared" si="1"/>
        <v>0.14133086116591284</v>
      </c>
    </row>
    <row r="17" spans="1:9" x14ac:dyDescent="0.25">
      <c r="A17" s="1" t="s">
        <v>41</v>
      </c>
      <c r="B17" s="1">
        <v>783.65610000000004</v>
      </c>
      <c r="C17" s="1">
        <v>1469.9892</v>
      </c>
      <c r="D17" s="1">
        <v>2244.0043999999998</v>
      </c>
      <c r="E17" s="1">
        <v>1710.0174999999999</v>
      </c>
      <c r="F17" s="1">
        <v>1703.0152</v>
      </c>
      <c r="H17" s="1">
        <f t="shared" si="0"/>
        <v>-7.0022999999998774</v>
      </c>
      <c r="I17" s="5">
        <f t="shared" si="1"/>
        <v>-4.0948703741335267E-3</v>
      </c>
    </row>
    <row r="18" spans="1:9" x14ac:dyDescent="0.25">
      <c r="A18" s="1" t="s">
        <v>42</v>
      </c>
      <c r="B18" s="1">
        <v>110.0736</v>
      </c>
      <c r="C18" s="1">
        <v>-297.01060000000001</v>
      </c>
      <c r="D18" s="1">
        <v>-800.00030000000004</v>
      </c>
      <c r="E18" s="1">
        <v>-1615.9757</v>
      </c>
      <c r="F18" s="1">
        <v>-2252.9825999999998</v>
      </c>
      <c r="H18" s="1">
        <f t="shared" si="0"/>
        <v>-637.00689999999986</v>
      </c>
      <c r="I18" s="5">
        <f t="shared" si="1"/>
        <v>0.39419336565518892</v>
      </c>
    </row>
    <row r="19" spans="1:9" x14ac:dyDescent="0.25">
      <c r="A19" s="1" t="s">
        <v>43</v>
      </c>
      <c r="B19" s="1">
        <v>-1939.7847999999999</v>
      </c>
      <c r="C19" s="1">
        <v>-2752.0124000000001</v>
      </c>
      <c r="D19" s="1">
        <v>-3678.0052999999998</v>
      </c>
      <c r="E19" s="1">
        <v>-3993.9884000000002</v>
      </c>
      <c r="F19" s="1">
        <v>-5019.9957999999997</v>
      </c>
      <c r="H19" s="1">
        <f t="shared" si="0"/>
        <v>-1026.0073999999995</v>
      </c>
      <c r="I19" s="5">
        <f t="shared" si="1"/>
        <v>0.25688792686528572</v>
      </c>
    </row>
    <row r="20" spans="1:9" x14ac:dyDescent="0.25">
      <c r="A20" s="1" t="s">
        <v>44</v>
      </c>
      <c r="B20" s="1">
        <v>-1612.2283</v>
      </c>
      <c r="C20" s="1">
        <v>-1126.3366000000001</v>
      </c>
      <c r="D20" s="1">
        <v>-1067.0079000000001</v>
      </c>
      <c r="E20" s="1">
        <v>-1479.9798000000001</v>
      </c>
      <c r="F20" s="1">
        <v>-2004.9947</v>
      </c>
      <c r="H20" s="1">
        <f t="shared" si="0"/>
        <v>-525.0148999999999</v>
      </c>
      <c r="I20" s="5">
        <f t="shared" si="1"/>
        <v>0.35474463908223602</v>
      </c>
    </row>
    <row r="21" spans="1:9" x14ac:dyDescent="0.25">
      <c r="A21" s="1" t="s">
        <v>45</v>
      </c>
      <c r="B21" s="1">
        <v>-2256.8159999999998</v>
      </c>
      <c r="C21" s="1">
        <v>-1275.9901</v>
      </c>
      <c r="D21" s="1">
        <v>-1579.9983</v>
      </c>
      <c r="E21" s="1">
        <v>-1740.9885999999999</v>
      </c>
      <c r="F21" s="1">
        <v>-3883.9881</v>
      </c>
      <c r="H21" s="1">
        <f t="shared" si="0"/>
        <v>-2142.9994999999999</v>
      </c>
      <c r="I21" s="5">
        <f t="shared" si="1"/>
        <v>1.2309095533422791</v>
      </c>
    </row>
    <row r="22" spans="1:9" x14ac:dyDescent="0.25">
      <c r="A22" s="1" t="s">
        <v>46</v>
      </c>
      <c r="B22" s="1">
        <v>19.6919</v>
      </c>
      <c r="C22" s="1">
        <v>-53.0137</v>
      </c>
      <c r="D22" s="1">
        <v>-188.00739999999999</v>
      </c>
      <c r="E22" s="1">
        <v>-225.9725</v>
      </c>
      <c r="F22" s="1">
        <v>-877.99839999999995</v>
      </c>
      <c r="H22" s="1">
        <f t="shared" si="0"/>
        <v>-652.02589999999998</v>
      </c>
      <c r="I22" s="5">
        <f t="shared" si="1"/>
        <v>2.8854214561506377</v>
      </c>
    </row>
    <row r="23" spans="1:9" x14ac:dyDescent="0.25">
      <c r="A23" s="1" t="s">
        <v>47</v>
      </c>
      <c r="B23" s="1">
        <v>-715.25099999999998</v>
      </c>
      <c r="C23" s="1">
        <v>-2733.0115000000001</v>
      </c>
      <c r="D23" s="1">
        <v>-1908</v>
      </c>
      <c r="E23" s="1">
        <v>-1571.9627</v>
      </c>
      <c r="F23" s="1">
        <v>-2415.9917999999998</v>
      </c>
      <c r="H23" s="1">
        <f t="shared" si="0"/>
        <v>-844.02909999999974</v>
      </c>
      <c r="I23" s="5">
        <f t="shared" si="1"/>
        <v>0.53692692581064405</v>
      </c>
    </row>
    <row r="24" spans="1:9" x14ac:dyDescent="0.25">
      <c r="A24" s="1" t="s">
        <v>48</v>
      </c>
      <c r="B24" s="1">
        <v>-1441.9703</v>
      </c>
      <c r="C24" s="1">
        <v>-1195.0163</v>
      </c>
      <c r="D24" s="1">
        <v>-787.00729999999999</v>
      </c>
      <c r="E24" s="1">
        <v>-1535.9870000000001</v>
      </c>
      <c r="F24" s="1">
        <v>-1892.9824000000001</v>
      </c>
      <c r="H24" s="1">
        <f t="shared" si="0"/>
        <v>-356.99540000000002</v>
      </c>
      <c r="I24" s="5">
        <f t="shared" si="1"/>
        <v>0.23242084731185875</v>
      </c>
    </row>
    <row r="25" spans="1:9" x14ac:dyDescent="0.25">
      <c r="A25" s="1" t="s">
        <v>49</v>
      </c>
      <c r="B25" s="1">
        <v>-682.68970000000002</v>
      </c>
      <c r="C25" s="1">
        <v>-1459.0139999999999</v>
      </c>
      <c r="D25" s="1">
        <v>-2365.0003000000002</v>
      </c>
      <c r="E25" s="1">
        <v>-2059.9706999999999</v>
      </c>
      <c r="F25" s="1">
        <v>-2874.989</v>
      </c>
      <c r="H25" s="1">
        <f t="shared" si="0"/>
        <v>-815.01830000000018</v>
      </c>
      <c r="I25" s="5">
        <f t="shared" si="1"/>
        <v>0.39564557884245649</v>
      </c>
    </row>
    <row r="26" spans="1:9" x14ac:dyDescent="0.25">
      <c r="A26" s="1" t="s">
        <v>50</v>
      </c>
      <c r="B26" s="1">
        <v>-8366.8516999999993</v>
      </c>
      <c r="C26" s="1">
        <v>-8007.0129999999999</v>
      </c>
      <c r="D26" s="1">
        <v>-8533.9917000000005</v>
      </c>
      <c r="E26" s="1">
        <v>-7272.9695000000002</v>
      </c>
      <c r="F26" s="1">
        <v>-7795.9843000000001</v>
      </c>
      <c r="H26" s="1">
        <f t="shared" si="0"/>
        <v>-523.01479999999992</v>
      </c>
      <c r="I26" s="5">
        <f t="shared" si="1"/>
        <v>7.1912139876291234E-2</v>
      </c>
    </row>
    <row r="27" spans="1:9" x14ac:dyDescent="0.25">
      <c r="A27" s="1" t="s">
        <v>51</v>
      </c>
      <c r="B27" s="1">
        <v>-2181.4501</v>
      </c>
      <c r="C27" s="1">
        <v>-1313.0029999999999</v>
      </c>
      <c r="D27" s="1">
        <v>-1621.9914000000001</v>
      </c>
      <c r="E27" s="1">
        <v>-2911.9717000000001</v>
      </c>
      <c r="F27" s="1">
        <v>-4420.9862999999996</v>
      </c>
      <c r="H27" s="1">
        <f t="shared" si="0"/>
        <v>-1509.0145999999995</v>
      </c>
      <c r="I27" s="5">
        <f t="shared" si="1"/>
        <v>0.51821059936811864</v>
      </c>
    </row>
    <row r="28" spans="1:9" x14ac:dyDescent="0.25">
      <c r="A28" s="1" t="s">
        <v>52</v>
      </c>
      <c r="B28" s="1">
        <v>252.7773</v>
      </c>
      <c r="C28" s="1">
        <v>495.98430000000002</v>
      </c>
      <c r="D28" s="1">
        <v>208.02539999999999</v>
      </c>
      <c r="E28" s="1">
        <v>-1191.9875</v>
      </c>
      <c r="F28" s="1">
        <v>-856.99860000000001</v>
      </c>
      <c r="H28" s="1">
        <f t="shared" si="0"/>
        <v>334.98889999999994</v>
      </c>
      <c r="I28" s="5">
        <f t="shared" si="1"/>
        <v>-0.28103390345955803</v>
      </c>
    </row>
    <row r="29" spans="1:9" x14ac:dyDescent="0.25">
      <c r="A29" s="1" t="s">
        <v>53</v>
      </c>
      <c r="B29" s="1">
        <v>-2203.0985999999998</v>
      </c>
      <c r="C29" s="1">
        <v>-2253.0027</v>
      </c>
      <c r="D29" s="1">
        <v>-3538.0019000000002</v>
      </c>
      <c r="E29" s="1">
        <v>-2437.9751000000001</v>
      </c>
      <c r="F29" s="1">
        <v>-3471.9819000000002</v>
      </c>
      <c r="H29" s="1">
        <f t="shared" si="0"/>
        <v>-1034.0068000000001</v>
      </c>
      <c r="I29" s="5">
        <f t="shared" si="1"/>
        <v>0.42412525049989236</v>
      </c>
    </row>
    <row r="30" spans="1:9" x14ac:dyDescent="0.25">
      <c r="A30" s="1" t="s">
        <v>54</v>
      </c>
      <c r="B30" s="1">
        <v>738.73119999999994</v>
      </c>
      <c r="C30" s="1">
        <v>755.97979999999995</v>
      </c>
      <c r="D30" s="1">
        <v>594.00340000000006</v>
      </c>
      <c r="E30" s="1">
        <v>161.01939999999999</v>
      </c>
      <c r="F30" s="1">
        <v>335.00639999999999</v>
      </c>
      <c r="H30" s="1">
        <f t="shared" si="0"/>
        <v>173.98699999999999</v>
      </c>
      <c r="I30" s="5">
        <f t="shared" si="1"/>
        <v>1.0805343952343631</v>
      </c>
    </row>
    <row r="31" spans="1:9" x14ac:dyDescent="0.25">
      <c r="A31" s="1" t="s">
        <v>55</v>
      </c>
      <c r="B31" s="1">
        <v>-1673.4518</v>
      </c>
      <c r="C31" s="1">
        <v>-931.67359999999996</v>
      </c>
      <c r="D31" s="1">
        <v>-875.01009999999997</v>
      </c>
      <c r="E31" s="1">
        <v>-2797.9758000000002</v>
      </c>
      <c r="F31" s="1">
        <v>-3030.9938000000002</v>
      </c>
      <c r="H31" s="1">
        <f t="shared" si="0"/>
        <v>-233.01800000000003</v>
      </c>
      <c r="I31" s="5">
        <f t="shared" si="1"/>
        <v>8.3280920442557083E-2</v>
      </c>
    </row>
    <row r="32" spans="1:9" x14ac:dyDescent="0.25">
      <c r="A32" s="1" t="s">
        <v>56</v>
      </c>
      <c r="B32" s="1">
        <v>-3872.5502999999999</v>
      </c>
      <c r="C32" s="1">
        <v>-3840.0084000000002</v>
      </c>
      <c r="D32" s="1">
        <v>-6051.9966000000004</v>
      </c>
      <c r="E32" s="1">
        <v>-5786.9895999999999</v>
      </c>
      <c r="F32" s="1">
        <v>-4882.9913999999999</v>
      </c>
      <c r="H32" s="1">
        <f t="shared" si="0"/>
        <v>903.9982</v>
      </c>
      <c r="I32" s="5">
        <f t="shared" si="1"/>
        <v>-0.15621216944989844</v>
      </c>
    </row>
    <row r="33" spans="1:9" x14ac:dyDescent="0.25">
      <c r="A33" s="1" t="s">
        <v>57</v>
      </c>
      <c r="B33" s="1">
        <v>-1470.7180000000001</v>
      </c>
      <c r="C33" s="1">
        <v>-1624.0071</v>
      </c>
      <c r="D33" s="1">
        <v>-2143.0003999999999</v>
      </c>
      <c r="E33" s="1">
        <v>-2506.9629</v>
      </c>
      <c r="F33" s="1">
        <v>-2673.9780000000001</v>
      </c>
      <c r="H33" s="1">
        <f t="shared" si="0"/>
        <v>-167.01510000000007</v>
      </c>
      <c r="I33" s="5">
        <f t="shared" si="1"/>
        <v>6.6620491272527435E-2</v>
      </c>
    </row>
    <row r="34" spans="1:9" x14ac:dyDescent="0.25">
      <c r="A34" s="1" t="s">
        <v>58</v>
      </c>
      <c r="B34" s="1">
        <v>-3200.8928999999998</v>
      </c>
      <c r="C34" s="1">
        <v>-6337.9926999999998</v>
      </c>
      <c r="D34" s="1">
        <v>-4000.0018</v>
      </c>
      <c r="E34" s="1">
        <v>-3272.9549999999999</v>
      </c>
      <c r="F34" s="1">
        <v>-5367.9858000000004</v>
      </c>
      <c r="H34" s="1">
        <f t="shared" si="0"/>
        <v>-2095.0308000000005</v>
      </c>
      <c r="I34" s="5">
        <f t="shared" si="1"/>
        <v>0.6401037594467387</v>
      </c>
    </row>
    <row r="35" spans="1:9" x14ac:dyDescent="0.25">
      <c r="A35" s="1" t="s">
        <v>59</v>
      </c>
      <c r="B35" s="1">
        <v>-51697.871800000001</v>
      </c>
      <c r="C35" s="1">
        <v>-55027.275399999999</v>
      </c>
      <c r="D35" s="1">
        <v>-68633.949900000007</v>
      </c>
      <c r="E35" s="1">
        <v>-77534.312699999995</v>
      </c>
      <c r="F35" s="1">
        <v>-93301.650899999993</v>
      </c>
      <c r="H35" s="1">
        <f t="shared" si="0"/>
        <v>-15767.338199999998</v>
      </c>
      <c r="I35" s="5">
        <f t="shared" si="1"/>
        <v>0.20335948886279351</v>
      </c>
    </row>
  </sheetData>
  <mergeCells count="1">
    <mergeCell ref="H1:I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15" x14ac:dyDescent="0.25"/>
  <cols>
    <col min="1" max="8" width="17.85546875" customWidth="1"/>
  </cols>
  <sheetData>
    <row r="1" spans="1:11" x14ac:dyDescent="0.25">
      <c r="A1" t="s">
        <v>60</v>
      </c>
    </row>
    <row r="2" spans="1:11" x14ac:dyDescent="0.25">
      <c r="A2" t="s">
        <v>61</v>
      </c>
    </row>
    <row r="4" spans="1:11" x14ac:dyDescent="0.25">
      <c r="A4" s="3" t="s">
        <v>62</v>
      </c>
    </row>
    <row r="5" spans="1:11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  <c r="K5" s="3"/>
    </row>
    <row r="6" spans="1:11" x14ac:dyDescent="0.25">
      <c r="A6">
        <v>2002</v>
      </c>
      <c r="B6" s="6">
        <v>7381869.6510757804</v>
      </c>
      <c r="C6" s="6">
        <v>104312</v>
      </c>
      <c r="D6" s="6">
        <v>57359</v>
      </c>
      <c r="E6" s="6">
        <v>172077.3028219</v>
      </c>
      <c r="F6" s="6">
        <v>86936.706567000001</v>
      </c>
      <c r="G6" s="6">
        <v>85140.596254899996</v>
      </c>
      <c r="H6" s="6">
        <v>472082</v>
      </c>
      <c r="I6" s="6">
        <v>561173</v>
      </c>
      <c r="J6" s="6">
        <v>-89091</v>
      </c>
    </row>
    <row r="7" spans="1:11" x14ac:dyDescent="0.25">
      <c r="A7">
        <v>2003</v>
      </c>
      <c r="B7" s="6">
        <v>7448221.2270440701</v>
      </c>
      <c r="C7" s="6">
        <v>108471</v>
      </c>
      <c r="D7" s="6">
        <v>57473</v>
      </c>
      <c r="E7" s="6">
        <v>221126.2169804</v>
      </c>
      <c r="F7" s="6">
        <v>106614.8328493</v>
      </c>
      <c r="G7" s="6">
        <v>114511.3841311</v>
      </c>
      <c r="H7" s="6">
        <v>481529</v>
      </c>
      <c r="I7" s="6">
        <v>584662</v>
      </c>
      <c r="J7" s="6">
        <v>-103133</v>
      </c>
    </row>
    <row r="8" spans="1:11" x14ac:dyDescent="0.25">
      <c r="A8">
        <v>2004</v>
      </c>
      <c r="B8" s="6">
        <v>7542612.5116600497</v>
      </c>
      <c r="C8" s="6">
        <v>111662</v>
      </c>
      <c r="D8" s="6">
        <v>56494</v>
      </c>
      <c r="E8" s="6">
        <v>230003.17383794999</v>
      </c>
      <c r="F8" s="6">
        <v>87676.3659472</v>
      </c>
      <c r="G8" s="6">
        <v>142326.80789075</v>
      </c>
      <c r="H8" s="6">
        <v>481704</v>
      </c>
      <c r="I8" s="6">
        <v>591904</v>
      </c>
      <c r="J8" s="6">
        <v>-110200</v>
      </c>
    </row>
    <row r="9" spans="1:11" x14ac:dyDescent="0.25">
      <c r="A9">
        <v>2005</v>
      </c>
      <c r="B9" s="6">
        <v>7642968.5775900902</v>
      </c>
      <c r="C9" s="6">
        <v>114648</v>
      </c>
      <c r="D9" s="6">
        <v>54224</v>
      </c>
      <c r="E9" s="6">
        <v>209553.30639760001</v>
      </c>
      <c r="F9" s="6">
        <v>92441</v>
      </c>
      <c r="G9" s="6">
        <v>117112.3063976</v>
      </c>
      <c r="H9" s="6">
        <v>498222</v>
      </c>
      <c r="I9" s="6">
        <v>583147</v>
      </c>
      <c r="J9" s="6">
        <v>-84925</v>
      </c>
    </row>
    <row r="10" spans="1:11" x14ac:dyDescent="0.25">
      <c r="A10">
        <v>2006</v>
      </c>
      <c r="B10" s="6">
        <v>7701603.0722627603</v>
      </c>
      <c r="C10" s="6">
        <v>117930</v>
      </c>
      <c r="D10" s="6">
        <v>51878</v>
      </c>
      <c r="E10" s="6">
        <v>170412</v>
      </c>
      <c r="F10" s="6">
        <v>98629</v>
      </c>
      <c r="G10" s="6">
        <v>71783</v>
      </c>
      <c r="H10" s="6">
        <v>513110</v>
      </c>
      <c r="I10" s="6">
        <v>589801</v>
      </c>
      <c r="J10" s="6">
        <v>-76691</v>
      </c>
    </row>
    <row r="11" spans="1:11" x14ac:dyDescent="0.25">
      <c r="A11">
        <v>2007</v>
      </c>
      <c r="B11" s="6">
        <v>7773546.5973412497</v>
      </c>
      <c r="C11" s="6">
        <v>123342</v>
      </c>
      <c r="D11" s="6">
        <v>50339</v>
      </c>
      <c r="E11" s="6">
        <v>191239</v>
      </c>
      <c r="F11" s="6">
        <v>112361</v>
      </c>
      <c r="G11" s="6">
        <v>78878</v>
      </c>
      <c r="H11" s="6">
        <v>534552</v>
      </c>
      <c r="I11" s="6">
        <v>611939</v>
      </c>
      <c r="J11" s="6">
        <v>-77387</v>
      </c>
    </row>
    <row r="12" spans="1:11" x14ac:dyDescent="0.25">
      <c r="A12">
        <v>2008</v>
      </c>
      <c r="B12" s="6">
        <v>7869884.4525854504</v>
      </c>
      <c r="C12" s="6">
        <v>127645</v>
      </c>
      <c r="D12" s="6">
        <v>49944</v>
      </c>
      <c r="E12" s="6">
        <v>187998</v>
      </c>
      <c r="F12" s="6">
        <v>98754</v>
      </c>
      <c r="G12" s="6">
        <v>89244</v>
      </c>
      <c r="H12" s="6">
        <v>528797</v>
      </c>
      <c r="I12" s="6">
        <v>596494</v>
      </c>
      <c r="J12" s="6">
        <v>-67697</v>
      </c>
    </row>
    <row r="13" spans="1:11" x14ac:dyDescent="0.25">
      <c r="A13">
        <v>2009</v>
      </c>
      <c r="B13" s="6">
        <v>7991238.8082733899</v>
      </c>
      <c r="C13" s="6">
        <v>127733</v>
      </c>
      <c r="D13" s="6">
        <v>49265</v>
      </c>
      <c r="E13" s="6">
        <v>192007</v>
      </c>
      <c r="F13" s="6">
        <v>118891</v>
      </c>
      <c r="G13" s="6">
        <v>73116</v>
      </c>
      <c r="H13" s="6">
        <v>546460</v>
      </c>
      <c r="I13" s="6">
        <v>578402</v>
      </c>
      <c r="J13" s="6">
        <v>-31942</v>
      </c>
    </row>
    <row r="14" spans="1:11" x14ac:dyDescent="0.25">
      <c r="A14">
        <v>2010</v>
      </c>
      <c r="B14" s="6">
        <v>8107079.5932702199</v>
      </c>
      <c r="C14" s="6">
        <v>130840</v>
      </c>
      <c r="D14" s="6">
        <v>48048</v>
      </c>
      <c r="E14" s="6">
        <v>201113</v>
      </c>
      <c r="F14" s="6">
        <v>124619</v>
      </c>
      <c r="G14" s="6">
        <v>76494</v>
      </c>
      <c r="H14" s="6">
        <v>551109</v>
      </c>
      <c r="I14" s="6">
        <v>593668</v>
      </c>
      <c r="J14" s="6">
        <v>-42559</v>
      </c>
    </row>
    <row r="15" spans="1:11" x14ac:dyDescent="0.25">
      <c r="A15">
        <v>2011</v>
      </c>
      <c r="B15" s="6">
        <v>8217474.9967684001</v>
      </c>
      <c r="C15" s="6">
        <v>133440</v>
      </c>
      <c r="D15" s="6">
        <v>46929</v>
      </c>
      <c r="E15" s="6">
        <v>194729</v>
      </c>
      <c r="F15" s="6">
        <v>102326</v>
      </c>
      <c r="G15" s="6">
        <v>92403</v>
      </c>
      <c r="H15" s="6">
        <v>539775</v>
      </c>
      <c r="I15" s="6">
        <v>580119</v>
      </c>
      <c r="J15" s="6">
        <v>-40344</v>
      </c>
    </row>
    <row r="16" spans="1:11" x14ac:dyDescent="0.25">
      <c r="A16">
        <v>2012</v>
      </c>
      <c r="B16" s="6">
        <v>8321034.9967684001</v>
      </c>
      <c r="C16" s="6">
        <v>134037</v>
      </c>
      <c r="D16" s="6">
        <v>47572</v>
      </c>
      <c r="E16" s="6">
        <v>176350</v>
      </c>
      <c r="F16" s="6">
        <v>107386</v>
      </c>
      <c r="G16" s="6">
        <v>68964</v>
      </c>
      <c r="H16" s="6">
        <v>561779</v>
      </c>
      <c r="I16" s="6">
        <v>613438</v>
      </c>
      <c r="J16" s="6">
        <v>-51659</v>
      </c>
    </row>
    <row r="17" spans="1:10" x14ac:dyDescent="0.25">
      <c r="A17">
        <v>2013</v>
      </c>
      <c r="B17" s="6">
        <v>8428808.9967684001</v>
      </c>
      <c r="C17" s="6">
        <v>131011</v>
      </c>
      <c r="D17" s="6">
        <v>48078</v>
      </c>
      <c r="E17" s="6">
        <v>170042</v>
      </c>
      <c r="F17" s="6">
        <v>90524</v>
      </c>
      <c r="G17" s="6">
        <v>79518</v>
      </c>
      <c r="H17" s="6">
        <v>557674</v>
      </c>
      <c r="I17" s="6">
        <v>612701</v>
      </c>
      <c r="J17" s="6">
        <v>-55027</v>
      </c>
    </row>
    <row r="18" spans="1:10" x14ac:dyDescent="0.25">
      <c r="A18">
        <v>2014</v>
      </c>
      <c r="B18" s="6">
        <v>8550554.9967684001</v>
      </c>
      <c r="C18" s="6">
        <v>127807</v>
      </c>
      <c r="D18" s="6">
        <v>45449</v>
      </c>
      <c r="E18" s="6">
        <v>200902</v>
      </c>
      <c r="F18" s="6">
        <v>93498</v>
      </c>
      <c r="G18" s="6">
        <v>107404</v>
      </c>
      <c r="H18" s="6">
        <v>584242</v>
      </c>
      <c r="I18" s="6">
        <v>652876</v>
      </c>
      <c r="J18" s="6">
        <v>-68634</v>
      </c>
    </row>
    <row r="19" spans="1:10" x14ac:dyDescent="0.25">
      <c r="A19">
        <v>2015</v>
      </c>
      <c r="B19" s="6">
        <v>8685177.9967684001</v>
      </c>
      <c r="C19" s="6">
        <v>128520</v>
      </c>
      <c r="D19" s="6">
        <v>50151</v>
      </c>
      <c r="E19" s="6">
        <v>221106</v>
      </c>
      <c r="F19" s="6">
        <v>87205</v>
      </c>
      <c r="G19" s="6">
        <v>133901</v>
      </c>
      <c r="H19" s="6">
        <v>587762</v>
      </c>
      <c r="I19" s="6">
        <v>665297</v>
      </c>
      <c r="J19" s="6">
        <v>-77535</v>
      </c>
    </row>
    <row r="20" spans="1:10" x14ac:dyDescent="0.25">
      <c r="A20">
        <v>2016</v>
      </c>
      <c r="B20" s="6">
        <v>8798956.9967684001</v>
      </c>
      <c r="C20" s="6">
        <v>129847</v>
      </c>
      <c r="D20" s="6">
        <v>48513</v>
      </c>
      <c r="E20" s="6">
        <v>220908</v>
      </c>
      <c r="F20" s="6">
        <v>94829</v>
      </c>
      <c r="G20" s="6">
        <v>126079</v>
      </c>
      <c r="H20" s="6">
        <v>579612</v>
      </c>
      <c r="I20" s="6">
        <v>672914</v>
      </c>
      <c r="J20" s="6">
        <v>-93302</v>
      </c>
    </row>
    <row r="21" spans="1:10" x14ac:dyDescent="0.25"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3" t="s">
        <v>63</v>
      </c>
    </row>
    <row r="23" spans="1:10" x14ac:dyDescent="0.25">
      <c r="A23" s="3" t="s">
        <v>8</v>
      </c>
      <c r="B23" s="3" t="s">
        <v>9</v>
      </c>
      <c r="C23" s="3" t="s">
        <v>10</v>
      </c>
      <c r="D23" s="3" t="s">
        <v>11</v>
      </c>
      <c r="E23" s="3" t="s">
        <v>12</v>
      </c>
      <c r="F23" s="3" t="s">
        <v>13</v>
      </c>
      <c r="G23" s="3" t="s">
        <v>14</v>
      </c>
      <c r="H23" s="3" t="s">
        <v>15</v>
      </c>
      <c r="I23" s="3" t="s">
        <v>16</v>
      </c>
      <c r="J23" s="3" t="s">
        <v>17</v>
      </c>
    </row>
    <row r="24" spans="1:10" x14ac:dyDescent="0.25">
      <c r="A24">
        <v>2002</v>
      </c>
      <c r="B24" s="1">
        <v>7376671</v>
      </c>
      <c r="C24" s="6">
        <v>104312</v>
      </c>
      <c r="D24" s="6">
        <v>57359</v>
      </c>
      <c r="E24" s="1">
        <v>182059</v>
      </c>
      <c r="F24" s="1">
        <v>86585</v>
      </c>
      <c r="G24" s="1">
        <v>95474</v>
      </c>
      <c r="H24" s="1">
        <v>472082</v>
      </c>
      <c r="I24" s="1">
        <v>561173</v>
      </c>
      <c r="J24" s="1">
        <v>-89091</v>
      </c>
    </row>
    <row r="25" spans="1:10" x14ac:dyDescent="0.25">
      <c r="A25">
        <v>2003</v>
      </c>
      <c r="B25" s="1">
        <v>7394817</v>
      </c>
      <c r="C25" s="6">
        <v>108471</v>
      </c>
      <c r="D25" s="6">
        <v>57473</v>
      </c>
      <c r="E25" s="1">
        <v>175673</v>
      </c>
      <c r="F25" s="1">
        <v>106378</v>
      </c>
      <c r="G25" s="1">
        <v>69295</v>
      </c>
      <c r="H25" s="1">
        <v>481529</v>
      </c>
      <c r="I25" s="1">
        <v>584662</v>
      </c>
      <c r="J25" s="1">
        <v>-103133</v>
      </c>
    </row>
    <row r="26" spans="1:10" x14ac:dyDescent="0.25">
      <c r="A26">
        <v>2004</v>
      </c>
      <c r="B26" s="1">
        <v>7432730</v>
      </c>
      <c r="C26" s="6">
        <v>111662</v>
      </c>
      <c r="D26" s="6">
        <v>56494</v>
      </c>
      <c r="E26" s="1">
        <v>179788</v>
      </c>
      <c r="F26" s="1">
        <v>87469</v>
      </c>
      <c r="G26" s="1">
        <v>92319</v>
      </c>
      <c r="H26" s="1">
        <v>481704</v>
      </c>
      <c r="I26" s="1">
        <v>591904</v>
      </c>
      <c r="J26" s="1">
        <v>-110200</v>
      </c>
    </row>
    <row r="27" spans="1:10" x14ac:dyDescent="0.25">
      <c r="A27">
        <v>2005</v>
      </c>
      <c r="B27" s="1">
        <v>7519009</v>
      </c>
      <c r="C27" s="6">
        <v>114648</v>
      </c>
      <c r="D27" s="6">
        <v>54224</v>
      </c>
      <c r="E27" s="1">
        <v>202295</v>
      </c>
      <c r="F27" s="1">
        <v>92441</v>
      </c>
      <c r="G27" s="1">
        <v>109854</v>
      </c>
      <c r="H27" s="1">
        <v>498222</v>
      </c>
      <c r="I27" s="1">
        <v>583147</v>
      </c>
      <c r="J27" s="1">
        <v>-84925</v>
      </c>
    </row>
    <row r="28" spans="1:10" x14ac:dyDescent="0.25">
      <c r="A28">
        <v>2006</v>
      </c>
      <c r="B28" s="1">
        <v>7597825</v>
      </c>
      <c r="C28" s="6">
        <v>117930</v>
      </c>
      <c r="D28" s="6">
        <v>51878</v>
      </c>
      <c r="E28" s="1">
        <v>186564</v>
      </c>
      <c r="F28" s="1">
        <v>98629</v>
      </c>
      <c r="G28" s="1">
        <v>87935</v>
      </c>
      <c r="H28" s="1">
        <v>513110</v>
      </c>
      <c r="I28" s="1">
        <v>589801</v>
      </c>
      <c r="J28" s="1">
        <v>-76691</v>
      </c>
    </row>
    <row r="29" spans="1:10" x14ac:dyDescent="0.25">
      <c r="A29">
        <v>2007</v>
      </c>
      <c r="B29" s="1">
        <v>7693473</v>
      </c>
      <c r="C29" s="6">
        <v>123342</v>
      </c>
      <c r="D29" s="6">
        <v>50339</v>
      </c>
      <c r="E29" s="1">
        <v>211131</v>
      </c>
      <c r="F29" s="1">
        <v>112361</v>
      </c>
      <c r="G29" s="1">
        <v>98770</v>
      </c>
      <c r="H29" s="1">
        <v>534552</v>
      </c>
      <c r="I29" s="1">
        <v>611939</v>
      </c>
      <c r="J29" s="1">
        <v>-77387</v>
      </c>
    </row>
    <row r="30" spans="1:10" x14ac:dyDescent="0.25">
      <c r="A30">
        <v>2008</v>
      </c>
      <c r="B30" s="1">
        <v>7812161</v>
      </c>
      <c r="C30" s="6">
        <v>127645</v>
      </c>
      <c r="D30" s="6">
        <v>49944</v>
      </c>
      <c r="E30" s="1">
        <v>206223</v>
      </c>
      <c r="F30" s="1">
        <v>98754</v>
      </c>
      <c r="G30" s="1">
        <v>107469</v>
      </c>
      <c r="H30" s="1">
        <v>528797</v>
      </c>
      <c r="I30" s="1">
        <v>596494</v>
      </c>
      <c r="J30" s="1">
        <v>-67697</v>
      </c>
    </row>
    <row r="31" spans="1:10" x14ac:dyDescent="0.25">
      <c r="A31">
        <v>2009</v>
      </c>
      <c r="B31" s="1">
        <v>7942594</v>
      </c>
      <c r="C31" s="6">
        <v>127733</v>
      </c>
      <c r="D31" s="6">
        <v>49265</v>
      </c>
      <c r="E31" s="1">
        <v>202690</v>
      </c>
      <c r="F31" s="1">
        <v>118891</v>
      </c>
      <c r="G31" s="1">
        <v>83799</v>
      </c>
      <c r="H31" s="1">
        <v>546460</v>
      </c>
      <c r="I31" s="1">
        <v>578402</v>
      </c>
      <c r="J31" s="1">
        <v>-31942</v>
      </c>
    </row>
    <row r="32" spans="1:10" x14ac:dyDescent="0.25">
      <c r="A32">
        <v>2010</v>
      </c>
      <c r="B32" s="1">
        <v>8061495</v>
      </c>
      <c r="C32" s="6">
        <v>130840</v>
      </c>
      <c r="D32" s="6">
        <v>48048</v>
      </c>
      <c r="E32" s="1">
        <v>205796</v>
      </c>
      <c r="F32" s="1">
        <v>124619</v>
      </c>
      <c r="G32" s="1">
        <v>81177</v>
      </c>
      <c r="H32" s="1">
        <v>551109</v>
      </c>
      <c r="I32" s="1">
        <v>593668</v>
      </c>
      <c r="J32" s="1">
        <v>-42559</v>
      </c>
    </row>
    <row r="33" spans="1:12" x14ac:dyDescent="0.25">
      <c r="A33">
        <v>2011</v>
      </c>
      <c r="B33" s="1">
        <v>8204407</v>
      </c>
      <c r="C33" s="6">
        <v>133440</v>
      </c>
      <c r="D33" s="6">
        <v>46929</v>
      </c>
      <c r="E33" s="1">
        <v>205343</v>
      </c>
      <c r="F33" s="1">
        <v>102326</v>
      </c>
      <c r="G33" s="1">
        <v>103017</v>
      </c>
      <c r="H33" s="1">
        <v>539775</v>
      </c>
      <c r="I33" s="1">
        <v>580119</v>
      </c>
      <c r="J33" s="1">
        <v>-40344</v>
      </c>
    </row>
    <row r="34" spans="1:12" x14ac:dyDescent="0.25">
      <c r="A34">
        <v>2012</v>
      </c>
      <c r="B34" s="1">
        <v>8308369</v>
      </c>
      <c r="C34" s="6">
        <v>134037</v>
      </c>
      <c r="D34" s="6">
        <v>47572</v>
      </c>
      <c r="E34" s="1">
        <v>176350</v>
      </c>
      <c r="F34" s="1">
        <v>107386</v>
      </c>
      <c r="G34" s="1">
        <v>68964</v>
      </c>
      <c r="H34" s="1">
        <v>561779</v>
      </c>
      <c r="I34" s="1">
        <v>613438</v>
      </c>
      <c r="J34" s="1">
        <v>-51659</v>
      </c>
    </row>
    <row r="35" spans="1:12" x14ac:dyDescent="0.25">
      <c r="A35">
        <v>2013</v>
      </c>
      <c r="B35" s="1">
        <v>8416543</v>
      </c>
      <c r="C35" s="6">
        <v>131011</v>
      </c>
      <c r="D35" s="6">
        <v>48078</v>
      </c>
      <c r="E35" s="1">
        <v>170042</v>
      </c>
      <c r="F35" s="1">
        <v>90524</v>
      </c>
      <c r="G35" s="1">
        <v>79518</v>
      </c>
      <c r="H35" s="1">
        <v>557674</v>
      </c>
      <c r="I35" s="1">
        <v>612701</v>
      </c>
      <c r="J35" s="1">
        <v>-55027</v>
      </c>
    </row>
    <row r="36" spans="1:12" x14ac:dyDescent="0.25">
      <c r="A36">
        <v>2014</v>
      </c>
      <c r="B36" s="1">
        <v>8538689</v>
      </c>
      <c r="C36" s="6">
        <v>127807</v>
      </c>
      <c r="D36" s="6">
        <v>45449</v>
      </c>
      <c r="E36" s="1">
        <v>200902</v>
      </c>
      <c r="F36" s="1">
        <v>93498</v>
      </c>
      <c r="G36" s="1">
        <v>107404</v>
      </c>
      <c r="H36" s="1">
        <v>584242</v>
      </c>
      <c r="I36" s="1">
        <v>652876</v>
      </c>
      <c r="J36" s="1">
        <v>-68634</v>
      </c>
    </row>
    <row r="37" spans="1:12" x14ac:dyDescent="0.25">
      <c r="A37">
        <v>2015</v>
      </c>
      <c r="B37" s="1">
        <v>8673713</v>
      </c>
      <c r="C37" s="6">
        <v>128520</v>
      </c>
      <c r="D37" s="6">
        <v>50151</v>
      </c>
      <c r="E37" s="1">
        <v>221106</v>
      </c>
      <c r="F37" s="1">
        <v>87205</v>
      </c>
      <c r="G37" s="1">
        <v>133901</v>
      </c>
      <c r="H37" s="1">
        <v>587762</v>
      </c>
      <c r="I37" s="1">
        <v>665297</v>
      </c>
      <c r="J37" s="1">
        <v>-77535</v>
      </c>
    </row>
    <row r="38" spans="1:12" x14ac:dyDescent="0.25">
      <c r="A38">
        <v>2016</v>
      </c>
      <c r="B38" s="16">
        <v>8787892</v>
      </c>
      <c r="C38" s="6">
        <v>129847</v>
      </c>
      <c r="D38" s="6">
        <v>48513</v>
      </c>
      <c r="E38" s="16">
        <v>220908</v>
      </c>
      <c r="F38" s="16">
        <v>94829</v>
      </c>
      <c r="G38" s="17">
        <v>126079</v>
      </c>
      <c r="H38" s="16">
        <v>579612</v>
      </c>
      <c r="I38" s="16">
        <v>672914</v>
      </c>
      <c r="J38" s="18">
        <v>-93302</v>
      </c>
    </row>
    <row r="39" spans="1:12" x14ac:dyDescent="0.25">
      <c r="B39" s="2"/>
      <c r="C39" s="2"/>
      <c r="D39" s="2"/>
      <c r="E39" s="2"/>
      <c r="F39" s="2"/>
      <c r="G39" s="2"/>
      <c r="H39" s="2"/>
      <c r="I39" s="2"/>
    </row>
    <row r="40" spans="1:12" x14ac:dyDescent="0.25">
      <c r="A40" s="3" t="s">
        <v>64</v>
      </c>
    </row>
    <row r="41" spans="1:12" x14ac:dyDescent="0.25">
      <c r="A41" s="3" t="s">
        <v>8</v>
      </c>
      <c r="B41" s="3" t="s">
        <v>9</v>
      </c>
      <c r="C41" s="3" t="s">
        <v>10</v>
      </c>
      <c r="D41" s="3" t="s">
        <v>11</v>
      </c>
      <c r="E41" s="3" t="s">
        <v>12</v>
      </c>
      <c r="F41" s="3" t="s">
        <v>13</v>
      </c>
      <c r="G41" s="3" t="s">
        <v>14</v>
      </c>
      <c r="H41" s="3" t="s">
        <v>15</v>
      </c>
      <c r="I41" s="3" t="s">
        <v>16</v>
      </c>
      <c r="J41" s="3" t="s">
        <v>17</v>
      </c>
      <c r="L41" s="3"/>
    </row>
    <row r="42" spans="1:12" x14ac:dyDescent="0.25">
      <c r="A42">
        <v>2002</v>
      </c>
      <c r="B42" s="1">
        <f t="shared" ref="B42:J56" si="0">B24-B6</f>
        <v>-5198.6510757803917</v>
      </c>
      <c r="C42" s="1">
        <f t="shared" si="0"/>
        <v>0</v>
      </c>
      <c r="D42" s="1">
        <f t="shared" si="0"/>
        <v>0</v>
      </c>
      <c r="E42" s="1">
        <f t="shared" ref="E42:J42" si="1">E24-E6</f>
        <v>9981.6971781000029</v>
      </c>
      <c r="F42" s="1">
        <f t="shared" si="1"/>
        <v>-351.70656700000109</v>
      </c>
      <c r="G42" s="1">
        <f t="shared" si="1"/>
        <v>10333.403745100004</v>
      </c>
      <c r="H42" s="1">
        <f t="shared" si="1"/>
        <v>0</v>
      </c>
      <c r="I42" s="1">
        <f t="shared" si="1"/>
        <v>0</v>
      </c>
      <c r="J42" s="1">
        <f t="shared" si="1"/>
        <v>0</v>
      </c>
    </row>
    <row r="43" spans="1:12" x14ac:dyDescent="0.25">
      <c r="A43">
        <v>2003</v>
      </c>
      <c r="B43" s="1">
        <f t="shared" si="0"/>
        <v>-53404.22704407014</v>
      </c>
      <c r="C43" s="1">
        <f t="shared" ref="C43:D43" si="2">C25-C7</f>
        <v>0</v>
      </c>
      <c r="D43" s="1">
        <f t="shared" si="2"/>
        <v>0</v>
      </c>
      <c r="E43" s="1">
        <f t="shared" ref="E43:J55" si="3">E25-E7</f>
        <v>-45453.2169804</v>
      </c>
      <c r="F43" s="1">
        <f t="shared" si="3"/>
        <v>-236.83284930000082</v>
      </c>
      <c r="G43" s="1">
        <f t="shared" si="3"/>
        <v>-45216.3841311</v>
      </c>
      <c r="H43" s="1">
        <f t="shared" si="3"/>
        <v>0</v>
      </c>
      <c r="I43" s="1">
        <f t="shared" si="3"/>
        <v>0</v>
      </c>
      <c r="J43" s="1">
        <f t="shared" si="3"/>
        <v>0</v>
      </c>
    </row>
    <row r="44" spans="1:12" x14ac:dyDescent="0.25">
      <c r="A44">
        <v>2004</v>
      </c>
      <c r="B44" s="1">
        <f t="shared" si="0"/>
        <v>-109882.51166004967</v>
      </c>
      <c r="C44" s="1">
        <f t="shared" ref="C44:D44" si="4">C26-C8</f>
        <v>0</v>
      </c>
      <c r="D44" s="1">
        <f t="shared" si="4"/>
        <v>0</v>
      </c>
      <c r="E44" s="1">
        <f t="shared" si="3"/>
        <v>-50215.173837949988</v>
      </c>
      <c r="F44" s="1">
        <f t="shared" si="3"/>
        <v>-207.36594719999994</v>
      </c>
      <c r="G44" s="1">
        <f t="shared" si="3"/>
        <v>-50007.807890750002</v>
      </c>
      <c r="H44" s="1">
        <f t="shared" si="3"/>
        <v>0</v>
      </c>
      <c r="I44" s="1">
        <f t="shared" si="3"/>
        <v>0</v>
      </c>
      <c r="J44" s="1">
        <f t="shared" si="3"/>
        <v>0</v>
      </c>
    </row>
    <row r="45" spans="1:12" x14ac:dyDescent="0.25">
      <c r="A45">
        <v>2005</v>
      </c>
      <c r="B45" s="1">
        <f t="shared" si="0"/>
        <v>-123959.57759009022</v>
      </c>
      <c r="C45" s="1">
        <f t="shared" ref="C45:D45" si="5">C27-C9</f>
        <v>0</v>
      </c>
      <c r="D45" s="1">
        <f t="shared" si="5"/>
        <v>0</v>
      </c>
      <c r="E45" s="1">
        <f t="shared" si="3"/>
        <v>-7258.3063976000121</v>
      </c>
      <c r="F45" s="1">
        <f t="shared" si="3"/>
        <v>0</v>
      </c>
      <c r="G45" s="1">
        <f t="shared" si="3"/>
        <v>-7258.3063975999976</v>
      </c>
      <c r="H45" s="1">
        <f t="shared" si="3"/>
        <v>0</v>
      </c>
      <c r="I45" s="1">
        <f t="shared" si="3"/>
        <v>0</v>
      </c>
      <c r="J45" s="1">
        <f t="shared" si="3"/>
        <v>0</v>
      </c>
    </row>
    <row r="46" spans="1:12" x14ac:dyDescent="0.25">
      <c r="A46">
        <v>2006</v>
      </c>
      <c r="B46" s="1">
        <f t="shared" si="0"/>
        <v>-103778.07226276025</v>
      </c>
      <c r="C46" s="1">
        <f t="shared" ref="C46:D46" si="6">C28-C10</f>
        <v>0</v>
      </c>
      <c r="D46" s="1">
        <f t="shared" si="6"/>
        <v>0</v>
      </c>
      <c r="E46" s="1">
        <f t="shared" si="3"/>
        <v>16152</v>
      </c>
      <c r="F46" s="1">
        <f t="shared" si="3"/>
        <v>0</v>
      </c>
      <c r="G46" s="1">
        <f t="shared" si="3"/>
        <v>16152</v>
      </c>
      <c r="H46" s="1">
        <f t="shared" si="3"/>
        <v>0</v>
      </c>
      <c r="I46" s="1">
        <f t="shared" si="3"/>
        <v>0</v>
      </c>
      <c r="J46" s="1">
        <f t="shared" si="3"/>
        <v>0</v>
      </c>
    </row>
    <row r="47" spans="1:12" x14ac:dyDescent="0.25">
      <c r="A47">
        <v>2007</v>
      </c>
      <c r="B47" s="1">
        <f t="shared" si="0"/>
        <v>-80073.597341249697</v>
      </c>
      <c r="C47" s="1">
        <f t="shared" ref="C47:D47" si="7">C29-C11</f>
        <v>0</v>
      </c>
      <c r="D47" s="1">
        <f t="shared" si="7"/>
        <v>0</v>
      </c>
      <c r="E47" s="1">
        <f t="shared" si="3"/>
        <v>19892</v>
      </c>
      <c r="F47" s="1">
        <f t="shared" si="3"/>
        <v>0</v>
      </c>
      <c r="G47" s="1">
        <f t="shared" si="3"/>
        <v>19892</v>
      </c>
      <c r="H47" s="1">
        <f t="shared" si="3"/>
        <v>0</v>
      </c>
      <c r="I47" s="1">
        <f t="shared" si="3"/>
        <v>0</v>
      </c>
      <c r="J47" s="1">
        <f t="shared" si="3"/>
        <v>0</v>
      </c>
    </row>
    <row r="48" spans="1:12" x14ac:dyDescent="0.25">
      <c r="A48">
        <v>2008</v>
      </c>
      <c r="B48" s="1">
        <f t="shared" si="0"/>
        <v>-57723.452585450374</v>
      </c>
      <c r="C48" s="1">
        <f t="shared" ref="C48:D48" si="8">C30-C12</f>
        <v>0</v>
      </c>
      <c r="D48" s="1">
        <f t="shared" si="8"/>
        <v>0</v>
      </c>
      <c r="E48" s="1">
        <f t="shared" si="3"/>
        <v>18225</v>
      </c>
      <c r="F48" s="1">
        <f t="shared" si="3"/>
        <v>0</v>
      </c>
      <c r="G48" s="1">
        <f t="shared" si="3"/>
        <v>18225</v>
      </c>
      <c r="H48" s="1">
        <f t="shared" si="3"/>
        <v>0</v>
      </c>
      <c r="I48" s="1">
        <f t="shared" si="3"/>
        <v>0</v>
      </c>
      <c r="J48" s="1">
        <f t="shared" si="3"/>
        <v>0</v>
      </c>
    </row>
    <row r="49" spans="1:10" x14ac:dyDescent="0.25">
      <c r="A49">
        <v>2009</v>
      </c>
      <c r="B49" s="1">
        <f t="shared" si="0"/>
        <v>-48644.808273389935</v>
      </c>
      <c r="C49" s="1">
        <f t="shared" ref="C49:D49" si="9">C31-C13</f>
        <v>0</v>
      </c>
      <c r="D49" s="1">
        <f t="shared" si="9"/>
        <v>0</v>
      </c>
      <c r="E49" s="1">
        <f t="shared" si="3"/>
        <v>10683</v>
      </c>
      <c r="F49" s="1">
        <f t="shared" si="3"/>
        <v>0</v>
      </c>
      <c r="G49" s="1">
        <f t="shared" si="3"/>
        <v>10683</v>
      </c>
      <c r="H49" s="1">
        <f t="shared" si="3"/>
        <v>0</v>
      </c>
      <c r="I49" s="1">
        <f t="shared" si="3"/>
        <v>0</v>
      </c>
      <c r="J49" s="1">
        <f t="shared" si="3"/>
        <v>0</v>
      </c>
    </row>
    <row r="50" spans="1:10" x14ac:dyDescent="0.25">
      <c r="A50">
        <v>2010</v>
      </c>
      <c r="B50" s="1">
        <f t="shared" si="0"/>
        <v>-45584.593270219862</v>
      </c>
      <c r="C50" s="1">
        <f t="shared" ref="C50:D50" si="10">C32-C14</f>
        <v>0</v>
      </c>
      <c r="D50" s="1">
        <f t="shared" si="10"/>
        <v>0</v>
      </c>
      <c r="E50" s="1">
        <f t="shared" si="3"/>
        <v>4683</v>
      </c>
      <c r="F50" s="1">
        <f t="shared" si="3"/>
        <v>0</v>
      </c>
      <c r="G50" s="1">
        <f t="shared" si="3"/>
        <v>4683</v>
      </c>
      <c r="H50" s="1">
        <f t="shared" si="3"/>
        <v>0</v>
      </c>
      <c r="I50" s="1">
        <f t="shared" si="3"/>
        <v>0</v>
      </c>
      <c r="J50" s="1">
        <f t="shared" si="3"/>
        <v>0</v>
      </c>
    </row>
    <row r="51" spans="1:10" x14ac:dyDescent="0.25">
      <c r="A51">
        <v>2011</v>
      </c>
      <c r="B51" s="1">
        <f t="shared" si="0"/>
        <v>-13067.996768400073</v>
      </c>
      <c r="C51" s="1">
        <f t="shared" ref="C51:D51" si="11">C33-C15</f>
        <v>0</v>
      </c>
      <c r="D51" s="1">
        <f t="shared" si="11"/>
        <v>0</v>
      </c>
      <c r="E51" s="1">
        <f t="shared" si="3"/>
        <v>10614</v>
      </c>
      <c r="F51" s="1">
        <f t="shared" si="3"/>
        <v>0</v>
      </c>
      <c r="G51" s="1">
        <f t="shared" si="3"/>
        <v>10614</v>
      </c>
      <c r="H51" s="1">
        <f t="shared" si="3"/>
        <v>0</v>
      </c>
      <c r="I51" s="1">
        <f t="shared" si="3"/>
        <v>0</v>
      </c>
      <c r="J51" s="1">
        <f t="shared" si="3"/>
        <v>0</v>
      </c>
    </row>
    <row r="52" spans="1:10" x14ac:dyDescent="0.25">
      <c r="A52">
        <v>2012</v>
      </c>
      <c r="B52" s="1">
        <f t="shared" si="0"/>
        <v>-12665.996768400073</v>
      </c>
      <c r="C52" s="1">
        <f t="shared" ref="C52:D52" si="12">C34-C16</f>
        <v>0</v>
      </c>
      <c r="D52" s="1">
        <f t="shared" si="12"/>
        <v>0</v>
      </c>
      <c r="E52" s="1">
        <f t="shared" si="3"/>
        <v>0</v>
      </c>
      <c r="F52" s="1">
        <f t="shared" si="3"/>
        <v>0</v>
      </c>
      <c r="G52" s="1">
        <f t="shared" si="3"/>
        <v>0</v>
      </c>
      <c r="H52" s="1">
        <f t="shared" si="3"/>
        <v>0</v>
      </c>
      <c r="I52" s="1">
        <f t="shared" si="3"/>
        <v>0</v>
      </c>
      <c r="J52" s="1">
        <f t="shared" si="3"/>
        <v>0</v>
      </c>
    </row>
    <row r="53" spans="1:10" x14ac:dyDescent="0.25">
      <c r="A53">
        <v>2013</v>
      </c>
      <c r="B53" s="1">
        <f t="shared" si="0"/>
        <v>-12265.996768400073</v>
      </c>
      <c r="C53" s="1">
        <f t="shared" ref="C53:D53" si="13">C35-C17</f>
        <v>0</v>
      </c>
      <c r="D53" s="1">
        <f t="shared" si="13"/>
        <v>0</v>
      </c>
      <c r="E53" s="1">
        <f t="shared" si="3"/>
        <v>0</v>
      </c>
      <c r="F53" s="1">
        <f t="shared" si="3"/>
        <v>0</v>
      </c>
      <c r="G53" s="1">
        <f t="shared" si="3"/>
        <v>0</v>
      </c>
      <c r="H53" s="1">
        <f t="shared" si="3"/>
        <v>0</v>
      </c>
      <c r="I53" s="1">
        <f t="shared" si="3"/>
        <v>0</v>
      </c>
      <c r="J53" s="1">
        <f t="shared" si="3"/>
        <v>0</v>
      </c>
    </row>
    <row r="54" spans="1:10" x14ac:dyDescent="0.25">
      <c r="A54">
        <v>2014</v>
      </c>
      <c r="B54" s="1">
        <f t="shared" si="0"/>
        <v>-11865.996768400073</v>
      </c>
      <c r="C54" s="1">
        <f t="shared" ref="C54:D54" si="14">C36-C18</f>
        <v>0</v>
      </c>
      <c r="D54" s="1">
        <f t="shared" si="14"/>
        <v>0</v>
      </c>
      <c r="E54" s="1">
        <f t="shared" si="3"/>
        <v>0</v>
      </c>
      <c r="F54" s="1">
        <f t="shared" si="3"/>
        <v>0</v>
      </c>
      <c r="G54" s="1">
        <f t="shared" si="3"/>
        <v>0</v>
      </c>
      <c r="H54" s="1">
        <f t="shared" si="3"/>
        <v>0</v>
      </c>
      <c r="I54" s="1">
        <f t="shared" si="3"/>
        <v>0</v>
      </c>
      <c r="J54" s="1">
        <f t="shared" si="3"/>
        <v>0</v>
      </c>
    </row>
    <row r="55" spans="1:10" x14ac:dyDescent="0.25">
      <c r="A55">
        <v>2015</v>
      </c>
      <c r="B55" s="1">
        <f t="shared" si="0"/>
        <v>-11464.996768400073</v>
      </c>
      <c r="C55" s="1">
        <f t="shared" ref="C55:D55" si="15">C37-C19</f>
        <v>0</v>
      </c>
      <c r="D55" s="1">
        <f t="shared" si="15"/>
        <v>0</v>
      </c>
      <c r="E55" s="1">
        <f t="shared" si="3"/>
        <v>0</v>
      </c>
      <c r="F55" s="1">
        <f t="shared" si="3"/>
        <v>0</v>
      </c>
      <c r="G55" s="1">
        <f t="shared" si="3"/>
        <v>0</v>
      </c>
      <c r="H55" s="1">
        <f t="shared" si="3"/>
        <v>0</v>
      </c>
      <c r="I55" s="1">
        <f t="shared" si="3"/>
        <v>0</v>
      </c>
      <c r="J55" s="1">
        <f t="shared" si="3"/>
        <v>0</v>
      </c>
    </row>
    <row r="56" spans="1:10" x14ac:dyDescent="0.25">
      <c r="A56">
        <v>2016</v>
      </c>
      <c r="B56" s="1">
        <f t="shared" si="0"/>
        <v>-11064.996768400073</v>
      </c>
      <c r="C56" s="1">
        <f t="shared" ref="C56:D56" si="16">C38-C20</f>
        <v>0</v>
      </c>
      <c r="D56" s="1">
        <f t="shared" si="16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charts</vt:lpstr>
      <vt:lpstr>annual change</vt:lpstr>
      <vt:lpstr>table population</vt:lpstr>
      <vt:lpstr>table births</vt:lpstr>
      <vt:lpstr>table international</vt:lpstr>
      <vt:lpstr>table domestic</vt:lpstr>
      <vt:lpstr>components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 Tonkiss</dc:creator>
  <cp:keywords/>
  <dc:description/>
  <cp:lastModifiedBy>Wil Tonkiss</cp:lastModifiedBy>
  <cp:revision/>
  <dcterms:created xsi:type="dcterms:W3CDTF">2017-06-19T15:22:03Z</dcterms:created>
  <dcterms:modified xsi:type="dcterms:W3CDTF">2017-08-16T08:10:06Z</dcterms:modified>
  <cp:category/>
  <cp:contentStatus/>
</cp:coreProperties>
</file>