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6.xml" ContentType="application/vnd.openxmlformats-officedocument.drawingml.chart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drawings/drawing28.xml" ContentType="application/vnd.openxmlformats-officedocument.drawing+xml"/>
  <Override PartName="/xl/charts/chart19.xml" ContentType="application/vnd.openxmlformats-officedocument.drawingml.chart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20730" windowHeight="11760"/>
  </bookViews>
  <sheets>
    <sheet name="Metadata" sheetId="47" r:id="rId1"/>
    <sheet name="Table 1" sheetId="33" r:id="rId2"/>
    <sheet name="Table 2" sheetId="34" r:id="rId3"/>
    <sheet name="Table 3" sheetId="36" r:id="rId4"/>
    <sheet name="Table 4" sheetId="41" r:id="rId5"/>
    <sheet name="Table 5" sheetId="42" r:id="rId6"/>
    <sheet name="Table 6" sheetId="3" r:id="rId7"/>
    <sheet name="Table 7" sheetId="4" r:id="rId8"/>
    <sheet name="Table 8" sheetId="11" r:id="rId9"/>
    <sheet name="Table 9" sheetId="13" r:id="rId10"/>
    <sheet name="Table 10" sheetId="14" r:id="rId11"/>
    <sheet name="Table 11" sheetId="19" r:id="rId12"/>
    <sheet name="Figure 1" sheetId="27" r:id="rId13"/>
    <sheet name="Figure 2" sheetId="28" r:id="rId14"/>
    <sheet name="Figure 3" sheetId="29" r:id="rId15"/>
    <sheet name="Figure 4" sheetId="30" r:id="rId16"/>
    <sheet name="Figure 5" sheetId="46" r:id="rId17"/>
    <sheet name="Figure 6" sheetId="31" r:id="rId18"/>
    <sheet name="Figure 7" sheetId="32" r:id="rId19"/>
    <sheet name="Figure 8" sheetId="48" r:id="rId20"/>
    <sheet name="Figure 9" sheetId="35" r:id="rId21"/>
    <sheet name="Figure 10" sheetId="37" r:id="rId22"/>
    <sheet name="Figure 11" sheetId="38" r:id="rId23"/>
    <sheet name="Figure 12" sheetId="39" r:id="rId24"/>
    <sheet name="Figure 13" sheetId="40" r:id="rId25"/>
    <sheet name="Figure 14" sheetId="44" r:id="rId26"/>
    <sheet name="Figure 15" sheetId="43" r:id="rId27"/>
    <sheet name="Figure 16" sheetId="1" r:id="rId28"/>
    <sheet name="Figure 17" sheetId="2" r:id="rId29"/>
    <sheet name="Figure 18" sheetId="5" r:id="rId30"/>
    <sheet name="Figure 19" sheetId="6" r:id="rId31"/>
    <sheet name="Figure 20" sheetId="7" r:id="rId32"/>
    <sheet name="Figure 21" sheetId="8" r:id="rId33"/>
    <sheet name="Figure 22" sheetId="9" r:id="rId34"/>
    <sheet name="Figure 23" sheetId="10" r:id="rId35"/>
    <sheet name="Figure 24" sheetId="12" r:id="rId36"/>
    <sheet name="Figure 25" sheetId="15" r:id="rId37"/>
    <sheet name="Figure 26" sheetId="16" r:id="rId38"/>
    <sheet name="Figure 27" sheetId="17" r:id="rId39"/>
    <sheet name="Figure 28" sheetId="18" r:id="rId40"/>
    <sheet name="Borough age data" sheetId="25" r:id="rId41"/>
    <sheet name="Dashboard" sheetId="26" r:id="rId42"/>
  </sheets>
  <externalReferences>
    <externalReference r:id="rId43"/>
    <externalReference r:id="rId44"/>
  </externalReferences>
  <definedNames>
    <definedName name="Index">#REF!</definedName>
    <definedName name="Start_10">'Table 8'!$A$1</definedName>
    <definedName name="Start_11">'Table 9'!$A$1</definedName>
    <definedName name="Start_12">'Table 10'!$A$1</definedName>
    <definedName name="Start_13">'Table 11'!$A$1</definedName>
    <definedName name="Start_14">#REF!</definedName>
    <definedName name="Start_15">#REF!</definedName>
    <definedName name="Start_16">#REF!</definedName>
    <definedName name="Start_17">'Figure 1'!$A$1</definedName>
    <definedName name="Start_18">'Figure 2'!$A$1</definedName>
    <definedName name="Start_19">'Figure 3'!$A$1</definedName>
    <definedName name="Start_2">Metadata!$B$1</definedName>
    <definedName name="Start_20">'Figure 4'!$A$1</definedName>
    <definedName name="Start_21">'Figure 5'!$A$1</definedName>
    <definedName name="Start_22">'Figure 6'!$A$1</definedName>
    <definedName name="Start_23">'Figure 7'!$A$1</definedName>
    <definedName name="Start_24">'Figure 9'!$A$1</definedName>
    <definedName name="Start_25">'Figure 10'!$A$1</definedName>
    <definedName name="Start_26">'Figure 11'!$A$1</definedName>
    <definedName name="Start_27">'Figure 12'!$A$1</definedName>
    <definedName name="Start_28">'Figure 13'!$A$1</definedName>
    <definedName name="Start_29">'Figure 14'!$A$1</definedName>
    <definedName name="Start_3">'Table 1'!$A$1</definedName>
    <definedName name="Start_30">'Figure 15'!$A$1</definedName>
    <definedName name="Start_31">'Figure 16'!$A$1</definedName>
    <definedName name="Start_32">'Figure 17'!$A$1</definedName>
    <definedName name="Start_33">'Figure 18'!$A$1</definedName>
    <definedName name="Start_34">'Figure 19'!$A$1</definedName>
    <definedName name="Start_35">'Figure 20'!$A$1</definedName>
    <definedName name="Start_36">'Figure 21'!$A$1</definedName>
    <definedName name="Start_37">'Figure 22'!$A$1</definedName>
    <definedName name="Start_38">'Figure 23'!$A$1</definedName>
    <definedName name="Start_39">'Figure 24'!$A$1</definedName>
    <definedName name="Start_4">'Table 2'!$A$1</definedName>
    <definedName name="Start_40">'Figure 25'!$A$1</definedName>
    <definedName name="Start_41">'Figure 26'!$A$1</definedName>
    <definedName name="Start_42">'Figure 27'!$A$1</definedName>
    <definedName name="Start_43">'Figure 28'!$A$1</definedName>
    <definedName name="Start_44">'Borough age data'!$A$1</definedName>
    <definedName name="Start_45">Dashboard!$A$1</definedName>
    <definedName name="Start_5">'Table 3'!$A$1</definedName>
    <definedName name="Start_6">'Table 4'!$A$1</definedName>
    <definedName name="Start_7">'Table 5'!$A$1</definedName>
    <definedName name="Start_8">'Table 6'!$A$1</definedName>
    <definedName name="Start_9">'Table 7'!$A$1</definedName>
  </definedNames>
  <calcPr calcId="145621"/>
</workbook>
</file>

<file path=xl/calcChain.xml><?xml version="1.0" encoding="utf-8"?>
<calcChain xmlns="http://schemas.openxmlformats.org/spreadsheetml/2006/main">
  <c r="K55" i="40" l="1"/>
  <c r="J55" i="40"/>
  <c r="I55" i="40"/>
  <c r="H55" i="40"/>
  <c r="G55" i="40"/>
  <c r="F55" i="40"/>
  <c r="E55" i="40"/>
  <c r="D55" i="40"/>
  <c r="C55" i="40"/>
  <c r="B55" i="40"/>
  <c r="K54" i="40"/>
  <c r="J54" i="40"/>
  <c r="I54" i="40"/>
  <c r="H54" i="40"/>
  <c r="G54" i="40"/>
  <c r="F54" i="40"/>
  <c r="E54" i="40"/>
  <c r="D54" i="40"/>
  <c r="C54" i="40"/>
  <c r="B54" i="40"/>
  <c r="K53" i="40"/>
  <c r="J53" i="40"/>
  <c r="I53" i="40"/>
  <c r="H53" i="40"/>
  <c r="G53" i="40"/>
  <c r="F53" i="40"/>
  <c r="E53" i="40"/>
  <c r="D53" i="40"/>
  <c r="C53" i="40"/>
  <c r="B53" i="40"/>
  <c r="K52" i="40"/>
  <c r="J52" i="40"/>
  <c r="I52" i="40"/>
  <c r="H52" i="40"/>
  <c r="G52" i="40"/>
  <c r="F52" i="40"/>
  <c r="E52" i="40"/>
  <c r="D52" i="40"/>
  <c r="C52" i="40"/>
  <c r="B52" i="40"/>
  <c r="K51" i="40"/>
  <c r="J51" i="40"/>
  <c r="I51" i="40"/>
  <c r="H51" i="40"/>
  <c r="G51" i="40"/>
  <c r="F51" i="40"/>
  <c r="E51" i="40"/>
  <c r="D51" i="40"/>
  <c r="C51" i="40"/>
  <c r="B51" i="40"/>
  <c r="K50" i="40"/>
  <c r="J50" i="40"/>
  <c r="I50" i="40"/>
  <c r="H50" i="40"/>
  <c r="G50" i="40"/>
  <c r="F50" i="40"/>
  <c r="E50" i="40"/>
  <c r="D50" i="40"/>
  <c r="C50" i="40"/>
  <c r="B50" i="40"/>
  <c r="K49" i="40"/>
  <c r="J49" i="40"/>
  <c r="I49" i="40"/>
  <c r="H49" i="40"/>
  <c r="G49" i="40"/>
  <c r="F49" i="40"/>
  <c r="E49" i="40"/>
  <c r="D49" i="40"/>
  <c r="C49" i="40"/>
  <c r="B49" i="40"/>
  <c r="K48" i="40"/>
  <c r="J48" i="40"/>
  <c r="I48" i="40"/>
  <c r="H48" i="40"/>
  <c r="G48" i="40"/>
  <c r="F48" i="40"/>
  <c r="E48" i="40"/>
  <c r="D48" i="40"/>
  <c r="C48" i="40"/>
  <c r="B48" i="40"/>
  <c r="K47" i="40"/>
  <c r="J47" i="40"/>
  <c r="I47" i="40"/>
  <c r="H47" i="40"/>
  <c r="G47" i="40"/>
  <c r="F47" i="40"/>
  <c r="E47" i="40"/>
  <c r="D47" i="40"/>
  <c r="C47" i="40"/>
  <c r="B47" i="40"/>
  <c r="C13" i="26" l="1"/>
  <c r="D13" i="26"/>
  <c r="F13" i="26"/>
  <c r="H13" i="26"/>
  <c r="C14" i="26"/>
  <c r="D14" i="26"/>
  <c r="F14" i="26"/>
  <c r="H14" i="26"/>
  <c r="C15" i="26"/>
  <c r="D15" i="26"/>
  <c r="F15" i="26"/>
  <c r="H15" i="26"/>
  <c r="C16" i="26"/>
  <c r="D16" i="26"/>
  <c r="F16" i="26"/>
  <c r="H16" i="26"/>
  <c r="C17" i="26"/>
  <c r="D17" i="26"/>
  <c r="F17" i="26"/>
  <c r="H17" i="26"/>
  <c r="C18" i="26"/>
  <c r="D18" i="26"/>
  <c r="F18" i="26"/>
  <c r="H18" i="26"/>
  <c r="C19" i="26"/>
  <c r="D19" i="26"/>
  <c r="F19" i="26"/>
  <c r="H19" i="26"/>
  <c r="C20" i="26"/>
  <c r="D20" i="26"/>
  <c r="F20" i="26"/>
  <c r="H20" i="26"/>
  <c r="C21" i="26"/>
  <c r="D21" i="26"/>
  <c r="F21" i="26"/>
  <c r="H21" i="26"/>
  <c r="C22" i="26"/>
  <c r="D22" i="26"/>
  <c r="F22" i="26"/>
  <c r="H22" i="26"/>
  <c r="C23" i="26"/>
  <c r="D23" i="26"/>
  <c r="F23" i="26"/>
  <c r="H23" i="26"/>
  <c r="C24" i="26"/>
  <c r="D24" i="26"/>
  <c r="F24" i="26"/>
  <c r="H24" i="26"/>
  <c r="C25" i="26"/>
  <c r="D25" i="26"/>
  <c r="F25" i="26"/>
  <c r="H25" i="26"/>
  <c r="C26" i="26"/>
  <c r="D26" i="26"/>
  <c r="F26" i="26"/>
  <c r="H26" i="26"/>
  <c r="C27" i="26"/>
  <c r="D27" i="26"/>
  <c r="F27" i="26"/>
  <c r="H27" i="26"/>
  <c r="C28" i="26"/>
  <c r="D28" i="26"/>
  <c r="F28" i="26"/>
  <c r="H28" i="26"/>
  <c r="C29" i="26"/>
  <c r="D29" i="26"/>
  <c r="F29" i="26"/>
  <c r="H29" i="26"/>
  <c r="C30" i="26"/>
  <c r="D30" i="26"/>
  <c r="F30" i="26"/>
  <c r="H30" i="26"/>
  <c r="C31" i="26"/>
  <c r="D31" i="26"/>
  <c r="F31" i="26"/>
  <c r="H31" i="26"/>
  <c r="C32" i="26"/>
  <c r="D32" i="26"/>
  <c r="F32" i="26"/>
  <c r="H32" i="26"/>
  <c r="C33" i="26"/>
  <c r="D33" i="26"/>
  <c r="F33" i="26"/>
  <c r="H33" i="26"/>
  <c r="C34" i="26"/>
  <c r="D34" i="26"/>
  <c r="F34" i="26"/>
  <c r="H34" i="26"/>
  <c r="C35" i="26"/>
  <c r="D35" i="26"/>
  <c r="F35" i="26"/>
  <c r="H35" i="26"/>
  <c r="C36" i="26"/>
  <c r="D36" i="26"/>
  <c r="F36" i="26"/>
  <c r="H36" i="26"/>
  <c r="C37" i="26"/>
  <c r="D37" i="26"/>
  <c r="F37" i="26"/>
  <c r="H37" i="26"/>
  <c r="C38" i="26"/>
  <c r="D38" i="26"/>
  <c r="F38" i="26"/>
  <c r="H38" i="26"/>
  <c r="C39" i="26"/>
  <c r="D39" i="26"/>
  <c r="F39" i="26"/>
  <c r="H39" i="26"/>
  <c r="C40" i="26"/>
  <c r="D40" i="26"/>
  <c r="F40" i="26"/>
  <c r="H40" i="26"/>
  <c r="C41" i="26"/>
  <c r="D41" i="26"/>
  <c r="F41" i="26"/>
  <c r="H41" i="26"/>
  <c r="C42" i="26"/>
  <c r="D42" i="26"/>
  <c r="F42" i="26"/>
  <c r="H42" i="26"/>
  <c r="C43" i="26"/>
  <c r="D43" i="26"/>
  <c r="F43" i="26"/>
  <c r="H43" i="26"/>
  <c r="C44" i="26"/>
  <c r="D44" i="26"/>
  <c r="F44" i="26"/>
  <c r="H44" i="26"/>
  <c r="C45" i="26"/>
  <c r="D45" i="26"/>
  <c r="F45" i="26"/>
  <c r="H45" i="26"/>
  <c r="C46" i="26"/>
  <c r="D46" i="26"/>
  <c r="F46" i="26"/>
  <c r="H46" i="26"/>
  <c r="G46" i="26" l="1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5" i="26"/>
  <c r="G14" i="26"/>
  <c r="G13" i="26"/>
  <c r="I14" i="26"/>
  <c r="G16" i="26"/>
  <c r="E14" i="26"/>
  <c r="I46" i="26"/>
  <c r="I44" i="26"/>
  <c r="I43" i="26"/>
  <c r="I42" i="26"/>
  <c r="E42" i="26"/>
  <c r="I40" i="26"/>
  <c r="I39" i="26"/>
  <c r="I38" i="26"/>
  <c r="I36" i="26"/>
  <c r="I35" i="26"/>
  <c r="I34" i="26"/>
  <c r="I32" i="26"/>
  <c r="I30" i="26"/>
  <c r="I28" i="26"/>
  <c r="I27" i="26"/>
  <c r="I26" i="26"/>
  <c r="I24" i="26"/>
  <c r="I23" i="26"/>
  <c r="I22" i="26"/>
  <c r="I20" i="26"/>
  <c r="I19" i="26"/>
  <c r="I18" i="26"/>
  <c r="E18" i="26"/>
  <c r="I16" i="26"/>
  <c r="I15" i="26"/>
  <c r="E34" i="26"/>
  <c r="E38" i="26"/>
  <c r="E26" i="26"/>
  <c r="E30" i="26"/>
  <c r="E46" i="26"/>
  <c r="E22" i="26"/>
  <c r="G42" i="26"/>
  <c r="E44" i="26"/>
  <c r="E43" i="26"/>
  <c r="E36" i="26"/>
  <c r="E35" i="26"/>
  <c r="E28" i="26"/>
  <c r="E27" i="26"/>
  <c r="E20" i="26"/>
  <c r="E19" i="26"/>
  <c r="E40" i="26"/>
  <c r="E39" i="26"/>
  <c r="E32" i="26"/>
  <c r="I31" i="26"/>
  <c r="E31" i="26"/>
  <c r="E24" i="26"/>
  <c r="E23" i="26"/>
  <c r="E16" i="26"/>
  <c r="E15" i="26"/>
  <c r="I45" i="26"/>
  <c r="E45" i="26"/>
  <c r="I41" i="26"/>
  <c r="E41" i="26"/>
  <c r="I37" i="26"/>
  <c r="E37" i="26"/>
  <c r="I33" i="26"/>
  <c r="E33" i="26"/>
  <c r="I29" i="26"/>
  <c r="E29" i="26"/>
  <c r="I25" i="26"/>
  <c r="E25" i="26"/>
  <c r="I21" i="26"/>
  <c r="E21" i="26"/>
  <c r="I17" i="26"/>
  <c r="E17" i="26"/>
  <c r="I13" i="26"/>
  <c r="E13" i="26"/>
</calcChain>
</file>

<file path=xl/sharedStrings.xml><?xml version="1.0" encoding="utf-8"?>
<sst xmlns="http://schemas.openxmlformats.org/spreadsheetml/2006/main" count="864" uniqueCount="331">
  <si>
    <t>Ethnic group</t>
  </si>
  <si>
    <t>Percentage</t>
  </si>
  <si>
    <t>White British</t>
  </si>
  <si>
    <t>Black African</t>
  </si>
  <si>
    <t>Other White</t>
  </si>
  <si>
    <t>Indian</t>
  </si>
  <si>
    <t>Other Asian</t>
  </si>
  <si>
    <t>Bangladeshi</t>
  </si>
  <si>
    <t>Caribbean</t>
  </si>
  <si>
    <t>Other Black</t>
  </si>
  <si>
    <t>Pakistani</t>
  </si>
  <si>
    <t>White and Black Caribbean</t>
  </si>
  <si>
    <t>Other Mixed</t>
  </si>
  <si>
    <t>White and Asian</t>
  </si>
  <si>
    <t>Any other ethnic group</t>
  </si>
  <si>
    <t>Arab</t>
  </si>
  <si>
    <t>White and Black African</t>
  </si>
  <si>
    <t>Chinese</t>
  </si>
  <si>
    <t>White Irish</t>
  </si>
  <si>
    <t>Gypsy or Irish Traveller</t>
  </si>
  <si>
    <t>White British/Irish</t>
  </si>
  <si>
    <t>White other</t>
  </si>
  <si>
    <t>Mixed</t>
  </si>
  <si>
    <t>Asian</t>
  </si>
  <si>
    <t>Black</t>
  </si>
  <si>
    <t>Other</t>
  </si>
  <si>
    <t xml:space="preserve">Total dependent children </t>
  </si>
  <si>
    <t xml:space="preserve">% of total dependent children </t>
  </si>
  <si>
    <t>White Other</t>
  </si>
  <si>
    <t>Mixed/Multiple</t>
  </si>
  <si>
    <t>All Other</t>
  </si>
  <si>
    <t>Borough</t>
  </si>
  <si>
    <t>Other White Percentage</t>
  </si>
  <si>
    <t>Asian Percentage</t>
  </si>
  <si>
    <t>Black Percentage</t>
  </si>
  <si>
    <t>Barking &amp;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</si>
  <si>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</si>
  <si>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</si>
  <si>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</si>
  <si>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</si>
  <si>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</si>
  <si>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</si>
  <si>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</si>
  <si>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</si>
  <si>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</si>
  <si>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</si>
  <si>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</si>
  <si>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</si>
  <si>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</si>
  <si>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</si>
  <si>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</si>
  <si>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</si>
  <si>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</si>
  <si>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</si>
  <si>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</si>
  <si>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</si>
  <si>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</si>
  <si>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</si>
  <si>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</si>
  <si>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</si>
  <si>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</si>
  <si>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</si>
  <si>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</si>
  <si>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</si>
  <si>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</si>
  <si>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</si>
  <si>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</si>
  <si>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</si>
  <si>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London</t>
  </si>
  <si>
    <t>All usual residents</t>
  </si>
  <si>
    <t>Dependent children</t>
  </si>
  <si>
    <t>Dependent children as a percentage of usual residents</t>
  </si>
  <si>
    <t>All</t>
  </si>
  <si>
    <t>Adults</t>
  </si>
  <si>
    <t>Ethnic Group</t>
  </si>
  <si>
    <t>Black Caribbean</t>
  </si>
  <si>
    <t>Ethnic Breakdown of Dependent Children and Adults, London, 2011</t>
  </si>
  <si>
    <t xml:space="preserve">Dependent children </t>
  </si>
  <si>
    <t>Percentage point difference</t>
  </si>
  <si>
    <t>Ethnic diversity index scores, London, 2011</t>
  </si>
  <si>
    <t>Diversity score</t>
  </si>
  <si>
    <t>HRP</t>
  </si>
  <si>
    <t>Dependent child</t>
  </si>
  <si>
    <t>Children</t>
  </si>
  <si>
    <t>Age 0 to 4</t>
  </si>
  <si>
    <t>Age 5 to 9</t>
  </si>
  <si>
    <t>Age 10 to 15</t>
  </si>
  <si>
    <t>Detailed ethnicity of dependent children by age, London 2011</t>
  </si>
  <si>
    <t>All dependent children</t>
  </si>
  <si>
    <t>Total</t>
  </si>
  <si>
    <t>%</t>
  </si>
  <si>
    <t>London Total</t>
  </si>
  <si>
    <t>12,03</t>
  </si>
  <si>
    <t>Number and share of dependent children by broad ethnic group, London 2011</t>
  </si>
  <si>
    <t>Percentage of ethnic group of dependent children by London Borough, 2011</t>
  </si>
  <si>
    <t>Percentage of all usual residents that were dependent children by ethnicity, London, 2011</t>
  </si>
  <si>
    <t>Area</t>
  </si>
  <si>
    <t>White total</t>
  </si>
  <si>
    <t>White Gypsy or Irish Traveller</t>
  </si>
  <si>
    <t>Mixed/multiple total</t>
  </si>
  <si>
    <t>Asian/Asian British total</t>
  </si>
  <si>
    <t>Black/Black British Total</t>
  </si>
  <si>
    <t>Other ethnic group total</t>
  </si>
  <si>
    <t>Barking and Dagenham</t>
  </si>
  <si>
    <t>E09000002</t>
  </si>
  <si>
    <t>E09000003</t>
  </si>
  <si>
    <t>E09000004</t>
  </si>
  <si>
    <t>E09000005</t>
  </si>
  <si>
    <t>E09000006</t>
  </si>
  <si>
    <t>E09000007</t>
  </si>
  <si>
    <t>E09000001</t>
  </si>
  <si>
    <t>E09000008</t>
  </si>
  <si>
    <t>E09000009</t>
  </si>
  <si>
    <t>E09000010</t>
  </si>
  <si>
    <t>E09000011</t>
  </si>
  <si>
    <t>E09000012</t>
  </si>
  <si>
    <t>Hammersmith and Fulham</t>
  </si>
  <si>
    <t>E09000013</t>
  </si>
  <si>
    <t>E09000014</t>
  </si>
  <si>
    <t>E09000015</t>
  </si>
  <si>
    <t>E09000016</t>
  </si>
  <si>
    <t>E09000017</t>
  </si>
  <si>
    <t>E09000018</t>
  </si>
  <si>
    <t>E09000019</t>
  </si>
  <si>
    <t>Kensington and Chelsea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</si>
  <si>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</si>
  <si>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</si>
  <si>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</si>
  <si>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</si>
  <si>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</si>
  <si>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</si>
  <si>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</si>
  <si>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</si>
  <si>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</si>
  <si>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</si>
  <si>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</si>
  <si>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</si>
  <si>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</si>
  <si>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</si>
  <si>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E12000007</t>
  </si>
  <si>
    <t>DC2101EW - Ethnic group by sex by age</t>
  </si>
  <si>
    <t>ONS Crown Copyright Reserved [from Nomis on 7 August 2014]</t>
  </si>
  <si>
    <t>population</t>
  </si>
  <si>
    <t>units</t>
  </si>
  <si>
    <t>Persons</t>
  </si>
  <si>
    <t>date</t>
  </si>
  <si>
    <t>sex</t>
  </si>
  <si>
    <t>All persons</t>
  </si>
  <si>
    <t>age</t>
  </si>
  <si>
    <t>In order to protect against disclosure of personal information, records have been swapped between different geographic areas. Some counts will be affected, particularly small counts at the lowest geographies.</t>
  </si>
  <si>
    <t xml:space="preserve">Dependent children under 16 years by age and ethnic group </t>
  </si>
  <si>
    <t>0 to 4</t>
  </si>
  <si>
    <t>5 to 9</t>
  </si>
  <si>
    <t>10 to 15</t>
  </si>
  <si>
    <t>households with a depedent child</t>
  </si>
  <si>
    <t>total dependent children</t>
  </si>
  <si>
    <t>age group</t>
  </si>
  <si>
    <t>all dependent children</t>
  </si>
  <si>
    <t>0 to 2</t>
  </si>
  <si>
    <t>3 to 4</t>
  </si>
  <si>
    <t>5 to 7</t>
  </si>
  <si>
    <t>8 to 9</t>
  </si>
  <si>
    <t>10 to 11</t>
  </si>
  <si>
    <t>12 to 14</t>
  </si>
  <si>
    <t>15 to 16</t>
  </si>
  <si>
    <t>17 to 18</t>
  </si>
  <si>
    <t>All families</t>
  </si>
  <si>
    <t>Married Couples</t>
  </si>
  <si>
    <t>Cohabiting Couples</t>
  </si>
  <si>
    <t>Lone Parents</t>
  </si>
  <si>
    <t>Change</t>
  </si>
  <si>
    <t>All Families with depedndent children</t>
  </si>
  <si>
    <t>Married couple (step family)</t>
  </si>
  <si>
    <t>Married couple (non step family)</t>
  </si>
  <si>
    <t>Cohabiting couple (step family)</t>
  </si>
  <si>
    <t>Cohabiting couple (non step family)</t>
  </si>
  <si>
    <t>Lone parent</t>
  </si>
  <si>
    <t>Non-step family</t>
  </si>
  <si>
    <t>Step family</t>
  </si>
  <si>
    <t>lone parent family</t>
  </si>
  <si>
    <t>1 dependent child</t>
  </si>
  <si>
    <t>2 dependent children</t>
  </si>
  <si>
    <t>3 or more dependent children</t>
  </si>
  <si>
    <t>All households</t>
  </si>
  <si>
    <t>dependent children</t>
  </si>
  <si>
    <t>Number</t>
  </si>
  <si>
    <t>Proportion</t>
  </si>
  <si>
    <t xml:space="preserve">One-person </t>
  </si>
  <si>
    <t xml:space="preserve">Married couple </t>
  </si>
  <si>
    <t xml:space="preserve">Cohabiting couple </t>
  </si>
  <si>
    <t xml:space="preserve">Multi-person </t>
  </si>
  <si>
    <t>House/Bungalow Total</t>
  </si>
  <si>
    <t>Detached</t>
  </si>
  <si>
    <t>Semi-detached</t>
  </si>
  <si>
    <t>Terraced</t>
  </si>
  <si>
    <t>Flat/Other Total</t>
  </si>
  <si>
    <t>Purpose built block</t>
  </si>
  <si>
    <t>Converted house</t>
  </si>
  <si>
    <t>Commercial building/other</t>
  </si>
  <si>
    <t>Age of dependent child</t>
  </si>
  <si>
    <t>All categories: Accommodation type</t>
  </si>
  <si>
    <t>Whole house or bungalow: Total</t>
  </si>
  <si>
    <t>Whole house or bungalow: Detached</t>
  </si>
  <si>
    <t>Whole house or bungalow: Semi-detached</t>
  </si>
  <si>
    <t>Whole house or bungalow: Terraced (including end-terrace)</t>
  </si>
  <si>
    <t>Other: Total</t>
  </si>
  <si>
    <t>Other: Flat, maisonette or apartment in a purpose-built block of flats or tenement</t>
  </si>
  <si>
    <t>Other: Flat, maisonette or apartment that is part of a converted or shared house (including bed-sits)</t>
  </si>
  <si>
    <t>Other: Flat, maisonette or apartment in a commercial building, or mobile/temporary accommodation</t>
  </si>
  <si>
    <t>All persons aged 0 - 18</t>
  </si>
  <si>
    <t>Age 0-2</t>
  </si>
  <si>
    <t>Age 3-4</t>
  </si>
  <si>
    <t>Age 5-7</t>
  </si>
  <si>
    <t>Age 8-9</t>
  </si>
  <si>
    <t>Age 10-11</t>
  </si>
  <si>
    <t>Age 12-14</t>
  </si>
  <si>
    <t>Age 15-16</t>
  </si>
  <si>
    <t>Age 17-18</t>
  </si>
  <si>
    <t>1 bedroom</t>
  </si>
  <si>
    <t>2 bedrooms</t>
  </si>
  <si>
    <t>3 bedrooms</t>
  </si>
  <si>
    <t>4 bedrooms</t>
  </si>
  <si>
    <t>5 or more bedrooms</t>
  </si>
  <si>
    <t>Households</t>
  </si>
  <si>
    <t>Age 0 to 2</t>
  </si>
  <si>
    <t>Age 3 to 4</t>
  </si>
  <si>
    <t>Age 5 to 7</t>
  </si>
  <si>
    <t>Age 8 to 9</t>
  </si>
  <si>
    <t>Age 10 to 11</t>
  </si>
  <si>
    <t>Age 12 to 14</t>
  </si>
  <si>
    <t>Age 15 to 16</t>
  </si>
  <si>
    <t>Age 17 to 18</t>
  </si>
  <si>
    <t>households</t>
  </si>
  <si>
    <t>owner occupied</t>
  </si>
  <si>
    <t>social rent</t>
  </si>
  <si>
    <t>private rent</t>
  </si>
  <si>
    <t>Owned or shared ownership: Total</t>
  </si>
  <si>
    <t>Owned: Owned outright</t>
  </si>
  <si>
    <t>Owned: Owned with a mortgage or loan or shared ownership</t>
  </si>
  <si>
    <t>Social rented: Total</t>
  </si>
  <si>
    <t>Social rented: Rented from council (Local Authority)</t>
  </si>
  <si>
    <t>Social rented: Other social rented</t>
  </si>
  <si>
    <t>Private rented or living rent free: Total</t>
  </si>
  <si>
    <t>Private rented: Private landlord or letting agency</t>
  </si>
  <si>
    <t>Private rented: Other private rented or living rent free</t>
  </si>
  <si>
    <t>Age 17 to  18</t>
  </si>
  <si>
    <t xml:space="preserve">All parents </t>
  </si>
  <si>
    <t>Parents in a couple</t>
  </si>
  <si>
    <t>Lone parents</t>
  </si>
  <si>
    <t>Employed</t>
  </si>
  <si>
    <t>Unemployed</t>
  </si>
  <si>
    <t>Economically Inactive</t>
  </si>
  <si>
    <t>-</t>
  </si>
  <si>
    <t>All parents</t>
  </si>
  <si>
    <t>Retired</t>
  </si>
  <si>
    <t>Student</t>
  </si>
  <si>
    <t>Looking after home or family</t>
  </si>
  <si>
    <t>Long-term sick/disabled</t>
  </si>
  <si>
    <t>In a couple (one parent works)</t>
  </si>
  <si>
    <t>In a couple (neither parent works)</t>
  </si>
  <si>
    <t>Parents</t>
  </si>
  <si>
    <t>In a couple</t>
  </si>
  <si>
    <t>Econ Act</t>
  </si>
  <si>
    <t>Full-time Employed</t>
  </si>
  <si>
    <t>Part-time Employed</t>
  </si>
  <si>
    <t>Single</t>
  </si>
  <si>
    <t>Married</t>
  </si>
  <si>
    <t>Divorced</t>
  </si>
  <si>
    <t>Widowed</t>
  </si>
  <si>
    <t>Male</t>
  </si>
  <si>
    <t>Female</t>
  </si>
  <si>
    <t>Households with dependent children</t>
  </si>
  <si>
    <t>(millions)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</si>
  <si>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</si>
  <si>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</si>
  <si>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</si>
  <si>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</si>
  <si>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</si>
  <si>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</si>
  <si>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</si>
  <si>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</si>
  <si>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</si>
  <si>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</si>
  <si>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</si>
  <si>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Figure 1</t>
  </si>
  <si>
    <t>Figure 2</t>
  </si>
  <si>
    <t>Figure 3</t>
  </si>
  <si>
    <t>Figure 4</t>
  </si>
  <si>
    <t>Figure 5</t>
  </si>
  <si>
    <t>Figure 6</t>
  </si>
  <si>
    <t>Figure 7</t>
  </si>
  <si>
    <t>Figure 9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</si>
  <si>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</si>
  <si>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</si>
  <si>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</si>
  <si>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</si>
  <si>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</si>
  <si>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</si>
  <si>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</si>
  <si>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</si>
  <si>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</si>
  <si>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</si>
  <si>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</si>
  <si>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</si>
  <si>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</si>
  <si>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</si>
  <si>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</si>
  <si>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</si>
  <si>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26</t>
  </si>
  <si>
    <t>Figure 27</t>
  </si>
  <si>
    <t>Figure 28</t>
  </si>
  <si>
    <t>Borough age data</t>
  </si>
  <si>
    <t>Dashboard</t>
  </si>
  <si>
    <t>List of Tables</t>
  </si>
  <si>
    <t>List of Figures</t>
  </si>
  <si>
    <t>Figure 8</t>
  </si>
  <si>
    <t>2011 Census</t>
  </si>
  <si>
    <t>Download the report</t>
  </si>
  <si>
    <t>Geography:</t>
  </si>
  <si>
    <t>All data in this workbook are for London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</si>
  <si>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</si>
  <si>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</si>
  <si>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</si>
  <si>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</si>
  <si>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</si>
  <si>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Married couple</t>
  </si>
  <si>
    <t>Cohabiting couple</t>
  </si>
  <si>
    <t>Multi-person</t>
  </si>
  <si>
    <t>household type</t>
  </si>
  <si>
    <t>all households</t>
  </si>
  <si>
    <t>This workbook contains the data and figures from CIS Briefing CIS2014-13: Dependent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</si>
</sst>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oundry Form Sans"/>
    </font>
    <font>
      <b/>
      <sz val="12"/>
      <color theme="1"/>
      <name val="Foundry Form Sans"/>
    </font>
    <font>
      <b/>
      <sz val="10"/>
      <color rgb="FFFFFFFF"/>
      <name val="Foundry Form Sans"/>
    </font>
    <font>
      <sz val="10"/>
      <color rgb="FF000000"/>
      <name val="Foundry Form Sans"/>
    </font>
    <font>
      <b/>
      <sz val="10"/>
      <color rgb="FF000000"/>
      <name val="Foundry Form Sans"/>
    </font>
    <font>
      <b/>
      <sz val="10"/>
      <color theme="1"/>
      <name val="Foundry Form Sans"/>
    </font>
    <font>
      <sz val="10"/>
      <color rgb="FFFFFFFF"/>
      <name val="Foundry Form Sans"/>
    </font>
    <font>
      <sz val="11"/>
      <color theme="0"/>
      <name val="Calibri"/>
      <family val="2"/>
      <scheme val="minor"/>
    </font>
    <font>
      <b/>
      <sz val="10"/>
      <color theme="0"/>
      <name val="Foundry Form Sans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Foundry Form Sans"/>
    </font>
    <font>
      <b/>
      <sz val="14"/>
      <color theme="1"/>
      <name val="Foundry Form Sans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63A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005EA4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77E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9" borderId="34" applyNumberFormat="0" applyFont="0" applyAlignment="0" applyProtection="0"/>
    <xf numFmtId="0" fontId="1" fillId="9" borderId="34" applyNumberFormat="0" applyFont="0" applyAlignment="0" applyProtection="0"/>
    <xf numFmtId="0" fontId="1" fillId="9" borderId="3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35">
    <xf numFmtId="0" fontId="0" fillId="0" borderId="0" xfId="0"/>
    <xf numFmtId="0" fontId="0" fillId="2" borderId="0" xfId="0" applyFill="1"/>
    <xf numFmtId="0" fontId="4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3" fontId="4" fillId="0" borderId="6" xfId="0" applyNumberFormat="1" applyFont="1" applyBorder="1" applyAlignment="1">
      <alignment horizontal="right" vertical="center" wrapText="1"/>
    </xf>
    <xf numFmtId="9" fontId="4" fillId="0" borderId="7" xfId="0" applyNumberFormat="1" applyFont="1" applyBorder="1" applyAlignment="1">
      <alignment horizontal="right" vertical="center" wrapText="1"/>
    </xf>
    <xf numFmtId="0" fontId="4" fillId="4" borderId="5" xfId="0" applyFont="1" applyFill="1" applyBorder="1" applyAlignment="1">
      <alignment vertical="center" wrapText="1"/>
    </xf>
    <xf numFmtId="3" fontId="4" fillId="4" borderId="6" xfId="0" applyNumberFormat="1" applyFont="1" applyFill="1" applyBorder="1" applyAlignment="1">
      <alignment horizontal="right" vertical="center" wrapText="1"/>
    </xf>
    <xf numFmtId="9" fontId="4" fillId="4" borderId="7" xfId="0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3" fontId="4" fillId="4" borderId="9" xfId="0" applyNumberFormat="1" applyFont="1" applyFill="1" applyBorder="1" applyAlignment="1">
      <alignment horizontal="right" vertical="center" wrapText="1"/>
    </xf>
    <xf numFmtId="9" fontId="4" fillId="4" borderId="1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8" fillId="5" borderId="6" xfId="0" applyFont="1" applyFill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horizontal="right" vertical="center"/>
    </xf>
    <xf numFmtId="3" fontId="4" fillId="4" borderId="7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3" fontId="4" fillId="0" borderId="10" xfId="0" applyNumberFormat="1" applyFont="1" applyBorder="1" applyAlignment="1">
      <alignment horizontal="right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0" fillId="2" borderId="0" xfId="0" applyFill="1" applyBorder="1"/>
    <xf numFmtId="0" fontId="4" fillId="0" borderId="10" xfId="0" applyFont="1" applyBorder="1" applyAlignment="1">
      <alignment horizontal="right" vertical="center" wrapText="1"/>
    </xf>
    <xf numFmtId="9" fontId="0" fillId="2" borderId="0" xfId="2" applyFont="1" applyFill="1"/>
    <xf numFmtId="0" fontId="6" fillId="6" borderId="18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3" fontId="8" fillId="0" borderId="18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3" fontId="7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8" fillId="7" borderId="18" xfId="0" applyFont="1" applyFill="1" applyBorder="1" applyAlignment="1">
      <alignment horizontal="right" vertical="center" wrapText="1"/>
    </xf>
    <xf numFmtId="3" fontId="4" fillId="4" borderId="10" xfId="0" applyNumberFormat="1" applyFont="1" applyFill="1" applyBorder="1" applyAlignment="1">
      <alignment horizontal="right" vertical="center" wrapText="1"/>
    </xf>
    <xf numFmtId="164" fontId="0" fillId="2" borderId="0" xfId="2" applyNumberFormat="1" applyFont="1" applyFill="1" applyBorder="1"/>
    <xf numFmtId="0" fontId="3" fillId="2" borderId="24" xfId="0" applyFont="1" applyFill="1" applyBorder="1" applyAlignment="1">
      <alignment horizontal="center"/>
    </xf>
    <xf numFmtId="0" fontId="0" fillId="2" borderId="25" xfId="3" applyFont="1" applyFill="1" applyBorder="1" applyAlignment="1">
      <alignment horizontal="left" vertical="center"/>
    </xf>
    <xf numFmtId="0" fontId="2" fillId="2" borderId="25" xfId="3" applyFill="1" applyBorder="1" applyAlignment="1">
      <alignment horizontal="left" vertical="center"/>
    </xf>
    <xf numFmtId="0" fontId="2" fillId="2" borderId="25" xfId="3" applyFont="1" applyFill="1" applyBorder="1" applyAlignment="1">
      <alignment horizontal="left" vertical="center"/>
    </xf>
    <xf numFmtId="0" fontId="3" fillId="2" borderId="26" xfId="3" applyFont="1" applyFill="1" applyBorder="1" applyAlignment="1">
      <alignment horizontal="center" vertical="center"/>
    </xf>
    <xf numFmtId="0" fontId="0" fillId="2" borderId="24" xfId="0" applyFill="1" applyBorder="1"/>
    <xf numFmtId="164" fontId="0" fillId="2" borderId="25" xfId="2" applyNumberFormat="1" applyFont="1" applyFill="1" applyBorder="1"/>
    <xf numFmtId="0" fontId="3" fillId="2" borderId="26" xfId="0" applyFont="1" applyFill="1" applyBorder="1"/>
    <xf numFmtId="0" fontId="3" fillId="2" borderId="24" xfId="0" applyFont="1" applyFill="1" applyBorder="1"/>
    <xf numFmtId="0" fontId="11" fillId="8" borderId="0" xfId="0" applyFont="1" applyFill="1" applyAlignment="1">
      <alignment horizontal="center" vertical="center" wrapText="1"/>
    </xf>
    <xf numFmtId="0" fontId="12" fillId="8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4" borderId="28" xfId="0" applyFont="1" applyFill="1" applyBorder="1" applyAlignment="1">
      <alignment vertical="center" wrapText="1"/>
    </xf>
    <xf numFmtId="0" fontId="4" fillId="4" borderId="2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11" fillId="8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0" fontId="11" fillId="8" borderId="1" xfId="0" applyFont="1" applyFill="1" applyBorder="1" applyAlignment="1">
      <alignment horizontal="center" vertical="center" wrapText="1"/>
    </xf>
    <xf numFmtId="165" fontId="0" fillId="2" borderId="0" xfId="1" applyNumberFormat="1" applyFont="1" applyFill="1"/>
    <xf numFmtId="0" fontId="0" fillId="2" borderId="25" xfId="0" applyFill="1" applyBorder="1"/>
    <xf numFmtId="165" fontId="0" fillId="2" borderId="32" xfId="1" applyNumberFormat="1" applyFont="1" applyFill="1" applyBorder="1"/>
    <xf numFmtId="0" fontId="0" fillId="2" borderId="26" xfId="0" applyFill="1" applyBorder="1"/>
    <xf numFmtId="0" fontId="0" fillId="2" borderId="33" xfId="0" applyFill="1" applyBorder="1" applyAlignment="1"/>
    <xf numFmtId="0" fontId="0" fillId="2" borderId="24" xfId="0" applyFill="1" applyBorder="1" applyAlignment="1"/>
    <xf numFmtId="9" fontId="0" fillId="2" borderId="25" xfId="2" applyFont="1" applyFill="1" applyBorder="1"/>
    <xf numFmtId="0" fontId="0" fillId="2" borderId="33" xfId="0" applyFill="1" applyBorder="1"/>
    <xf numFmtId="9" fontId="0" fillId="2" borderId="32" xfId="2" applyFont="1" applyFill="1" applyBorder="1"/>
    <xf numFmtId="0" fontId="13" fillId="0" borderId="0" xfId="4" applyFont="1" applyAlignment="1">
      <alignment horizontal="left" vertical="center" wrapText="1"/>
    </xf>
    <xf numFmtId="0" fontId="13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2" fillId="0" borderId="0" xfId="3" applyAlignment="1">
      <alignment horizontal="left" vertical="center"/>
    </xf>
    <xf numFmtId="0" fontId="13" fillId="0" borderId="0" xfId="4" applyFont="1" applyFill="1" applyAlignment="1">
      <alignment horizontal="center" vertical="center" wrapText="1"/>
    </xf>
    <xf numFmtId="0" fontId="14" fillId="0" borderId="0" xfId="5" applyFont="1" applyAlignment="1">
      <alignment horizontal="left" vertical="center"/>
    </xf>
    <xf numFmtId="0" fontId="2" fillId="0" borderId="0" xfId="6" applyAlignment="1">
      <alignment horizontal="left" vertical="center"/>
    </xf>
    <xf numFmtId="0" fontId="2" fillId="0" borderId="0" xfId="7" applyAlignment="1">
      <alignment horizontal="left"/>
    </xf>
    <xf numFmtId="0" fontId="3" fillId="2" borderId="0" xfId="3" applyFont="1" applyFill="1" applyBorder="1" applyAlignment="1">
      <alignment horizontal="left" vertical="center"/>
    </xf>
    <xf numFmtId="0" fontId="19" fillId="0" borderId="0" xfId="8"/>
    <xf numFmtId="3" fontId="19" fillId="0" borderId="0" xfId="8" applyNumberFormat="1" applyAlignment="1">
      <alignment horizontal="right" vertical="center"/>
    </xf>
    <xf numFmtId="0" fontId="19" fillId="0" borderId="0" xfId="8" applyAlignment="1">
      <alignment horizontal="left" vertical="center"/>
    </xf>
    <xf numFmtId="3" fontId="19" fillId="0" borderId="0" xfId="8" applyNumberFormat="1"/>
    <xf numFmtId="0" fontId="3" fillId="0" borderId="0" xfId="8" applyFont="1"/>
    <xf numFmtId="0" fontId="19" fillId="2" borderId="0" xfId="8" applyFill="1" applyBorder="1"/>
    <xf numFmtId="0" fontId="3" fillId="2" borderId="0" xfId="8" applyFont="1" applyFill="1" applyBorder="1"/>
    <xf numFmtId="165" fontId="3" fillId="2" borderId="0" xfId="41" applyNumberFormat="1" applyFont="1" applyFill="1" applyBorder="1" applyAlignment="1">
      <alignment horizontal="right"/>
    </xf>
    <xf numFmtId="9" fontId="3" fillId="2" borderId="0" xfId="42" applyFont="1" applyFill="1" applyBorder="1" applyAlignment="1">
      <alignment horizontal="right"/>
    </xf>
    <xf numFmtId="9" fontId="3" fillId="2" borderId="25" xfId="42" applyFont="1" applyFill="1" applyBorder="1" applyAlignment="1">
      <alignment horizontal="right"/>
    </xf>
    <xf numFmtId="165" fontId="3" fillId="2" borderId="36" xfId="41" applyNumberFormat="1" applyFont="1" applyFill="1" applyBorder="1" applyAlignment="1">
      <alignment horizontal="right"/>
    </xf>
    <xf numFmtId="165" fontId="3" fillId="2" borderId="25" xfId="41" applyNumberFormat="1" applyFont="1" applyFill="1" applyBorder="1"/>
    <xf numFmtId="165" fontId="0" fillId="2" borderId="0" xfId="41" applyNumberFormat="1" applyFont="1" applyFill="1" applyBorder="1" applyAlignment="1">
      <alignment horizontal="right"/>
    </xf>
    <xf numFmtId="9" fontId="0" fillId="2" borderId="0" xfId="42" applyFont="1" applyFill="1" applyBorder="1" applyAlignment="1">
      <alignment horizontal="right"/>
    </xf>
    <xf numFmtId="9" fontId="0" fillId="2" borderId="25" xfId="42" applyFont="1" applyFill="1" applyBorder="1" applyAlignment="1">
      <alignment horizontal="right"/>
    </xf>
    <xf numFmtId="165" fontId="0" fillId="2" borderId="36" xfId="41" applyNumberFormat="1" applyFont="1" applyFill="1" applyBorder="1" applyAlignment="1">
      <alignment horizontal="right"/>
    </xf>
    <xf numFmtId="165" fontId="0" fillId="2" borderId="25" xfId="41" applyNumberFormat="1" applyFont="1" applyFill="1" applyBorder="1"/>
    <xf numFmtId="9" fontId="0" fillId="2" borderId="25" xfId="42" applyNumberFormat="1" applyFont="1" applyFill="1" applyBorder="1" applyAlignment="1">
      <alignment horizontal="right"/>
    </xf>
    <xf numFmtId="9" fontId="2" fillId="2" borderId="0" xfId="42" applyFont="1" applyFill="1" applyBorder="1" applyAlignment="1">
      <alignment horizontal="right"/>
    </xf>
    <xf numFmtId="9" fontId="2" fillId="2" borderId="25" xfId="42" applyFont="1" applyFill="1" applyBorder="1" applyAlignment="1">
      <alignment horizontal="right"/>
    </xf>
    <xf numFmtId="0" fontId="3" fillId="2" borderId="0" xfId="8" applyFont="1" applyFill="1" applyBorder="1" applyAlignment="1">
      <alignment horizontal="center"/>
    </xf>
    <xf numFmtId="0" fontId="3" fillId="2" borderId="26" xfId="8" applyFont="1" applyFill="1" applyBorder="1" applyAlignment="1">
      <alignment horizontal="center"/>
    </xf>
    <xf numFmtId="0" fontId="3" fillId="2" borderId="26" xfId="8" applyFont="1" applyFill="1" applyBorder="1"/>
    <xf numFmtId="0" fontId="17" fillId="2" borderId="0" xfId="8" applyFont="1" applyFill="1" applyBorder="1" applyAlignment="1">
      <alignment horizontal="center"/>
    </xf>
    <xf numFmtId="0" fontId="19" fillId="22" borderId="0" xfId="8" applyFill="1" applyBorder="1"/>
    <xf numFmtId="0" fontId="3" fillId="0" borderId="1" xfId="8" applyFont="1" applyFill="1" applyBorder="1" applyAlignment="1">
      <alignment horizontal="center" vertical="center"/>
    </xf>
    <xf numFmtId="0" fontId="16" fillId="22" borderId="0" xfId="8" applyFont="1" applyFill="1" applyBorder="1" applyAlignment="1">
      <alignment horizontal="left" vertical="center"/>
    </xf>
    <xf numFmtId="0" fontId="2" fillId="22" borderId="0" xfId="8" applyFont="1" applyFill="1" applyBorder="1"/>
    <xf numFmtId="0" fontId="3" fillId="22" borderId="0" xfId="8" applyFont="1" applyFill="1" applyBorder="1" applyAlignment="1">
      <alignment horizontal="center" vertical="center"/>
    </xf>
    <xf numFmtId="0" fontId="15" fillId="22" borderId="0" xfId="8" applyFont="1" applyFill="1" applyBorder="1"/>
    <xf numFmtId="0" fontId="4" fillId="4" borderId="33" xfId="0" applyFont="1" applyFill="1" applyBorder="1" applyAlignment="1">
      <alignment horizontal="right" vertical="center" wrapText="1"/>
    </xf>
    <xf numFmtId="0" fontId="4" fillId="4" borderId="32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9" fillId="4" borderId="8" xfId="0" applyFont="1" applyFill="1" applyBorder="1" applyAlignment="1">
      <alignment vertical="center" wrapText="1"/>
    </xf>
    <xf numFmtId="3" fontId="9" fillId="4" borderId="10" xfId="0" applyNumberFormat="1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41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9" fontId="4" fillId="0" borderId="6" xfId="0" applyNumberFormat="1" applyFont="1" applyBorder="1" applyAlignment="1">
      <alignment horizontal="right" vertical="center" wrapText="1"/>
    </xf>
    <xf numFmtId="0" fontId="4" fillId="4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9" fontId="4" fillId="4" borderId="11" xfId="2" applyFont="1" applyFill="1" applyBorder="1" applyAlignment="1">
      <alignment vertical="center" wrapText="1"/>
    </xf>
    <xf numFmtId="9" fontId="4" fillId="0" borderId="11" xfId="2" applyFont="1" applyBorder="1" applyAlignment="1">
      <alignment vertical="center" wrapText="1"/>
    </xf>
    <xf numFmtId="9" fontId="4" fillId="0" borderId="45" xfId="2" applyFont="1" applyBorder="1" applyAlignment="1">
      <alignment vertical="center" wrapText="1"/>
    </xf>
    <xf numFmtId="165" fontId="4" fillId="4" borderId="7" xfId="1" applyNumberFormat="1" applyFont="1" applyFill="1" applyBorder="1" applyAlignment="1">
      <alignment horizontal="right" vertical="center" wrapText="1"/>
    </xf>
    <xf numFmtId="165" fontId="4" fillId="0" borderId="7" xfId="1" applyNumberFormat="1" applyFont="1" applyBorder="1" applyAlignment="1">
      <alignment horizontal="right" vertical="center" wrapText="1"/>
    </xf>
    <xf numFmtId="165" fontId="4" fillId="0" borderId="21" xfId="1" applyNumberFormat="1" applyFont="1" applyBorder="1" applyAlignment="1">
      <alignment horizontal="right" vertical="center" wrapText="1"/>
    </xf>
    <xf numFmtId="0" fontId="0" fillId="2" borderId="0" xfId="0" applyNumberFormat="1" applyFill="1"/>
    <xf numFmtId="0" fontId="0" fillId="2" borderId="35" xfId="0" applyFill="1" applyBorder="1"/>
    <xf numFmtId="2" fontId="0" fillId="2" borderId="36" xfId="0" applyNumberFormat="1" applyFill="1" applyBorder="1"/>
    <xf numFmtId="2" fontId="0" fillId="2" borderId="0" xfId="0" applyNumberFormat="1" applyFill="1"/>
    <xf numFmtId="0" fontId="0" fillId="2" borderId="35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0" xfId="0" applyFill="1" applyAlignment="1">
      <alignment horizontal="right"/>
    </xf>
    <xf numFmtId="9" fontId="0" fillId="2" borderId="36" xfId="0" applyNumberFormat="1" applyFill="1" applyBorder="1"/>
    <xf numFmtId="9" fontId="0" fillId="2" borderId="36" xfId="42" applyFont="1" applyFill="1" applyBorder="1"/>
    <xf numFmtId="9" fontId="0" fillId="2" borderId="0" xfId="0" applyNumberFormat="1" applyFill="1"/>
    <xf numFmtId="165" fontId="0" fillId="2" borderId="24" xfId="1" applyNumberFormat="1" applyFont="1" applyFill="1" applyBorder="1"/>
    <xf numFmtId="165" fontId="0" fillId="2" borderId="36" xfId="1" applyNumberFormat="1" applyFont="1" applyFill="1" applyBorder="1"/>
    <xf numFmtId="165" fontId="20" fillId="2" borderId="0" xfId="1" applyNumberFormat="1" applyFont="1" applyFill="1" applyAlignment="1">
      <alignment horizontal="right" vertical="center"/>
    </xf>
    <xf numFmtId="9" fontId="0" fillId="2" borderId="0" xfId="2" applyFont="1" applyFill="1" applyBorder="1"/>
    <xf numFmtId="0" fontId="0" fillId="2" borderId="24" xfId="0" applyNumberFormat="1" applyFill="1" applyBorder="1"/>
    <xf numFmtId="0" fontId="0" fillId="2" borderId="36" xfId="2" applyNumberFormat="1" applyFont="1" applyFill="1" applyBorder="1"/>
    <xf numFmtId="0" fontId="0" fillId="2" borderId="0" xfId="0" applyNumberFormat="1" applyFill="1" applyAlignment="1">
      <alignment horizontal="right"/>
    </xf>
    <xf numFmtId="0" fontId="0" fillId="2" borderId="24" xfId="0" applyNumberFormat="1" applyFill="1" applyBorder="1" applyAlignment="1">
      <alignment horizontal="right" wrapText="1"/>
    </xf>
    <xf numFmtId="0" fontId="0" fillId="2" borderId="35" xfId="0" applyNumberFormat="1" applyFill="1" applyBorder="1" applyAlignment="1">
      <alignment horizontal="right" wrapText="1"/>
    </xf>
    <xf numFmtId="0" fontId="3" fillId="2" borderId="24" xfId="4" applyFont="1" applyFill="1" applyBorder="1" applyAlignment="1">
      <alignment horizontal="left" vertical="center" wrapText="1"/>
    </xf>
    <xf numFmtId="0" fontId="3" fillId="2" borderId="35" xfId="4" applyFont="1" applyFill="1" applyBorder="1" applyAlignment="1">
      <alignment horizontal="center" vertical="center" wrapText="1"/>
    </xf>
    <xf numFmtId="0" fontId="3" fillId="2" borderId="24" xfId="4" applyFont="1" applyFill="1" applyBorder="1" applyAlignment="1">
      <alignment horizontal="center" vertical="center" wrapText="1"/>
    </xf>
    <xf numFmtId="0" fontId="0" fillId="2" borderId="0" xfId="3" applyFont="1" applyFill="1" applyAlignment="1">
      <alignment horizontal="left" vertical="center"/>
    </xf>
    <xf numFmtId="3" fontId="0" fillId="2" borderId="36" xfId="0" applyNumberFormat="1" applyFill="1" applyBorder="1" applyAlignment="1">
      <alignment horizontal="right" vertical="center"/>
    </xf>
    <xf numFmtId="164" fontId="0" fillId="2" borderId="0" xfId="42" applyNumberFormat="1" applyFont="1" applyFill="1" applyAlignment="1">
      <alignment horizontal="right" vertical="center"/>
    </xf>
    <xf numFmtId="164" fontId="21" fillId="2" borderId="0" xfId="42" applyNumberFormat="1" applyFont="1" applyFill="1" applyAlignment="1">
      <alignment horizontal="right" vertical="center"/>
    </xf>
    <xf numFmtId="0" fontId="0" fillId="2" borderId="36" xfId="0" applyFill="1" applyBorder="1"/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right" vertical="center"/>
    </xf>
    <xf numFmtId="3" fontId="0" fillId="2" borderId="36" xfId="0" applyNumberFormat="1" applyFill="1" applyBorder="1"/>
    <xf numFmtId="164" fontId="0" fillId="2" borderId="0" xfId="42" applyNumberFormat="1" applyFont="1" applyFill="1" applyBorder="1"/>
    <xf numFmtId="164" fontId="0" fillId="2" borderId="0" xfId="42" applyNumberFormat="1" applyFont="1" applyFill="1"/>
    <xf numFmtId="0" fontId="2" fillId="2" borderId="0" xfId="3" applyFill="1" applyAlignment="1">
      <alignment horizontal="left" vertical="center"/>
    </xf>
    <xf numFmtId="3" fontId="0" fillId="2" borderId="0" xfId="0" applyNumberFormat="1" applyFill="1"/>
    <xf numFmtId="9" fontId="0" fillId="2" borderId="0" xfId="42" applyFont="1" applyFill="1"/>
    <xf numFmtId="0" fontId="22" fillId="2" borderId="0" xfId="43" applyFill="1"/>
    <xf numFmtId="0" fontId="22" fillId="0" borderId="0" xfId="43"/>
    <xf numFmtId="0" fontId="22" fillId="2" borderId="0" xfId="43" applyNumberFormat="1" applyFill="1"/>
    <xf numFmtId="0" fontId="20" fillId="2" borderId="0" xfId="43" applyFont="1" applyFill="1"/>
    <xf numFmtId="0" fontId="23" fillId="2" borderId="0" xfId="0" applyFont="1" applyFill="1"/>
    <xf numFmtId="0" fontId="24" fillId="2" borderId="0" xfId="0" applyFont="1" applyFill="1"/>
    <xf numFmtId="0" fontId="21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43" applyFont="1" applyFill="1" applyAlignment="1" applyProtection="1"/>
    <xf numFmtId="14" fontId="0" fillId="2" borderId="0" xfId="0" applyNumberFormat="1" applyFill="1"/>
    <xf numFmtId="14" fontId="0" fillId="2" borderId="0" xfId="0" applyNumberFormat="1" applyFill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9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3" fontId="4" fillId="4" borderId="11" xfId="0" applyNumberFormat="1" applyFont="1" applyFill="1" applyBorder="1" applyAlignment="1">
      <alignment horizontal="right" vertical="center" wrapText="1"/>
    </xf>
    <xf numFmtId="9" fontId="4" fillId="4" borderId="12" xfId="0" applyNumberFormat="1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9" fontId="0" fillId="2" borderId="35" xfId="1" applyNumberFormat="1" applyFont="1" applyFill="1" applyBorder="1" applyAlignment="1">
      <alignment horizontal="center"/>
    </xf>
    <xf numFmtId="49" fontId="0" fillId="2" borderId="24" xfId="1" applyNumberFormat="1" applyFon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7" fillId="2" borderId="0" xfId="8" applyFont="1" applyFill="1" applyBorder="1" applyAlignment="1">
      <alignment horizontal="center"/>
    </xf>
    <xf numFmtId="0" fontId="3" fillId="2" borderId="35" xfId="8" applyFont="1" applyFill="1" applyBorder="1" applyAlignment="1">
      <alignment horizontal="center"/>
    </xf>
    <xf numFmtId="0" fontId="3" fillId="2" borderId="26" xfId="8" applyFont="1" applyFill="1" applyBorder="1" applyAlignment="1">
      <alignment horizontal="center"/>
    </xf>
    <xf numFmtId="0" fontId="3" fillId="2" borderId="24" xfId="8" applyFont="1" applyFill="1" applyBorder="1" applyAlignment="1">
      <alignment horizontal="center"/>
    </xf>
    <xf numFmtId="0" fontId="22" fillId="2" borderId="0" xfId="43" quotePrefix="1" applyFill="1"/>
  </cellXfs>
  <cellStyles count="44">
    <cellStyle name="20% - Accent1 2" xfId="9"/>
    <cellStyle name="20% - Accent1 3" xfId="10"/>
    <cellStyle name="20% - Accent2 2" xfId="11"/>
    <cellStyle name="20% - Accent2 3" xfId="12"/>
    <cellStyle name="20% - Accent3 2" xfId="13"/>
    <cellStyle name="20% - Accent3 3" xfId="14"/>
    <cellStyle name="20% - Accent4 2" xfId="15"/>
    <cellStyle name="20% - Accent4 3" xfId="16"/>
    <cellStyle name="20% - Accent5 2" xfId="17"/>
    <cellStyle name="20% - Accent5 3" xfId="18"/>
    <cellStyle name="20% - Accent6 2" xfId="19"/>
    <cellStyle name="20% - Accent6 3" xfId="20"/>
    <cellStyle name="40% - Accent1 2" xfId="21"/>
    <cellStyle name="40% - Accent1 3" xfId="22"/>
    <cellStyle name="40% - Accent2 2" xfId="23"/>
    <cellStyle name="40% - Accent2 3" xfId="24"/>
    <cellStyle name="40% - Accent3 2" xfId="25"/>
    <cellStyle name="40% - Accent3 3" xfId="26"/>
    <cellStyle name="40% - Accent4 2" xfId="27"/>
    <cellStyle name="40% - Accent4 3" xfId="28"/>
    <cellStyle name="40% - Accent5 2" xfId="29"/>
    <cellStyle name="40% - Accent5 3" xfId="30"/>
    <cellStyle name="40% - Accent6 2" xfId="31"/>
    <cellStyle name="40% - Accent6 3" xfId="32"/>
    <cellStyle name="Comma" xfId="1" builtinId="3"/>
    <cellStyle name="Comma 2" xfId="41"/>
    <cellStyle name="Data_Total" xfId="33"/>
    <cellStyle name="Headings" xfId="4"/>
    <cellStyle name="Hyperlink" xfId="43" builtinId="8"/>
    <cellStyle name="Normal" xfId="0" builtinId="0"/>
    <cellStyle name="Normal 2" xfId="8"/>
    <cellStyle name="Normal 3" xfId="34"/>
    <cellStyle name="Normal 4" xfId="35"/>
    <cellStyle name="Normal 5" xfId="36"/>
    <cellStyle name="Note 2" xfId="37"/>
    <cellStyle name="Note 3" xfId="38"/>
    <cellStyle name="Note 4" xfId="39"/>
    <cellStyle name="Percent" xfId="2" builtinId="5"/>
    <cellStyle name="Percent 2" xfId="42"/>
    <cellStyle name="Row_CategoryHeadings" xfId="40"/>
    <cellStyle name="Row_Headings" xfId="3"/>
    <cellStyle name="Source" xfId="6"/>
    <cellStyle name="Table_Name" xfId="5"/>
    <cellStyle name="Warnings" xfId="7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62964359532692E-2"/>
          <c:y val="2.3236042710866156E-2"/>
          <c:w val="0.91177504975847268"/>
          <c:h val="0.80713402309893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1'!$N$5</c:f>
              <c:strCache>
                <c:ptCount val="1"/>
                <c:pt idx="0">
                  <c:v>households with a depedent child</c:v>
                </c:pt>
              </c:strCache>
            </c:strRef>
          </c:tx>
          <c:invertIfNegative val="0"/>
          <c:cat>
            <c:numRef>
              <c:f>'Figure 1'!$M$6:$M$9</c:f>
              <c:numCache>
                <c:formatCode>General</c:formatCode>
                <c:ptCount val="4"/>
                <c:pt idx="0">
                  <c:v>1981</c:v>
                </c:pt>
                <c:pt idx="1">
                  <c:v>1991</c:v>
                </c:pt>
                <c:pt idx="2">
                  <c:v>2001</c:v>
                </c:pt>
                <c:pt idx="3">
                  <c:v>2011</c:v>
                </c:pt>
              </c:numCache>
            </c:numRef>
          </c:cat>
          <c:val>
            <c:numRef>
              <c:f>'Figure 1'!$N$6:$N$9</c:f>
              <c:numCache>
                <c:formatCode>0.00</c:formatCode>
                <c:ptCount val="4"/>
                <c:pt idx="0">
                  <c:v>0.97738899999999995</c:v>
                </c:pt>
                <c:pt idx="1">
                  <c:v>0.76895999999999998</c:v>
                </c:pt>
                <c:pt idx="2">
                  <c:v>0.87316099999999996</c:v>
                </c:pt>
                <c:pt idx="3">
                  <c:v>1.0102</c:v>
                </c:pt>
              </c:numCache>
            </c:numRef>
          </c:val>
        </c:ser>
        <c:ser>
          <c:idx val="1"/>
          <c:order val="1"/>
          <c:tx>
            <c:strRef>
              <c:f>'Figure 1'!$O$5</c:f>
              <c:strCache>
                <c:ptCount val="1"/>
                <c:pt idx="0">
                  <c:v>total dependent children</c:v>
                </c:pt>
              </c:strCache>
            </c:strRef>
          </c:tx>
          <c:invertIfNegative val="0"/>
          <c:cat>
            <c:numRef>
              <c:f>'Figure 1'!$M$6:$M$9</c:f>
              <c:numCache>
                <c:formatCode>General</c:formatCode>
                <c:ptCount val="4"/>
                <c:pt idx="0">
                  <c:v>1981</c:v>
                </c:pt>
                <c:pt idx="1">
                  <c:v>1991</c:v>
                </c:pt>
                <c:pt idx="2">
                  <c:v>2001</c:v>
                </c:pt>
                <c:pt idx="3">
                  <c:v>2011</c:v>
                </c:pt>
              </c:numCache>
            </c:numRef>
          </c:cat>
          <c:val>
            <c:numRef>
              <c:f>'Figure 1'!$O$6:$O$9</c:f>
              <c:numCache>
                <c:formatCode>0.00</c:formatCode>
                <c:ptCount val="4"/>
                <c:pt idx="0">
                  <c:v>1.424682</c:v>
                </c:pt>
                <c:pt idx="1">
                  <c:v>1.416893</c:v>
                </c:pt>
                <c:pt idx="2">
                  <c:v>1.6189830000000001</c:v>
                </c:pt>
                <c:pt idx="3">
                  <c:v>1.8457699999999999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47616"/>
        <c:axId val="152478080"/>
      </c:barChart>
      <c:catAx>
        <c:axId val="1524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478080"/>
        <c:crosses val="autoZero"/>
        <c:auto val="1"/>
        <c:lblAlgn val="ctr"/>
        <c:lblOffset val="100"/>
        <c:noMultiLvlLbl val="0"/>
      </c:catAx>
      <c:valAx>
        <c:axId val="152478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millions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5244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581911598666109"/>
          <c:y val="0.90374877744718618"/>
          <c:w val="0.5711505828081439"/>
          <c:h val="7.56900883204287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64539056825007E-2"/>
          <c:y val="2.3211913699658231E-2"/>
          <c:w val="0.9277428248959928"/>
          <c:h val="0.83033187791760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12'!$C$36</c:f>
              <c:strCache>
                <c:ptCount val="1"/>
                <c:pt idx="0">
                  <c:v>dependent children</c:v>
                </c:pt>
              </c:strCache>
            </c:strRef>
          </c:tx>
          <c:invertIfNegative val="0"/>
          <c:cat>
            <c:strRef>
              <c:f>'Figure 12'!$B$37:$B$39</c:f>
              <c:strCache>
                <c:ptCount val="3"/>
                <c:pt idx="0">
                  <c:v>owner occupied</c:v>
                </c:pt>
                <c:pt idx="1">
                  <c:v>social rent</c:v>
                </c:pt>
                <c:pt idx="2">
                  <c:v>private rent</c:v>
                </c:pt>
              </c:strCache>
            </c:strRef>
          </c:cat>
          <c:val>
            <c:numRef>
              <c:f>'Figure 12'!$D$37:$D$39</c:f>
              <c:numCache>
                <c:formatCode>0.0%</c:formatCode>
                <c:ptCount val="3"/>
                <c:pt idx="0">
                  <c:v>0.44582044350054451</c:v>
                </c:pt>
                <c:pt idx="1">
                  <c:v>0.30951689538783272</c:v>
                </c:pt>
                <c:pt idx="2">
                  <c:v>0.2446626611116228</c:v>
                </c:pt>
              </c:numCache>
            </c:numRef>
          </c:val>
        </c:ser>
        <c:ser>
          <c:idx val="2"/>
          <c:order val="1"/>
          <c:tx>
            <c:strRef>
              <c:f>'Figure 12'!$E$36</c:f>
              <c:strCache>
                <c:ptCount val="1"/>
                <c:pt idx="0">
                  <c:v>households</c:v>
                </c:pt>
              </c:strCache>
            </c:strRef>
          </c:tx>
          <c:invertIfNegative val="0"/>
          <c:cat>
            <c:strRef>
              <c:f>'Figure 12'!$B$37:$B$39</c:f>
              <c:strCache>
                <c:ptCount val="3"/>
                <c:pt idx="0">
                  <c:v>owner occupied</c:v>
                </c:pt>
                <c:pt idx="1">
                  <c:v>social rent</c:v>
                </c:pt>
                <c:pt idx="2">
                  <c:v>private rent</c:v>
                </c:pt>
              </c:strCache>
            </c:strRef>
          </c:cat>
          <c:val>
            <c:numRef>
              <c:f>'Figure 12'!$F$37:$F$39</c:f>
              <c:numCache>
                <c:formatCode>0.0%</c:formatCode>
                <c:ptCount val="3"/>
                <c:pt idx="0">
                  <c:v>0.49547742878285994</c:v>
                </c:pt>
                <c:pt idx="1">
                  <c:v>0.24064646912456872</c:v>
                </c:pt>
                <c:pt idx="2">
                  <c:v>0.26387610209257134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26816"/>
        <c:axId val="157428352"/>
      </c:barChart>
      <c:catAx>
        <c:axId val="15742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7428352"/>
        <c:crosses val="autoZero"/>
        <c:auto val="1"/>
        <c:lblAlgn val="ctr"/>
        <c:lblOffset val="100"/>
        <c:noMultiLvlLbl val="0"/>
      </c:catAx>
      <c:valAx>
        <c:axId val="15742835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57426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15567405764348"/>
          <c:y val="0.91378295654017672"/>
          <c:w val="0.13229870463620813"/>
          <c:h val="7.56216851116627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64539056825007E-2"/>
          <c:y val="2.3236042710866156E-2"/>
          <c:w val="0.92320825940097961"/>
          <c:h val="0.8196911957246287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13'!$I$35</c:f>
              <c:strCache>
                <c:ptCount val="1"/>
                <c:pt idx="0">
                  <c:v>Private rented or living rent free: Total</c:v>
                </c:pt>
              </c:strCache>
            </c:strRef>
          </c:tx>
          <c:invertIfNegative val="0"/>
          <c:cat>
            <c:strRef>
              <c:f>'Figure 13'!$A$48:$A$55</c:f>
              <c:strCache>
                <c:ptCount val="8"/>
                <c:pt idx="0">
                  <c:v>Age 0-2</c:v>
                </c:pt>
                <c:pt idx="1">
                  <c:v>Age 3-4</c:v>
                </c:pt>
                <c:pt idx="2">
                  <c:v>Age 5-7</c:v>
                </c:pt>
                <c:pt idx="3">
                  <c:v>Age 8-9</c:v>
                </c:pt>
                <c:pt idx="4">
                  <c:v>Age 10-11</c:v>
                </c:pt>
                <c:pt idx="5">
                  <c:v>Age 12-14</c:v>
                </c:pt>
                <c:pt idx="6">
                  <c:v>Age 15-16</c:v>
                </c:pt>
                <c:pt idx="7">
                  <c:v>Age 17-18</c:v>
                </c:pt>
              </c:strCache>
            </c:strRef>
          </c:cat>
          <c:val>
            <c:numRef>
              <c:f>'Figure 13'!$I$48:$I$55</c:f>
              <c:numCache>
                <c:formatCode>0.0%</c:formatCode>
                <c:ptCount val="8"/>
                <c:pt idx="0">
                  <c:v>0.35110831310429386</c:v>
                </c:pt>
                <c:pt idx="1">
                  <c:v>0.30492330964609865</c:v>
                </c:pt>
                <c:pt idx="2">
                  <c:v>0.25595240072687891</c:v>
                </c:pt>
                <c:pt idx="3">
                  <c:v>0.21871267126492461</c:v>
                </c:pt>
                <c:pt idx="4">
                  <c:v>0.20235241193541839</c:v>
                </c:pt>
                <c:pt idx="5">
                  <c:v>0.1818507105197821</c:v>
                </c:pt>
                <c:pt idx="6">
                  <c:v>0.16483379931655795</c:v>
                </c:pt>
                <c:pt idx="7">
                  <c:v>0.15773652910434313</c:v>
                </c:pt>
              </c:numCache>
            </c:numRef>
          </c:val>
        </c:ser>
        <c:ser>
          <c:idx val="0"/>
          <c:order val="1"/>
          <c:tx>
            <c:strRef>
              <c:f>'Figure 13'!$C$35</c:f>
              <c:strCache>
                <c:ptCount val="1"/>
                <c:pt idx="0">
                  <c:v>Owned or shared ownership: Total</c:v>
                </c:pt>
              </c:strCache>
            </c:strRef>
          </c:tx>
          <c:invertIfNegative val="0"/>
          <c:cat>
            <c:strRef>
              <c:f>'Figure 13'!$A$48:$A$55</c:f>
              <c:strCache>
                <c:ptCount val="8"/>
                <c:pt idx="0">
                  <c:v>Age 0-2</c:v>
                </c:pt>
                <c:pt idx="1">
                  <c:v>Age 3-4</c:v>
                </c:pt>
                <c:pt idx="2">
                  <c:v>Age 5-7</c:v>
                </c:pt>
                <c:pt idx="3">
                  <c:v>Age 8-9</c:v>
                </c:pt>
                <c:pt idx="4">
                  <c:v>Age 10-11</c:v>
                </c:pt>
                <c:pt idx="5">
                  <c:v>Age 12-14</c:v>
                </c:pt>
                <c:pt idx="6">
                  <c:v>Age 15-16</c:v>
                </c:pt>
                <c:pt idx="7">
                  <c:v>Age 17-18</c:v>
                </c:pt>
              </c:strCache>
            </c:strRef>
          </c:cat>
          <c:val>
            <c:numRef>
              <c:f>'Figure 13'!$C$48:$C$55</c:f>
              <c:numCache>
                <c:formatCode>0.0%</c:formatCode>
                <c:ptCount val="8"/>
                <c:pt idx="0">
                  <c:v>0.40328411468284625</c:v>
                </c:pt>
                <c:pt idx="1">
                  <c:v>0.41047808344473369</c:v>
                </c:pt>
                <c:pt idx="2">
                  <c:v>0.42859610714487412</c:v>
                </c:pt>
                <c:pt idx="3">
                  <c:v>0.44564936173023678</c:v>
                </c:pt>
                <c:pt idx="4">
                  <c:v>0.45679472901728652</c:v>
                </c:pt>
                <c:pt idx="5">
                  <c:v>0.47281695900454207</c:v>
                </c:pt>
                <c:pt idx="6">
                  <c:v>0.49826315343556721</c:v>
                </c:pt>
                <c:pt idx="7">
                  <c:v>0.51824112452694182</c:v>
                </c:pt>
              </c:numCache>
            </c:numRef>
          </c:val>
        </c:ser>
        <c:ser>
          <c:idx val="1"/>
          <c:order val="2"/>
          <c:tx>
            <c:strRef>
              <c:f>'Figure 13'!$F$35</c:f>
              <c:strCache>
                <c:ptCount val="1"/>
                <c:pt idx="0">
                  <c:v>Social rented: Total</c:v>
                </c:pt>
              </c:strCache>
            </c:strRef>
          </c:tx>
          <c:invertIfNegative val="0"/>
          <c:cat>
            <c:strRef>
              <c:f>'Figure 13'!$A$48:$A$55</c:f>
              <c:strCache>
                <c:ptCount val="8"/>
                <c:pt idx="0">
                  <c:v>Age 0-2</c:v>
                </c:pt>
                <c:pt idx="1">
                  <c:v>Age 3-4</c:v>
                </c:pt>
                <c:pt idx="2">
                  <c:v>Age 5-7</c:v>
                </c:pt>
                <c:pt idx="3">
                  <c:v>Age 8-9</c:v>
                </c:pt>
                <c:pt idx="4">
                  <c:v>Age 10-11</c:v>
                </c:pt>
                <c:pt idx="5">
                  <c:v>Age 12-14</c:v>
                </c:pt>
                <c:pt idx="6">
                  <c:v>Age 15-16</c:v>
                </c:pt>
                <c:pt idx="7">
                  <c:v>Age 17-18</c:v>
                </c:pt>
              </c:strCache>
            </c:strRef>
          </c:cat>
          <c:val>
            <c:numRef>
              <c:f>'Figure 13'!$F$48:$F$55</c:f>
              <c:numCache>
                <c:formatCode>0.0%</c:formatCode>
                <c:ptCount val="8"/>
                <c:pt idx="0">
                  <c:v>0.24560757221285989</c:v>
                </c:pt>
                <c:pt idx="1">
                  <c:v>0.28459860690916766</c:v>
                </c:pt>
                <c:pt idx="2">
                  <c:v>0.31545149212824697</c:v>
                </c:pt>
                <c:pt idx="3">
                  <c:v>0.33563796700483861</c:v>
                </c:pt>
                <c:pt idx="4">
                  <c:v>0.34085285904729512</c:v>
                </c:pt>
                <c:pt idx="5">
                  <c:v>0.34533233047567585</c:v>
                </c:pt>
                <c:pt idx="6">
                  <c:v>0.33690304724787484</c:v>
                </c:pt>
                <c:pt idx="7">
                  <c:v>0.32402234636871508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36992"/>
        <c:axId val="160438528"/>
      </c:barChart>
      <c:catAx>
        <c:axId val="160436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0438528"/>
        <c:crosses val="autoZero"/>
        <c:auto val="1"/>
        <c:lblAlgn val="ctr"/>
        <c:lblOffset val="100"/>
        <c:noMultiLvlLbl val="0"/>
      </c:catAx>
      <c:valAx>
        <c:axId val="16043852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160436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85576861740549"/>
          <c:y val="0.90794394354444896"/>
          <c:w val="0.71561289922831528"/>
          <c:h val="8.16011714669660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64539056825007E-2"/>
          <c:y val="2.3236042710866156E-2"/>
          <c:w val="0.9358153882688095"/>
          <c:h val="0.86945674604781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14'!$D$36</c:f>
              <c:strCache>
                <c:ptCount val="1"/>
                <c:pt idx="0">
                  <c:v>In a couple</c:v>
                </c:pt>
              </c:strCache>
            </c:strRef>
          </c:tx>
          <c:invertIfNegative val="0"/>
          <c:cat>
            <c:strRef>
              <c:f>'Figure 14'!$B$39:$B$41</c:f>
              <c:strCache>
                <c:ptCount val="3"/>
                <c:pt idx="0">
                  <c:v>Full-time Employed</c:v>
                </c:pt>
                <c:pt idx="1">
                  <c:v>Part-time Employed</c:v>
                </c:pt>
                <c:pt idx="2">
                  <c:v>Unemployed</c:v>
                </c:pt>
              </c:strCache>
            </c:strRef>
          </c:cat>
          <c:val>
            <c:numRef>
              <c:f>'Figure 14'!$D$39:$D$41</c:f>
              <c:numCache>
                <c:formatCode>0%</c:formatCode>
                <c:ptCount val="3"/>
                <c:pt idx="0">
                  <c:v>0.52063645557341587</c:v>
                </c:pt>
                <c:pt idx="1">
                  <c:v>0.22373997607998564</c:v>
                </c:pt>
                <c:pt idx="2">
                  <c:v>4.3958469569552357E-2</c:v>
                </c:pt>
              </c:numCache>
            </c:numRef>
          </c:val>
        </c:ser>
        <c:ser>
          <c:idx val="1"/>
          <c:order val="1"/>
          <c:tx>
            <c:strRef>
              <c:f>'Figure 14'!$E$36</c:f>
              <c:strCache>
                <c:ptCount val="1"/>
                <c:pt idx="0">
                  <c:v>Lone parent</c:v>
                </c:pt>
              </c:strCache>
            </c:strRef>
          </c:tx>
          <c:invertIfNegative val="0"/>
          <c:cat>
            <c:strRef>
              <c:f>'Figure 14'!$B$39:$B$41</c:f>
              <c:strCache>
                <c:ptCount val="3"/>
                <c:pt idx="0">
                  <c:v>Full-time Employed</c:v>
                </c:pt>
                <c:pt idx="1">
                  <c:v>Part-time Employed</c:v>
                </c:pt>
                <c:pt idx="2">
                  <c:v>Unemployed</c:v>
                </c:pt>
              </c:strCache>
            </c:strRef>
          </c:cat>
          <c:val>
            <c:numRef>
              <c:f>'Figure 14'!$E$39:$E$41</c:f>
              <c:numCache>
                <c:formatCode>0%</c:formatCode>
                <c:ptCount val="3"/>
                <c:pt idx="0">
                  <c:v>0.2614218075720251</c:v>
                </c:pt>
                <c:pt idx="1">
                  <c:v>0.26841029404056815</c:v>
                </c:pt>
                <c:pt idx="2">
                  <c:v>0.11573807152715901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84736"/>
        <c:axId val="160695424"/>
      </c:barChart>
      <c:catAx>
        <c:axId val="160484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60695424"/>
        <c:crosses val="autoZero"/>
        <c:auto val="1"/>
        <c:lblAlgn val="ctr"/>
        <c:lblOffset val="100"/>
        <c:noMultiLvlLbl val="0"/>
      </c:catAx>
      <c:valAx>
        <c:axId val="16069542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60484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3285080933206"/>
          <c:y val="0.95603248347721514"/>
          <c:w val="0.24053207816179445"/>
          <c:h val="3.380227056370924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64539056825007E-2"/>
          <c:y val="2.3211913699658231E-2"/>
          <c:w val="0.91543587088458767"/>
          <c:h val="0.89889593522354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15'!$C$32</c:f>
              <c:strCache>
                <c:ptCount val="1"/>
                <c:pt idx="0">
                  <c:v>In a couple (one parent works)</c:v>
                </c:pt>
              </c:strCache>
            </c:strRef>
          </c:tx>
          <c:invertIfNegative val="0"/>
          <c:cat>
            <c:strRef>
              <c:f>'Figure 15'!$B$33:$B$37</c:f>
              <c:strCache>
                <c:ptCount val="5"/>
                <c:pt idx="0">
                  <c:v>Retired</c:v>
                </c:pt>
                <c:pt idx="1">
                  <c:v>Student</c:v>
                </c:pt>
                <c:pt idx="2">
                  <c:v>Looking after home or family</c:v>
                </c:pt>
                <c:pt idx="3">
                  <c:v>Long-term sick/disabled</c:v>
                </c:pt>
                <c:pt idx="4">
                  <c:v>Other</c:v>
                </c:pt>
              </c:strCache>
            </c:strRef>
          </c:cat>
          <c:val>
            <c:numRef>
              <c:f>'Figure 15'!$C$33:$C$37</c:f>
              <c:numCache>
                <c:formatCode>0%</c:formatCode>
                <c:ptCount val="5"/>
                <c:pt idx="0">
                  <c:v>2.2537427868124772E-2</c:v>
                </c:pt>
                <c:pt idx="1">
                  <c:v>6.341047576772528E-2</c:v>
                </c:pt>
                <c:pt idx="2">
                  <c:v>0.7387867721238045</c:v>
                </c:pt>
                <c:pt idx="3">
                  <c:v>4.711775150316775E-2</c:v>
                </c:pt>
                <c:pt idx="4">
                  <c:v>0.12814757273717767</c:v>
                </c:pt>
              </c:numCache>
            </c:numRef>
          </c:val>
        </c:ser>
        <c:ser>
          <c:idx val="1"/>
          <c:order val="1"/>
          <c:tx>
            <c:strRef>
              <c:f>'Figure 15'!$D$32</c:f>
              <c:strCache>
                <c:ptCount val="1"/>
                <c:pt idx="0">
                  <c:v>In a couple (neither parent works)</c:v>
                </c:pt>
              </c:strCache>
            </c:strRef>
          </c:tx>
          <c:invertIfNegative val="0"/>
          <c:cat>
            <c:strRef>
              <c:f>'Figure 15'!$B$33:$B$37</c:f>
              <c:strCache>
                <c:ptCount val="5"/>
                <c:pt idx="0">
                  <c:v>Retired</c:v>
                </c:pt>
                <c:pt idx="1">
                  <c:v>Student</c:v>
                </c:pt>
                <c:pt idx="2">
                  <c:v>Looking after home or family</c:v>
                </c:pt>
                <c:pt idx="3">
                  <c:v>Long-term sick/disabled</c:v>
                </c:pt>
                <c:pt idx="4">
                  <c:v>Other</c:v>
                </c:pt>
              </c:strCache>
            </c:strRef>
          </c:cat>
          <c:val>
            <c:numRef>
              <c:f>'Figure 15'!$D$33:$D$37</c:f>
              <c:numCache>
                <c:formatCode>0%</c:formatCode>
                <c:ptCount val="5"/>
                <c:pt idx="0">
                  <c:v>9.4291143324927995E-2</c:v>
                </c:pt>
                <c:pt idx="1">
                  <c:v>7.1357720759587462E-2</c:v>
                </c:pt>
                <c:pt idx="2">
                  <c:v>0.40195035672885021</c:v>
                </c:pt>
                <c:pt idx="3">
                  <c:v>0.22745796335910703</c:v>
                </c:pt>
                <c:pt idx="4">
                  <c:v>0.20494281582752727</c:v>
                </c:pt>
              </c:numCache>
            </c:numRef>
          </c:val>
        </c:ser>
        <c:ser>
          <c:idx val="2"/>
          <c:order val="2"/>
          <c:tx>
            <c:strRef>
              <c:f>'Figure 15'!$E$32</c:f>
              <c:strCache>
                <c:ptCount val="1"/>
                <c:pt idx="0">
                  <c:v>Lone parents</c:v>
                </c:pt>
              </c:strCache>
            </c:strRef>
          </c:tx>
          <c:invertIfNegative val="0"/>
          <c:cat>
            <c:strRef>
              <c:f>'Figure 15'!$B$33:$B$37</c:f>
              <c:strCache>
                <c:ptCount val="5"/>
                <c:pt idx="0">
                  <c:v>Retired</c:v>
                </c:pt>
                <c:pt idx="1">
                  <c:v>Student</c:v>
                </c:pt>
                <c:pt idx="2">
                  <c:v>Looking after home or family</c:v>
                </c:pt>
                <c:pt idx="3">
                  <c:v>Long-term sick/disabled</c:v>
                </c:pt>
                <c:pt idx="4">
                  <c:v>Other</c:v>
                </c:pt>
              </c:strCache>
            </c:strRef>
          </c:cat>
          <c:val>
            <c:numRef>
              <c:f>'Figure 15'!$E$33:$E$37</c:f>
              <c:numCache>
                <c:formatCode>0%</c:formatCode>
                <c:ptCount val="5"/>
                <c:pt idx="0">
                  <c:v>4.2861015946565453E-2</c:v>
                </c:pt>
                <c:pt idx="1">
                  <c:v>0.12685776255145048</c:v>
                </c:pt>
                <c:pt idx="2">
                  <c:v>0.49787625596661161</c:v>
                </c:pt>
                <c:pt idx="3">
                  <c:v>0.16759092664251268</c:v>
                </c:pt>
                <c:pt idx="4">
                  <c:v>0.16481403889285978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58784"/>
        <c:axId val="160760576"/>
      </c:barChart>
      <c:catAx>
        <c:axId val="16075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0760576"/>
        <c:crosses val="autoZero"/>
        <c:auto val="1"/>
        <c:lblAlgn val="ctr"/>
        <c:lblOffset val="100"/>
        <c:noMultiLvlLbl val="0"/>
      </c:catAx>
      <c:valAx>
        <c:axId val="16076057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6075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161805110264512"/>
          <c:y val="5.8604641362088712E-2"/>
          <c:w val="0.21286860687246623"/>
          <c:h val="0.2795343130597428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02935116981346"/>
          <c:y val="3.0947775628626693E-2"/>
          <c:w val="0.74014097028194059"/>
          <c:h val="0.90702345959172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strLit>
              <c:ptCount val="18"/>
              <c:pt idx="0">
                <c:v>White British</c:v>
              </c:pt>
              <c:pt idx="1">
                <c:v>Black African</c:v>
              </c:pt>
              <c:pt idx="2">
                <c:v>Other White</c:v>
              </c:pt>
              <c:pt idx="3">
                <c:v>Indian</c:v>
              </c:pt>
              <c:pt idx="4">
                <c:v>Other Asian</c:v>
              </c:pt>
              <c:pt idx="5">
                <c:v>Bangladeshi</c:v>
              </c:pt>
              <c:pt idx="6">
                <c:v>Caribbean</c:v>
              </c:pt>
              <c:pt idx="7">
                <c:v>Other Black</c:v>
              </c:pt>
              <c:pt idx="8">
                <c:v>Pakistani</c:v>
              </c:pt>
              <c:pt idx="9">
                <c:v>White and Black Caribbean</c:v>
              </c:pt>
              <c:pt idx="10">
                <c:v>Other Mixed</c:v>
              </c:pt>
              <c:pt idx="11">
                <c:v>White and Asian</c:v>
              </c:pt>
              <c:pt idx="12">
                <c:v>Any other ethnic group</c:v>
              </c:pt>
              <c:pt idx="13">
                <c:v>Arab</c:v>
              </c:pt>
              <c:pt idx="14">
                <c:v>White and Black African</c:v>
              </c:pt>
              <c:pt idx="15">
                <c:v>Chinese</c:v>
              </c:pt>
              <c:pt idx="16">
                <c:v>White Irish</c:v>
              </c:pt>
              <c:pt idx="17">
                <c:v>Gypsy or Irish Traveller</c:v>
              </c:pt>
            </c:strLit>
          </c:cat>
          <c:val>
            <c:numLit>
              <c:formatCode>General</c:formatCode>
              <c:ptCount val="18"/>
              <c:pt idx="0">
                <c:v>0.36720013869550377</c:v>
              </c:pt>
              <c:pt idx="1">
                <c:v>0.10795277851519962</c:v>
              </c:pt>
              <c:pt idx="2">
                <c:v>8.8067310661675072E-2</c:v>
              </c:pt>
              <c:pt idx="3">
                <c:v>5.5167761963841648E-2</c:v>
              </c:pt>
              <c:pt idx="4">
                <c:v>5.393087979542413E-2</c:v>
              </c:pt>
              <c:pt idx="5">
                <c:v>4.4577601759699201E-2</c:v>
              </c:pt>
              <c:pt idx="6">
                <c:v>4.2637490044805146E-2</c:v>
              </c:pt>
              <c:pt idx="7">
                <c:v>4.067841605400456E-2</c:v>
              </c:pt>
              <c:pt idx="8">
                <c:v>3.7641743012401328E-2</c:v>
              </c:pt>
              <c:pt idx="9">
                <c:v>3.2407613082886817E-2</c:v>
              </c:pt>
              <c:pt idx="10">
                <c:v>2.8501926025452793E-2</c:v>
              </c:pt>
              <c:pt idx="11">
                <c:v>2.599619670923246E-2</c:v>
              </c:pt>
              <c:pt idx="12">
                <c:v>2.26734641910964E-2</c:v>
              </c:pt>
              <c:pt idx="13">
                <c:v>1.7830498924568068E-2</c:v>
              </c:pt>
              <c:pt idx="14">
                <c:v>1.7784989462392389E-2</c:v>
              </c:pt>
              <c:pt idx="15">
                <c:v>8.6619676341039235E-3</c:v>
              </c:pt>
              <c:pt idx="16">
                <c:v>6.6308369948585143E-3</c:v>
              </c:pt>
              <c:pt idx="17">
                <c:v>1.6583864728541475E-3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97824"/>
        <c:axId val="160799360"/>
      </c:barChart>
      <c:catAx>
        <c:axId val="160797824"/>
        <c:scaling>
          <c:orientation val="minMax"/>
        </c:scaling>
        <c:delete val="0"/>
        <c:axPos val="l"/>
        <c:majorTickMark val="out"/>
        <c:minorTickMark val="none"/>
        <c:tickLblPos val="nextTo"/>
        <c:crossAx val="160799360"/>
        <c:crosses val="autoZero"/>
        <c:auto val="1"/>
        <c:lblAlgn val="ctr"/>
        <c:lblOffset val="100"/>
        <c:noMultiLvlLbl val="0"/>
      </c:catAx>
      <c:valAx>
        <c:axId val="16079936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160797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'Figure 17'!$N$5:$N$10</c:f>
              <c:strCache>
                <c:ptCount val="6"/>
                <c:pt idx="0">
                  <c:v>White British/Irish</c:v>
                </c:pt>
                <c:pt idx="1">
                  <c:v>White other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17'!$O$5:$O$10</c:f>
              <c:numCache>
                <c:formatCode>0.0%</c:formatCode>
                <c:ptCount val="6"/>
                <c:pt idx="0">
                  <c:v>0.37383097569036228</c:v>
                </c:pt>
                <c:pt idx="1">
                  <c:v>8.9725697134529214E-2</c:v>
                </c:pt>
                <c:pt idx="2">
                  <c:v>0.10469072527996445</c:v>
                </c:pt>
                <c:pt idx="3">
                  <c:v>0.19997995416547024</c:v>
                </c:pt>
                <c:pt idx="4">
                  <c:v>0.19126868461400934</c:v>
                </c:pt>
                <c:pt idx="5">
                  <c:v>4.0503963115664468E-2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Adults</c:v>
          </c:tx>
          <c:spPr>
            <a:solidFill>
              <a:schemeClr val="tx2"/>
            </a:solidFill>
          </c:spPr>
          <c:invertIfNegative val="0"/>
          <c:cat>
            <c:strLit>
              <c:ptCount val="6"/>
              <c:pt idx="0">
                <c:v>Other ethnic group</c:v>
              </c:pt>
              <c:pt idx="1">
                <c:v>Black/African/Caribbean/Black British</c:v>
              </c:pt>
              <c:pt idx="2">
                <c:v>Asian/Asian British</c:v>
              </c:pt>
              <c:pt idx="3">
                <c:v>Mixed/multiple ethnic group</c:v>
              </c:pt>
              <c:pt idx="4">
                <c:v>White other</c:v>
              </c:pt>
              <c:pt idx="5">
                <c:v>White British/Irish</c:v>
              </c:pt>
            </c:strLit>
          </c:cat>
          <c:val>
            <c:numLit>
              <c:formatCode>General</c:formatCode>
              <c:ptCount val="6"/>
              <c:pt idx="0">
                <c:v>3.4382557936251314E-2</c:v>
              </c:pt>
              <c:pt idx="1">
                <c:v>0.13318422533267613</c:v>
              </c:pt>
              <c:pt idx="2">
                <c:v>0.18492254837660316</c:v>
              </c:pt>
              <c:pt idx="3">
                <c:v>4.958183573872138E-2</c:v>
              </c:pt>
              <c:pt idx="4">
                <c:v>0.1274999415826466</c:v>
              </c:pt>
              <c:pt idx="5">
                <c:v>0.47042889103310143</c:v>
              </c:pt>
            </c:numLit>
          </c:val>
        </c:ser>
        <c:ser>
          <c:idx val="1"/>
          <c:order val="1"/>
          <c:tx>
            <c:v>Dependent children</c:v>
          </c:tx>
          <c:invertIfNegative val="0"/>
          <c:cat>
            <c:strLit>
              <c:ptCount val="6"/>
              <c:pt idx="0">
                <c:v>Other ethnic group</c:v>
              </c:pt>
              <c:pt idx="1">
                <c:v>Black/African/Caribbean/Black British</c:v>
              </c:pt>
              <c:pt idx="2">
                <c:v>Asian/Asian British</c:v>
              </c:pt>
              <c:pt idx="3">
                <c:v>Mixed/multiple ethnic group</c:v>
              </c:pt>
              <c:pt idx="4">
                <c:v>White other</c:v>
              </c:pt>
              <c:pt idx="5">
                <c:v>White British/Irish</c:v>
              </c:pt>
            </c:strLit>
          </c:cat>
          <c:val>
            <c:numLit>
              <c:formatCode>General</c:formatCode>
              <c:ptCount val="6"/>
              <c:pt idx="0">
                <c:v>4.0503963115664468E-2</c:v>
              </c:pt>
              <c:pt idx="1">
                <c:v>0.19126868461400934</c:v>
              </c:pt>
              <c:pt idx="2">
                <c:v>0.19997995416547024</c:v>
              </c:pt>
              <c:pt idx="3">
                <c:v>0.10469072527996445</c:v>
              </c:pt>
              <c:pt idx="4">
                <c:v>8.9725697134529214E-2</c:v>
              </c:pt>
              <c:pt idx="5">
                <c:v>0.37383097569036228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95936"/>
        <c:axId val="163230848"/>
      </c:barChart>
      <c:catAx>
        <c:axId val="156695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3230848"/>
        <c:crosses val="autoZero"/>
        <c:auto val="1"/>
        <c:lblAlgn val="ctr"/>
        <c:lblOffset val="100"/>
        <c:noMultiLvlLbl val="0"/>
      </c:catAx>
      <c:valAx>
        <c:axId val="163230848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156695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HRP</c:v>
          </c:tx>
          <c:spPr>
            <a:solidFill>
              <a:schemeClr val="tx2"/>
            </a:solidFill>
          </c:spPr>
          <c:invertIfNegative val="0"/>
          <c:cat>
            <c:strLit>
              <c:ptCount val="6"/>
              <c:pt idx="0">
                <c:v>White British/Irish</c:v>
              </c:pt>
              <c:pt idx="1">
                <c:v>Other White</c:v>
              </c:pt>
              <c:pt idx="2">
                <c:v>Mixed</c:v>
              </c:pt>
              <c:pt idx="3">
                <c:v>Asian</c:v>
              </c:pt>
              <c:pt idx="4">
                <c:v>Black</c:v>
              </c:pt>
              <c:pt idx="5">
                <c:v>Other</c:v>
              </c:pt>
            </c:strLit>
          </c:cat>
          <c:val>
            <c:numLit>
              <c:formatCode>General</c:formatCode>
              <c:ptCount val="6"/>
              <c:pt idx="0">
                <c:v>700506</c:v>
              </c:pt>
              <c:pt idx="1">
                <c:v>225173</c:v>
              </c:pt>
              <c:pt idx="2">
                <c:v>64079</c:v>
              </c:pt>
              <c:pt idx="3">
                <c:v>398226</c:v>
              </c:pt>
              <c:pt idx="4">
                <c:v>374099</c:v>
              </c:pt>
              <c:pt idx="5">
                <c:v>83687</c:v>
              </c:pt>
            </c:numLit>
          </c:val>
        </c:ser>
        <c:ser>
          <c:idx val="1"/>
          <c:order val="1"/>
          <c:tx>
            <c:v>Dependent child</c:v>
          </c:tx>
          <c:invertIfNegative val="0"/>
          <c:cat>
            <c:strLit>
              <c:ptCount val="6"/>
              <c:pt idx="0">
                <c:v>White British/Irish</c:v>
              </c:pt>
              <c:pt idx="1">
                <c:v>Other White</c:v>
              </c:pt>
              <c:pt idx="2">
                <c:v>Mixed</c:v>
              </c:pt>
              <c:pt idx="3">
                <c:v>Asian</c:v>
              </c:pt>
              <c:pt idx="4">
                <c:v>Black</c:v>
              </c:pt>
              <c:pt idx="5">
                <c:v>Other</c:v>
              </c:pt>
            </c:strLit>
          </c:cat>
          <c:val>
            <c:numLit>
              <c:formatCode>General</c:formatCode>
              <c:ptCount val="6"/>
              <c:pt idx="0">
                <c:v>690006</c:v>
              </c:pt>
              <c:pt idx="1">
                <c:v>165613</c:v>
              </c:pt>
              <c:pt idx="2">
                <c:v>193235</c:v>
              </c:pt>
              <c:pt idx="3">
                <c:v>369117</c:v>
              </c:pt>
              <c:pt idx="4">
                <c:v>353038</c:v>
              </c:pt>
              <c:pt idx="5">
                <c:v>74761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00640"/>
        <c:axId val="163627008"/>
      </c:barChart>
      <c:catAx>
        <c:axId val="163600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63627008"/>
        <c:crosses val="autoZero"/>
        <c:auto val="1"/>
        <c:lblAlgn val="ctr"/>
        <c:lblOffset val="100"/>
        <c:noMultiLvlLbl val="0"/>
      </c:catAx>
      <c:valAx>
        <c:axId val="163627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3600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White British/Irish</c:v>
          </c:tx>
          <c:spPr>
            <a:solidFill>
              <a:schemeClr val="tx2"/>
            </a:solidFill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2001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0.53355470687462436</c:v>
              </c:pt>
              <c:pt idx="1">
                <c:v>0.37383097569036228</c:v>
              </c:pt>
            </c:numLit>
          </c:val>
        </c:ser>
        <c:ser>
          <c:idx val="1"/>
          <c:order val="1"/>
          <c:tx>
            <c:v>White Other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2001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5.5182173006140277E-2</c:v>
              </c:pt>
              <c:pt idx="1">
                <c:v>8.9725697134529214E-2</c:v>
              </c:pt>
            </c:numLit>
          </c:val>
        </c:ser>
        <c:ser>
          <c:idx val="2"/>
          <c:order val="2"/>
          <c:tx>
            <c:v>Mixed</c:v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2001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6.9982204878000567E-2</c:v>
              </c:pt>
              <c:pt idx="1">
                <c:v>0.10469072527996445</c:v>
              </c:pt>
            </c:numLit>
          </c:val>
        </c:ser>
        <c:ser>
          <c:idx val="3"/>
          <c:order val="3"/>
          <c:tx>
            <c:v>Asian</c:v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2001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0.17184368211401849</c:v>
              </c:pt>
              <c:pt idx="1">
                <c:v>0.19997995416547024</c:v>
              </c:pt>
            </c:numLit>
          </c:val>
        </c:ser>
        <c:ser>
          <c:idx val="4"/>
          <c:order val="4"/>
          <c:tx>
            <c:v>Black</c:v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2001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0.16310177438552473</c:v>
              </c:pt>
              <c:pt idx="1">
                <c:v>0.19126868461400934</c:v>
              </c:pt>
            </c:numLit>
          </c:val>
        </c:ser>
        <c:ser>
          <c:idx val="5"/>
          <c:order val="5"/>
          <c:tx>
            <c:v>Other</c:v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2001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6.3354587416915437E-3</c:v>
              </c:pt>
              <c:pt idx="1">
                <c:v>4.0503963115664468E-2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199040"/>
        <c:axId val="164225408"/>
      </c:barChart>
      <c:catAx>
        <c:axId val="164199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4225408"/>
        <c:crosses val="autoZero"/>
        <c:auto val="1"/>
        <c:lblAlgn val="ctr"/>
        <c:lblOffset val="100"/>
        <c:noMultiLvlLbl val="0"/>
      </c:catAx>
      <c:valAx>
        <c:axId val="16422540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64199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'[2]2001 - 2011 usual residents'!$H$22</c:f>
              <c:strCache>
                <c:ptCount val="1"/>
                <c:pt idx="0">
                  <c:v>Adults</c:v>
                </c:pt>
              </c:strCache>
            </c:strRef>
          </c:tx>
          <c:invertIfNegative val="0"/>
          <c:cat>
            <c:strRef>
              <c:f>'[2]2001 - 2011 usual residents'!$G$23:$G$28</c:f>
              <c:strCache>
                <c:ptCount val="6"/>
                <c:pt idx="0">
                  <c:v>White British/Irish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'[2]2001 - 2011 usual residents'!$H$23:$H$28</c:f>
              <c:numCache>
                <c:formatCode>General</c:formatCode>
                <c:ptCount val="6"/>
                <c:pt idx="0">
                  <c:v>-489281</c:v>
                </c:pt>
                <c:pt idx="1">
                  <c:v>371049</c:v>
                </c:pt>
                <c:pt idx="2">
                  <c:v>99233</c:v>
                </c:pt>
                <c:pt idx="3">
                  <c:v>457772</c:v>
                </c:pt>
                <c:pt idx="4">
                  <c:v>216812</c:v>
                </c:pt>
                <c:pt idx="5">
                  <c:v>119478</c:v>
                </c:pt>
              </c:numCache>
            </c:numRef>
          </c:val>
        </c:ser>
        <c:ser>
          <c:idx val="1"/>
          <c:order val="1"/>
          <c:tx>
            <c:strRef>
              <c:f>'[2]2001 - 2011 usual residents'!$I$22</c:f>
              <c:strCache>
                <c:ptCount val="1"/>
                <c:pt idx="0">
                  <c:v>Dependent children</c:v>
                </c:pt>
              </c:strCache>
            </c:strRef>
          </c:tx>
          <c:invertIfNegative val="0"/>
          <c:cat>
            <c:strRef>
              <c:f>'[2]2001 - 2011 usual residents'!$G$23:$G$28</c:f>
              <c:strCache>
                <c:ptCount val="6"/>
                <c:pt idx="0">
                  <c:v>White British/Irish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'[2]2001 - 2011 usual residents'!$I$23:$I$28</c:f>
              <c:numCache>
                <c:formatCode>General</c:formatCode>
                <c:ptCount val="6"/>
                <c:pt idx="0">
                  <c:v>-173810</c:v>
                </c:pt>
                <c:pt idx="1">
                  <c:v>76274</c:v>
                </c:pt>
                <c:pt idx="2">
                  <c:v>79935</c:v>
                </c:pt>
                <c:pt idx="3">
                  <c:v>90905</c:v>
                </c:pt>
                <c:pt idx="4">
                  <c:v>88979</c:v>
                </c:pt>
                <c:pt idx="5">
                  <c:v>64504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88000"/>
        <c:axId val="164289536"/>
      </c:barChart>
      <c:catAx>
        <c:axId val="164288000"/>
        <c:scaling>
          <c:orientation val="minMax"/>
        </c:scaling>
        <c:delete val="0"/>
        <c:axPos val="l"/>
        <c:majorTickMark val="out"/>
        <c:minorTickMark val="none"/>
        <c:tickLblPos val="low"/>
        <c:crossAx val="164289536"/>
        <c:crosses val="autoZero"/>
        <c:auto val="1"/>
        <c:lblAlgn val="ctr"/>
        <c:lblOffset val="100"/>
        <c:noMultiLvlLbl val="0"/>
      </c:catAx>
      <c:valAx>
        <c:axId val="164289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288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64539056825007E-2"/>
          <c:y val="2.3236042710866156E-2"/>
          <c:w val="0.90869489651119595"/>
          <c:h val="0.8468984030802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2'!$S$7</c:f>
              <c:strCache>
                <c:ptCount val="1"/>
                <c:pt idx="0">
                  <c:v>age group</c:v>
                </c:pt>
              </c:strCache>
            </c:strRef>
          </c:tx>
          <c:invertIfNegative val="0"/>
          <c:cat>
            <c:strRef>
              <c:f>'Figure 2'!$R$8:$R$15</c:f>
              <c:strCache>
                <c:ptCount val="8"/>
                <c:pt idx="0">
                  <c:v>0 to 2</c:v>
                </c:pt>
                <c:pt idx="1">
                  <c:v>3 to 4</c:v>
                </c:pt>
                <c:pt idx="2">
                  <c:v>5 to 7</c:v>
                </c:pt>
                <c:pt idx="3">
                  <c:v>8 to 9</c:v>
                </c:pt>
                <c:pt idx="4">
                  <c:v>10 to 11</c:v>
                </c:pt>
                <c:pt idx="5">
                  <c:v>12 to 14</c:v>
                </c:pt>
                <c:pt idx="6">
                  <c:v>15 to 16</c:v>
                </c:pt>
                <c:pt idx="7">
                  <c:v>17 to 18</c:v>
                </c:pt>
              </c:strCache>
            </c:strRef>
          </c:cat>
          <c:val>
            <c:numRef>
              <c:f>'Figure 2'!$S$8:$S$15</c:f>
              <c:numCache>
                <c:formatCode>0%</c:formatCode>
                <c:ptCount val="8"/>
                <c:pt idx="0">
                  <c:v>0.2646842035727448</c:v>
                </c:pt>
                <c:pt idx="1">
                  <c:v>0.19762800054770857</c:v>
                </c:pt>
                <c:pt idx="2">
                  <c:v>0.11189379471854788</c:v>
                </c:pt>
                <c:pt idx="3">
                  <c:v>4.9455382283466742E-3</c:v>
                </c:pt>
                <c:pt idx="4">
                  <c:v>2.7450383572608237E-2</c:v>
                </c:pt>
                <c:pt idx="5">
                  <c:v>6.4710501558867664E-2</c:v>
                </c:pt>
                <c:pt idx="6">
                  <c:v>0.28877393520325678</c:v>
                </c:pt>
                <c:pt idx="7">
                  <c:v>0.76231809941197659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833280"/>
        <c:axId val="156834816"/>
      </c:barChart>
      <c:lineChart>
        <c:grouping val="standard"/>
        <c:varyColors val="0"/>
        <c:ser>
          <c:idx val="1"/>
          <c:order val="1"/>
          <c:tx>
            <c:strRef>
              <c:f>'Figure 2'!$T$7</c:f>
              <c:strCache>
                <c:ptCount val="1"/>
                <c:pt idx="0">
                  <c:v>all dependent children</c:v>
                </c:pt>
              </c:strCache>
            </c:strRef>
          </c:tx>
          <c:marker>
            <c:symbol val="none"/>
          </c:marker>
          <c:cat>
            <c:strRef>
              <c:f>'Figure 2'!$R$8:$R$15</c:f>
              <c:strCache>
                <c:ptCount val="8"/>
                <c:pt idx="0">
                  <c:v>0 to 2</c:v>
                </c:pt>
                <c:pt idx="1">
                  <c:v>3 to 4</c:v>
                </c:pt>
                <c:pt idx="2">
                  <c:v>5 to 7</c:v>
                </c:pt>
                <c:pt idx="3">
                  <c:v>8 to 9</c:v>
                </c:pt>
                <c:pt idx="4">
                  <c:v>10 to 11</c:v>
                </c:pt>
                <c:pt idx="5">
                  <c:v>12 to 14</c:v>
                </c:pt>
                <c:pt idx="6">
                  <c:v>15 to 16</c:v>
                </c:pt>
                <c:pt idx="7">
                  <c:v>17 to 18</c:v>
                </c:pt>
              </c:strCache>
            </c:strRef>
          </c:cat>
          <c:val>
            <c:numRef>
              <c:f>'Figure 2'!$T$8:$T$15</c:f>
              <c:numCache>
                <c:formatCode>0%</c:formatCode>
                <c:ptCount val="8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33280"/>
        <c:axId val="156834816"/>
      </c:lineChart>
      <c:catAx>
        <c:axId val="156833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56834816"/>
        <c:crosses val="autoZero"/>
        <c:auto val="1"/>
        <c:lblAlgn val="ctr"/>
        <c:lblOffset val="100"/>
        <c:noMultiLvlLbl val="0"/>
      </c:catAx>
      <c:valAx>
        <c:axId val="156834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6833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60349278343508"/>
          <c:y val="0.93932743321998369"/>
          <c:w val="0.32888140286089979"/>
          <c:h val="3.801857044334893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Age 0 to 4</c:v>
          </c:tx>
          <c:invertIfNegative val="0"/>
          <c:cat>
            <c:strLit>
              <c:ptCount val="7"/>
              <c:pt idx="0">
                <c:v>All</c:v>
              </c:pt>
              <c:pt idx="1">
                <c:v>White British/Irish</c:v>
              </c:pt>
              <c:pt idx="2">
                <c:v>Other White</c:v>
              </c:pt>
              <c:pt idx="3">
                <c:v>Mixed</c:v>
              </c:pt>
              <c:pt idx="4">
                <c:v>Asian</c:v>
              </c:pt>
              <c:pt idx="5">
                <c:v>Black</c:v>
              </c:pt>
              <c:pt idx="6">
                <c:v>Other</c:v>
              </c:pt>
            </c:strLit>
          </c:cat>
          <c:val>
            <c:numLit>
              <c:formatCode>General</c:formatCode>
              <c:ptCount val="7"/>
              <c:pt idx="0">
                <c:v>0.32045975392383669</c:v>
              </c:pt>
              <c:pt idx="1">
                <c:v>0.3091335437662861</c:v>
              </c:pt>
              <c:pt idx="2">
                <c:v>0.38408216746269919</c:v>
              </c:pt>
              <c:pt idx="3">
                <c:v>0.37844593370766166</c:v>
              </c:pt>
              <c:pt idx="4">
                <c:v>0.308685321998174</c:v>
              </c:pt>
              <c:pt idx="5">
                <c:v>0.2965204878794917</c:v>
              </c:pt>
              <c:pt idx="6">
                <c:v>0.30535974639183533</c:v>
              </c:pt>
            </c:numLit>
          </c:val>
        </c:ser>
        <c:ser>
          <c:idx val="1"/>
          <c:order val="1"/>
          <c:tx>
            <c:v>Age 5 to 9</c:v>
          </c:tx>
          <c:invertIfNegative val="0"/>
          <c:cat>
            <c:strLit>
              <c:ptCount val="7"/>
              <c:pt idx="0">
                <c:v>All</c:v>
              </c:pt>
              <c:pt idx="1">
                <c:v>White British/Irish</c:v>
              </c:pt>
              <c:pt idx="2">
                <c:v>Other White</c:v>
              </c:pt>
              <c:pt idx="3">
                <c:v>Mixed</c:v>
              </c:pt>
              <c:pt idx="4">
                <c:v>Asian</c:v>
              </c:pt>
              <c:pt idx="5">
                <c:v>Black</c:v>
              </c:pt>
              <c:pt idx="6">
                <c:v>Other</c:v>
              </c:pt>
            </c:strLit>
          </c:cat>
          <c:val>
            <c:numLit>
              <c:formatCode>General</c:formatCode>
              <c:ptCount val="7"/>
              <c:pt idx="0">
                <c:v>0.2615759276616263</c:v>
              </c:pt>
              <c:pt idx="1">
                <c:v>0.25286881563348723</c:v>
              </c:pt>
              <c:pt idx="2">
                <c:v>0.25701484786822293</c:v>
              </c:pt>
              <c:pt idx="3">
                <c:v>0.26414469428416176</c:v>
              </c:pt>
              <c:pt idx="4">
                <c:v>0.2679475613423386</c:v>
              </c:pt>
              <c:pt idx="5">
                <c:v>0.27088302109121398</c:v>
              </c:pt>
              <c:pt idx="6">
                <c:v>0.26999371329971511</c:v>
              </c:pt>
            </c:numLit>
          </c:val>
        </c:ser>
        <c:ser>
          <c:idx val="2"/>
          <c:order val="2"/>
          <c:tx>
            <c:v>Age 10 to 15</c:v>
          </c:tx>
          <c:invertIfNegative val="0"/>
          <c:cat>
            <c:strLit>
              <c:ptCount val="7"/>
              <c:pt idx="0">
                <c:v>All</c:v>
              </c:pt>
              <c:pt idx="1">
                <c:v>White British/Irish</c:v>
              </c:pt>
              <c:pt idx="2">
                <c:v>Other White</c:v>
              </c:pt>
              <c:pt idx="3">
                <c:v>Mixed</c:v>
              </c:pt>
              <c:pt idx="4">
                <c:v>Asian</c:v>
              </c:pt>
              <c:pt idx="5">
                <c:v>Black</c:v>
              </c:pt>
              <c:pt idx="6">
                <c:v>Other</c:v>
              </c:pt>
            </c:strLit>
          </c:cat>
          <c:val>
            <c:numLit>
              <c:formatCode>General</c:formatCode>
              <c:ptCount val="7"/>
              <c:pt idx="0">
                <c:v>0.29823000698895313</c:v>
              </c:pt>
              <c:pt idx="1">
                <c:v>0.3125306156758057</c:v>
              </c:pt>
              <c:pt idx="2">
                <c:v>0.26474974790626338</c:v>
              </c:pt>
              <c:pt idx="3">
                <c:v>0.26507620255129766</c:v>
              </c:pt>
              <c:pt idx="4">
                <c:v>0.29442155197403536</c:v>
              </c:pt>
              <c:pt idx="5">
                <c:v>0.30891008899891798</c:v>
              </c:pt>
              <c:pt idx="6">
                <c:v>0.29447171653669696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943552"/>
        <c:axId val="163945088"/>
      </c:barChart>
      <c:catAx>
        <c:axId val="163943552"/>
        <c:scaling>
          <c:orientation val="maxMin"/>
        </c:scaling>
        <c:delete val="0"/>
        <c:axPos val="l"/>
        <c:majorTickMark val="out"/>
        <c:minorTickMark val="none"/>
        <c:tickLblPos val="nextTo"/>
        <c:crossAx val="163945088"/>
        <c:crosses val="autoZero"/>
        <c:auto val="1"/>
        <c:lblAlgn val="ctr"/>
        <c:lblOffset val="100"/>
        <c:noMultiLvlLbl val="0"/>
      </c:catAx>
      <c:valAx>
        <c:axId val="1639450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high"/>
        <c:crossAx val="1639435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3'!$N$8</c:f>
              <c:strCache>
                <c:ptCount val="1"/>
                <c:pt idx="0">
                  <c:v>2001</c:v>
                </c:pt>
              </c:strCache>
            </c:strRef>
          </c:tx>
          <c:invertIfNegative val="0"/>
          <c:cat>
            <c:strRef>
              <c:f>'Figure 3'!$M$9:$M$12</c:f>
              <c:strCache>
                <c:ptCount val="4"/>
                <c:pt idx="0">
                  <c:v>All families</c:v>
                </c:pt>
                <c:pt idx="1">
                  <c:v>Married Couples</c:v>
                </c:pt>
                <c:pt idx="2">
                  <c:v>Cohabiting Couples</c:v>
                </c:pt>
                <c:pt idx="3">
                  <c:v>Lone Parents</c:v>
                </c:pt>
              </c:strCache>
            </c:strRef>
          </c:cat>
          <c:val>
            <c:numRef>
              <c:f>'Figure 3'!$N$9:$N$12</c:f>
              <c:numCache>
                <c:formatCode>0%</c:formatCode>
                <c:ptCount val="4"/>
                <c:pt idx="0">
                  <c:v>0.48</c:v>
                </c:pt>
                <c:pt idx="1">
                  <c:v>0.45</c:v>
                </c:pt>
                <c:pt idx="2">
                  <c:v>0.28999999999999998</c:v>
                </c:pt>
                <c:pt idx="3">
                  <c:v>0.69</c:v>
                </c:pt>
              </c:numCache>
            </c:numRef>
          </c:val>
        </c:ser>
        <c:ser>
          <c:idx val="1"/>
          <c:order val="1"/>
          <c:tx>
            <c:strRef>
              <c:f>'Figure 3'!$O$8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'Figure 3'!$M$9:$M$12</c:f>
              <c:strCache>
                <c:ptCount val="4"/>
                <c:pt idx="0">
                  <c:v>All families</c:v>
                </c:pt>
                <c:pt idx="1">
                  <c:v>Married Couples</c:v>
                </c:pt>
                <c:pt idx="2">
                  <c:v>Cohabiting Couples</c:v>
                </c:pt>
                <c:pt idx="3">
                  <c:v>Lone Parents</c:v>
                </c:pt>
              </c:strCache>
            </c:strRef>
          </c:cat>
          <c:val>
            <c:numRef>
              <c:f>'Figure 3'!$O$9:$O$12</c:f>
              <c:numCache>
                <c:formatCode>0%</c:formatCode>
                <c:ptCount val="4"/>
                <c:pt idx="0">
                  <c:v>0.48935576522952745</c:v>
                </c:pt>
                <c:pt idx="1">
                  <c:v>0.46716894629016964</c:v>
                </c:pt>
                <c:pt idx="2">
                  <c:v>0.29386971425955283</c:v>
                </c:pt>
                <c:pt idx="3">
                  <c:v>0.67648326389886515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488"/>
      </c:barChart>
      <c:catAx>
        <c:axId val="1569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6911488"/>
        <c:crosses val="autoZero"/>
        <c:auto val="1"/>
        <c:lblAlgn val="ctr"/>
        <c:lblOffset val="100"/>
        <c:noMultiLvlLbl val="0"/>
      </c:catAx>
      <c:valAx>
        <c:axId val="1569114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6909952"/>
        <c:crosses val="autoZero"/>
        <c:crossBetween val="between"/>
      </c:valAx>
      <c:spPr>
        <a:ln>
          <a:noFill/>
        </a:ln>
      </c:spPr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'Figure 4'!$B$38:$B$43</c:f>
              <c:strCache>
                <c:ptCount val="6"/>
                <c:pt idx="0">
                  <c:v>All Families with depedndent children</c:v>
                </c:pt>
                <c:pt idx="1">
                  <c:v>Married couple (step family)</c:v>
                </c:pt>
                <c:pt idx="2">
                  <c:v>Married couple (non step family)</c:v>
                </c:pt>
                <c:pt idx="3">
                  <c:v>Cohabiting couple (step family)</c:v>
                </c:pt>
                <c:pt idx="4">
                  <c:v>Cohabiting couple (non step family)</c:v>
                </c:pt>
                <c:pt idx="5">
                  <c:v>Lone parent</c:v>
                </c:pt>
              </c:strCache>
            </c:strRef>
          </c:cat>
          <c:val>
            <c:numRef>
              <c:f>'Figure 4'!$H$38:$H$43</c:f>
              <c:numCache>
                <c:formatCode>0%</c:formatCode>
                <c:ptCount val="6"/>
                <c:pt idx="0">
                  <c:v>0.16270469301946014</c:v>
                </c:pt>
                <c:pt idx="1">
                  <c:v>-8.0939486696491647E-2</c:v>
                </c:pt>
                <c:pt idx="2">
                  <c:v>0.12158322327610357</c:v>
                </c:pt>
                <c:pt idx="3">
                  <c:v>-0.40683342032360381</c:v>
                </c:pt>
                <c:pt idx="4">
                  <c:v>0.51126656468606591</c:v>
                </c:pt>
                <c:pt idx="5">
                  <c:v>0.24107168645120297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20064"/>
        <c:axId val="156954624"/>
      </c:barChart>
      <c:catAx>
        <c:axId val="156920064"/>
        <c:scaling>
          <c:orientation val="maxMin"/>
        </c:scaling>
        <c:delete val="0"/>
        <c:axPos val="l"/>
        <c:majorTickMark val="out"/>
        <c:minorTickMark val="none"/>
        <c:tickLblPos val="low"/>
        <c:crossAx val="156954624"/>
        <c:crossesAt val="0"/>
        <c:auto val="1"/>
        <c:lblAlgn val="ctr"/>
        <c:lblOffset val="100"/>
        <c:noMultiLvlLbl val="0"/>
      </c:catAx>
      <c:valAx>
        <c:axId val="15695462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56920064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99966350360053E-2"/>
          <c:y val="3.5947712418300651E-2"/>
          <c:w val="0.88747711824483477"/>
          <c:h val="0.784144923061087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5'!$C$2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strRef>
              <c:f>'Figure 5'!$B$3:$B$6</c:f>
              <c:strCache>
                <c:ptCount val="4"/>
                <c:pt idx="0">
                  <c:v>Single</c:v>
                </c:pt>
                <c:pt idx="1">
                  <c:v>Married</c:v>
                </c:pt>
                <c:pt idx="2">
                  <c:v>Divorced</c:v>
                </c:pt>
                <c:pt idx="3">
                  <c:v>Widowed</c:v>
                </c:pt>
              </c:strCache>
            </c:strRef>
          </c:cat>
          <c:val>
            <c:numRef>
              <c:f>'Figure 5'!$C$3:$C$6</c:f>
              <c:numCache>
                <c:formatCode>0%</c:formatCode>
                <c:ptCount val="4"/>
                <c:pt idx="0">
                  <c:v>0.38047657976806853</c:v>
                </c:pt>
                <c:pt idx="1">
                  <c:v>0.32243316074726741</c:v>
                </c:pt>
                <c:pt idx="2">
                  <c:v>0.22115239046840462</c:v>
                </c:pt>
                <c:pt idx="3">
                  <c:v>7.5937869016259429E-2</c:v>
                </c:pt>
              </c:numCache>
            </c:numRef>
          </c:val>
        </c:ser>
        <c:ser>
          <c:idx val="2"/>
          <c:order val="1"/>
          <c:tx>
            <c:strRef>
              <c:f>'Figure 5'!$D$2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'Figure 5'!$B$3:$B$6</c:f>
              <c:strCache>
                <c:ptCount val="4"/>
                <c:pt idx="0">
                  <c:v>Single</c:v>
                </c:pt>
                <c:pt idx="1">
                  <c:v>Married</c:v>
                </c:pt>
                <c:pt idx="2">
                  <c:v>Divorced</c:v>
                </c:pt>
                <c:pt idx="3">
                  <c:v>Widowed</c:v>
                </c:pt>
              </c:strCache>
            </c:strRef>
          </c:cat>
          <c:val>
            <c:numRef>
              <c:f>'Figure 5'!$D$3:$D$6</c:f>
              <c:numCache>
                <c:formatCode>0%</c:formatCode>
                <c:ptCount val="4"/>
                <c:pt idx="0">
                  <c:v>0.5076272004634248</c:v>
                </c:pt>
                <c:pt idx="1">
                  <c:v>0.2433044765552087</c:v>
                </c:pt>
                <c:pt idx="2">
                  <c:v>0.21216168377691244</c:v>
                </c:pt>
                <c:pt idx="3">
                  <c:v>3.6906639204454028E-2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27712"/>
        <c:axId val="156629248"/>
      </c:barChart>
      <c:catAx>
        <c:axId val="1566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629248"/>
        <c:crosses val="autoZero"/>
        <c:auto val="1"/>
        <c:lblAlgn val="ctr"/>
        <c:lblOffset val="100"/>
        <c:noMultiLvlLbl val="0"/>
      </c:catAx>
      <c:valAx>
        <c:axId val="156629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6627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093007604818628"/>
          <c:y val="0.9028997540094148"/>
          <c:w val="0.28975351638737468"/>
          <c:h val="7.89732901034429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055455598762686E-2"/>
          <c:y val="2.3217314272353348E-2"/>
          <c:w val="0.9244614586943265"/>
          <c:h val="0.82805568582924005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'Figure 7'!$B$3</c:f>
              <c:strCache>
                <c:ptCount val="1"/>
                <c:pt idx="0">
                  <c:v>1 dependent child</c:v>
                </c:pt>
              </c:strCache>
            </c:strRef>
          </c:tx>
          <c:invertIfNegative val="0"/>
          <c:cat>
            <c:strRef>
              <c:f>'Figure 7'!$D$2:$F$2</c:f>
              <c:strCache>
                <c:ptCount val="3"/>
                <c:pt idx="0">
                  <c:v>Non-step family</c:v>
                </c:pt>
                <c:pt idx="1">
                  <c:v>Step family</c:v>
                </c:pt>
                <c:pt idx="2">
                  <c:v>lone parent family</c:v>
                </c:pt>
              </c:strCache>
            </c:strRef>
          </c:cat>
          <c:val>
            <c:numRef>
              <c:f>'Figure 7'!$D$3:$F$3</c:f>
              <c:numCache>
                <c:formatCode>General</c:formatCode>
                <c:ptCount val="3"/>
                <c:pt idx="0">
                  <c:v>257162</c:v>
                </c:pt>
                <c:pt idx="1">
                  <c:v>17917</c:v>
                </c:pt>
                <c:pt idx="2">
                  <c:v>196224</c:v>
                </c:pt>
              </c:numCache>
            </c:numRef>
          </c:val>
        </c:ser>
        <c:ser>
          <c:idx val="2"/>
          <c:order val="1"/>
          <c:tx>
            <c:strRef>
              <c:f>'Figure 7'!$B$4</c:f>
              <c:strCache>
                <c:ptCount val="1"/>
                <c:pt idx="0">
                  <c:v>2 dependent children</c:v>
                </c:pt>
              </c:strCache>
            </c:strRef>
          </c:tx>
          <c:invertIfNegative val="0"/>
          <c:cat>
            <c:strRef>
              <c:f>'Figure 7'!$D$2:$F$2</c:f>
              <c:strCache>
                <c:ptCount val="3"/>
                <c:pt idx="0">
                  <c:v>Non-step family</c:v>
                </c:pt>
                <c:pt idx="1">
                  <c:v>Step family</c:v>
                </c:pt>
                <c:pt idx="2">
                  <c:v>lone parent family</c:v>
                </c:pt>
              </c:strCache>
            </c:strRef>
          </c:cat>
          <c:val>
            <c:numRef>
              <c:f>'Figure 7'!$D$4:$F$4</c:f>
              <c:numCache>
                <c:formatCode>General</c:formatCode>
                <c:ptCount val="3"/>
                <c:pt idx="0">
                  <c:v>245244</c:v>
                </c:pt>
                <c:pt idx="1">
                  <c:v>15655</c:v>
                </c:pt>
                <c:pt idx="2">
                  <c:v>92564</c:v>
                </c:pt>
              </c:numCache>
            </c:numRef>
          </c:val>
        </c:ser>
        <c:ser>
          <c:idx val="3"/>
          <c:order val="2"/>
          <c:tx>
            <c:strRef>
              <c:f>'Figure 7'!$B$5</c:f>
              <c:strCache>
                <c:ptCount val="1"/>
                <c:pt idx="0">
                  <c:v>3 or more dependent children</c:v>
                </c:pt>
              </c:strCache>
            </c:strRef>
          </c:tx>
          <c:invertIfNegative val="0"/>
          <c:cat>
            <c:strRef>
              <c:f>'Figure 7'!$D$2:$F$2</c:f>
              <c:strCache>
                <c:ptCount val="3"/>
                <c:pt idx="0">
                  <c:v>Non-step family</c:v>
                </c:pt>
                <c:pt idx="1">
                  <c:v>Step family</c:v>
                </c:pt>
                <c:pt idx="2">
                  <c:v>lone parent family</c:v>
                </c:pt>
              </c:strCache>
            </c:strRef>
          </c:cat>
          <c:val>
            <c:numRef>
              <c:f>'Figure 7'!$D$5:$F$5</c:f>
              <c:numCache>
                <c:formatCode>General</c:formatCode>
                <c:ptCount val="3"/>
                <c:pt idx="0">
                  <c:v>117996</c:v>
                </c:pt>
                <c:pt idx="1">
                  <c:v>12428</c:v>
                </c:pt>
                <c:pt idx="2">
                  <c:v>54969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714112"/>
        <c:axId val="156715648"/>
      </c:barChart>
      <c:catAx>
        <c:axId val="1567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6715648"/>
        <c:crosses val="autoZero"/>
        <c:auto val="1"/>
        <c:lblAlgn val="ctr"/>
        <c:lblOffset val="100"/>
        <c:noMultiLvlLbl val="0"/>
      </c:catAx>
      <c:valAx>
        <c:axId val="1567156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6714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263735200960678"/>
          <c:y val="0.90742724557549426"/>
          <c:w val="0.54387908778547001"/>
          <c:h val="7.5972157085380007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23389910570078E-2"/>
          <c:y val="2.3183694300525803E-2"/>
          <c:w val="0.94380185749731393"/>
          <c:h val="0.81011579434923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8'!$B$31</c:f>
              <c:strCache>
                <c:ptCount val="1"/>
                <c:pt idx="0">
                  <c:v>household type</c:v>
                </c:pt>
              </c:strCache>
            </c:strRef>
          </c:tx>
          <c:invertIfNegative val="0"/>
          <c:cat>
            <c:strRef>
              <c:f>'Figure 8'!$C$30:$F$30</c:f>
              <c:strCache>
                <c:ptCount val="4"/>
                <c:pt idx="0">
                  <c:v>Married couple</c:v>
                </c:pt>
                <c:pt idx="1">
                  <c:v>Cohabiting couple</c:v>
                </c:pt>
                <c:pt idx="2">
                  <c:v>Lone parent</c:v>
                </c:pt>
                <c:pt idx="3">
                  <c:v>Multi-person</c:v>
                </c:pt>
              </c:strCache>
            </c:strRef>
          </c:cat>
          <c:val>
            <c:numRef>
              <c:f>'Figure 8'!$C$31:$F$31</c:f>
              <c:numCache>
                <c:formatCode>0%</c:formatCode>
                <c:ptCount val="4"/>
                <c:pt idx="0">
                  <c:v>0.49</c:v>
                </c:pt>
                <c:pt idx="1">
                  <c:v>0.31</c:v>
                </c:pt>
                <c:pt idx="2">
                  <c:v>0.68</c:v>
                </c:pt>
                <c:pt idx="3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49824"/>
        <c:axId val="156751360"/>
      </c:barChart>
      <c:lineChart>
        <c:grouping val="standard"/>
        <c:varyColors val="0"/>
        <c:ser>
          <c:idx val="1"/>
          <c:order val="1"/>
          <c:tx>
            <c:strRef>
              <c:f>'Figure 8'!$B$32</c:f>
              <c:strCache>
                <c:ptCount val="1"/>
                <c:pt idx="0">
                  <c:v>all households</c:v>
                </c:pt>
              </c:strCache>
            </c:strRef>
          </c:tx>
          <c:marker>
            <c:symbol val="none"/>
          </c:marker>
          <c:cat>
            <c:strRef>
              <c:f>'Figure 8'!$C$30:$F$30</c:f>
              <c:strCache>
                <c:ptCount val="4"/>
                <c:pt idx="0">
                  <c:v>Married couple</c:v>
                </c:pt>
                <c:pt idx="1">
                  <c:v>Cohabiting couple</c:v>
                </c:pt>
                <c:pt idx="2">
                  <c:v>Lone parent</c:v>
                </c:pt>
                <c:pt idx="3">
                  <c:v>Multi-person</c:v>
                </c:pt>
              </c:strCache>
            </c:strRef>
          </c:cat>
          <c:val>
            <c:numRef>
              <c:f>'Figure 8'!$C$32:$F$32</c:f>
              <c:numCache>
                <c:formatCode>0%</c:formatCode>
                <c:ptCount val="4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49824"/>
        <c:axId val="156751360"/>
      </c:lineChart>
      <c:catAx>
        <c:axId val="156749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6751360"/>
        <c:crosses val="autoZero"/>
        <c:auto val="1"/>
        <c:lblAlgn val="ctr"/>
        <c:lblOffset val="100"/>
        <c:noMultiLvlLbl val="0"/>
      </c:catAx>
      <c:valAx>
        <c:axId val="15675136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56749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895736590618482"/>
          <c:y val="0.92417362738926889"/>
          <c:w val="0.56598492496130293"/>
          <c:h val="7.551956634939435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351968569229E-2"/>
          <c:y val="5.360582168378971E-2"/>
          <c:w val="0.87965301135480312"/>
          <c:h val="0.79726624354361408"/>
        </c:manualLayout>
      </c:layout>
      <c:barChart>
        <c:barDir val="col"/>
        <c:grouping val="percentStacked"/>
        <c:varyColors val="0"/>
        <c:ser>
          <c:idx val="0"/>
          <c:order val="0"/>
          <c:tx>
            <c:v>House/Bungalow</c:v>
          </c:tx>
          <c:invertIfNegative val="0"/>
          <c:cat>
            <c:strRef>
              <c:f>'Figure 9'!$B$4:$B$11</c:f>
              <c:strCache>
                <c:ptCount val="8"/>
                <c:pt idx="0">
                  <c:v>Age 0-2</c:v>
                </c:pt>
                <c:pt idx="1">
                  <c:v>Age 3-4</c:v>
                </c:pt>
                <c:pt idx="2">
                  <c:v>Age 5-7</c:v>
                </c:pt>
                <c:pt idx="3">
                  <c:v>Age 8-9</c:v>
                </c:pt>
                <c:pt idx="4">
                  <c:v>Age 10-11</c:v>
                </c:pt>
                <c:pt idx="5">
                  <c:v>Age 12-14</c:v>
                </c:pt>
                <c:pt idx="6">
                  <c:v>Age 15-16</c:v>
                </c:pt>
                <c:pt idx="7">
                  <c:v>Age 17-18</c:v>
                </c:pt>
              </c:strCache>
            </c:strRef>
          </c:cat>
          <c:val>
            <c:numRef>
              <c:f>'Figure 9'!$D$4:$D$11</c:f>
              <c:numCache>
                <c:formatCode>0.0%</c:formatCode>
                <c:ptCount val="8"/>
                <c:pt idx="0">
                  <c:v>0.50383091730332008</c:v>
                </c:pt>
                <c:pt idx="1">
                  <c:v>0.5651428269893759</c:v>
                </c:pt>
                <c:pt idx="2">
                  <c:v>0.61024274699099379</c:v>
                </c:pt>
                <c:pt idx="3">
                  <c:v>0.6485029973082026</c:v>
                </c:pt>
                <c:pt idx="4">
                  <c:v>0.67252209500715932</c:v>
                </c:pt>
                <c:pt idx="5">
                  <c:v>0.69702501789078586</c:v>
                </c:pt>
                <c:pt idx="6">
                  <c:v>0.7181168629444491</c:v>
                </c:pt>
                <c:pt idx="7">
                  <c:v>0.72622814921607493</c:v>
                </c:pt>
              </c:numCache>
            </c:numRef>
          </c:val>
        </c:ser>
        <c:ser>
          <c:idx val="1"/>
          <c:order val="1"/>
          <c:tx>
            <c:v>Flat/Other</c:v>
          </c:tx>
          <c:invertIfNegative val="0"/>
          <c:cat>
            <c:strRef>
              <c:f>'Figure 9'!$B$4:$B$11</c:f>
              <c:strCache>
                <c:ptCount val="8"/>
                <c:pt idx="0">
                  <c:v>Age 0-2</c:v>
                </c:pt>
                <c:pt idx="1">
                  <c:v>Age 3-4</c:v>
                </c:pt>
                <c:pt idx="2">
                  <c:v>Age 5-7</c:v>
                </c:pt>
                <c:pt idx="3">
                  <c:v>Age 8-9</c:v>
                </c:pt>
                <c:pt idx="4">
                  <c:v>Age 10-11</c:v>
                </c:pt>
                <c:pt idx="5">
                  <c:v>Age 12-14</c:v>
                </c:pt>
                <c:pt idx="6">
                  <c:v>Age 15-16</c:v>
                </c:pt>
                <c:pt idx="7">
                  <c:v>Age 17-18</c:v>
                </c:pt>
              </c:strCache>
            </c:strRef>
          </c:cat>
          <c:val>
            <c:numRef>
              <c:f>'[1]Accomm Type'!$G$29:$G$36</c:f>
              <c:numCache>
                <c:formatCode>General</c:formatCode>
                <c:ptCount val="8"/>
                <c:pt idx="0">
                  <c:v>0.49616908269667986</c:v>
                </c:pt>
                <c:pt idx="1">
                  <c:v>0.4348571730106241</c:v>
                </c:pt>
                <c:pt idx="2">
                  <c:v>0.38975725300900627</c:v>
                </c:pt>
                <c:pt idx="3">
                  <c:v>0.35149700269179746</c:v>
                </c:pt>
                <c:pt idx="4">
                  <c:v>0.32747790499284074</c:v>
                </c:pt>
                <c:pt idx="5">
                  <c:v>0.30297498210921414</c:v>
                </c:pt>
                <c:pt idx="6">
                  <c:v>0.28188313705555085</c:v>
                </c:pt>
                <c:pt idx="7">
                  <c:v>0.27377185078392502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35136"/>
        <c:axId val="157041024"/>
      </c:barChart>
      <c:catAx>
        <c:axId val="157035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57041024"/>
        <c:crosses val="autoZero"/>
        <c:auto val="1"/>
        <c:lblAlgn val="ctr"/>
        <c:lblOffset val="100"/>
        <c:noMultiLvlLbl val="0"/>
      </c:catAx>
      <c:valAx>
        <c:axId val="1570410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57035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435229199326029"/>
          <c:y val="0.93976555793296179"/>
          <c:w val="0.44665040008358647"/>
          <c:h val="4.021776325259997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868726523144724E-2"/>
          <c:y val="2.7187067314802301E-2"/>
          <c:w val="0.93566856849446522"/>
          <c:h val="0.8086215716100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11'!$D$32</c:f>
              <c:strCache>
                <c:ptCount val="1"/>
                <c:pt idx="0">
                  <c:v>1 bedroom</c:v>
                </c:pt>
              </c:strCache>
            </c:strRef>
          </c:tx>
          <c:invertIfNegative val="0"/>
          <c:cat>
            <c:strRef>
              <c:f>'Figure 11'!$B$34:$B$41</c:f>
              <c:strCache>
                <c:ptCount val="8"/>
                <c:pt idx="0">
                  <c:v>Age 0 to 2</c:v>
                </c:pt>
                <c:pt idx="1">
                  <c:v>Age 3 to 4</c:v>
                </c:pt>
                <c:pt idx="2">
                  <c:v>Age 5 to 7</c:v>
                </c:pt>
                <c:pt idx="3">
                  <c:v>Age 8 to 9</c:v>
                </c:pt>
                <c:pt idx="4">
                  <c:v>Age 10 to 11</c:v>
                </c:pt>
                <c:pt idx="5">
                  <c:v>Age 12 to 14</c:v>
                </c:pt>
                <c:pt idx="6">
                  <c:v>Age 15 to 16</c:v>
                </c:pt>
                <c:pt idx="7">
                  <c:v>Age 17 to 18</c:v>
                </c:pt>
              </c:strCache>
            </c:strRef>
          </c:cat>
          <c:val>
            <c:numRef>
              <c:f>'Figure 11'!$D$34:$D$41</c:f>
              <c:numCache>
                <c:formatCode>0%</c:formatCode>
                <c:ptCount val="8"/>
                <c:pt idx="0">
                  <c:v>0.11037770342899401</c:v>
                </c:pt>
                <c:pt idx="1">
                  <c:v>6.9126855695490041E-2</c:v>
                </c:pt>
                <c:pt idx="2">
                  <c:v>4.7090989425705866E-2</c:v>
                </c:pt>
                <c:pt idx="3">
                  <c:v>3.6958544117404207E-2</c:v>
                </c:pt>
                <c:pt idx="4">
                  <c:v>3.2384066359082954E-2</c:v>
                </c:pt>
                <c:pt idx="5">
                  <c:v>2.7263366972879028E-2</c:v>
                </c:pt>
                <c:pt idx="6">
                  <c:v>2.3287864667175012E-2</c:v>
                </c:pt>
                <c:pt idx="7">
                  <c:v>2.2699585510902866E-2</c:v>
                </c:pt>
              </c:numCache>
            </c:numRef>
          </c:val>
        </c:ser>
        <c:ser>
          <c:idx val="1"/>
          <c:order val="1"/>
          <c:tx>
            <c:strRef>
              <c:f>'Figure 11'!$H$32</c:f>
              <c:strCache>
                <c:ptCount val="1"/>
                <c:pt idx="0">
                  <c:v>5 or more bedrooms</c:v>
                </c:pt>
              </c:strCache>
            </c:strRef>
          </c:tx>
          <c:invertIfNegative val="0"/>
          <c:cat>
            <c:strRef>
              <c:f>'Figure 11'!$B$34:$B$41</c:f>
              <c:strCache>
                <c:ptCount val="8"/>
                <c:pt idx="0">
                  <c:v>Age 0 to 2</c:v>
                </c:pt>
                <c:pt idx="1">
                  <c:v>Age 3 to 4</c:v>
                </c:pt>
                <c:pt idx="2">
                  <c:v>Age 5 to 7</c:v>
                </c:pt>
                <c:pt idx="3">
                  <c:v>Age 8 to 9</c:v>
                </c:pt>
                <c:pt idx="4">
                  <c:v>Age 10 to 11</c:v>
                </c:pt>
                <c:pt idx="5">
                  <c:v>Age 12 to 14</c:v>
                </c:pt>
                <c:pt idx="6">
                  <c:v>Age 15 to 16</c:v>
                </c:pt>
                <c:pt idx="7">
                  <c:v>Age 17 to 18</c:v>
                </c:pt>
              </c:strCache>
            </c:strRef>
          </c:cat>
          <c:val>
            <c:numRef>
              <c:f>'Figure 11'!$H$34:$H$41</c:f>
              <c:numCache>
                <c:formatCode>0%</c:formatCode>
                <c:ptCount val="8"/>
                <c:pt idx="0">
                  <c:v>5.1331817644487576E-2</c:v>
                </c:pt>
                <c:pt idx="1">
                  <c:v>6.572767888552733E-2</c:v>
                </c:pt>
                <c:pt idx="2">
                  <c:v>8.0265636367864504E-2</c:v>
                </c:pt>
                <c:pt idx="3">
                  <c:v>9.3722992574162042E-2</c:v>
                </c:pt>
                <c:pt idx="4">
                  <c:v>0.10195247996225608</c:v>
                </c:pt>
                <c:pt idx="5">
                  <c:v>0.10568707920141374</c:v>
                </c:pt>
                <c:pt idx="6">
                  <c:v>0.10912479877997119</c:v>
                </c:pt>
                <c:pt idx="7">
                  <c:v>0.1133393404216976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12576"/>
        <c:axId val="157114368"/>
      </c:barChart>
      <c:catAx>
        <c:axId val="157112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7114368"/>
        <c:crosses val="autoZero"/>
        <c:auto val="1"/>
        <c:lblAlgn val="ctr"/>
        <c:lblOffset val="100"/>
        <c:noMultiLvlLbl val="0"/>
      </c:catAx>
      <c:valAx>
        <c:axId val="15711436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15711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848379707522316"/>
          <c:y val="0.89159358880201789"/>
          <c:w val="0.29596697848666353"/>
          <c:h val="8.856032637900586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0</xdr:rowOff>
    </xdr:from>
    <xdr:to>
      <xdr:col>9</xdr:col>
      <xdr:colOff>275272</xdr:colOff>
      <xdr:row>2</xdr:row>
      <xdr:rowOff>46027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0"/>
          <a:ext cx="2370772" cy="5413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13</xdr:row>
      <xdr:rowOff>28574</xdr:rowOff>
    </xdr:from>
    <xdr:to>
      <xdr:col>9</xdr:col>
      <xdr:colOff>895351</xdr:colOff>
      <xdr:row>45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95250</xdr:rowOff>
    </xdr:from>
    <xdr:to>
      <xdr:col>14</xdr:col>
      <xdr:colOff>238125</xdr:colOff>
      <xdr:row>35</xdr:row>
      <xdr:rowOff>66675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56" r="19361" b="12827"/>
        <a:stretch/>
      </xdr:blipFill>
      <xdr:spPr bwMode="auto">
        <a:xfrm>
          <a:off x="590550" y="476250"/>
          <a:ext cx="8181975" cy="6257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76200</xdr:rowOff>
    </xdr:from>
    <xdr:to>
      <xdr:col>15</xdr:col>
      <xdr:colOff>552450</xdr:colOff>
      <xdr:row>28</xdr:row>
      <xdr:rowOff>119063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533400" y="314325"/>
    <xdr:ext cx="9296153" cy="607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857250" y="200025"/>
    <xdr:ext cx="9296153" cy="607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600075" y="190500"/>
    <xdr:ext cx="9296153" cy="607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590550" y="428624"/>
    <xdr:ext cx="8420100" cy="5305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0</xdr:rowOff>
    </xdr:from>
    <xdr:to>
      <xdr:col>12</xdr:col>
      <xdr:colOff>19050</xdr:colOff>
      <xdr:row>26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190499</xdr:rowOff>
    </xdr:from>
    <xdr:to>
      <xdr:col>11</xdr:col>
      <xdr:colOff>561976</xdr:colOff>
      <xdr:row>26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</xdr:row>
      <xdr:rowOff>64399</xdr:rowOff>
    </xdr:from>
    <xdr:to>
      <xdr:col>15</xdr:col>
      <xdr:colOff>302260</xdr:colOff>
      <xdr:row>35</xdr:row>
      <xdr:rowOff>14605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6" t="13487" r="13252" b="18250"/>
        <a:stretch/>
      </xdr:blipFill>
      <xdr:spPr bwMode="auto">
        <a:xfrm>
          <a:off x="1171575" y="826399"/>
          <a:ext cx="8274685" cy="58557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155972" cy="920750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4</xdr:row>
      <xdr:rowOff>2897</xdr:rowOff>
    </xdr:from>
    <xdr:to>
      <xdr:col>15</xdr:col>
      <xdr:colOff>462916</xdr:colOff>
      <xdr:row>34</xdr:row>
      <xdr:rowOff>82550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4" t="15666" r="16663" b="18538"/>
        <a:stretch/>
      </xdr:blipFill>
      <xdr:spPr bwMode="auto">
        <a:xfrm>
          <a:off x="1466850" y="764897"/>
          <a:ext cx="8140066" cy="57946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3</xdr:row>
      <xdr:rowOff>128828</xdr:rowOff>
    </xdr:from>
    <xdr:to>
      <xdr:col>16</xdr:col>
      <xdr:colOff>15403</xdr:colOff>
      <xdr:row>34</xdr:row>
      <xdr:rowOff>190499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8" t="14360" r="17217" b="18016"/>
        <a:stretch/>
      </xdr:blipFill>
      <xdr:spPr bwMode="auto">
        <a:xfrm>
          <a:off x="1704975" y="700328"/>
          <a:ext cx="8064028" cy="59671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266699</xdr:colOff>
      <xdr:row>3</xdr:row>
      <xdr:rowOff>160719</xdr:rowOff>
    </xdr:from>
    <xdr:to>
      <xdr:col>16</xdr:col>
      <xdr:colOff>39894</xdr:colOff>
      <xdr:row>34</xdr:row>
      <xdr:rowOff>171450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85" t="16971" r="17929" b="19039"/>
        <a:stretch/>
      </xdr:blipFill>
      <xdr:spPr bwMode="auto">
        <a:xfrm>
          <a:off x="1485899" y="732219"/>
          <a:ext cx="8307595" cy="59162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2</xdr:row>
      <xdr:rowOff>146374</xdr:rowOff>
    </xdr:from>
    <xdr:to>
      <xdr:col>15</xdr:col>
      <xdr:colOff>483212</xdr:colOff>
      <xdr:row>35</xdr:row>
      <xdr:rowOff>66675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84" t="12270" r="18854" b="18778"/>
        <a:stretch/>
      </xdr:blipFill>
      <xdr:spPr bwMode="auto">
        <a:xfrm>
          <a:off x="1657350" y="527374"/>
          <a:ext cx="7969862" cy="62068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4</xdr:row>
      <xdr:rowOff>74930</xdr:rowOff>
    </xdr:from>
    <xdr:to>
      <xdr:col>15</xdr:col>
      <xdr:colOff>337251</xdr:colOff>
      <xdr:row>36</xdr:row>
      <xdr:rowOff>180975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93" t="15927" r="18669" b="17733"/>
        <a:stretch/>
      </xdr:blipFill>
      <xdr:spPr bwMode="auto">
        <a:xfrm>
          <a:off x="1409701" y="836930"/>
          <a:ext cx="8071550" cy="62020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190499</xdr:rowOff>
    </xdr:from>
    <xdr:to>
      <xdr:col>15</xdr:col>
      <xdr:colOff>276225</xdr:colOff>
      <xdr:row>25</xdr:row>
      <xdr:rowOff>104774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66675</xdr:rowOff>
    </xdr:from>
    <xdr:to>
      <xdr:col>11</xdr:col>
      <xdr:colOff>409575</xdr:colOff>
      <xdr:row>24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133350</xdr:rowOff>
    </xdr:from>
    <xdr:to>
      <xdr:col>14</xdr:col>
      <xdr:colOff>476251</xdr:colOff>
      <xdr:row>29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3</xdr:row>
      <xdr:rowOff>0</xdr:rowOff>
    </xdr:from>
    <xdr:to>
      <xdr:col>12</xdr:col>
      <xdr:colOff>333375</xdr:colOff>
      <xdr:row>23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153" cy="607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285750</xdr:colOff>
      <xdr:row>1</xdr:row>
      <xdr:rowOff>104775</xdr:rowOff>
    </xdr:from>
    <xdr:ext cx="3467100" cy="76200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66700"/>
          <a:ext cx="3467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160325" cy="92095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153" cy="607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7</xdr:row>
      <xdr:rowOff>180975</xdr:rowOff>
    </xdr:from>
    <xdr:to>
      <xdr:col>14</xdr:col>
      <xdr:colOff>304799</xdr:colOff>
      <xdr:row>38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</xdr:row>
      <xdr:rowOff>38100</xdr:rowOff>
    </xdr:from>
    <xdr:to>
      <xdr:col>13</xdr:col>
      <xdr:colOff>590550</xdr:colOff>
      <xdr:row>34</xdr:row>
      <xdr:rowOff>180974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9" t="20795" r="31709" b="14486"/>
        <a:stretch/>
      </xdr:blipFill>
      <xdr:spPr bwMode="auto">
        <a:xfrm>
          <a:off x="800100" y="800100"/>
          <a:ext cx="7715250" cy="58578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95325" y="2352675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171450</xdr:colOff>
      <xdr:row>27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ction%203/DC41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EWhite\Dependent%20Children%20&amp;%20Families%20Report\Copy%20of%20dep%20child%20spreadshee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mm Type"/>
      <sheetName val="Chart1"/>
      <sheetName val="bedrooms"/>
    </sheetNames>
    <sheetDataSet>
      <sheetData sheetId="0">
        <row r="29">
          <cell r="G29">
            <v>0.49616908269667986</v>
          </cell>
        </row>
        <row r="30">
          <cell r="G30">
            <v>0.4348571730106241</v>
          </cell>
        </row>
        <row r="31">
          <cell r="G31">
            <v>0.38975725300900627</v>
          </cell>
        </row>
        <row r="32">
          <cell r="G32">
            <v>0.35149700269179746</v>
          </cell>
        </row>
        <row r="33">
          <cell r="G33">
            <v>0.32747790499284074</v>
          </cell>
        </row>
        <row r="34">
          <cell r="G34">
            <v>0.30297498210921414</v>
          </cell>
        </row>
        <row r="35">
          <cell r="G35">
            <v>0.28188313705555085</v>
          </cell>
        </row>
        <row r="36">
          <cell r="G36">
            <v>0.27377185078392502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ndon data"/>
      <sheetName val="Ethnic breakdown London"/>
      <sheetName val="Borough data"/>
      <sheetName val="Ethnic breakdown borough"/>
      <sheetName val="ethnicity usual residents"/>
      <sheetName val="2001 data child"/>
      <sheetName val="2001 - 2011 ethnicity dep child"/>
      <sheetName val="2001 - 2011 usual residents"/>
      <sheetName val="dp as % of U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2">
          <cell r="H22" t="str">
            <v>Adults</v>
          </cell>
          <cell r="I22" t="str">
            <v>Dependent children</v>
          </cell>
        </row>
        <row r="23">
          <cell r="G23" t="str">
            <v>White British/Irish</v>
          </cell>
          <cell r="H23">
            <v>-489281</v>
          </cell>
          <cell r="I23">
            <v>-173810</v>
          </cell>
        </row>
        <row r="24">
          <cell r="G24" t="str">
            <v>Other White</v>
          </cell>
          <cell r="H24">
            <v>371049</v>
          </cell>
          <cell r="I24">
            <v>76274</v>
          </cell>
        </row>
        <row r="25">
          <cell r="G25" t="str">
            <v>Mixed</v>
          </cell>
          <cell r="H25">
            <v>99233</v>
          </cell>
          <cell r="I25">
            <v>79935</v>
          </cell>
        </row>
        <row r="26">
          <cell r="G26" t="str">
            <v>Asian</v>
          </cell>
          <cell r="H26">
            <v>457772</v>
          </cell>
          <cell r="I26">
            <v>90905</v>
          </cell>
        </row>
        <row r="27">
          <cell r="G27" t="str">
            <v>Black</v>
          </cell>
          <cell r="H27">
            <v>216812</v>
          </cell>
          <cell r="I27">
            <v>88979</v>
          </cell>
        </row>
        <row r="28">
          <cell r="G28" t="str">
            <v>Other</v>
          </cell>
          <cell r="H28">
            <v>119478</v>
          </cell>
          <cell r="I28">
            <v>64504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nsus@london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B1:F46"/>
  <sheetViews>
    <sheetView tabSelected="1" workbookViewId="0">
      <selection activeCell="M39" sqref="M39"/>
    </sheetView>
  </sheetViews>
  <sheetFormatPr defaultRowHeight="15" x14ac:dyDescent="0.25"/>
  <cols>
    <col min="1" max="1" width="2.85546875" style="1" customWidth="1"/>
    <col min="2" max="2" width="16.85546875" style="1" customWidth="1"/>
    <col min="3" max="3" width="3.7109375" style="1" customWidth="1"/>
    <col min="4" max="4" width="15.28515625" style="1" customWidth="1"/>
    <col min="5" max="5" width="4.140625" style="1" customWidth="1"/>
    <col min="6" max="16384" width="9.140625" style="1"/>
  </cols>
  <sheetData>
    <row r="1" spans="2:6" ht="20.25" x14ac:dyDescent="0.3">
      <c r="B1" s="184" t="s">
        <v>316</v>
      </c>
    </row>
    <row r="2" spans="2:6" ht="18.75" x14ac:dyDescent="0.3">
      <c r="B2" s="185" t="s">
        <v>70</v>
      </c>
    </row>
    <row r="3" spans="2:6" ht="18.75" x14ac:dyDescent="0.3">
      <c r="B3" s="185"/>
    </row>
    <row r="4" spans="2:6" x14ac:dyDescent="0.25">
      <c r="B4" s="1" t="s">
        <v>330</v>
      </c>
    </row>
    <row r="5" spans="2:6" x14ac:dyDescent="0.25">
      <c r="B5" t="s">
        <v>317</v>
      </c>
    </row>
    <row r="6" spans="2:6" x14ac:dyDescent="0.25">
      <c r="B6" s="180"/>
    </row>
    <row r="7" spans="2:6" x14ac:dyDescent="0.25">
      <c r="B7" s="180"/>
    </row>
    <row r="8" spans="2:6" x14ac:dyDescent="0.25">
      <c r="B8" s="183" t="s">
        <v>313</v>
      </c>
      <c r="D8" s="183" t="s">
        <v>314</v>
      </c>
      <c r="F8" s="1" t="s">
        <v>25</v>
      </c>
    </row>
    <row r="9" spans="2:6" x14ac:dyDescent="0.25">
      <c r="B9" s="180" t="s">
        <v>273</v>
      </c>
      <c r="D9" s="180" t="s">
        <v>284</v>
      </c>
      <c r="F9" s="180" t="s">
        <v>311</v>
      </c>
    </row>
    <row r="10" spans="2:6" x14ac:dyDescent="0.25">
      <c r="B10" s="180" t="s">
        <v>274</v>
      </c>
      <c r="D10" s="180" t="s">
        <v>284</v>
      </c>
      <c r="F10" s="180" t="s">
        <v>312</v>
      </c>
    </row>
    <row r="11" spans="2:6" x14ac:dyDescent="0.25">
      <c r="B11" s="180" t="s">
        <v>275</v>
      </c>
      <c r="D11" s="180" t="s">
        <v>285</v>
      </c>
    </row>
    <row r="12" spans="2:6" x14ac:dyDescent="0.25">
      <c r="B12" s="180" t="s">
        <v>276</v>
      </c>
      <c r="D12" s="180" t="s">
        <v>286</v>
      </c>
    </row>
    <row r="13" spans="2:6" x14ac:dyDescent="0.25">
      <c r="B13" s="180" t="s">
        <v>277</v>
      </c>
      <c r="D13" s="180" t="s">
        <v>287</v>
      </c>
    </row>
    <row r="14" spans="2:6" x14ac:dyDescent="0.25">
      <c r="B14" s="180" t="s">
        <v>278</v>
      </c>
      <c r="D14" s="180" t="s">
        <v>288</v>
      </c>
    </row>
    <row r="15" spans="2:6" x14ac:dyDescent="0.25">
      <c r="B15" s="180" t="s">
        <v>279</v>
      </c>
      <c r="D15" s="180" t="s">
        <v>289</v>
      </c>
    </row>
    <row r="16" spans="2:6" x14ac:dyDescent="0.25">
      <c r="B16" s="180" t="s">
        <v>280</v>
      </c>
      <c r="D16" s="180" t="s">
        <v>290</v>
      </c>
    </row>
    <row r="17" spans="2:4" x14ac:dyDescent="0.25">
      <c r="B17" s="180" t="s">
        <v>281</v>
      </c>
      <c r="D17" s="180" t="s">
        <v>315</v>
      </c>
    </row>
    <row r="18" spans="2:4" x14ac:dyDescent="0.25">
      <c r="B18" s="180" t="s">
        <v>282</v>
      </c>
      <c r="D18" s="180" t="s">
        <v>291</v>
      </c>
    </row>
    <row r="19" spans="2:4" x14ac:dyDescent="0.25">
      <c r="B19" s="234" t="s">
        <v>283</v>
      </c>
      <c r="D19" s="180" t="s">
        <v>292</v>
      </c>
    </row>
    <row r="20" spans="2:4" x14ac:dyDescent="0.25">
      <c r="B20" s="180"/>
      <c r="D20" s="180" t="s">
        <v>293</v>
      </c>
    </row>
    <row r="21" spans="2:4" x14ac:dyDescent="0.25">
      <c r="B21" s="180"/>
      <c r="D21" s="180" t="s">
        <v>294</v>
      </c>
    </row>
    <row r="22" spans="2:4" x14ac:dyDescent="0.25">
      <c r="D22" s="180" t="s">
        <v>295</v>
      </c>
    </row>
    <row r="23" spans="2:4" x14ac:dyDescent="0.25">
      <c r="D23" s="180" t="s">
        <v>296</v>
      </c>
    </row>
    <row r="24" spans="2:4" x14ac:dyDescent="0.25">
      <c r="D24" s="180" t="s">
        <v>297</v>
      </c>
    </row>
    <row r="25" spans="2:4" x14ac:dyDescent="0.25">
      <c r="D25" s="180" t="s">
        <v>298</v>
      </c>
    </row>
    <row r="26" spans="2:4" x14ac:dyDescent="0.25">
      <c r="D26" s="180" t="s">
        <v>299</v>
      </c>
    </row>
    <row r="27" spans="2:4" x14ac:dyDescent="0.25">
      <c r="D27" s="180" t="s">
        <v>300</v>
      </c>
    </row>
    <row r="28" spans="2:4" x14ac:dyDescent="0.25">
      <c r="D28" s="180" t="s">
        <v>301</v>
      </c>
    </row>
    <row r="29" spans="2:4" x14ac:dyDescent="0.25">
      <c r="D29" s="180" t="s">
        <v>302</v>
      </c>
    </row>
    <row r="30" spans="2:4" x14ac:dyDescent="0.25">
      <c r="D30" s="180" t="s">
        <v>303</v>
      </c>
    </row>
    <row r="31" spans="2:4" x14ac:dyDescent="0.25">
      <c r="D31" s="234" t="s">
        <v>304</v>
      </c>
    </row>
    <row r="32" spans="2:4" x14ac:dyDescent="0.25">
      <c r="D32" s="180" t="s">
        <v>305</v>
      </c>
    </row>
    <row r="33" spans="2:4" x14ac:dyDescent="0.25">
      <c r="D33" s="180" t="s">
        <v>306</v>
      </c>
    </row>
    <row r="34" spans="2:4" x14ac:dyDescent="0.25">
      <c r="D34" s="180" t="s">
        <v>307</v>
      </c>
    </row>
    <row r="35" spans="2:4" x14ac:dyDescent="0.25">
      <c r="D35" s="180" t="s">
        <v>308</v>
      </c>
    </row>
    <row r="36" spans="2:4" x14ac:dyDescent="0.25">
      <c r="D36" s="180" t="s">
        <v>309</v>
      </c>
    </row>
    <row r="37" spans="2:4" x14ac:dyDescent="0.25">
      <c r="D37" s="234" t="s">
        <v>310</v>
      </c>
    </row>
    <row r="39" spans="2:4" x14ac:dyDescent="0.25">
      <c r="B39" s="186" t="s">
        <v>318</v>
      </c>
      <c r="D39" s="1" t="s">
        <v>319</v>
      </c>
    </row>
    <row r="41" spans="2:4" x14ac:dyDescent="0.25">
      <c r="B41" s="187" t="s">
        <v>320</v>
      </c>
      <c r="D41" s="191">
        <v>41410</v>
      </c>
    </row>
    <row r="43" spans="2:4" x14ac:dyDescent="0.25">
      <c r="B43" s="187" t="s">
        <v>321</v>
      </c>
      <c r="D43" s="190" t="s">
        <v>322</v>
      </c>
    </row>
    <row r="45" spans="2:4" x14ac:dyDescent="0.25">
      <c r="B45" s="188" t="s">
        <v>323</v>
      </c>
    </row>
    <row r="46" spans="2:4" x14ac:dyDescent="0.25">
      <c r="B46" s="189" t="s">
        <v>324</v>
      </c>
    </row>
  </sheetData>
  <hyperlinks>
    <hyperlink ref="B9" location="Start_3" display="Table 2"/>
    <hyperlink ref="B10" location="Start_4" display="Table 3"/>
    <hyperlink ref="B11" location="Start_5" display="Table 4"/>
    <hyperlink ref="B12" location="Start_6" display="Table 5"/>
    <hyperlink ref="B13" location="Start_7" display="Table 6"/>
    <hyperlink ref="B14" location="Start_8" display="Table 7"/>
    <hyperlink ref="B15" location="Start_9" display="Table 8"/>
    <hyperlink ref="B16" location="Start_10" display="Table 9"/>
    <hyperlink ref="B17" location="Start_11" display="Table 10"/>
    <hyperlink ref="B18" location="Start_12" display="Table 11"/>
    <hyperlink ref="D9" location="Start_16" display="Figure 1"/>
    <hyperlink ref="D10" location="Start_17" display="Figure 2"/>
    <hyperlink ref="D11" location="Start_18" display="Figure 3"/>
    <hyperlink ref="D12" location="Start_19" display="Figure 4"/>
    <hyperlink ref="D13" location="Start_20" display="Figure 5"/>
    <hyperlink ref="D14" location="Start_21" display="Figure 6"/>
    <hyperlink ref="D15" location="Start_22" display="Figure 7"/>
    <hyperlink ref="D17" location="Start_23" display="Figure 9"/>
    <hyperlink ref="D18" location="Start_24" display="Figure 10"/>
    <hyperlink ref="D19" location="Start_25" display="Figure 11"/>
    <hyperlink ref="D20" location="Start_26" display="Figure 12"/>
    <hyperlink ref="D21" location="Start_27" display="Figure 13"/>
    <hyperlink ref="D22" location="Start_28" display="Figure 14"/>
    <hyperlink ref="D23" location="Start_29" display="Figure 15"/>
    <hyperlink ref="D24" location="Start_30" display="Figure 16"/>
    <hyperlink ref="D25" location="Start_31" display="Figure 17"/>
    <hyperlink ref="D26" location="Start_32" display="Figure 18"/>
    <hyperlink ref="D27" location="Start_33" display="Figure 19"/>
    <hyperlink ref="D28" location="Start_34" display="Figure 20"/>
    <hyperlink ref="D29" location="Start_35" display="Figure 21"/>
    <hyperlink ref="D30" location="Start_36" display="Figure 22"/>
    <hyperlink ref="D32" location="Start_38" display="Figure 24"/>
    <hyperlink ref="D33" location="Start_39" display="Figure 25"/>
    <hyperlink ref="D34" location="Start_40" display="Figure 26"/>
    <hyperlink ref="D35" location="Start_41" display="Figure 27"/>
    <hyperlink ref="D36" location="Start_42" display="Figure 28"/>
    <hyperlink ref="F9" location="Start_43" display="Borough age data"/>
    <hyperlink ref="F10" location="Start_44" display="Dashboard"/>
    <hyperlink ref="B46" r:id="rId1"/>
    <hyperlink ref="D16" location="'Figure 8'!A1" display="Figure 8"/>
    <hyperlink ref="B19" location="'Table 11'!A1" display="'Table 11'!A1"/>
    <hyperlink ref="D31" location="'Figure 22'!A1" display="'Figure 22'!A1"/>
    <hyperlink ref="D37" location="'Figure 28'!A1" display="'Figure 28'!A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56"/>
  <sheetViews>
    <sheetView workbookViewId="0"/>
  </sheetViews>
  <sheetFormatPr defaultRowHeight="15" x14ac:dyDescent="0.25"/>
  <cols>
    <col min="1" max="1" width="9.140625" style="1"/>
    <col min="2" max="2" width="18.7109375" style="1" customWidth="1"/>
    <col min="3" max="3" width="19.28515625" style="36" customWidth="1"/>
    <col min="4" max="5" width="19.28515625" style="1" customWidth="1"/>
    <col min="6" max="16384" width="9.140625" style="1"/>
  </cols>
  <sheetData>
    <row r="1" spans="1:5" x14ac:dyDescent="0.25">
      <c r="A1" s="180"/>
      <c r="C1" s="1"/>
    </row>
    <row r="2" spans="1:5" ht="15.75" x14ac:dyDescent="0.25">
      <c r="B2" s="14" t="s">
        <v>76</v>
      </c>
      <c r="C2" s="1"/>
    </row>
    <row r="3" spans="1:5" ht="15.75" thickBot="1" x14ac:dyDescent="0.3">
      <c r="C3" s="1"/>
    </row>
    <row r="4" spans="1:5" ht="55.5" customHeight="1" thickBot="1" x14ac:dyDescent="0.3">
      <c r="B4" s="59" t="s">
        <v>74</v>
      </c>
      <c r="C4" s="64" t="s">
        <v>73</v>
      </c>
      <c r="D4" s="67" t="s">
        <v>77</v>
      </c>
      <c r="E4" s="58" t="s">
        <v>78</v>
      </c>
    </row>
    <row r="5" spans="1:5" ht="25.5" customHeight="1" x14ac:dyDescent="0.25">
      <c r="B5" s="60" t="s">
        <v>2</v>
      </c>
      <c r="C5" s="65">
        <v>47</v>
      </c>
      <c r="D5" s="30">
        <v>37</v>
      </c>
      <c r="E5" s="35">
        <v>-10</v>
      </c>
    </row>
    <row r="6" spans="1:5" x14ac:dyDescent="0.25">
      <c r="B6" s="61" t="s">
        <v>18</v>
      </c>
      <c r="C6" s="117">
        <v>3</v>
      </c>
      <c r="D6" s="31">
        <v>1</v>
      </c>
      <c r="E6" s="32">
        <v>-2</v>
      </c>
    </row>
    <row r="7" spans="1:5" ht="38.25" customHeight="1" x14ac:dyDescent="0.25">
      <c r="B7" s="60" t="s">
        <v>19</v>
      </c>
      <c r="C7" s="66">
        <v>0</v>
      </c>
      <c r="D7" s="30">
        <v>0</v>
      </c>
      <c r="E7" s="34">
        <v>0</v>
      </c>
    </row>
    <row r="8" spans="1:5" ht="25.5" customHeight="1" x14ac:dyDescent="0.25">
      <c r="B8" s="61" t="s">
        <v>4</v>
      </c>
      <c r="C8" s="117">
        <v>14</v>
      </c>
      <c r="D8" s="31">
        <v>9</v>
      </c>
      <c r="E8" s="32">
        <v>-5</v>
      </c>
    </row>
    <row r="9" spans="1:5" ht="38.25" customHeight="1" x14ac:dyDescent="0.25">
      <c r="B9" s="60" t="s">
        <v>11</v>
      </c>
      <c r="C9" s="66">
        <v>1</v>
      </c>
      <c r="D9" s="30">
        <v>3</v>
      </c>
      <c r="E9" s="34">
        <v>2</v>
      </c>
    </row>
    <row r="10" spans="1:5" ht="38.25" customHeight="1" x14ac:dyDescent="0.25">
      <c r="B10" s="61" t="s">
        <v>16</v>
      </c>
      <c r="C10" s="117">
        <v>1</v>
      </c>
      <c r="D10" s="31">
        <v>2</v>
      </c>
      <c r="E10" s="32">
        <v>1</v>
      </c>
    </row>
    <row r="11" spans="1:5" ht="25.5" customHeight="1" x14ac:dyDescent="0.25">
      <c r="B11" s="60" t="s">
        <v>13</v>
      </c>
      <c r="C11" s="66">
        <v>1</v>
      </c>
      <c r="D11" s="30">
        <v>3</v>
      </c>
      <c r="E11" s="34">
        <v>2</v>
      </c>
    </row>
    <row r="12" spans="1:5" ht="25.5" customHeight="1" x14ac:dyDescent="0.25">
      <c r="B12" s="61" t="s">
        <v>12</v>
      </c>
      <c r="C12" s="117">
        <v>1</v>
      </c>
      <c r="D12" s="31">
        <v>3</v>
      </c>
      <c r="E12" s="32">
        <v>2</v>
      </c>
    </row>
    <row r="13" spans="1:5" x14ac:dyDescent="0.25">
      <c r="B13" s="60" t="s">
        <v>5</v>
      </c>
      <c r="C13" s="66">
        <v>7</v>
      </c>
      <c r="D13" s="30">
        <v>6</v>
      </c>
      <c r="E13" s="34">
        <v>-1</v>
      </c>
    </row>
    <row r="14" spans="1:5" x14ac:dyDescent="0.25">
      <c r="B14" s="61" t="s">
        <v>10</v>
      </c>
      <c r="C14" s="117">
        <v>2</v>
      </c>
      <c r="D14" s="31">
        <v>4</v>
      </c>
      <c r="E14" s="32">
        <v>2</v>
      </c>
    </row>
    <row r="15" spans="1:5" ht="25.5" customHeight="1" x14ac:dyDescent="0.25">
      <c r="B15" s="60" t="s">
        <v>7</v>
      </c>
      <c r="C15" s="66">
        <v>2</v>
      </c>
      <c r="D15" s="30">
        <v>5</v>
      </c>
      <c r="E15" s="34">
        <v>2</v>
      </c>
    </row>
    <row r="16" spans="1:5" x14ac:dyDescent="0.25">
      <c r="B16" s="61" t="s">
        <v>17</v>
      </c>
      <c r="C16" s="117">
        <v>2</v>
      </c>
      <c r="D16" s="31">
        <v>1</v>
      </c>
      <c r="E16" s="32">
        <v>-1</v>
      </c>
    </row>
    <row r="17" spans="2:5" ht="25.5" customHeight="1" x14ac:dyDescent="0.25">
      <c r="B17" s="60" t="s">
        <v>6</v>
      </c>
      <c r="C17" s="66">
        <v>5</v>
      </c>
      <c r="D17" s="30">
        <v>5</v>
      </c>
      <c r="E17" s="34">
        <v>0</v>
      </c>
    </row>
    <row r="18" spans="2:5" ht="25.5" customHeight="1" x14ac:dyDescent="0.25">
      <c r="B18" s="61" t="s">
        <v>3</v>
      </c>
      <c r="C18" s="117">
        <v>6</v>
      </c>
      <c r="D18" s="31">
        <v>11</v>
      </c>
      <c r="E18" s="32">
        <v>5</v>
      </c>
    </row>
    <row r="19" spans="2:5" ht="25.5" customHeight="1" x14ac:dyDescent="0.25">
      <c r="B19" s="60" t="s">
        <v>75</v>
      </c>
      <c r="C19" s="66">
        <v>4</v>
      </c>
      <c r="D19" s="30">
        <v>4</v>
      </c>
      <c r="E19" s="34">
        <v>0</v>
      </c>
    </row>
    <row r="20" spans="2:5" ht="25.5" customHeight="1" x14ac:dyDescent="0.25">
      <c r="B20" s="61" t="s">
        <v>9</v>
      </c>
      <c r="C20" s="117">
        <v>2</v>
      </c>
      <c r="D20" s="31">
        <v>4</v>
      </c>
      <c r="E20" s="32">
        <v>2</v>
      </c>
    </row>
    <row r="21" spans="2:5" x14ac:dyDescent="0.25">
      <c r="B21" s="60" t="s">
        <v>15</v>
      </c>
      <c r="C21" s="66">
        <v>1</v>
      </c>
      <c r="D21" s="30">
        <v>2</v>
      </c>
      <c r="E21" s="34">
        <v>1</v>
      </c>
    </row>
    <row r="22" spans="2:5" ht="39" customHeight="1" thickBot="1" x14ac:dyDescent="0.3">
      <c r="B22" s="62" t="s">
        <v>14</v>
      </c>
      <c r="C22" s="116">
        <v>2</v>
      </c>
      <c r="D22" s="63">
        <v>2</v>
      </c>
      <c r="E22" s="33">
        <v>0</v>
      </c>
    </row>
    <row r="23" spans="2:5" x14ac:dyDescent="0.25">
      <c r="C23" s="221"/>
    </row>
    <row r="24" spans="2:5" x14ac:dyDescent="0.25">
      <c r="C24" s="221"/>
    </row>
    <row r="25" spans="2:5" x14ac:dyDescent="0.25">
      <c r="C25" s="221"/>
    </row>
    <row r="26" spans="2:5" x14ac:dyDescent="0.25">
      <c r="C26" s="221"/>
    </row>
    <row r="27" spans="2:5" x14ac:dyDescent="0.25">
      <c r="C27" s="221"/>
    </row>
    <row r="28" spans="2:5" x14ac:dyDescent="0.25">
      <c r="C28" s="221"/>
    </row>
    <row r="29" spans="2:5" x14ac:dyDescent="0.25">
      <c r="C29" s="221"/>
    </row>
    <row r="30" spans="2:5" x14ac:dyDescent="0.25">
      <c r="C30" s="221"/>
    </row>
    <row r="31" spans="2:5" x14ac:dyDescent="0.25">
      <c r="C31" s="221"/>
    </row>
    <row r="32" spans="2:5" x14ac:dyDescent="0.25">
      <c r="C32" s="221"/>
    </row>
    <row r="33" spans="3:3" x14ac:dyDescent="0.25">
      <c r="C33" s="221"/>
    </row>
    <row r="34" spans="3:3" x14ac:dyDescent="0.25">
      <c r="C34" s="221"/>
    </row>
    <row r="35" spans="3:3" x14ac:dyDescent="0.25">
      <c r="C35" s="221"/>
    </row>
    <row r="36" spans="3:3" x14ac:dyDescent="0.25">
      <c r="C36" s="221"/>
    </row>
    <row r="37" spans="3:3" x14ac:dyDescent="0.25">
      <c r="C37" s="221"/>
    </row>
    <row r="38" spans="3:3" x14ac:dyDescent="0.25">
      <c r="C38" s="221"/>
    </row>
    <row r="39" spans="3:3" x14ac:dyDescent="0.25">
      <c r="C39" s="221"/>
    </row>
    <row r="40" spans="3:3" x14ac:dyDescent="0.25">
      <c r="C40" s="221"/>
    </row>
    <row r="41" spans="3:3" x14ac:dyDescent="0.25">
      <c r="C41" s="221"/>
    </row>
    <row r="42" spans="3:3" x14ac:dyDescent="0.25">
      <c r="C42" s="221"/>
    </row>
    <row r="43" spans="3:3" x14ac:dyDescent="0.25">
      <c r="C43" s="221"/>
    </row>
    <row r="44" spans="3:3" x14ac:dyDescent="0.25">
      <c r="C44" s="221"/>
    </row>
    <row r="45" spans="3:3" x14ac:dyDescent="0.25">
      <c r="C45" s="221"/>
    </row>
    <row r="46" spans="3:3" x14ac:dyDescent="0.25">
      <c r="C46" s="221"/>
    </row>
    <row r="47" spans="3:3" x14ac:dyDescent="0.25">
      <c r="C47" s="221"/>
    </row>
    <row r="48" spans="3:3" x14ac:dyDescent="0.25">
      <c r="C48" s="221"/>
    </row>
    <row r="49" spans="3:3" x14ac:dyDescent="0.25">
      <c r="C49" s="221"/>
    </row>
    <row r="50" spans="3:3" x14ac:dyDescent="0.25">
      <c r="C50" s="221"/>
    </row>
    <row r="51" spans="3:3" x14ac:dyDescent="0.25">
      <c r="C51" s="221"/>
    </row>
    <row r="52" spans="3:3" x14ac:dyDescent="0.25">
      <c r="C52" s="221"/>
    </row>
    <row r="53" spans="3:3" x14ac:dyDescent="0.25">
      <c r="C53" s="221"/>
    </row>
    <row r="54" spans="3:3" x14ac:dyDescent="0.25">
      <c r="C54" s="221"/>
    </row>
    <row r="55" spans="3:3" x14ac:dyDescent="0.25">
      <c r="C55" s="221"/>
    </row>
    <row r="56" spans="3:3" x14ac:dyDescent="0.25">
      <c r="C56" s="221"/>
    </row>
  </sheetData>
  <mergeCells count="17">
    <mergeCell ref="C33:C34"/>
    <mergeCell ref="C51:C52"/>
    <mergeCell ref="C53:C54"/>
    <mergeCell ref="C47:C48"/>
    <mergeCell ref="C49:C50"/>
    <mergeCell ref="C43:C44"/>
    <mergeCell ref="C45:C46"/>
    <mergeCell ref="C23:C24"/>
    <mergeCell ref="C25:C26"/>
    <mergeCell ref="C27:C28"/>
    <mergeCell ref="C29:C30"/>
    <mergeCell ref="C31:C32"/>
    <mergeCell ref="C39:C40"/>
    <mergeCell ref="C41:C42"/>
    <mergeCell ref="C35:C36"/>
    <mergeCell ref="C37:C38"/>
    <mergeCell ref="C55:C5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9"/>
  <sheetViews>
    <sheetView workbookViewId="0">
      <selection activeCell="B47" sqref="B47"/>
    </sheetView>
  </sheetViews>
  <sheetFormatPr defaultRowHeight="15" x14ac:dyDescent="0.25"/>
  <cols>
    <col min="1" max="1" width="9.140625" style="1"/>
    <col min="2" max="2" width="14.85546875" style="1" customWidth="1"/>
    <col min="3" max="3" width="20.140625" style="1" customWidth="1"/>
    <col min="4" max="16384" width="9.140625" style="1"/>
  </cols>
  <sheetData>
    <row r="1" spans="1:3" x14ac:dyDescent="0.25">
      <c r="A1" s="180"/>
    </row>
    <row r="2" spans="1:3" ht="15.75" x14ac:dyDescent="0.25">
      <c r="B2" s="14" t="s">
        <v>79</v>
      </c>
    </row>
    <row r="4" spans="1:3" ht="15.75" thickBot="1" x14ac:dyDescent="0.3"/>
    <row r="5" spans="1:3" x14ac:dyDescent="0.25">
      <c r="B5" s="198"/>
      <c r="C5" s="200" t="s">
        <v>80</v>
      </c>
    </row>
    <row r="6" spans="1:3" x14ac:dyDescent="0.25">
      <c r="B6" s="199"/>
      <c r="C6" s="201"/>
    </row>
    <row r="7" spans="1:3" x14ac:dyDescent="0.25">
      <c r="B7" s="5" t="s">
        <v>69</v>
      </c>
      <c r="C7" s="30">
        <v>4.3</v>
      </c>
    </row>
    <row r="8" spans="1:3" ht="25.5" x14ac:dyDescent="0.25">
      <c r="B8" s="8" t="s">
        <v>70</v>
      </c>
      <c r="C8" s="31">
        <v>5.9</v>
      </c>
    </row>
    <row r="9" spans="1:3" ht="15.75" thickBot="1" x14ac:dyDescent="0.3">
      <c r="B9" s="24" t="s">
        <v>73</v>
      </c>
      <c r="C9" s="37">
        <v>3.9</v>
      </c>
    </row>
  </sheetData>
  <mergeCells count="2">
    <mergeCell ref="B5:B6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24"/>
  <sheetViews>
    <sheetView workbookViewId="0"/>
  </sheetViews>
  <sheetFormatPr defaultRowHeight="15" x14ac:dyDescent="0.25"/>
  <cols>
    <col min="1" max="16384" width="9.140625" style="1"/>
  </cols>
  <sheetData>
    <row r="1" spans="1:9" x14ac:dyDescent="0.25">
      <c r="A1" s="180"/>
    </row>
    <row r="2" spans="1:9" ht="15.75" x14ac:dyDescent="0.25">
      <c r="B2" s="14" t="s">
        <v>87</v>
      </c>
    </row>
    <row r="3" spans="1:9" ht="15.75" thickBot="1" x14ac:dyDescent="0.3"/>
    <row r="4" spans="1:9" ht="22.5" customHeight="1" thickBot="1" x14ac:dyDescent="0.3">
      <c r="B4" s="222" t="s">
        <v>0</v>
      </c>
      <c r="C4" s="222" t="s">
        <v>88</v>
      </c>
      <c r="D4" s="224" t="s">
        <v>84</v>
      </c>
      <c r="E4" s="225"/>
      <c r="F4" s="224" t="s">
        <v>85</v>
      </c>
      <c r="G4" s="225"/>
      <c r="H4" s="224" t="s">
        <v>86</v>
      </c>
      <c r="I4" s="225"/>
    </row>
    <row r="5" spans="1:9" ht="15.75" thickBot="1" x14ac:dyDescent="0.3">
      <c r="B5" s="223"/>
      <c r="C5" s="223"/>
      <c r="D5" s="39" t="s">
        <v>89</v>
      </c>
      <c r="E5" s="39" t="s">
        <v>90</v>
      </c>
      <c r="F5" s="39" t="s">
        <v>89</v>
      </c>
      <c r="G5" s="39" t="s">
        <v>90</v>
      </c>
      <c r="H5" s="39" t="s">
        <v>89</v>
      </c>
      <c r="I5" s="39" t="s">
        <v>90</v>
      </c>
    </row>
    <row r="6" spans="1:9" ht="26.25" thickBot="1" x14ac:dyDescent="0.3">
      <c r="B6" s="40" t="s">
        <v>91</v>
      </c>
      <c r="C6" s="41">
        <v>1624770</v>
      </c>
      <c r="D6" s="41">
        <v>591500</v>
      </c>
      <c r="E6" s="42">
        <v>36</v>
      </c>
      <c r="F6" s="41">
        <v>482810</v>
      </c>
      <c r="G6" s="42">
        <v>30</v>
      </c>
      <c r="H6" s="41">
        <v>550460</v>
      </c>
      <c r="I6" s="42">
        <v>34</v>
      </c>
    </row>
    <row r="7" spans="1:9" ht="26.25" thickBot="1" x14ac:dyDescent="0.3">
      <c r="B7" s="43" t="s">
        <v>2</v>
      </c>
      <c r="C7" s="44">
        <v>592880</v>
      </c>
      <c r="D7" s="44">
        <v>209790</v>
      </c>
      <c r="E7" s="45">
        <v>35</v>
      </c>
      <c r="F7" s="44">
        <v>171440</v>
      </c>
      <c r="G7" s="45">
        <v>29</v>
      </c>
      <c r="H7" s="44">
        <v>211650</v>
      </c>
      <c r="I7" s="45">
        <v>36</v>
      </c>
    </row>
    <row r="8" spans="1:9" ht="15.75" thickBot="1" x14ac:dyDescent="0.3">
      <c r="B8" s="43" t="s">
        <v>18</v>
      </c>
      <c r="C8" s="44">
        <v>10560</v>
      </c>
      <c r="D8" s="44">
        <v>3510</v>
      </c>
      <c r="E8" s="45">
        <v>33</v>
      </c>
      <c r="F8" s="44">
        <v>3040</v>
      </c>
      <c r="G8" s="45">
        <v>29</v>
      </c>
      <c r="H8" s="44">
        <v>4000</v>
      </c>
      <c r="I8" s="45">
        <v>38</v>
      </c>
    </row>
    <row r="9" spans="1:9" ht="39" thickBot="1" x14ac:dyDescent="0.3">
      <c r="B9" s="43" t="s">
        <v>19</v>
      </c>
      <c r="C9" s="44">
        <v>2810</v>
      </c>
      <c r="D9" s="45">
        <v>916</v>
      </c>
      <c r="E9" s="45">
        <v>33</v>
      </c>
      <c r="F9" s="45">
        <v>830</v>
      </c>
      <c r="G9" s="45">
        <v>30</v>
      </c>
      <c r="H9" s="44">
        <v>1060</v>
      </c>
      <c r="I9" s="45">
        <v>38</v>
      </c>
    </row>
    <row r="10" spans="1:9" ht="26.25" thickBot="1" x14ac:dyDescent="0.3">
      <c r="B10" s="43" t="s">
        <v>4</v>
      </c>
      <c r="C10" s="44">
        <v>147210</v>
      </c>
      <c r="D10" s="44">
        <v>62690</v>
      </c>
      <c r="E10" s="45">
        <v>43</v>
      </c>
      <c r="F10" s="44">
        <v>41730</v>
      </c>
      <c r="G10" s="45">
        <v>28</v>
      </c>
      <c r="H10" s="44">
        <v>42780</v>
      </c>
      <c r="I10" s="45">
        <v>29</v>
      </c>
    </row>
    <row r="11" spans="1:9" ht="39" thickBot="1" x14ac:dyDescent="0.3">
      <c r="B11" s="43" t="s">
        <v>11</v>
      </c>
      <c r="C11" s="44">
        <v>53420</v>
      </c>
      <c r="D11" s="44">
        <v>19650</v>
      </c>
      <c r="E11" s="45">
        <v>37</v>
      </c>
      <c r="F11" s="44">
        <v>15640</v>
      </c>
      <c r="G11" s="45">
        <v>29</v>
      </c>
      <c r="H11" s="44">
        <v>18130</v>
      </c>
      <c r="I11" s="45">
        <v>34</v>
      </c>
    </row>
    <row r="12" spans="1:9" ht="39" thickBot="1" x14ac:dyDescent="0.3">
      <c r="B12" s="43" t="s">
        <v>16</v>
      </c>
      <c r="C12" s="44">
        <v>30100</v>
      </c>
      <c r="D12" s="44">
        <v>12940</v>
      </c>
      <c r="E12" s="45">
        <v>43</v>
      </c>
      <c r="F12" s="44">
        <v>8880</v>
      </c>
      <c r="G12" s="45">
        <v>30</v>
      </c>
      <c r="H12" s="44">
        <v>8290</v>
      </c>
      <c r="I12" s="45">
        <v>28</v>
      </c>
    </row>
    <row r="13" spans="1:9" ht="26.25" thickBot="1" x14ac:dyDescent="0.3">
      <c r="B13" s="43" t="s">
        <v>13</v>
      </c>
      <c r="C13" s="44">
        <v>43860</v>
      </c>
      <c r="D13" s="44">
        <v>19820</v>
      </c>
      <c r="E13" s="46">
        <v>45</v>
      </c>
      <c r="F13" s="44">
        <v>12680</v>
      </c>
      <c r="G13" s="45">
        <v>29</v>
      </c>
      <c r="H13" s="44">
        <v>11360</v>
      </c>
      <c r="I13" s="46">
        <v>26</v>
      </c>
    </row>
    <row r="14" spans="1:9" ht="26.25" thickBot="1" x14ac:dyDescent="0.3">
      <c r="B14" s="43" t="s">
        <v>12</v>
      </c>
      <c r="C14" s="44">
        <v>48020</v>
      </c>
      <c r="D14" s="44">
        <v>20730</v>
      </c>
      <c r="E14" s="45">
        <v>43</v>
      </c>
      <c r="F14" s="44">
        <v>13850</v>
      </c>
      <c r="G14" s="45">
        <v>29</v>
      </c>
      <c r="H14" s="44">
        <v>13440</v>
      </c>
      <c r="I14" s="45">
        <v>28</v>
      </c>
    </row>
    <row r="15" spans="1:9" ht="15.75" thickBot="1" x14ac:dyDescent="0.3">
      <c r="B15" s="43" t="s">
        <v>5</v>
      </c>
      <c r="C15" s="44">
        <v>87090</v>
      </c>
      <c r="D15" s="44">
        <v>32520</v>
      </c>
      <c r="E15" s="45">
        <v>37</v>
      </c>
      <c r="F15" s="44">
        <v>25070</v>
      </c>
      <c r="G15" s="45">
        <v>29</v>
      </c>
      <c r="H15" s="44">
        <v>29500</v>
      </c>
      <c r="I15" s="45">
        <v>34</v>
      </c>
    </row>
    <row r="16" spans="1:9" ht="15.75" thickBot="1" x14ac:dyDescent="0.3">
      <c r="B16" s="43" t="s">
        <v>10</v>
      </c>
      <c r="C16" s="44">
        <v>60920</v>
      </c>
      <c r="D16" s="44">
        <v>21740</v>
      </c>
      <c r="E16" s="45">
        <v>36</v>
      </c>
      <c r="F16" s="44">
        <v>19420</v>
      </c>
      <c r="G16" s="45">
        <v>32</v>
      </c>
      <c r="H16" s="44">
        <v>19760</v>
      </c>
      <c r="I16" s="45">
        <v>32</v>
      </c>
    </row>
    <row r="17" spans="2:9" ht="26.25" thickBot="1" x14ac:dyDescent="0.3">
      <c r="B17" s="43" t="s">
        <v>7</v>
      </c>
      <c r="C17" s="44">
        <v>72730</v>
      </c>
      <c r="D17" s="44">
        <v>23740</v>
      </c>
      <c r="E17" s="45">
        <v>33</v>
      </c>
      <c r="F17" s="44">
        <v>23810</v>
      </c>
      <c r="G17" s="46">
        <v>33</v>
      </c>
      <c r="H17" s="44">
        <v>25180</v>
      </c>
      <c r="I17" s="45">
        <v>35</v>
      </c>
    </row>
    <row r="18" spans="2:9" ht="15.75" thickBot="1" x14ac:dyDescent="0.3">
      <c r="B18" s="43" t="s">
        <v>17</v>
      </c>
      <c r="C18" s="44">
        <v>13660</v>
      </c>
      <c r="D18" s="44">
        <v>5270</v>
      </c>
      <c r="E18" s="45">
        <v>39</v>
      </c>
      <c r="F18" s="44">
        <v>3660</v>
      </c>
      <c r="G18" s="46">
        <v>27</v>
      </c>
      <c r="H18" s="44">
        <v>4730</v>
      </c>
      <c r="I18" s="45">
        <v>35</v>
      </c>
    </row>
    <row r="19" spans="2:9" ht="26.25" thickBot="1" x14ac:dyDescent="0.3">
      <c r="B19" s="43" t="s">
        <v>6</v>
      </c>
      <c r="C19" s="44">
        <v>87130</v>
      </c>
      <c r="D19" s="44">
        <v>30680</v>
      </c>
      <c r="E19" s="45">
        <v>35</v>
      </c>
      <c r="F19" s="44">
        <v>26940</v>
      </c>
      <c r="G19" s="45">
        <v>31</v>
      </c>
      <c r="H19" s="44">
        <v>29510</v>
      </c>
      <c r="I19" s="45">
        <v>34</v>
      </c>
    </row>
    <row r="20" spans="2:9" ht="26.25" thickBot="1" x14ac:dyDescent="0.3">
      <c r="B20" s="43" t="s">
        <v>3</v>
      </c>
      <c r="C20" s="44">
        <v>175260</v>
      </c>
      <c r="D20" s="44">
        <v>61360</v>
      </c>
      <c r="E20" s="45">
        <v>35</v>
      </c>
      <c r="F20" s="44">
        <v>54320</v>
      </c>
      <c r="G20" s="45">
        <v>31</v>
      </c>
      <c r="H20" s="44">
        <v>59580</v>
      </c>
      <c r="I20" s="45">
        <v>34</v>
      </c>
    </row>
    <row r="21" spans="2:9" ht="26.25" thickBot="1" x14ac:dyDescent="0.3">
      <c r="B21" s="43" t="s">
        <v>75</v>
      </c>
      <c r="C21" s="44">
        <v>66840</v>
      </c>
      <c r="D21" s="44">
        <v>19520</v>
      </c>
      <c r="E21" s="46">
        <v>29</v>
      </c>
      <c r="F21" s="44">
        <v>19940</v>
      </c>
      <c r="G21" s="45">
        <v>30</v>
      </c>
      <c r="H21" s="44">
        <v>27390</v>
      </c>
      <c r="I21" s="46">
        <v>41</v>
      </c>
    </row>
    <row r="22" spans="2:9" ht="26.25" thickBot="1" x14ac:dyDescent="0.3">
      <c r="B22" s="43" t="s">
        <v>9</v>
      </c>
      <c r="C22" s="44">
        <v>67270</v>
      </c>
      <c r="D22" s="44">
        <v>23800</v>
      </c>
      <c r="E22" s="45">
        <v>35</v>
      </c>
      <c r="F22" s="44">
        <v>21380</v>
      </c>
      <c r="G22" s="45">
        <v>32</v>
      </c>
      <c r="H22" s="44">
        <v>22090</v>
      </c>
      <c r="I22" s="45">
        <v>33</v>
      </c>
    </row>
    <row r="23" spans="2:9" ht="15.75" thickBot="1" x14ac:dyDescent="0.3">
      <c r="B23" s="43" t="s">
        <v>15</v>
      </c>
      <c r="C23" s="44">
        <v>29090</v>
      </c>
      <c r="D23" s="44">
        <v>10800</v>
      </c>
      <c r="E23" s="45">
        <v>37</v>
      </c>
      <c r="F23" s="44">
        <v>9320</v>
      </c>
      <c r="G23" s="45">
        <v>32</v>
      </c>
      <c r="H23" s="44">
        <v>8980</v>
      </c>
      <c r="I23" s="45">
        <v>31</v>
      </c>
    </row>
    <row r="24" spans="2:9" ht="39" thickBot="1" x14ac:dyDescent="0.3">
      <c r="B24" s="43" t="s">
        <v>14</v>
      </c>
      <c r="C24" s="44">
        <v>35940</v>
      </c>
      <c r="D24" s="45" t="s">
        <v>92</v>
      </c>
      <c r="E24" s="45">
        <v>34</v>
      </c>
      <c r="F24" s="44">
        <v>10860</v>
      </c>
      <c r="G24" s="45">
        <v>30</v>
      </c>
      <c r="H24" s="44">
        <v>13040</v>
      </c>
      <c r="I24" s="45">
        <v>36</v>
      </c>
    </row>
  </sheetData>
  <mergeCells count="5">
    <mergeCell ref="B4:B5"/>
    <mergeCell ref="C4:C5"/>
    <mergeCell ref="D4:E4"/>
    <mergeCell ref="F4:G4"/>
    <mergeCell ref="H4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11"/>
  <sheetViews>
    <sheetView workbookViewId="0"/>
  </sheetViews>
  <sheetFormatPr defaultRowHeight="15" x14ac:dyDescent="0.25"/>
  <cols>
    <col min="1" max="12" width="9.140625" style="1"/>
    <col min="13" max="13" width="5" style="1" bestFit="1" customWidth="1"/>
    <col min="14" max="14" width="14.85546875" style="1" customWidth="1"/>
    <col min="15" max="15" width="13.85546875" style="1" customWidth="1"/>
    <col min="16" max="16384" width="9.140625" style="1"/>
  </cols>
  <sheetData>
    <row r="1" spans="1:15" x14ac:dyDescent="0.25">
      <c r="A1" s="180"/>
    </row>
    <row r="5" spans="1:15" ht="43.5" customHeight="1" x14ac:dyDescent="0.25">
      <c r="M5" s="54"/>
      <c r="N5" s="148" t="s">
        <v>154</v>
      </c>
      <c r="O5" s="149" t="s">
        <v>155</v>
      </c>
    </row>
    <row r="6" spans="1:15" x14ac:dyDescent="0.25">
      <c r="M6" s="1">
        <v>1981</v>
      </c>
      <c r="N6" s="146">
        <v>0.97738899999999995</v>
      </c>
      <c r="O6" s="147">
        <v>1.424682</v>
      </c>
    </row>
    <row r="7" spans="1:15" x14ac:dyDescent="0.25">
      <c r="M7" s="1">
        <v>1991</v>
      </c>
      <c r="N7" s="146">
        <v>0.76895999999999998</v>
      </c>
      <c r="O7" s="147">
        <v>1.416893</v>
      </c>
    </row>
    <row r="8" spans="1:15" x14ac:dyDescent="0.25">
      <c r="M8" s="1">
        <v>2001</v>
      </c>
      <c r="N8" s="146">
        <v>0.87316099999999996</v>
      </c>
      <c r="O8" s="147">
        <v>1.6189830000000001</v>
      </c>
    </row>
    <row r="9" spans="1:15" x14ac:dyDescent="0.25">
      <c r="M9" s="1">
        <v>2011</v>
      </c>
      <c r="N9" s="146">
        <v>1.0102</v>
      </c>
      <c r="O9" s="147">
        <v>1.8457699999999999</v>
      </c>
    </row>
    <row r="11" spans="1:15" x14ac:dyDescent="0.25">
      <c r="O11" s="150" t="s">
        <v>272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15"/>
  <sheetViews>
    <sheetView workbookViewId="0"/>
  </sheetViews>
  <sheetFormatPr defaultRowHeight="15" x14ac:dyDescent="0.25"/>
  <cols>
    <col min="1" max="18" width="9.140625" style="1"/>
    <col min="19" max="19" width="10.5703125" style="1" customWidth="1"/>
    <col min="20" max="20" width="11.85546875" style="1" customWidth="1"/>
    <col min="21" max="16384" width="9.140625" style="1"/>
  </cols>
  <sheetData>
    <row r="1" spans="1:20" x14ac:dyDescent="0.25">
      <c r="A1" s="180"/>
    </row>
    <row r="7" spans="1:20" ht="60" x14ac:dyDescent="0.25">
      <c r="R7" s="54"/>
      <c r="S7" s="148" t="s">
        <v>156</v>
      </c>
      <c r="T7" s="149" t="s">
        <v>157</v>
      </c>
    </row>
    <row r="8" spans="1:20" x14ac:dyDescent="0.25">
      <c r="R8" s="1" t="s">
        <v>158</v>
      </c>
      <c r="S8" s="151">
        <v>0.2646842035727448</v>
      </c>
      <c r="T8" s="38">
        <v>0.14000000000000001</v>
      </c>
    </row>
    <row r="9" spans="1:20" x14ac:dyDescent="0.25">
      <c r="R9" s="1" t="s">
        <v>159</v>
      </c>
      <c r="S9" s="151">
        <v>0.19762800054770857</v>
      </c>
      <c r="T9" s="38">
        <v>0.14000000000000001</v>
      </c>
    </row>
    <row r="10" spans="1:20" x14ac:dyDescent="0.25">
      <c r="R10" s="1" t="s">
        <v>160</v>
      </c>
      <c r="S10" s="151">
        <v>0.11189379471854788</v>
      </c>
      <c r="T10" s="38">
        <v>0.14000000000000001</v>
      </c>
    </row>
    <row r="11" spans="1:20" x14ac:dyDescent="0.25">
      <c r="R11" s="1" t="s">
        <v>161</v>
      </c>
      <c r="S11" s="151">
        <v>4.9455382283466742E-3</v>
      </c>
      <c r="T11" s="38">
        <v>0.14000000000000001</v>
      </c>
    </row>
    <row r="12" spans="1:20" x14ac:dyDescent="0.25">
      <c r="R12" s="1" t="s">
        <v>162</v>
      </c>
      <c r="S12" s="151">
        <v>2.7450383572608237E-2</v>
      </c>
      <c r="T12" s="38">
        <v>0.14000000000000001</v>
      </c>
    </row>
    <row r="13" spans="1:20" x14ac:dyDescent="0.25">
      <c r="R13" s="1" t="s">
        <v>163</v>
      </c>
      <c r="S13" s="151">
        <v>6.4710501558867664E-2</v>
      </c>
      <c r="T13" s="38">
        <v>0.14000000000000001</v>
      </c>
    </row>
    <row r="14" spans="1:20" x14ac:dyDescent="0.25">
      <c r="R14" s="1" t="s">
        <v>164</v>
      </c>
      <c r="S14" s="151">
        <v>0.28877393520325678</v>
      </c>
      <c r="T14" s="38">
        <v>0.14000000000000001</v>
      </c>
    </row>
    <row r="15" spans="1:20" x14ac:dyDescent="0.25">
      <c r="R15" s="1" t="s">
        <v>165</v>
      </c>
      <c r="S15" s="151">
        <v>0.76231809941197659</v>
      </c>
      <c r="T15" s="38">
        <v>0.14000000000000001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12"/>
  <sheetViews>
    <sheetView workbookViewId="0"/>
  </sheetViews>
  <sheetFormatPr defaultRowHeight="15" x14ac:dyDescent="0.25"/>
  <cols>
    <col min="1" max="12" width="9.140625" style="1"/>
    <col min="13" max="13" width="20.5703125" style="1" customWidth="1"/>
    <col min="14" max="16384" width="9.140625" style="1"/>
  </cols>
  <sheetData>
    <row r="1" spans="1:15" x14ac:dyDescent="0.25">
      <c r="A1" s="180"/>
    </row>
    <row r="8" spans="1:15" x14ac:dyDescent="0.25">
      <c r="M8" s="71"/>
      <c r="N8" s="145">
        <v>2001</v>
      </c>
      <c r="O8" s="54">
        <v>2011</v>
      </c>
    </row>
    <row r="9" spans="1:15" x14ac:dyDescent="0.25">
      <c r="M9" s="1" t="s">
        <v>166</v>
      </c>
      <c r="N9" s="152">
        <v>0.48</v>
      </c>
      <c r="O9" s="153">
        <v>0.48935576522952745</v>
      </c>
    </row>
    <row r="10" spans="1:15" x14ac:dyDescent="0.25">
      <c r="M10" s="1" t="s">
        <v>167</v>
      </c>
      <c r="N10" s="152">
        <v>0.45</v>
      </c>
      <c r="O10" s="153">
        <v>0.46716894629016964</v>
      </c>
    </row>
    <row r="11" spans="1:15" x14ac:dyDescent="0.25">
      <c r="M11" s="1" t="s">
        <v>168</v>
      </c>
      <c r="N11" s="152">
        <v>0.28999999999999998</v>
      </c>
      <c r="O11" s="153">
        <v>0.29386971425955283</v>
      </c>
    </row>
    <row r="12" spans="1:15" x14ac:dyDescent="0.25">
      <c r="M12" s="1" t="s">
        <v>169</v>
      </c>
      <c r="N12" s="152">
        <v>0.69</v>
      </c>
      <c r="O12" s="153">
        <v>0.67648326389886515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43"/>
  <sheetViews>
    <sheetView workbookViewId="0"/>
  </sheetViews>
  <sheetFormatPr defaultRowHeight="15" x14ac:dyDescent="0.25"/>
  <cols>
    <col min="1" max="1" width="9.140625" style="1"/>
    <col min="2" max="2" width="37.140625" style="1" bestFit="1" customWidth="1"/>
    <col min="3" max="3" width="9.140625" style="1"/>
    <col min="4" max="4" width="9.140625" style="1" customWidth="1"/>
    <col min="5" max="5" width="10.7109375" style="1" customWidth="1"/>
    <col min="6" max="16384" width="9.140625" style="1"/>
  </cols>
  <sheetData>
    <row r="1" spans="1:1" x14ac:dyDescent="0.25">
      <c r="A1" s="180"/>
    </row>
    <row r="37" spans="2:8" x14ac:dyDescent="0.25">
      <c r="B37" s="154"/>
      <c r="C37" s="226">
        <v>2001</v>
      </c>
      <c r="D37" s="227"/>
      <c r="E37" s="227">
        <v>2011</v>
      </c>
      <c r="F37" s="227"/>
      <c r="G37" s="227" t="s">
        <v>170</v>
      </c>
      <c r="H37" s="227"/>
    </row>
    <row r="38" spans="2:8" x14ac:dyDescent="0.25">
      <c r="B38" s="68" t="s">
        <v>171</v>
      </c>
      <c r="C38" s="155">
        <v>868801</v>
      </c>
      <c r="D38" s="36"/>
      <c r="E38" s="156">
        <v>1010159</v>
      </c>
      <c r="F38" s="68"/>
      <c r="G38" s="68">
        <v>141358</v>
      </c>
      <c r="H38" s="38">
        <v>0.16270469301946014</v>
      </c>
    </row>
    <row r="39" spans="2:8" x14ac:dyDescent="0.25">
      <c r="B39" s="68" t="s">
        <v>172</v>
      </c>
      <c r="C39" s="155">
        <v>33976</v>
      </c>
      <c r="D39" s="157">
        <v>3.9106768983921521E-2</v>
      </c>
      <c r="E39" s="156">
        <v>31226</v>
      </c>
      <c r="F39" s="38">
        <v>3.0911965344069595E-2</v>
      </c>
      <c r="G39" s="68">
        <v>-2750</v>
      </c>
      <c r="H39" s="38">
        <v>-8.0939486696491647E-2</v>
      </c>
    </row>
    <row r="40" spans="2:8" x14ac:dyDescent="0.25">
      <c r="B40" s="68" t="s">
        <v>173</v>
      </c>
      <c r="C40" s="155">
        <v>474753</v>
      </c>
      <c r="D40" s="157">
        <v>0.54644619423780594</v>
      </c>
      <c r="E40" s="156">
        <v>532475</v>
      </c>
      <c r="F40" s="38">
        <v>0.52711998804148652</v>
      </c>
      <c r="G40" s="68">
        <v>57722</v>
      </c>
      <c r="H40" s="38">
        <v>0.12158322327610357</v>
      </c>
    </row>
    <row r="41" spans="2:8" x14ac:dyDescent="0.25">
      <c r="B41" s="68" t="s">
        <v>174</v>
      </c>
      <c r="C41" s="155">
        <v>24907</v>
      </c>
      <c r="D41" s="157">
        <v>2.8668245087194882E-2</v>
      </c>
      <c r="E41" s="156">
        <v>14774</v>
      </c>
      <c r="F41" s="38">
        <v>1.4625420354617441E-2</v>
      </c>
      <c r="G41" s="68">
        <v>-10133</v>
      </c>
      <c r="H41" s="38">
        <v>-0.40683342032360381</v>
      </c>
    </row>
    <row r="42" spans="2:8" x14ac:dyDescent="0.25">
      <c r="B42" s="68" t="s">
        <v>175</v>
      </c>
      <c r="C42" s="155">
        <v>58181</v>
      </c>
      <c r="D42" s="157">
        <v>6.6967003951422702E-2</v>
      </c>
      <c r="E42" s="156">
        <v>87927</v>
      </c>
      <c r="F42" s="38">
        <v>8.7042732876705553E-2</v>
      </c>
      <c r="G42" s="68">
        <v>29746</v>
      </c>
      <c r="H42" s="38">
        <v>0.51126656468606591</v>
      </c>
    </row>
    <row r="43" spans="2:8" x14ac:dyDescent="0.25">
      <c r="B43" s="68" t="s">
        <v>176</v>
      </c>
      <c r="C43" s="155">
        <v>276984</v>
      </c>
      <c r="D43" s="157">
        <v>0.31881178773965502</v>
      </c>
      <c r="E43" s="156">
        <v>343757</v>
      </c>
      <c r="F43" s="38">
        <v>0.34029989338312089</v>
      </c>
      <c r="G43" s="68">
        <v>66773</v>
      </c>
      <c r="H43" s="38">
        <v>0.24107168645120297</v>
      </c>
    </row>
  </sheetData>
  <mergeCells count="3">
    <mergeCell ref="C37:D37"/>
    <mergeCell ref="E37:F37"/>
    <mergeCell ref="G37:H37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6"/>
  <sheetViews>
    <sheetView workbookViewId="0"/>
  </sheetViews>
  <sheetFormatPr defaultRowHeight="15" x14ac:dyDescent="0.25"/>
  <cols>
    <col min="1" max="16384" width="9.140625" style="1"/>
  </cols>
  <sheetData>
    <row r="1" spans="1:4" x14ac:dyDescent="0.25">
      <c r="A1" s="180"/>
    </row>
    <row r="2" spans="1:4" x14ac:dyDescent="0.25">
      <c r="B2" s="54"/>
      <c r="C2" s="145" t="s">
        <v>269</v>
      </c>
      <c r="D2" s="54" t="s">
        <v>270</v>
      </c>
    </row>
    <row r="3" spans="1:4" x14ac:dyDescent="0.25">
      <c r="B3" s="1" t="s">
        <v>265</v>
      </c>
      <c r="C3" s="151">
        <v>0.38047657976806853</v>
      </c>
      <c r="D3" s="153">
        <v>0.5076272004634248</v>
      </c>
    </row>
    <row r="4" spans="1:4" x14ac:dyDescent="0.25">
      <c r="B4" s="1" t="s">
        <v>266</v>
      </c>
      <c r="C4" s="151">
        <v>0.32243316074726741</v>
      </c>
      <c r="D4" s="153">
        <v>0.2433044765552087</v>
      </c>
    </row>
    <row r="5" spans="1:4" x14ac:dyDescent="0.25">
      <c r="B5" s="1" t="s">
        <v>267</v>
      </c>
      <c r="C5" s="151">
        <v>0.22115239046840462</v>
      </c>
      <c r="D5" s="153">
        <v>0.21216168377691244</v>
      </c>
    </row>
    <row r="6" spans="1:4" x14ac:dyDescent="0.25">
      <c r="B6" s="1" t="s">
        <v>268</v>
      </c>
      <c r="C6" s="151">
        <v>7.5937869016259429E-2</v>
      </c>
      <c r="D6" s="153">
        <v>3.6906639204454028E-2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180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F6"/>
  <sheetViews>
    <sheetView workbookViewId="0"/>
  </sheetViews>
  <sheetFormatPr defaultRowHeight="15" x14ac:dyDescent="0.25"/>
  <cols>
    <col min="1" max="1" width="9.140625" style="144"/>
    <col min="2" max="2" width="31.140625" style="144" customWidth="1"/>
    <col min="3" max="3" width="15.28515625" style="144" customWidth="1"/>
    <col min="4" max="6" width="15.85546875" style="160" customWidth="1"/>
    <col min="7" max="16384" width="9.140625" style="144"/>
  </cols>
  <sheetData>
    <row r="1" spans="1:6" x14ac:dyDescent="0.25">
      <c r="A1" s="182"/>
    </row>
    <row r="2" spans="1:6" ht="30" x14ac:dyDescent="0.25">
      <c r="B2" s="158"/>
      <c r="C2" s="162" t="s">
        <v>166</v>
      </c>
      <c r="D2" s="161" t="s">
        <v>177</v>
      </c>
      <c r="E2" s="161" t="s">
        <v>178</v>
      </c>
      <c r="F2" s="161" t="s">
        <v>179</v>
      </c>
    </row>
    <row r="3" spans="1:6" x14ac:dyDescent="0.25">
      <c r="B3" s="144" t="s">
        <v>180</v>
      </c>
      <c r="C3" s="159">
        <v>471303</v>
      </c>
      <c r="D3" s="160">
        <v>257162</v>
      </c>
      <c r="E3" s="160">
        <v>17917</v>
      </c>
      <c r="F3" s="160">
        <v>196224</v>
      </c>
    </row>
    <row r="4" spans="1:6" x14ac:dyDescent="0.25">
      <c r="B4" s="144" t="s">
        <v>181</v>
      </c>
      <c r="C4" s="159">
        <v>353463</v>
      </c>
      <c r="D4" s="160">
        <v>245244</v>
      </c>
      <c r="E4" s="160">
        <v>15655</v>
      </c>
      <c r="F4" s="160">
        <v>92564</v>
      </c>
    </row>
    <row r="5" spans="1:6" x14ac:dyDescent="0.25">
      <c r="B5" s="144" t="s">
        <v>182</v>
      </c>
      <c r="C5" s="159">
        <v>185393</v>
      </c>
      <c r="D5" s="160">
        <v>117996</v>
      </c>
      <c r="E5" s="160">
        <v>12428</v>
      </c>
      <c r="F5" s="160">
        <v>54969</v>
      </c>
    </row>
    <row r="6" spans="1:6" x14ac:dyDescent="0.25">
      <c r="C6" s="159">
        <v>1010159</v>
      </c>
      <c r="D6" s="160">
        <v>620402</v>
      </c>
      <c r="E6" s="160">
        <v>46000</v>
      </c>
      <c r="F6" s="160">
        <v>343757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3"/>
  <sheetViews>
    <sheetView workbookViewId="0"/>
  </sheetViews>
  <sheetFormatPr defaultRowHeight="15" x14ac:dyDescent="0.25"/>
  <cols>
    <col min="1" max="1" width="9.140625" style="1"/>
    <col min="2" max="2" width="21.42578125" customWidth="1"/>
    <col min="3" max="3" width="16" customWidth="1"/>
    <col min="4" max="4" width="16.5703125" customWidth="1"/>
    <col min="5" max="5" width="17" customWidth="1"/>
    <col min="6" max="32" width="9.140625" style="1"/>
  </cols>
  <sheetData>
    <row r="1" spans="1:5" s="1" customFormat="1" ht="15.75" thickBot="1" x14ac:dyDescent="0.3">
      <c r="A1" s="180"/>
    </row>
    <row r="2" spans="1:5" ht="15" customHeight="1" x14ac:dyDescent="0.25">
      <c r="B2" s="192"/>
      <c r="C2" s="192" t="s">
        <v>183</v>
      </c>
      <c r="D2" s="194" t="s">
        <v>271</v>
      </c>
      <c r="E2" s="195"/>
    </row>
    <row r="3" spans="1:5" ht="15.75" customHeight="1" thickBot="1" x14ac:dyDescent="0.3">
      <c r="B3" s="193"/>
      <c r="C3" s="193"/>
      <c r="D3" s="196"/>
      <c r="E3" s="197"/>
    </row>
    <row r="4" spans="1:5" x14ac:dyDescent="0.25">
      <c r="B4" s="193"/>
      <c r="C4" s="193"/>
      <c r="D4" s="127" t="s">
        <v>185</v>
      </c>
      <c r="E4" s="127" t="s">
        <v>186</v>
      </c>
    </row>
    <row r="5" spans="1:5" x14ac:dyDescent="0.25">
      <c r="B5" s="135" t="s">
        <v>187</v>
      </c>
      <c r="C5" s="141">
        <v>1030600</v>
      </c>
      <c r="D5" s="141">
        <v>240</v>
      </c>
      <c r="E5" s="138">
        <v>0</v>
      </c>
    </row>
    <row r="6" spans="1:5" x14ac:dyDescent="0.25">
      <c r="B6" s="136" t="s">
        <v>188</v>
      </c>
      <c r="C6" s="142">
        <v>1180100</v>
      </c>
      <c r="D6" s="142">
        <v>572800</v>
      </c>
      <c r="E6" s="139">
        <v>0.49</v>
      </c>
    </row>
    <row r="7" spans="1:5" x14ac:dyDescent="0.25">
      <c r="B7" s="135" t="s">
        <v>189</v>
      </c>
      <c r="C7" s="141">
        <v>336000</v>
      </c>
      <c r="D7" s="141">
        <v>104400</v>
      </c>
      <c r="E7" s="138">
        <v>0.31</v>
      </c>
    </row>
    <row r="8" spans="1:5" x14ac:dyDescent="0.25">
      <c r="B8" s="136" t="s">
        <v>176</v>
      </c>
      <c r="C8" s="142">
        <v>479600</v>
      </c>
      <c r="D8" s="142">
        <v>327400</v>
      </c>
      <c r="E8" s="139">
        <v>0.68</v>
      </c>
    </row>
    <row r="9" spans="1:5" x14ac:dyDescent="0.25">
      <c r="B9" s="135" t="s">
        <v>190</v>
      </c>
      <c r="C9" s="141">
        <v>240000</v>
      </c>
      <c r="D9" s="141">
        <v>5300</v>
      </c>
      <c r="E9" s="138">
        <v>0.02</v>
      </c>
    </row>
    <row r="10" spans="1:5" ht="15.75" thickBot="1" x14ac:dyDescent="0.3">
      <c r="B10" s="137" t="s">
        <v>89</v>
      </c>
      <c r="C10" s="143">
        <v>3266200</v>
      </c>
      <c r="D10" s="143">
        <v>1010200</v>
      </c>
      <c r="E10" s="140">
        <v>0.31</v>
      </c>
    </row>
    <row r="11" spans="1:5" s="1" customFormat="1" x14ac:dyDescent="0.25"/>
    <row r="12" spans="1:5" s="1" customFormat="1" x14ac:dyDescent="0.25"/>
    <row r="13" spans="1:5" s="1" customFormat="1" x14ac:dyDescent="0.25"/>
    <row r="14" spans="1:5" s="1" customFormat="1" x14ac:dyDescent="0.25"/>
    <row r="15" spans="1:5" s="1" customFormat="1" x14ac:dyDescent="0.25"/>
    <row r="16" spans="1:5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</sheetData>
  <mergeCells count="3">
    <mergeCell ref="C2:C4"/>
    <mergeCell ref="D2:E3"/>
    <mergeCell ref="B2:B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0:F32"/>
  <sheetViews>
    <sheetView workbookViewId="0"/>
  </sheetViews>
  <sheetFormatPr defaultRowHeight="15" x14ac:dyDescent="0.25"/>
  <cols>
    <col min="1" max="1" width="9.140625" style="1"/>
    <col min="2" max="2" width="15" style="1" bestFit="1" customWidth="1"/>
    <col min="3" max="6" width="12.5703125" style="1" customWidth="1"/>
    <col min="7" max="16384" width="9.140625" style="1"/>
  </cols>
  <sheetData>
    <row r="30" spans="2:6" ht="45" x14ac:dyDescent="0.25">
      <c r="B30" s="54"/>
      <c r="C30" s="148" t="s">
        <v>325</v>
      </c>
      <c r="D30" s="149" t="s">
        <v>326</v>
      </c>
      <c r="E30" s="149" t="s">
        <v>176</v>
      </c>
      <c r="F30" s="149" t="s">
        <v>327</v>
      </c>
    </row>
    <row r="31" spans="2:6" x14ac:dyDescent="0.25">
      <c r="B31" s="1" t="s">
        <v>328</v>
      </c>
      <c r="C31" s="151">
        <v>0.49</v>
      </c>
      <c r="D31" s="153">
        <v>0.31</v>
      </c>
      <c r="E31" s="153">
        <v>0.68</v>
      </c>
      <c r="F31" s="153">
        <v>0.02</v>
      </c>
    </row>
    <row r="32" spans="2:6" x14ac:dyDescent="0.25">
      <c r="B32" s="1" t="s">
        <v>329</v>
      </c>
      <c r="C32" s="151">
        <v>0.31</v>
      </c>
      <c r="D32" s="153">
        <v>0.31</v>
      </c>
      <c r="E32" s="153">
        <v>0.31</v>
      </c>
      <c r="F32" s="153">
        <v>0.31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1"/>
  <sheetViews>
    <sheetView workbookViewId="0"/>
  </sheetViews>
  <sheetFormatPr defaultRowHeight="15" x14ac:dyDescent="0.25"/>
  <cols>
    <col min="1" max="1" width="9.140625" style="1"/>
    <col min="2" max="2" width="20.85546875" style="1" bestFit="1" customWidth="1"/>
    <col min="3" max="11" width="20.28515625" style="1" customWidth="1"/>
    <col min="12" max="16384" width="9.140625" style="1"/>
  </cols>
  <sheetData>
    <row r="1" spans="1:11" x14ac:dyDescent="0.25">
      <c r="A1" s="180"/>
    </row>
    <row r="2" spans="1:11" ht="117" customHeight="1" x14ac:dyDescent="0.25">
      <c r="B2" s="163" t="s">
        <v>199</v>
      </c>
      <c r="C2" s="164" t="s">
        <v>200</v>
      </c>
      <c r="D2" s="165" t="s">
        <v>201</v>
      </c>
      <c r="E2" s="165" t="s">
        <v>202</v>
      </c>
      <c r="F2" s="165" t="s">
        <v>203</v>
      </c>
      <c r="G2" s="165" t="s">
        <v>204</v>
      </c>
      <c r="H2" s="165" t="s">
        <v>205</v>
      </c>
      <c r="I2" s="165" t="s">
        <v>206</v>
      </c>
      <c r="J2" s="165" t="s">
        <v>207</v>
      </c>
      <c r="K2" s="165" t="s">
        <v>208</v>
      </c>
    </row>
    <row r="3" spans="1:11" x14ac:dyDescent="0.25">
      <c r="B3" s="166" t="s">
        <v>209</v>
      </c>
      <c r="C3" s="167">
        <v>1845770</v>
      </c>
      <c r="D3" s="169">
        <v>0.625573067066861</v>
      </c>
      <c r="E3" s="168">
        <v>8.7067186052433396E-2</v>
      </c>
      <c r="F3" s="168">
        <v>0.25271187634428993</v>
      </c>
      <c r="G3" s="168">
        <v>0.28579400467013766</v>
      </c>
      <c r="H3" s="169">
        <v>0.374426932933139</v>
      </c>
      <c r="I3" s="168">
        <v>0.30270510410289475</v>
      </c>
      <c r="J3" s="168">
        <v>6.0323875672483568E-2</v>
      </c>
      <c r="K3" s="168">
        <v>1.1397953157760718E-2</v>
      </c>
    </row>
    <row r="4" spans="1:11" x14ac:dyDescent="0.25">
      <c r="B4" s="166" t="s">
        <v>210</v>
      </c>
      <c r="C4" s="167">
        <v>363751</v>
      </c>
      <c r="D4" s="169">
        <v>0.50383091730332008</v>
      </c>
      <c r="E4" s="168">
        <v>6.1445879186586429E-2</v>
      </c>
      <c r="F4" s="168">
        <v>0.18673763096183929</v>
      </c>
      <c r="G4" s="168">
        <v>0.25564740715489442</v>
      </c>
      <c r="H4" s="169">
        <v>0.49616908269667986</v>
      </c>
      <c r="I4" s="168">
        <v>0.37773092032736677</v>
      </c>
      <c r="J4" s="168">
        <v>0.10167944555478885</v>
      </c>
      <c r="K4" s="168">
        <v>1.6758716814524222E-2</v>
      </c>
    </row>
    <row r="5" spans="1:11" x14ac:dyDescent="0.25">
      <c r="B5" s="166" t="s">
        <v>211</v>
      </c>
      <c r="C5" s="167">
        <v>227408</v>
      </c>
      <c r="D5" s="169">
        <v>0.5651428269893759</v>
      </c>
      <c r="E5" s="168">
        <v>7.4047526911981992E-2</v>
      </c>
      <c r="F5" s="168">
        <v>0.21778917188489411</v>
      </c>
      <c r="G5" s="168">
        <v>0.27330612819249983</v>
      </c>
      <c r="H5" s="169">
        <v>0.4348571730106241</v>
      </c>
      <c r="I5" s="168">
        <v>0.34957873073946388</v>
      </c>
      <c r="J5" s="168">
        <v>7.2055512558924922E-2</v>
      </c>
      <c r="K5" s="168">
        <v>1.3222929712235277E-2</v>
      </c>
    </row>
    <row r="6" spans="1:11" x14ac:dyDescent="0.25">
      <c r="B6" s="166" t="s">
        <v>212</v>
      </c>
      <c r="C6" s="167">
        <v>301013</v>
      </c>
      <c r="D6" s="169">
        <v>0.61024274699099379</v>
      </c>
      <c r="E6" s="168">
        <v>8.4003016481015769E-2</v>
      </c>
      <c r="F6" s="168">
        <v>0.24366057279918144</v>
      </c>
      <c r="G6" s="168">
        <v>0.28257915771079656</v>
      </c>
      <c r="H6" s="169">
        <v>0.38975725300900627</v>
      </c>
      <c r="I6" s="168">
        <v>0.32040144445588731</v>
      </c>
      <c r="J6" s="168">
        <v>5.8326384574752588E-2</v>
      </c>
      <c r="K6" s="168">
        <v>1.1029423978366383E-2</v>
      </c>
    </row>
    <row r="7" spans="1:11" x14ac:dyDescent="0.25">
      <c r="B7" s="166" t="s">
        <v>213</v>
      </c>
      <c r="C7" s="167">
        <v>181663</v>
      </c>
      <c r="D7" s="169">
        <v>0.6485029973082026</v>
      </c>
      <c r="E7" s="168">
        <v>9.3678954988082333E-2</v>
      </c>
      <c r="F7" s="168">
        <v>0.26565123332764512</v>
      </c>
      <c r="G7" s="168">
        <v>0.28917280899247505</v>
      </c>
      <c r="H7" s="169">
        <v>0.35149700269179746</v>
      </c>
      <c r="I7" s="168">
        <v>0.29374721324650588</v>
      </c>
      <c r="J7" s="168">
        <v>4.7984454732113858E-2</v>
      </c>
      <c r="K7" s="168">
        <v>9.765334713177698E-3</v>
      </c>
    </row>
    <row r="8" spans="1:11" x14ac:dyDescent="0.25">
      <c r="B8" s="166" t="s">
        <v>214</v>
      </c>
      <c r="C8" s="167">
        <v>182281</v>
      </c>
      <c r="D8" s="169">
        <v>0.67252209500715932</v>
      </c>
      <c r="E8" s="168">
        <v>9.7799551242312696E-2</v>
      </c>
      <c r="F8" s="168">
        <v>0.27841080529512124</v>
      </c>
      <c r="G8" s="168">
        <v>0.29631173846972531</v>
      </c>
      <c r="H8" s="169">
        <v>0.32747790499284074</v>
      </c>
      <c r="I8" s="168">
        <v>0.2729083118920787</v>
      </c>
      <c r="J8" s="168">
        <v>4.5232361025010832E-2</v>
      </c>
      <c r="K8" s="168">
        <v>9.3372320757511753E-3</v>
      </c>
    </row>
    <row r="9" spans="1:11" x14ac:dyDescent="0.25">
      <c r="B9" s="166" t="s">
        <v>215</v>
      </c>
      <c r="C9" s="167">
        <v>273884</v>
      </c>
      <c r="D9" s="169">
        <v>0.69702501789078586</v>
      </c>
      <c r="E9" s="168">
        <v>0.10263834324020388</v>
      </c>
      <c r="F9" s="168">
        <v>0.29142994844532721</v>
      </c>
      <c r="G9" s="168">
        <v>0.30295672620525477</v>
      </c>
      <c r="H9" s="169">
        <v>0.30297498210921414</v>
      </c>
      <c r="I9" s="168">
        <v>0.25314731784259031</v>
      </c>
      <c r="J9" s="168">
        <v>4.0889573688130738E-2</v>
      </c>
      <c r="K9" s="168">
        <v>8.9380905784930843E-3</v>
      </c>
    </row>
    <row r="10" spans="1:11" x14ac:dyDescent="0.25">
      <c r="B10" s="166" t="s">
        <v>216</v>
      </c>
      <c r="C10" s="167">
        <v>177045</v>
      </c>
      <c r="D10" s="169">
        <v>0.7181168629444491</v>
      </c>
      <c r="E10" s="168">
        <v>0.10362902087040018</v>
      </c>
      <c r="F10" s="168">
        <v>0.30464571154226328</v>
      </c>
      <c r="G10" s="168">
        <v>0.30984213053178572</v>
      </c>
      <c r="H10" s="169">
        <v>0.28188313705555085</v>
      </c>
      <c r="I10" s="168">
        <v>0.23439803439803439</v>
      </c>
      <c r="J10" s="168">
        <v>3.902397695501144E-2</v>
      </c>
      <c r="K10" s="168">
        <v>8.4611257025050124E-3</v>
      </c>
    </row>
    <row r="11" spans="1:11" x14ac:dyDescent="0.25">
      <c r="B11" s="166" t="s">
        <v>217</v>
      </c>
      <c r="C11" s="167">
        <v>138725</v>
      </c>
      <c r="D11" s="169">
        <v>0.72622814921607493</v>
      </c>
      <c r="E11" s="168">
        <v>0.10760136961614705</v>
      </c>
      <c r="F11" s="168">
        <v>0.30915840692016577</v>
      </c>
      <c r="G11" s="168">
        <v>0.30946837267976213</v>
      </c>
      <c r="H11" s="169">
        <v>0.27377185078392502</v>
      </c>
      <c r="I11" s="168">
        <v>0.22664263831320958</v>
      </c>
      <c r="J11" s="168">
        <v>3.8529464768426745E-2</v>
      </c>
      <c r="K11" s="168">
        <v>8.5997477022887008E-3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18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56"/>
  <sheetViews>
    <sheetView workbookViewId="0"/>
  </sheetViews>
  <sheetFormatPr defaultRowHeight="15" x14ac:dyDescent="0.25"/>
  <cols>
    <col min="1" max="1" width="9.140625" style="1"/>
    <col min="2" max="2" width="22.140625" style="1" bestFit="1" customWidth="1"/>
    <col min="3" max="8" width="12" style="1" customWidth="1"/>
    <col min="9" max="16384" width="9.140625" style="1"/>
  </cols>
  <sheetData>
    <row r="1" spans="1:1" x14ac:dyDescent="0.25">
      <c r="A1" s="180"/>
    </row>
    <row r="32" spans="2:8" ht="30" x14ac:dyDescent="0.25">
      <c r="B32" s="149"/>
      <c r="C32" s="148" t="s">
        <v>89</v>
      </c>
      <c r="D32" s="149" t="s">
        <v>218</v>
      </c>
      <c r="E32" s="149" t="s">
        <v>219</v>
      </c>
      <c r="F32" s="149" t="s">
        <v>220</v>
      </c>
      <c r="G32" s="149" t="s">
        <v>221</v>
      </c>
      <c r="H32" s="149" t="s">
        <v>222</v>
      </c>
    </row>
    <row r="33" spans="1:10" x14ac:dyDescent="0.25">
      <c r="B33" s="1" t="s">
        <v>209</v>
      </c>
      <c r="C33" s="170">
        <v>1845770</v>
      </c>
      <c r="D33" s="38">
        <v>5.2769846730632744E-2</v>
      </c>
      <c r="E33" s="38">
        <v>0.28858741880082567</v>
      </c>
      <c r="F33" s="38">
        <v>0.40162642149346883</v>
      </c>
      <c r="G33" s="38">
        <v>0.17175162669238311</v>
      </c>
      <c r="H33" s="38">
        <v>8.5264686282689614E-2</v>
      </c>
    </row>
    <row r="34" spans="1:10" x14ac:dyDescent="0.25">
      <c r="A34" s="171"/>
      <c r="B34" s="1" t="s">
        <v>224</v>
      </c>
      <c r="C34" s="170">
        <v>363751</v>
      </c>
      <c r="D34" s="38">
        <v>0.11037770342899401</v>
      </c>
      <c r="E34" s="38">
        <v>0.39687863401062817</v>
      </c>
      <c r="F34" s="38">
        <v>0.32423278561433511</v>
      </c>
      <c r="G34" s="38">
        <v>0.11717905930155519</v>
      </c>
      <c r="H34" s="38">
        <v>5.1331817644487576E-2</v>
      </c>
      <c r="I34" s="172"/>
      <c r="J34" s="172"/>
    </row>
    <row r="35" spans="1:10" x14ac:dyDescent="0.25">
      <c r="A35" s="166"/>
      <c r="B35" s="1" t="s">
        <v>225</v>
      </c>
      <c r="C35" s="170">
        <v>227408</v>
      </c>
      <c r="D35" s="38">
        <v>6.9126855695490041E-2</v>
      </c>
      <c r="E35" s="38">
        <v>0.35997414338985434</v>
      </c>
      <c r="F35" s="38">
        <v>0.36503553085203688</v>
      </c>
      <c r="G35" s="38">
        <v>0.14013579117709141</v>
      </c>
      <c r="H35" s="38">
        <v>6.572767888552733E-2</v>
      </c>
    </row>
    <row r="36" spans="1:10" x14ac:dyDescent="0.25">
      <c r="A36" s="166"/>
      <c r="B36" s="1" t="s">
        <v>226</v>
      </c>
      <c r="C36" s="170">
        <v>301013</v>
      </c>
      <c r="D36" s="38">
        <v>4.7090989425705866E-2</v>
      </c>
      <c r="E36" s="38">
        <v>0.31669396338364125</v>
      </c>
      <c r="F36" s="38">
        <v>0.3960593064086933</v>
      </c>
      <c r="G36" s="38">
        <v>0.15989010441409507</v>
      </c>
      <c r="H36" s="38">
        <v>8.0265636367864504E-2</v>
      </c>
    </row>
    <row r="37" spans="1:10" x14ac:dyDescent="0.25">
      <c r="A37" s="166"/>
      <c r="B37" s="1" t="s">
        <v>227</v>
      </c>
      <c r="C37" s="170">
        <v>181663</v>
      </c>
      <c r="D37" s="38">
        <v>3.6958544117404207E-2</v>
      </c>
      <c r="E37" s="38">
        <v>0.27156327925884743</v>
      </c>
      <c r="F37" s="38">
        <v>0.41944149331454395</v>
      </c>
      <c r="G37" s="38">
        <v>0.17831369073504236</v>
      </c>
      <c r="H37" s="38">
        <v>9.3722992574162042E-2</v>
      </c>
    </row>
    <row r="38" spans="1:10" x14ac:dyDescent="0.25">
      <c r="A38" s="166"/>
      <c r="B38" s="1" t="s">
        <v>228</v>
      </c>
      <c r="C38" s="170">
        <v>182281</v>
      </c>
      <c r="D38" s="38">
        <v>3.2384066359082954E-2</v>
      </c>
      <c r="E38" s="38">
        <v>0.2427406037930448</v>
      </c>
      <c r="F38" s="38">
        <v>0.43218437467426668</v>
      </c>
      <c r="G38" s="38">
        <v>0.19073847521134951</v>
      </c>
      <c r="H38" s="38">
        <v>0.10195247996225608</v>
      </c>
    </row>
    <row r="39" spans="1:10" x14ac:dyDescent="0.25">
      <c r="A39" s="166"/>
      <c r="B39" s="1" t="s">
        <v>229</v>
      </c>
      <c r="C39" s="170">
        <v>273884</v>
      </c>
      <c r="D39" s="38">
        <v>2.7263366972879028E-2</v>
      </c>
      <c r="E39" s="38">
        <v>0.21417461407019031</v>
      </c>
      <c r="F39" s="38">
        <v>0.44690818010544608</v>
      </c>
      <c r="G39" s="38">
        <v>0.20596675965007083</v>
      </c>
      <c r="H39" s="38">
        <v>0.10568707920141374</v>
      </c>
    </row>
    <row r="40" spans="1:10" x14ac:dyDescent="0.25">
      <c r="A40" s="166"/>
      <c r="B40" s="1" t="s">
        <v>230</v>
      </c>
      <c r="C40" s="170">
        <v>177045</v>
      </c>
      <c r="D40" s="38">
        <v>2.3287864667175012E-2</v>
      </c>
      <c r="E40" s="38">
        <v>0.19173091586884691</v>
      </c>
      <c r="F40" s="38">
        <v>0.4565449462001186</v>
      </c>
      <c r="G40" s="38">
        <v>0.21931147448388827</v>
      </c>
      <c r="H40" s="38">
        <v>0.10912479877997119</v>
      </c>
    </row>
    <row r="41" spans="1:10" x14ac:dyDescent="0.25">
      <c r="A41" s="166"/>
      <c r="B41" s="1" t="s">
        <v>231</v>
      </c>
      <c r="C41" s="170">
        <v>138725</v>
      </c>
      <c r="D41" s="38">
        <v>2.2699585510902866E-2</v>
      </c>
      <c r="E41" s="38">
        <v>0.17968642998738513</v>
      </c>
      <c r="F41" s="38">
        <v>0.4536529104343125</v>
      </c>
      <c r="G41" s="38">
        <v>0.23062173364570193</v>
      </c>
      <c r="H41" s="38">
        <v>0.1133393404216976</v>
      </c>
    </row>
    <row r="42" spans="1:10" x14ac:dyDescent="0.25">
      <c r="A42" s="166"/>
      <c r="B42" s="173"/>
      <c r="C42" s="173"/>
      <c r="D42" s="173"/>
      <c r="E42" s="173"/>
      <c r="F42" s="173"/>
      <c r="G42" s="173"/>
      <c r="H42" s="168"/>
    </row>
    <row r="43" spans="1:10" x14ac:dyDescent="0.25">
      <c r="A43" s="166"/>
      <c r="B43" s="173"/>
      <c r="C43" s="173"/>
      <c r="D43" s="173"/>
      <c r="E43" s="173"/>
      <c r="F43" s="173"/>
      <c r="G43" s="173"/>
      <c r="H43" s="168"/>
    </row>
    <row r="44" spans="1:10" x14ac:dyDescent="0.25">
      <c r="B44" s="173"/>
      <c r="C44" s="173"/>
      <c r="D44" s="173"/>
      <c r="E44" s="173"/>
      <c r="F44" s="173"/>
      <c r="G44" s="173"/>
    </row>
    <row r="45" spans="1:10" x14ac:dyDescent="0.25">
      <c r="B45" s="173"/>
      <c r="C45" s="173"/>
      <c r="D45" s="173"/>
      <c r="E45" s="173"/>
      <c r="F45" s="173"/>
      <c r="G45" s="173"/>
    </row>
    <row r="56" spans="3:7" x14ac:dyDescent="0.25">
      <c r="C56" s="38"/>
      <c r="D56" s="38"/>
      <c r="E56" s="38"/>
      <c r="F56" s="38"/>
      <c r="G56" s="38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F39"/>
  <sheetViews>
    <sheetView workbookViewId="0"/>
  </sheetViews>
  <sheetFormatPr defaultRowHeight="15" x14ac:dyDescent="0.25"/>
  <cols>
    <col min="1" max="1" width="9.140625" style="1"/>
    <col min="2" max="2" width="15.28515625" style="1" bestFit="1" customWidth="1"/>
    <col min="3" max="3" width="9.140625" style="1"/>
    <col min="4" max="7" width="9.85546875" style="1" customWidth="1"/>
    <col min="8" max="16384" width="9.140625" style="1"/>
  </cols>
  <sheetData>
    <row r="1" spans="1:1" x14ac:dyDescent="0.25">
      <c r="A1" s="180"/>
    </row>
    <row r="36" spans="2:6" x14ac:dyDescent="0.25">
      <c r="B36" s="54"/>
      <c r="C36" s="228" t="s">
        <v>184</v>
      </c>
      <c r="D36" s="229"/>
      <c r="E36" s="229" t="s">
        <v>232</v>
      </c>
      <c r="F36" s="229"/>
    </row>
    <row r="37" spans="2:6" x14ac:dyDescent="0.25">
      <c r="B37" s="1" t="s">
        <v>233</v>
      </c>
      <c r="C37" s="174">
        <v>822882</v>
      </c>
      <c r="D37" s="175">
        <v>0.44582044350054451</v>
      </c>
      <c r="E37" s="1">
        <v>1618315</v>
      </c>
      <c r="F37" s="176">
        <v>0.49547742878285994</v>
      </c>
    </row>
    <row r="38" spans="2:6" x14ac:dyDescent="0.25">
      <c r="B38" s="1" t="s">
        <v>234</v>
      </c>
      <c r="C38" s="174">
        <v>571297</v>
      </c>
      <c r="D38" s="175">
        <v>0.30951689538783272</v>
      </c>
      <c r="E38" s="1">
        <v>785993</v>
      </c>
      <c r="F38" s="176">
        <v>0.24064646912456872</v>
      </c>
    </row>
    <row r="39" spans="2:6" x14ac:dyDescent="0.25">
      <c r="B39" s="1" t="s">
        <v>235</v>
      </c>
      <c r="C39" s="174">
        <v>451591</v>
      </c>
      <c r="D39" s="175">
        <v>0.2446626611116228</v>
      </c>
      <c r="E39" s="1">
        <v>861865</v>
      </c>
      <c r="F39" s="176">
        <v>0.26387610209257134</v>
      </c>
    </row>
  </sheetData>
  <mergeCells count="2">
    <mergeCell ref="C36:D36"/>
    <mergeCell ref="E36:F3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K55"/>
  <sheetViews>
    <sheetView workbookViewId="0"/>
  </sheetViews>
  <sheetFormatPr defaultRowHeight="15" x14ac:dyDescent="0.25"/>
  <cols>
    <col min="1" max="1" width="16.7109375" style="1" customWidth="1"/>
    <col min="2" max="11" width="20" style="1" customWidth="1"/>
    <col min="12" max="16384" width="9.140625" style="1"/>
  </cols>
  <sheetData>
    <row r="1" spans="1:1" x14ac:dyDescent="0.25">
      <c r="A1" s="180"/>
    </row>
    <row r="35" spans="1:11" ht="89.25" customHeight="1" x14ac:dyDescent="0.25">
      <c r="A35" s="171"/>
      <c r="B35" s="172" t="s">
        <v>89</v>
      </c>
      <c r="C35" s="172" t="s">
        <v>236</v>
      </c>
      <c r="D35" s="172" t="s">
        <v>237</v>
      </c>
      <c r="E35" s="172" t="s">
        <v>238</v>
      </c>
      <c r="F35" s="172" t="s">
        <v>239</v>
      </c>
      <c r="G35" s="172" t="s">
        <v>240</v>
      </c>
      <c r="H35" s="172" t="s">
        <v>241</v>
      </c>
      <c r="I35" s="172" t="s">
        <v>242</v>
      </c>
      <c r="J35" s="172" t="s">
        <v>243</v>
      </c>
      <c r="K35" s="172" t="s">
        <v>244</v>
      </c>
    </row>
    <row r="36" spans="1:11" x14ac:dyDescent="0.25">
      <c r="A36" s="1" t="s">
        <v>89</v>
      </c>
      <c r="B36" s="173">
        <v>1845770</v>
      </c>
      <c r="C36" s="173">
        <v>822882</v>
      </c>
      <c r="D36" s="173">
        <v>143195</v>
      </c>
      <c r="E36" s="173">
        <v>679687</v>
      </c>
      <c r="F36" s="173">
        <v>571297</v>
      </c>
      <c r="G36" s="173">
        <v>321841</v>
      </c>
      <c r="H36" s="173">
        <v>249456</v>
      </c>
      <c r="I36" s="173">
        <v>451591</v>
      </c>
      <c r="J36" s="173">
        <v>412590</v>
      </c>
      <c r="K36" s="173">
        <v>39001</v>
      </c>
    </row>
    <row r="37" spans="1:11" x14ac:dyDescent="0.25">
      <c r="A37" s="177" t="s">
        <v>224</v>
      </c>
      <c r="B37" s="173">
        <v>363751</v>
      </c>
      <c r="C37" s="173">
        <v>146695</v>
      </c>
      <c r="D37" s="173">
        <v>20666</v>
      </c>
      <c r="E37" s="173">
        <v>126029</v>
      </c>
      <c r="F37" s="173">
        <v>89340</v>
      </c>
      <c r="G37" s="173">
        <v>50924</v>
      </c>
      <c r="H37" s="173">
        <v>38416</v>
      </c>
      <c r="I37" s="173">
        <v>127716</v>
      </c>
      <c r="J37" s="173">
        <v>118486</v>
      </c>
      <c r="K37" s="173">
        <v>9230</v>
      </c>
    </row>
    <row r="38" spans="1:11" x14ac:dyDescent="0.25">
      <c r="A38" s="177" t="s">
        <v>225</v>
      </c>
      <c r="B38" s="173">
        <v>227408</v>
      </c>
      <c r="C38" s="173">
        <v>93346</v>
      </c>
      <c r="D38" s="173">
        <v>13502</v>
      </c>
      <c r="E38" s="173">
        <v>79844</v>
      </c>
      <c r="F38" s="173">
        <v>64720</v>
      </c>
      <c r="G38" s="173">
        <v>36992</v>
      </c>
      <c r="H38" s="173">
        <v>27728</v>
      </c>
      <c r="I38" s="173">
        <v>69342</v>
      </c>
      <c r="J38" s="173">
        <v>64151</v>
      </c>
      <c r="K38" s="173">
        <v>5191</v>
      </c>
    </row>
    <row r="39" spans="1:11" x14ac:dyDescent="0.25">
      <c r="A39" s="177" t="s">
        <v>226</v>
      </c>
      <c r="B39" s="173">
        <v>301013</v>
      </c>
      <c r="C39" s="173">
        <v>129013</v>
      </c>
      <c r="D39" s="173">
        <v>19715</v>
      </c>
      <c r="E39" s="173">
        <v>109298</v>
      </c>
      <c r="F39" s="173">
        <v>94955</v>
      </c>
      <c r="G39" s="173">
        <v>54129</v>
      </c>
      <c r="H39" s="173">
        <v>40826</v>
      </c>
      <c r="I39" s="173">
        <v>77045</v>
      </c>
      <c r="J39" s="173">
        <v>70526</v>
      </c>
      <c r="K39" s="173">
        <v>6519</v>
      </c>
    </row>
    <row r="40" spans="1:11" x14ac:dyDescent="0.25">
      <c r="A40" s="177" t="s">
        <v>227</v>
      </c>
      <c r="B40" s="173">
        <v>181663</v>
      </c>
      <c r="C40" s="173">
        <v>80958</v>
      </c>
      <c r="D40" s="173">
        <v>13664</v>
      </c>
      <c r="E40" s="173">
        <v>67294</v>
      </c>
      <c r="F40" s="173">
        <v>60973</v>
      </c>
      <c r="G40" s="173">
        <v>34872</v>
      </c>
      <c r="H40" s="173">
        <v>26101</v>
      </c>
      <c r="I40" s="173">
        <v>39732</v>
      </c>
      <c r="J40" s="173">
        <v>36075</v>
      </c>
      <c r="K40" s="173">
        <v>3657</v>
      </c>
    </row>
    <row r="41" spans="1:11" x14ac:dyDescent="0.25">
      <c r="A41" s="177" t="s">
        <v>228</v>
      </c>
      <c r="B41" s="173">
        <v>182281</v>
      </c>
      <c r="C41" s="173">
        <v>83265</v>
      </c>
      <c r="D41" s="173">
        <v>15027</v>
      </c>
      <c r="E41" s="173">
        <v>68238</v>
      </c>
      <c r="F41" s="173">
        <v>62131</v>
      </c>
      <c r="G41" s="173">
        <v>35026</v>
      </c>
      <c r="H41" s="173">
        <v>27105</v>
      </c>
      <c r="I41" s="173">
        <v>36885</v>
      </c>
      <c r="J41" s="173">
        <v>33381</v>
      </c>
      <c r="K41" s="173">
        <v>3504</v>
      </c>
    </row>
    <row r="42" spans="1:11" x14ac:dyDescent="0.25">
      <c r="A42" s="177" t="s">
        <v>229</v>
      </c>
      <c r="B42" s="173">
        <v>273884</v>
      </c>
      <c r="C42" s="173">
        <v>129497</v>
      </c>
      <c r="D42" s="173">
        <v>24758</v>
      </c>
      <c r="E42" s="173">
        <v>104739</v>
      </c>
      <c r="F42" s="173">
        <v>94581</v>
      </c>
      <c r="G42" s="173">
        <v>52527</v>
      </c>
      <c r="H42" s="173">
        <v>42054</v>
      </c>
      <c r="I42" s="173">
        <v>49806</v>
      </c>
      <c r="J42" s="173">
        <v>44602</v>
      </c>
      <c r="K42" s="173">
        <v>5204</v>
      </c>
    </row>
    <row r="43" spans="1:11" x14ac:dyDescent="0.25">
      <c r="A43" s="177" t="s">
        <v>230</v>
      </c>
      <c r="B43" s="178">
        <v>177045</v>
      </c>
      <c r="C43" s="178">
        <v>88215</v>
      </c>
      <c r="D43" s="178">
        <v>18877</v>
      </c>
      <c r="E43" s="178">
        <v>69338</v>
      </c>
      <c r="F43" s="178">
        <v>59647</v>
      </c>
      <c r="G43" s="178">
        <v>32799</v>
      </c>
      <c r="H43" s="178">
        <v>26848</v>
      </c>
      <c r="I43" s="178">
        <v>29183</v>
      </c>
      <c r="J43" s="178">
        <v>25986</v>
      </c>
      <c r="K43" s="178">
        <v>3197</v>
      </c>
    </row>
    <row r="44" spans="1:11" x14ac:dyDescent="0.25">
      <c r="A44" s="177" t="s">
        <v>245</v>
      </c>
      <c r="B44" s="178">
        <v>138725</v>
      </c>
      <c r="C44" s="178">
        <v>71893</v>
      </c>
      <c r="D44" s="178">
        <v>16986</v>
      </c>
      <c r="E44" s="178">
        <v>54907</v>
      </c>
      <c r="F44" s="178">
        <v>44950</v>
      </c>
      <c r="G44" s="178">
        <v>24572</v>
      </c>
      <c r="H44" s="178">
        <v>20378</v>
      </c>
      <c r="I44" s="178">
        <v>21882</v>
      </c>
      <c r="J44" s="178">
        <v>19383</v>
      </c>
      <c r="K44" s="178">
        <v>2499</v>
      </c>
    </row>
    <row r="47" spans="1:11" x14ac:dyDescent="0.25">
      <c r="A47" s="1" t="s">
        <v>89</v>
      </c>
      <c r="B47" s="178">
        <f>B36</f>
        <v>1845770</v>
      </c>
      <c r="C47" s="176">
        <f>C36/$B36</f>
        <v>0.44582044350054451</v>
      </c>
      <c r="D47" s="176">
        <f t="shared" ref="D47:K47" si="0">D36/$B36</f>
        <v>7.7580088526739518E-2</v>
      </c>
      <c r="E47" s="176">
        <f t="shared" si="0"/>
        <v>0.36824035497380497</v>
      </c>
      <c r="F47" s="176">
        <f t="shared" si="0"/>
        <v>0.30951689538783272</v>
      </c>
      <c r="G47" s="176">
        <f t="shared" si="0"/>
        <v>0.17436679542954972</v>
      </c>
      <c r="H47" s="176">
        <f t="shared" si="0"/>
        <v>0.135150099958283</v>
      </c>
      <c r="I47" s="176">
        <f t="shared" si="0"/>
        <v>0.2446626611116228</v>
      </c>
      <c r="J47" s="176">
        <f t="shared" si="0"/>
        <v>0.2235327261793181</v>
      </c>
      <c r="K47" s="176">
        <f t="shared" si="0"/>
        <v>2.1129934932304674E-2</v>
      </c>
    </row>
    <row r="48" spans="1:11" x14ac:dyDescent="0.25">
      <c r="A48" s="166" t="s">
        <v>210</v>
      </c>
      <c r="B48" s="178">
        <f t="shared" ref="B48:B55" si="1">B37</f>
        <v>363751</v>
      </c>
      <c r="C48" s="176">
        <f t="shared" ref="C48:K55" si="2">C37/$B37</f>
        <v>0.40328411468284625</v>
      </c>
      <c r="D48" s="176">
        <f t="shared" si="2"/>
        <v>5.6813589515905108E-2</v>
      </c>
      <c r="E48" s="176">
        <f t="shared" si="2"/>
        <v>0.3464705251669411</v>
      </c>
      <c r="F48" s="176">
        <f t="shared" si="2"/>
        <v>0.24560757221285989</v>
      </c>
      <c r="G48" s="176">
        <f t="shared" si="2"/>
        <v>0.13999686598799729</v>
      </c>
      <c r="H48" s="176">
        <f t="shared" si="2"/>
        <v>0.10561070622486261</v>
      </c>
      <c r="I48" s="176">
        <f t="shared" si="2"/>
        <v>0.35110831310429386</v>
      </c>
      <c r="J48" s="176">
        <f t="shared" si="2"/>
        <v>0.32573381241563598</v>
      </c>
      <c r="K48" s="176">
        <f t="shared" si="2"/>
        <v>2.5374500688657899E-2</v>
      </c>
    </row>
    <row r="49" spans="1:11" x14ac:dyDescent="0.25">
      <c r="A49" s="166" t="s">
        <v>211</v>
      </c>
      <c r="B49" s="178">
        <f t="shared" si="1"/>
        <v>227408</v>
      </c>
      <c r="C49" s="176">
        <f t="shared" si="2"/>
        <v>0.41047808344473369</v>
      </c>
      <c r="D49" s="176">
        <f t="shared" si="2"/>
        <v>5.9373460916062756E-2</v>
      </c>
      <c r="E49" s="176">
        <f t="shared" si="2"/>
        <v>0.35110462252867092</v>
      </c>
      <c r="F49" s="176">
        <f t="shared" si="2"/>
        <v>0.28459860690916766</v>
      </c>
      <c r="G49" s="176">
        <f t="shared" si="2"/>
        <v>0.16266798001829311</v>
      </c>
      <c r="H49" s="176">
        <f t="shared" si="2"/>
        <v>0.12193062689087455</v>
      </c>
      <c r="I49" s="176">
        <f t="shared" si="2"/>
        <v>0.30492330964609865</v>
      </c>
      <c r="J49" s="176">
        <f t="shared" si="2"/>
        <v>0.28209649616548232</v>
      </c>
      <c r="K49" s="176">
        <f t="shared" si="2"/>
        <v>2.2826813480616336E-2</v>
      </c>
    </row>
    <row r="50" spans="1:11" x14ac:dyDescent="0.25">
      <c r="A50" s="166" t="s">
        <v>212</v>
      </c>
      <c r="B50" s="178">
        <f t="shared" si="1"/>
        <v>301013</v>
      </c>
      <c r="C50" s="176">
        <f t="shared" si="2"/>
        <v>0.42859610714487412</v>
      </c>
      <c r="D50" s="176">
        <f t="shared" si="2"/>
        <v>6.5495510160690731E-2</v>
      </c>
      <c r="E50" s="176">
        <f t="shared" si="2"/>
        <v>0.3631005969841834</v>
      </c>
      <c r="F50" s="176">
        <f t="shared" si="2"/>
        <v>0.31545149212824697</v>
      </c>
      <c r="G50" s="176">
        <f t="shared" si="2"/>
        <v>0.17982279835090179</v>
      </c>
      <c r="H50" s="176">
        <f t="shared" si="2"/>
        <v>0.13562869377734516</v>
      </c>
      <c r="I50" s="176">
        <f t="shared" si="2"/>
        <v>0.25595240072687891</v>
      </c>
      <c r="J50" s="176">
        <f t="shared" si="2"/>
        <v>0.23429552876453841</v>
      </c>
      <c r="K50" s="176">
        <f t="shared" si="2"/>
        <v>2.1656871962340497E-2</v>
      </c>
    </row>
    <row r="51" spans="1:11" x14ac:dyDescent="0.25">
      <c r="A51" s="166" t="s">
        <v>213</v>
      </c>
      <c r="B51" s="178">
        <f t="shared" si="1"/>
        <v>181663</v>
      </c>
      <c r="C51" s="176">
        <f t="shared" si="2"/>
        <v>0.44564936173023678</v>
      </c>
      <c r="D51" s="176">
        <f t="shared" si="2"/>
        <v>7.5216197024160117E-2</v>
      </c>
      <c r="E51" s="176">
        <f t="shared" si="2"/>
        <v>0.37043316470607662</v>
      </c>
      <c r="F51" s="176">
        <f t="shared" si="2"/>
        <v>0.33563796700483861</v>
      </c>
      <c r="G51" s="176">
        <f t="shared" si="2"/>
        <v>0.1919598377214953</v>
      </c>
      <c r="H51" s="176">
        <f t="shared" si="2"/>
        <v>0.14367812928334334</v>
      </c>
      <c r="I51" s="176">
        <f t="shared" si="2"/>
        <v>0.21871267126492461</v>
      </c>
      <c r="J51" s="176">
        <f t="shared" si="2"/>
        <v>0.19858198972823304</v>
      </c>
      <c r="K51" s="176">
        <f t="shared" si="2"/>
        <v>2.0130681536691567E-2</v>
      </c>
    </row>
    <row r="52" spans="1:11" x14ac:dyDescent="0.25">
      <c r="A52" s="166" t="s">
        <v>214</v>
      </c>
      <c r="B52" s="178">
        <f t="shared" si="1"/>
        <v>182281</v>
      </c>
      <c r="C52" s="176">
        <f t="shared" si="2"/>
        <v>0.45679472901728652</v>
      </c>
      <c r="D52" s="176">
        <f t="shared" si="2"/>
        <v>8.2438652410289609E-2</v>
      </c>
      <c r="E52" s="176">
        <f t="shared" si="2"/>
        <v>0.37435607660699688</v>
      </c>
      <c r="F52" s="176">
        <f t="shared" si="2"/>
        <v>0.34085285904729512</v>
      </c>
      <c r="G52" s="176">
        <f t="shared" si="2"/>
        <v>0.19215387231801451</v>
      </c>
      <c r="H52" s="176">
        <f t="shared" si="2"/>
        <v>0.14869898672928061</v>
      </c>
      <c r="I52" s="176">
        <f t="shared" si="2"/>
        <v>0.20235241193541839</v>
      </c>
      <c r="J52" s="176">
        <f t="shared" si="2"/>
        <v>0.18312934425420094</v>
      </c>
      <c r="K52" s="176">
        <f t="shared" si="2"/>
        <v>1.9223067681217461E-2</v>
      </c>
    </row>
    <row r="53" spans="1:11" x14ac:dyDescent="0.25">
      <c r="A53" s="166" t="s">
        <v>215</v>
      </c>
      <c r="B53" s="178">
        <f t="shared" si="1"/>
        <v>273884</v>
      </c>
      <c r="C53" s="176">
        <f t="shared" si="2"/>
        <v>0.47281695900454207</v>
      </c>
      <c r="D53" s="176">
        <f t="shared" si="2"/>
        <v>9.0395934045070181E-2</v>
      </c>
      <c r="E53" s="176">
        <f t="shared" si="2"/>
        <v>0.38242102495947189</v>
      </c>
      <c r="F53" s="176">
        <f t="shared" si="2"/>
        <v>0.34533233047567585</v>
      </c>
      <c r="G53" s="176">
        <f t="shared" si="2"/>
        <v>0.19178557345445518</v>
      </c>
      <c r="H53" s="176">
        <f t="shared" si="2"/>
        <v>0.15354675702122067</v>
      </c>
      <c r="I53" s="176">
        <f t="shared" si="2"/>
        <v>0.1818507105197821</v>
      </c>
      <c r="J53" s="176">
        <f t="shared" si="2"/>
        <v>0.16284996567890056</v>
      </c>
      <c r="K53" s="176">
        <f t="shared" si="2"/>
        <v>1.9000744840881541E-2</v>
      </c>
    </row>
    <row r="54" spans="1:11" x14ac:dyDescent="0.25">
      <c r="A54" s="166" t="s">
        <v>216</v>
      </c>
      <c r="B54" s="178">
        <f t="shared" si="1"/>
        <v>177045</v>
      </c>
      <c r="C54" s="176">
        <f t="shared" si="2"/>
        <v>0.49826315343556721</v>
      </c>
      <c r="D54" s="176">
        <f t="shared" si="2"/>
        <v>0.10662261007088593</v>
      </c>
      <c r="E54" s="176">
        <f t="shared" si="2"/>
        <v>0.39164054336468129</v>
      </c>
      <c r="F54" s="176">
        <f t="shared" si="2"/>
        <v>0.33690304724787484</v>
      </c>
      <c r="G54" s="176">
        <f t="shared" si="2"/>
        <v>0.18525798525798526</v>
      </c>
      <c r="H54" s="176">
        <f t="shared" si="2"/>
        <v>0.15164506198988958</v>
      </c>
      <c r="I54" s="176">
        <f t="shared" si="2"/>
        <v>0.16483379931655795</v>
      </c>
      <c r="J54" s="176">
        <f t="shared" si="2"/>
        <v>0.14677624332796746</v>
      </c>
      <c r="K54" s="176">
        <f t="shared" si="2"/>
        <v>1.8057555988590473E-2</v>
      </c>
    </row>
    <row r="55" spans="1:11" x14ac:dyDescent="0.25">
      <c r="A55" s="166" t="s">
        <v>217</v>
      </c>
      <c r="B55" s="178">
        <f t="shared" si="1"/>
        <v>138725</v>
      </c>
      <c r="C55" s="176">
        <f t="shared" si="2"/>
        <v>0.51824112452694182</v>
      </c>
      <c r="D55" s="176">
        <f t="shared" si="2"/>
        <v>0.12244368354658497</v>
      </c>
      <c r="E55" s="176">
        <f t="shared" si="2"/>
        <v>0.3957974409803568</v>
      </c>
      <c r="F55" s="176">
        <f t="shared" si="2"/>
        <v>0.32402234636871508</v>
      </c>
      <c r="G55" s="176">
        <f t="shared" si="2"/>
        <v>0.17712741034420618</v>
      </c>
      <c r="H55" s="176">
        <f t="shared" si="2"/>
        <v>0.14689493602450893</v>
      </c>
      <c r="I55" s="176">
        <f t="shared" si="2"/>
        <v>0.15773652910434313</v>
      </c>
      <c r="J55" s="176">
        <f t="shared" si="2"/>
        <v>0.13972247251757072</v>
      </c>
      <c r="K55" s="176">
        <f t="shared" si="2"/>
        <v>1.8014056586772392E-2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E41"/>
  <sheetViews>
    <sheetView workbookViewId="0"/>
  </sheetViews>
  <sheetFormatPr defaultRowHeight="15" x14ac:dyDescent="0.25"/>
  <cols>
    <col min="1" max="1" width="9.140625" style="1"/>
    <col min="2" max="2" width="19" style="1" bestFit="1" customWidth="1"/>
    <col min="3" max="3" width="11.7109375" style="1" customWidth="1"/>
    <col min="4" max="5" width="13.28515625" style="1" customWidth="1"/>
    <col min="6" max="6" width="9.5703125" style="1" customWidth="1"/>
    <col min="7" max="16384" width="9.140625" style="1"/>
  </cols>
  <sheetData>
    <row r="1" spans="1:1" x14ac:dyDescent="0.25">
      <c r="A1" s="180"/>
    </row>
    <row r="36" spans="2:5" x14ac:dyDescent="0.25">
      <c r="B36" s="54"/>
      <c r="C36" s="145" t="s">
        <v>260</v>
      </c>
      <c r="D36" s="54" t="s">
        <v>261</v>
      </c>
      <c r="E36" s="54" t="s">
        <v>176</v>
      </c>
    </row>
    <row r="37" spans="2:5" x14ac:dyDescent="0.25">
      <c r="B37" s="1" t="s">
        <v>89</v>
      </c>
      <c r="C37" s="174">
        <v>1675361</v>
      </c>
      <c r="D37" s="178">
        <v>1331939</v>
      </c>
      <c r="E37" s="178">
        <v>343422</v>
      </c>
    </row>
    <row r="38" spans="2:5" x14ac:dyDescent="0.25">
      <c r="B38" s="1" t="s">
        <v>262</v>
      </c>
      <c r="C38" s="152">
        <v>0.75907043317828216</v>
      </c>
      <c r="D38" s="179">
        <v>0.78833490122295391</v>
      </c>
      <c r="E38" s="179">
        <v>0.64557017313975229</v>
      </c>
    </row>
    <row r="39" spans="2:5" x14ac:dyDescent="0.25">
      <c r="B39" s="1" t="s">
        <v>263</v>
      </c>
      <c r="C39" s="152">
        <v>0.46750163099176834</v>
      </c>
      <c r="D39" s="179">
        <v>0.52063645557341587</v>
      </c>
      <c r="E39" s="179">
        <v>0.2614218075720251</v>
      </c>
    </row>
    <row r="40" spans="2:5" x14ac:dyDescent="0.25">
      <c r="B40" s="1" t="s">
        <v>264</v>
      </c>
      <c r="C40" s="152">
        <v>0.23289667122488825</v>
      </c>
      <c r="D40" s="179">
        <v>0.22373997607998564</v>
      </c>
      <c r="E40" s="179">
        <v>0.26841029404056815</v>
      </c>
    </row>
    <row r="41" spans="2:5" x14ac:dyDescent="0.25">
      <c r="B41" s="1" t="s">
        <v>250</v>
      </c>
      <c r="C41" s="152">
        <v>5.8672130961625581E-2</v>
      </c>
      <c r="D41" s="179">
        <v>4.3958469569552357E-2</v>
      </c>
      <c r="E41" s="179">
        <v>0.11573807152715901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E37"/>
  <sheetViews>
    <sheetView workbookViewId="0"/>
  </sheetViews>
  <sheetFormatPr defaultRowHeight="15" x14ac:dyDescent="0.25"/>
  <cols>
    <col min="1" max="1" width="9.140625" style="1"/>
    <col min="2" max="2" width="28.5703125" style="1" customWidth="1"/>
    <col min="3" max="6" width="18.5703125" style="1" customWidth="1"/>
    <col min="7" max="16384" width="9.140625" style="1"/>
  </cols>
  <sheetData>
    <row r="1" spans="1:1" x14ac:dyDescent="0.25">
      <c r="A1" s="180"/>
    </row>
    <row r="32" spans="2:5" ht="30" x14ac:dyDescent="0.25">
      <c r="B32" s="54"/>
      <c r="C32" s="148" t="s">
        <v>258</v>
      </c>
      <c r="D32" s="149" t="s">
        <v>259</v>
      </c>
      <c r="E32" s="149" t="s">
        <v>248</v>
      </c>
    </row>
    <row r="33" spans="2:5" x14ac:dyDescent="0.25">
      <c r="B33" s="1" t="s">
        <v>254</v>
      </c>
      <c r="C33" s="152">
        <v>2.2537427868124772E-2</v>
      </c>
      <c r="D33" s="179">
        <v>9.4291143324927995E-2</v>
      </c>
      <c r="E33" s="179">
        <v>4.2861015946565453E-2</v>
      </c>
    </row>
    <row r="34" spans="2:5" x14ac:dyDescent="0.25">
      <c r="B34" s="1" t="s">
        <v>255</v>
      </c>
      <c r="C34" s="152">
        <v>6.341047576772528E-2</v>
      </c>
      <c r="D34" s="179">
        <v>7.1357720759587462E-2</v>
      </c>
      <c r="E34" s="179">
        <v>0.12685776255145048</v>
      </c>
    </row>
    <row r="35" spans="2:5" x14ac:dyDescent="0.25">
      <c r="B35" s="1" t="s">
        <v>256</v>
      </c>
      <c r="C35" s="152">
        <v>0.7387867721238045</v>
      </c>
      <c r="D35" s="179">
        <v>0.40195035672885021</v>
      </c>
      <c r="E35" s="179">
        <v>0.49787625596661161</v>
      </c>
    </row>
    <row r="36" spans="2:5" x14ac:dyDescent="0.25">
      <c r="B36" s="1" t="s">
        <v>257</v>
      </c>
      <c r="C36" s="152">
        <v>4.711775150316775E-2</v>
      </c>
      <c r="D36" s="179">
        <v>0.22745796335910703</v>
      </c>
      <c r="E36" s="179">
        <v>0.16759092664251268</v>
      </c>
    </row>
    <row r="37" spans="2:5" x14ac:dyDescent="0.25">
      <c r="B37" s="1" t="s">
        <v>25</v>
      </c>
      <c r="C37" s="152">
        <v>0.12814757273717767</v>
      </c>
      <c r="D37" s="179">
        <v>0.20494281582752727</v>
      </c>
      <c r="E37" s="179">
        <v>0.16481403889285978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O21"/>
  <sheetViews>
    <sheetView workbookViewId="0"/>
  </sheetViews>
  <sheetFormatPr defaultRowHeight="15" x14ac:dyDescent="0.25"/>
  <cols>
    <col min="1" max="2" width="9.140625" style="1"/>
    <col min="3" max="3" width="24" style="1" bestFit="1" customWidth="1"/>
    <col min="4" max="13" width="9.140625" style="1"/>
    <col min="14" max="14" width="24" style="1" bestFit="1" customWidth="1"/>
    <col min="15" max="15" width="11.42578125" style="1" bestFit="1" customWidth="1"/>
    <col min="16" max="16384" width="9.140625" style="1"/>
  </cols>
  <sheetData>
    <row r="1" spans="1:15" x14ac:dyDescent="0.25">
      <c r="A1" s="180"/>
    </row>
    <row r="2" spans="1:15" x14ac:dyDescent="0.25">
      <c r="N2" s="53" t="s">
        <v>0</v>
      </c>
      <c r="O2" s="49" t="s">
        <v>1</v>
      </c>
    </row>
    <row r="3" spans="1:15" x14ac:dyDescent="0.25">
      <c r="N3" s="50" t="s">
        <v>2</v>
      </c>
      <c r="O3" s="48">
        <v>0.36720013869550377</v>
      </c>
    </row>
    <row r="4" spans="1:15" x14ac:dyDescent="0.25">
      <c r="N4" s="50" t="s">
        <v>3</v>
      </c>
      <c r="O4" s="48">
        <v>0.10795277851519962</v>
      </c>
    </row>
    <row r="5" spans="1:15" x14ac:dyDescent="0.25">
      <c r="N5" s="51" t="s">
        <v>4</v>
      </c>
      <c r="O5" s="48">
        <v>8.8067310661675072E-2</v>
      </c>
    </row>
    <row r="6" spans="1:15" x14ac:dyDescent="0.25">
      <c r="N6" s="52" t="s">
        <v>5</v>
      </c>
      <c r="O6" s="48">
        <v>5.5167761963841648E-2</v>
      </c>
    </row>
    <row r="7" spans="1:15" x14ac:dyDescent="0.25">
      <c r="N7" s="52" t="s">
        <v>6</v>
      </c>
      <c r="O7" s="48">
        <v>5.393087979542413E-2</v>
      </c>
    </row>
    <row r="8" spans="1:15" x14ac:dyDescent="0.25">
      <c r="N8" s="52" t="s">
        <v>7</v>
      </c>
      <c r="O8" s="48">
        <v>4.4577601759699201E-2</v>
      </c>
    </row>
    <row r="9" spans="1:15" x14ac:dyDescent="0.25">
      <c r="N9" s="51" t="s">
        <v>8</v>
      </c>
      <c r="O9" s="48">
        <v>4.2637490044805146E-2</v>
      </c>
    </row>
    <row r="10" spans="1:15" x14ac:dyDescent="0.25">
      <c r="N10" s="51" t="s">
        <v>9</v>
      </c>
      <c r="O10" s="48">
        <v>4.067841605400456E-2</v>
      </c>
    </row>
    <row r="11" spans="1:15" x14ac:dyDescent="0.25">
      <c r="N11" s="52" t="s">
        <v>10</v>
      </c>
      <c r="O11" s="48">
        <v>3.7641743012401328E-2</v>
      </c>
    </row>
    <row r="12" spans="1:15" x14ac:dyDescent="0.25">
      <c r="N12" s="52" t="s">
        <v>11</v>
      </c>
      <c r="O12" s="48">
        <v>3.2407613082886817E-2</v>
      </c>
    </row>
    <row r="13" spans="1:15" x14ac:dyDescent="0.25">
      <c r="N13" s="52" t="s">
        <v>12</v>
      </c>
      <c r="O13" s="48">
        <v>2.8501926025452793E-2</v>
      </c>
    </row>
    <row r="14" spans="1:15" x14ac:dyDescent="0.25">
      <c r="N14" s="52" t="s">
        <v>13</v>
      </c>
      <c r="O14" s="48">
        <v>2.599619670923246E-2</v>
      </c>
    </row>
    <row r="15" spans="1:15" x14ac:dyDescent="0.25">
      <c r="N15" s="51" t="s">
        <v>14</v>
      </c>
      <c r="O15" s="48">
        <v>2.26734641910964E-2</v>
      </c>
    </row>
    <row r="16" spans="1:15" x14ac:dyDescent="0.25">
      <c r="N16" s="51" t="s">
        <v>15</v>
      </c>
      <c r="O16" s="48">
        <v>1.7830498924568068E-2</v>
      </c>
    </row>
    <row r="17" spans="14:15" x14ac:dyDescent="0.25">
      <c r="N17" s="52" t="s">
        <v>16</v>
      </c>
      <c r="O17" s="48">
        <v>1.7784989462392389E-2</v>
      </c>
    </row>
    <row r="18" spans="14:15" x14ac:dyDescent="0.25">
      <c r="N18" s="52" t="s">
        <v>17</v>
      </c>
      <c r="O18" s="48">
        <v>8.6619676341039235E-3</v>
      </c>
    </row>
    <row r="19" spans="14:15" x14ac:dyDescent="0.25">
      <c r="N19" s="52" t="s">
        <v>18</v>
      </c>
      <c r="O19" s="48">
        <v>6.6308369948585143E-3</v>
      </c>
    </row>
    <row r="20" spans="14:15" x14ac:dyDescent="0.25">
      <c r="N20" s="51" t="s">
        <v>19</v>
      </c>
      <c r="O20" s="48">
        <v>1.6583864728541475E-3</v>
      </c>
    </row>
    <row r="21" spans="14:15" x14ac:dyDescent="0.25">
      <c r="N21" s="36"/>
      <c r="O21" s="36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P10"/>
  <sheetViews>
    <sheetView workbookViewId="0"/>
  </sheetViews>
  <sheetFormatPr defaultRowHeight="15" x14ac:dyDescent="0.25"/>
  <cols>
    <col min="1" max="13" width="9.140625" style="1"/>
    <col min="14" max="14" width="32.7109375" style="1" bestFit="1" customWidth="1"/>
    <col min="15" max="15" width="11.42578125" style="1" bestFit="1" customWidth="1"/>
    <col min="16" max="16384" width="9.140625" style="1"/>
  </cols>
  <sheetData>
    <row r="1" spans="1:16" x14ac:dyDescent="0.25">
      <c r="A1" s="180"/>
    </row>
    <row r="4" spans="1:16" x14ac:dyDescent="0.25">
      <c r="N4" s="53" t="s">
        <v>0</v>
      </c>
      <c r="O4" s="49" t="s">
        <v>1</v>
      </c>
      <c r="P4" s="54"/>
    </row>
    <row r="5" spans="1:16" x14ac:dyDescent="0.25">
      <c r="N5" s="52" t="s">
        <v>20</v>
      </c>
      <c r="O5" s="48">
        <v>0.37383097569036228</v>
      </c>
      <c r="P5" s="36"/>
    </row>
    <row r="6" spans="1:16" x14ac:dyDescent="0.25">
      <c r="N6" s="52" t="s">
        <v>21</v>
      </c>
      <c r="O6" s="48">
        <v>8.9725697134529214E-2</v>
      </c>
      <c r="P6" s="36"/>
    </row>
    <row r="7" spans="1:16" x14ac:dyDescent="0.25">
      <c r="N7" s="51" t="s">
        <v>22</v>
      </c>
      <c r="O7" s="48">
        <v>0.10469072527996445</v>
      </c>
      <c r="P7" s="36"/>
    </row>
    <row r="8" spans="1:16" x14ac:dyDescent="0.25">
      <c r="N8" s="51" t="s">
        <v>23</v>
      </c>
      <c r="O8" s="48">
        <v>0.19997995416547024</v>
      </c>
      <c r="P8" s="36"/>
    </row>
    <row r="9" spans="1:16" x14ac:dyDescent="0.25">
      <c r="N9" s="51" t="s">
        <v>24</v>
      </c>
      <c r="O9" s="48">
        <v>0.19126868461400934</v>
      </c>
      <c r="P9" s="36"/>
    </row>
    <row r="10" spans="1:16" x14ac:dyDescent="0.25">
      <c r="N10" s="51" t="s">
        <v>25</v>
      </c>
      <c r="O10" s="48">
        <v>4.0503963115664468E-2</v>
      </c>
      <c r="P10" s="3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61"/>
  <sheetViews>
    <sheetView workbookViewId="0"/>
  </sheetViews>
  <sheetFormatPr defaultRowHeight="15" x14ac:dyDescent="0.25"/>
  <cols>
    <col min="1" max="1" width="8" style="1" customWidth="1"/>
    <col min="2" max="2" width="26.7109375" customWidth="1"/>
    <col min="3" max="4" width="17.7109375" customWidth="1"/>
    <col min="5" max="29" width="9.140625" style="1"/>
  </cols>
  <sheetData>
    <row r="1" spans="1:4" s="1" customFormat="1" ht="15.75" thickBot="1" x14ac:dyDescent="0.3">
      <c r="A1" s="180"/>
    </row>
    <row r="2" spans="1:4" x14ac:dyDescent="0.25">
      <c r="B2" s="198"/>
      <c r="C2" s="200" t="s">
        <v>183</v>
      </c>
      <c r="D2" s="200" t="s">
        <v>70</v>
      </c>
    </row>
    <row r="3" spans="1:4" x14ac:dyDescent="0.25">
      <c r="B3" s="199"/>
      <c r="C3" s="201"/>
      <c r="D3" s="201"/>
    </row>
    <row r="4" spans="1:4" x14ac:dyDescent="0.25">
      <c r="B4" s="125" t="s">
        <v>191</v>
      </c>
      <c r="C4" s="126">
        <v>49</v>
      </c>
      <c r="D4" s="126">
        <v>63</v>
      </c>
    </row>
    <row r="5" spans="1:4" x14ac:dyDescent="0.25">
      <c r="B5" s="118" t="s">
        <v>192</v>
      </c>
      <c r="C5" s="31">
        <v>6</v>
      </c>
      <c r="D5" s="31">
        <v>9</v>
      </c>
    </row>
    <row r="6" spans="1:4" x14ac:dyDescent="0.25">
      <c r="B6" s="119" t="s">
        <v>193</v>
      </c>
      <c r="C6" s="30">
        <v>19</v>
      </c>
      <c r="D6" s="30">
        <v>25</v>
      </c>
    </row>
    <row r="7" spans="1:4" x14ac:dyDescent="0.25">
      <c r="B7" s="118" t="s">
        <v>194</v>
      </c>
      <c r="C7" s="31">
        <v>23</v>
      </c>
      <c r="D7" s="31">
        <v>29</v>
      </c>
    </row>
    <row r="8" spans="1:4" x14ac:dyDescent="0.25">
      <c r="B8" s="125" t="s">
        <v>195</v>
      </c>
      <c r="C8" s="126">
        <v>51</v>
      </c>
      <c r="D8" s="126">
        <v>37</v>
      </c>
    </row>
    <row r="9" spans="1:4" x14ac:dyDescent="0.25">
      <c r="B9" s="118" t="s">
        <v>196</v>
      </c>
      <c r="C9" s="31">
        <v>37</v>
      </c>
      <c r="D9" s="31">
        <v>30</v>
      </c>
    </row>
    <row r="10" spans="1:4" x14ac:dyDescent="0.25">
      <c r="B10" s="119" t="s">
        <v>197</v>
      </c>
      <c r="C10" s="30">
        <v>12</v>
      </c>
      <c r="D10" s="30">
        <v>6</v>
      </c>
    </row>
    <row r="11" spans="1:4" ht="15.75" thickBot="1" x14ac:dyDescent="0.3">
      <c r="B11" s="11" t="s">
        <v>198</v>
      </c>
      <c r="C11" s="63">
        <v>2</v>
      </c>
      <c r="D11" s="63">
        <v>1</v>
      </c>
    </row>
    <row r="12" spans="1:4" s="1" customFormat="1" x14ac:dyDescent="0.25"/>
    <row r="13" spans="1:4" s="1" customFormat="1" x14ac:dyDescent="0.25"/>
    <row r="14" spans="1:4" s="1" customFormat="1" x14ac:dyDescent="0.25"/>
    <row r="15" spans="1:4" s="1" customFormat="1" x14ac:dyDescent="0.25"/>
    <row r="16" spans="1:4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</sheetData>
  <mergeCells count="3">
    <mergeCell ref="B2:B3"/>
    <mergeCell ref="C2:C3"/>
    <mergeCell ref="D2:D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18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180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180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180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180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180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S10"/>
  <sheetViews>
    <sheetView workbookViewId="0"/>
  </sheetViews>
  <sheetFormatPr defaultRowHeight="15" x14ac:dyDescent="0.25"/>
  <cols>
    <col min="1" max="16" width="9.140625" style="1"/>
    <col min="17" max="17" width="10.140625" style="1" customWidth="1"/>
    <col min="18" max="18" width="19.140625" style="1" bestFit="1" customWidth="1"/>
    <col min="19" max="16384" width="9.140625" style="1"/>
  </cols>
  <sheetData>
    <row r="1" spans="1:19" x14ac:dyDescent="0.25">
      <c r="A1" s="180"/>
    </row>
    <row r="3" spans="1:19" x14ac:dyDescent="0.25">
      <c r="Q3" s="56" t="s">
        <v>73</v>
      </c>
      <c r="R3" s="57" t="s">
        <v>70</v>
      </c>
      <c r="S3" s="36"/>
    </row>
    <row r="4" spans="1:19" x14ac:dyDescent="0.25">
      <c r="Q4" s="55">
        <v>3.4382557936251314E-2</v>
      </c>
      <c r="R4" s="48">
        <v>4.0503963115664468E-2</v>
      </c>
      <c r="S4" s="36"/>
    </row>
    <row r="5" spans="1:19" x14ac:dyDescent="0.25">
      <c r="Q5" s="55">
        <v>0.13318422533267613</v>
      </c>
      <c r="R5" s="48">
        <v>0.19126868461400934</v>
      </c>
      <c r="S5" s="36"/>
    </row>
    <row r="6" spans="1:19" x14ac:dyDescent="0.25">
      <c r="Q6" s="55">
        <v>0.18492254837660316</v>
      </c>
      <c r="R6" s="48">
        <v>0.19997995416547024</v>
      </c>
      <c r="S6" s="36"/>
    </row>
    <row r="7" spans="1:19" x14ac:dyDescent="0.25">
      <c r="Q7" s="55">
        <v>4.958183573872138E-2</v>
      </c>
      <c r="R7" s="48">
        <v>0.10469072527996445</v>
      </c>
      <c r="S7" s="36"/>
    </row>
    <row r="8" spans="1:19" x14ac:dyDescent="0.25">
      <c r="Q8" s="55">
        <v>0.1274999415826466</v>
      </c>
      <c r="R8" s="48">
        <v>8.9725697134529214E-2</v>
      </c>
      <c r="S8" s="36"/>
    </row>
    <row r="9" spans="1:19" x14ac:dyDescent="0.25">
      <c r="Q9" s="55">
        <v>0.47042889103310143</v>
      </c>
      <c r="R9" s="48">
        <v>0.37383097569036228</v>
      </c>
      <c r="S9" s="36"/>
    </row>
    <row r="10" spans="1:19" x14ac:dyDescent="0.25">
      <c r="Q10" s="36"/>
      <c r="R10" s="36"/>
      <c r="S10" s="36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P10"/>
  <sheetViews>
    <sheetView workbookViewId="0"/>
  </sheetViews>
  <sheetFormatPr defaultRowHeight="15" x14ac:dyDescent="0.25"/>
  <cols>
    <col min="1" max="13" width="9.140625" style="1"/>
    <col min="14" max="14" width="17.5703125" style="1" bestFit="1" customWidth="1"/>
    <col min="15" max="15" width="9.140625" style="1"/>
    <col min="16" max="16" width="15.85546875" style="1" bestFit="1" customWidth="1"/>
    <col min="17" max="16384" width="9.140625" style="1"/>
  </cols>
  <sheetData>
    <row r="1" spans="1:16" x14ac:dyDescent="0.25">
      <c r="A1" s="180"/>
    </row>
    <row r="4" spans="1:16" x14ac:dyDescent="0.25">
      <c r="N4" s="71" t="s">
        <v>0</v>
      </c>
      <c r="O4" s="72" t="s">
        <v>81</v>
      </c>
      <c r="P4" s="73" t="s">
        <v>82</v>
      </c>
    </row>
    <row r="5" spans="1:16" x14ac:dyDescent="0.25">
      <c r="N5" s="69" t="s">
        <v>20</v>
      </c>
      <c r="O5" s="70">
        <v>700506</v>
      </c>
      <c r="P5" s="68">
        <v>690006</v>
      </c>
    </row>
    <row r="6" spans="1:16" x14ac:dyDescent="0.25">
      <c r="N6" s="69" t="s">
        <v>4</v>
      </c>
      <c r="O6" s="70">
        <v>225173</v>
      </c>
      <c r="P6" s="68">
        <v>165613</v>
      </c>
    </row>
    <row r="7" spans="1:16" x14ac:dyDescent="0.25">
      <c r="N7" s="69" t="s">
        <v>22</v>
      </c>
      <c r="O7" s="70">
        <v>64079</v>
      </c>
      <c r="P7" s="68">
        <v>193235</v>
      </c>
    </row>
    <row r="8" spans="1:16" x14ac:dyDescent="0.25">
      <c r="N8" s="69" t="s">
        <v>23</v>
      </c>
      <c r="O8" s="70">
        <v>398226</v>
      </c>
      <c r="P8" s="68">
        <v>369117</v>
      </c>
    </row>
    <row r="9" spans="1:16" x14ac:dyDescent="0.25">
      <c r="N9" s="69" t="s">
        <v>24</v>
      </c>
      <c r="O9" s="70">
        <v>374099</v>
      </c>
      <c r="P9" s="68">
        <v>353038</v>
      </c>
    </row>
    <row r="10" spans="1:16" x14ac:dyDescent="0.25">
      <c r="N10" s="69" t="s">
        <v>25</v>
      </c>
      <c r="O10" s="70">
        <v>83687</v>
      </c>
      <c r="P10" s="68">
        <v>74761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T14"/>
  <sheetViews>
    <sheetView workbookViewId="0"/>
  </sheetViews>
  <sheetFormatPr defaultRowHeight="15" x14ac:dyDescent="0.25"/>
  <cols>
    <col min="1" max="17" width="9.140625" style="1"/>
    <col min="18" max="18" width="17.5703125" style="1" bestFit="1" customWidth="1"/>
    <col min="19" max="16384" width="9.140625" style="1"/>
  </cols>
  <sheetData>
    <row r="1" spans="1:20" x14ac:dyDescent="0.25">
      <c r="A1" s="180"/>
    </row>
    <row r="8" spans="1:20" x14ac:dyDescent="0.25">
      <c r="R8" s="71"/>
      <c r="S8" s="75">
        <v>2001</v>
      </c>
      <c r="T8" s="54">
        <v>2011</v>
      </c>
    </row>
    <row r="9" spans="1:20" x14ac:dyDescent="0.25">
      <c r="R9" s="69" t="s">
        <v>20</v>
      </c>
      <c r="S9" s="76">
        <v>0.53355470687462436</v>
      </c>
      <c r="T9" s="38">
        <v>0.37383097569036228</v>
      </c>
    </row>
    <row r="10" spans="1:20" x14ac:dyDescent="0.25">
      <c r="R10" s="69" t="s">
        <v>28</v>
      </c>
      <c r="S10" s="76">
        <v>5.5182173006140277E-2</v>
      </c>
      <c r="T10" s="38">
        <v>8.9725697134529214E-2</v>
      </c>
    </row>
    <row r="11" spans="1:20" x14ac:dyDescent="0.25">
      <c r="R11" s="69" t="s">
        <v>22</v>
      </c>
      <c r="S11" s="76">
        <v>6.9982204878000567E-2</v>
      </c>
      <c r="T11" s="38">
        <v>0.10469072527996445</v>
      </c>
    </row>
    <row r="12" spans="1:20" x14ac:dyDescent="0.25">
      <c r="R12" s="69" t="s">
        <v>23</v>
      </c>
      <c r="S12" s="76">
        <v>0.17184368211401849</v>
      </c>
      <c r="T12" s="38">
        <v>0.19997995416547024</v>
      </c>
    </row>
    <row r="13" spans="1:20" x14ac:dyDescent="0.25">
      <c r="R13" s="69" t="s">
        <v>24</v>
      </c>
      <c r="S13" s="76">
        <v>0.16310177438552473</v>
      </c>
      <c r="T13" s="38">
        <v>0.19126868461400934</v>
      </c>
    </row>
    <row r="14" spans="1:20" x14ac:dyDescent="0.25">
      <c r="R14" s="69" t="s">
        <v>25</v>
      </c>
      <c r="S14" s="76">
        <v>6.3354587416915437E-3</v>
      </c>
      <c r="T14" s="38">
        <v>4.0503963115664468E-2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Q11"/>
  <sheetViews>
    <sheetView workbookViewId="0"/>
  </sheetViews>
  <sheetFormatPr defaultRowHeight="15" x14ac:dyDescent="0.25"/>
  <cols>
    <col min="1" max="14" width="9.140625" style="1"/>
    <col min="15" max="15" width="17.5703125" style="1" bestFit="1" customWidth="1"/>
    <col min="16" max="16384" width="9.140625" style="1"/>
  </cols>
  <sheetData>
    <row r="1" spans="1:17" x14ac:dyDescent="0.25">
      <c r="A1" s="180"/>
    </row>
    <row r="5" spans="1:17" x14ac:dyDescent="0.25">
      <c r="O5" s="71"/>
      <c r="P5" s="71" t="s">
        <v>83</v>
      </c>
      <c r="Q5" s="54" t="s">
        <v>73</v>
      </c>
    </row>
    <row r="6" spans="1:17" x14ac:dyDescent="0.25">
      <c r="O6" s="69" t="s">
        <v>20</v>
      </c>
      <c r="P6" s="74">
        <v>-0.20121183214943925</v>
      </c>
      <c r="Q6" s="38">
        <v>-0.13425067079924918</v>
      </c>
    </row>
    <row r="7" spans="1:17" x14ac:dyDescent="0.25">
      <c r="O7" s="69" t="s">
        <v>28</v>
      </c>
      <c r="P7" s="74">
        <v>0.85375927646380645</v>
      </c>
      <c r="Q7" s="38">
        <v>0.73400195839886062</v>
      </c>
    </row>
    <row r="8" spans="1:17" x14ac:dyDescent="0.25">
      <c r="O8" s="69" t="s">
        <v>22</v>
      </c>
      <c r="P8" s="74">
        <v>0.70551632833186229</v>
      </c>
      <c r="Q8" s="38">
        <v>0.87963939686732673</v>
      </c>
    </row>
    <row r="9" spans="1:17" x14ac:dyDescent="0.25">
      <c r="O9" s="69" t="s">
        <v>23</v>
      </c>
      <c r="P9" s="74">
        <v>0.32674722873204609</v>
      </c>
      <c r="Q9" s="38">
        <v>0.70847876868227344</v>
      </c>
    </row>
    <row r="10" spans="1:17" x14ac:dyDescent="0.25">
      <c r="O10" s="69" t="s">
        <v>24</v>
      </c>
      <c r="P10" s="74">
        <v>0.3369663597908043</v>
      </c>
      <c r="Q10" s="38">
        <v>0.41791861832340638</v>
      </c>
    </row>
    <row r="11" spans="1:17" x14ac:dyDescent="0.25">
      <c r="O11" s="69" t="s">
        <v>25</v>
      </c>
      <c r="P11" s="74">
        <v>6.2887783952422733</v>
      </c>
      <c r="Q11" s="38">
        <v>1.0070638372398495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50"/>
  <sheetViews>
    <sheetView workbookViewId="0"/>
  </sheetViews>
  <sheetFormatPr defaultRowHeight="15" x14ac:dyDescent="0.25"/>
  <cols>
    <col min="1" max="1" width="9.140625" style="1"/>
    <col min="2" max="2" width="24.7109375" customWidth="1"/>
    <col min="3" max="8" width="12.42578125" customWidth="1"/>
    <col min="9" max="33" width="9.140625" style="1"/>
  </cols>
  <sheetData>
    <row r="1" spans="1:8" s="1" customFormat="1" ht="15.75" thickBot="1" x14ac:dyDescent="0.3">
      <c r="A1" s="180"/>
    </row>
    <row r="2" spans="1:8" ht="25.5" x14ac:dyDescent="0.25">
      <c r="B2" s="121"/>
      <c r="C2" s="4" t="s">
        <v>89</v>
      </c>
      <c r="D2" s="4" t="s">
        <v>218</v>
      </c>
      <c r="E2" s="4" t="s">
        <v>219</v>
      </c>
      <c r="F2" s="4" t="s">
        <v>220</v>
      </c>
      <c r="G2" s="4" t="s">
        <v>221</v>
      </c>
      <c r="H2" s="4" t="s">
        <v>222</v>
      </c>
    </row>
    <row r="3" spans="1:8" x14ac:dyDescent="0.25">
      <c r="B3" s="203" t="s">
        <v>223</v>
      </c>
      <c r="C3" s="204">
        <v>3266200</v>
      </c>
      <c r="D3" s="202">
        <v>0.22</v>
      </c>
      <c r="E3" s="202">
        <v>0.32</v>
      </c>
      <c r="F3" s="202">
        <v>0.31</v>
      </c>
      <c r="G3" s="202">
        <v>0.11</v>
      </c>
      <c r="H3" s="202">
        <v>0.04</v>
      </c>
    </row>
    <row r="4" spans="1:8" x14ac:dyDescent="0.25">
      <c r="B4" s="203"/>
      <c r="C4" s="204"/>
      <c r="D4" s="202"/>
      <c r="E4" s="202"/>
      <c r="F4" s="202"/>
      <c r="G4" s="202"/>
      <c r="H4" s="202"/>
    </row>
    <row r="5" spans="1:8" ht="32.25" customHeight="1" thickBot="1" x14ac:dyDescent="0.3">
      <c r="B5" s="11" t="s">
        <v>70</v>
      </c>
      <c r="C5" s="47">
        <v>1845800</v>
      </c>
      <c r="D5" s="13">
        <v>0.05</v>
      </c>
      <c r="E5" s="13">
        <v>0.28999999999999998</v>
      </c>
      <c r="F5" s="13">
        <v>0.4</v>
      </c>
      <c r="G5" s="13">
        <v>0.17</v>
      </c>
      <c r="H5" s="13">
        <v>0.09</v>
      </c>
    </row>
    <row r="6" spans="1:8" s="1" customFormat="1" x14ac:dyDescent="0.25"/>
    <row r="7" spans="1:8" s="1" customFormat="1" x14ac:dyDescent="0.25"/>
    <row r="8" spans="1:8" s="1" customFormat="1" x14ac:dyDescent="0.25"/>
    <row r="9" spans="1:8" s="1" customFormat="1" x14ac:dyDescent="0.25"/>
    <row r="10" spans="1:8" s="1" customFormat="1" x14ac:dyDescent="0.25"/>
    <row r="11" spans="1:8" s="1" customFormat="1" x14ac:dyDescent="0.25"/>
    <row r="12" spans="1:8" s="1" customFormat="1" x14ac:dyDescent="0.25"/>
    <row r="13" spans="1:8" s="1" customFormat="1" x14ac:dyDescent="0.25"/>
    <row r="14" spans="1:8" s="1" customFormat="1" x14ac:dyDescent="0.25"/>
    <row r="15" spans="1:8" s="1" customFormat="1" x14ac:dyDescent="0.25"/>
    <row r="16" spans="1:8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38"/>
  <sheetViews>
    <sheetView workbookViewId="0"/>
  </sheetViews>
  <sheetFormatPr defaultRowHeight="15" x14ac:dyDescent="0.25"/>
  <cols>
    <col min="1" max="2" width="9.140625" style="1"/>
    <col min="3" max="3" width="17.5703125" style="1" bestFit="1" customWidth="1"/>
    <col min="4" max="5" width="9.5703125" style="1" bestFit="1" customWidth="1"/>
    <col min="6" max="6" width="11.5703125" style="1" bestFit="1" customWidth="1"/>
    <col min="7" max="16384" width="9.140625" style="1"/>
  </cols>
  <sheetData>
    <row r="1" spans="1:1" x14ac:dyDescent="0.25">
      <c r="A1" s="180"/>
    </row>
    <row r="31" spans="3:6" x14ac:dyDescent="0.25">
      <c r="C31" s="71"/>
      <c r="D31" s="71" t="s">
        <v>84</v>
      </c>
      <c r="E31" s="71" t="s">
        <v>85</v>
      </c>
      <c r="F31" s="54" t="s">
        <v>86</v>
      </c>
    </row>
    <row r="32" spans="3:6" x14ac:dyDescent="0.25">
      <c r="C32" s="69" t="s">
        <v>72</v>
      </c>
      <c r="D32" s="74">
        <v>0.32045975392383669</v>
      </c>
      <c r="E32" s="74">
        <v>0.2615759276616263</v>
      </c>
      <c r="F32" s="38">
        <v>0.29823000698895313</v>
      </c>
    </row>
    <row r="33" spans="3:6" x14ac:dyDescent="0.25">
      <c r="C33" s="69" t="s">
        <v>20</v>
      </c>
      <c r="D33" s="74">
        <v>0.3091335437662861</v>
      </c>
      <c r="E33" s="74">
        <v>0.25286881563348723</v>
      </c>
      <c r="F33" s="38">
        <v>0.3125306156758057</v>
      </c>
    </row>
    <row r="34" spans="3:6" x14ac:dyDescent="0.25">
      <c r="C34" s="69" t="s">
        <v>4</v>
      </c>
      <c r="D34" s="74">
        <v>0.38408216746269919</v>
      </c>
      <c r="E34" s="74">
        <v>0.25701484786822293</v>
      </c>
      <c r="F34" s="38">
        <v>0.26474974790626338</v>
      </c>
    </row>
    <row r="35" spans="3:6" x14ac:dyDescent="0.25">
      <c r="C35" s="69" t="s">
        <v>22</v>
      </c>
      <c r="D35" s="74">
        <v>0.37844593370766166</v>
      </c>
      <c r="E35" s="74">
        <v>0.26414469428416176</v>
      </c>
      <c r="F35" s="38">
        <v>0.26507620255129766</v>
      </c>
    </row>
    <row r="36" spans="3:6" x14ac:dyDescent="0.25">
      <c r="C36" s="69" t="s">
        <v>23</v>
      </c>
      <c r="D36" s="74">
        <v>0.308685321998174</v>
      </c>
      <c r="E36" s="74">
        <v>0.2679475613423386</v>
      </c>
      <c r="F36" s="38">
        <v>0.29442155197403536</v>
      </c>
    </row>
    <row r="37" spans="3:6" x14ac:dyDescent="0.25">
      <c r="C37" s="69" t="s">
        <v>24</v>
      </c>
      <c r="D37" s="74">
        <v>0.2965204878794917</v>
      </c>
      <c r="E37" s="74">
        <v>0.27088302109121398</v>
      </c>
      <c r="F37" s="38">
        <v>0.30891008899891798</v>
      </c>
    </row>
    <row r="38" spans="3:6" x14ac:dyDescent="0.25">
      <c r="C38" s="69" t="s">
        <v>25</v>
      </c>
      <c r="D38" s="74">
        <v>0.30535974639183533</v>
      </c>
      <c r="E38" s="74">
        <v>0.26999371329971511</v>
      </c>
      <c r="F38" s="38">
        <v>0.29447171653669696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AA177"/>
  <sheetViews>
    <sheetView workbookViewId="0"/>
  </sheetViews>
  <sheetFormatPr defaultRowHeight="12.75" x14ac:dyDescent="0.2"/>
  <cols>
    <col min="1" max="1" width="26" style="86" customWidth="1"/>
    <col min="2" max="2" width="9" style="86" customWidth="1"/>
    <col min="3" max="4" width="15" style="86" customWidth="1"/>
    <col min="5" max="5" width="34" style="86" customWidth="1"/>
    <col min="6" max="8" width="15" style="86" customWidth="1"/>
    <col min="9" max="13" width="17" style="86" customWidth="1"/>
    <col min="14" max="19" width="15" style="86" customWidth="1"/>
    <col min="20" max="23" width="32" style="86" customWidth="1"/>
    <col min="24" max="26" width="15" style="86" customWidth="1"/>
    <col min="27" max="256" width="9.42578125" style="86" customWidth="1"/>
    <col min="257" max="257" width="26" style="86" customWidth="1"/>
    <col min="258" max="258" width="9" style="86" customWidth="1"/>
    <col min="259" max="260" width="15" style="86" customWidth="1"/>
    <col min="261" max="261" width="34" style="86" customWidth="1"/>
    <col min="262" max="264" width="15" style="86" customWidth="1"/>
    <col min="265" max="269" width="17" style="86" customWidth="1"/>
    <col min="270" max="275" width="15" style="86" customWidth="1"/>
    <col min="276" max="279" width="32" style="86" customWidth="1"/>
    <col min="280" max="282" width="15" style="86" customWidth="1"/>
    <col min="283" max="512" width="9.42578125" style="86" customWidth="1"/>
    <col min="513" max="513" width="26" style="86" customWidth="1"/>
    <col min="514" max="514" width="9" style="86" customWidth="1"/>
    <col min="515" max="516" width="15" style="86" customWidth="1"/>
    <col min="517" max="517" width="34" style="86" customWidth="1"/>
    <col min="518" max="520" width="15" style="86" customWidth="1"/>
    <col min="521" max="525" width="17" style="86" customWidth="1"/>
    <col min="526" max="531" width="15" style="86" customWidth="1"/>
    <col min="532" max="535" width="32" style="86" customWidth="1"/>
    <col min="536" max="538" width="15" style="86" customWidth="1"/>
    <col min="539" max="768" width="9.42578125" style="86" customWidth="1"/>
    <col min="769" max="769" width="26" style="86" customWidth="1"/>
    <col min="770" max="770" width="9" style="86" customWidth="1"/>
    <col min="771" max="772" width="15" style="86" customWidth="1"/>
    <col min="773" max="773" width="34" style="86" customWidth="1"/>
    <col min="774" max="776" width="15" style="86" customWidth="1"/>
    <col min="777" max="781" width="17" style="86" customWidth="1"/>
    <col min="782" max="787" width="15" style="86" customWidth="1"/>
    <col min="788" max="791" width="32" style="86" customWidth="1"/>
    <col min="792" max="794" width="15" style="86" customWidth="1"/>
    <col min="795" max="1024" width="9.42578125" style="86" customWidth="1"/>
    <col min="1025" max="1025" width="26" style="86" customWidth="1"/>
    <col min="1026" max="1026" width="9" style="86" customWidth="1"/>
    <col min="1027" max="1028" width="15" style="86" customWidth="1"/>
    <col min="1029" max="1029" width="34" style="86" customWidth="1"/>
    <col min="1030" max="1032" width="15" style="86" customWidth="1"/>
    <col min="1033" max="1037" width="17" style="86" customWidth="1"/>
    <col min="1038" max="1043" width="15" style="86" customWidth="1"/>
    <col min="1044" max="1047" width="32" style="86" customWidth="1"/>
    <col min="1048" max="1050" width="15" style="86" customWidth="1"/>
    <col min="1051" max="1280" width="9.42578125" style="86" customWidth="1"/>
    <col min="1281" max="1281" width="26" style="86" customWidth="1"/>
    <col min="1282" max="1282" width="9" style="86" customWidth="1"/>
    <col min="1283" max="1284" width="15" style="86" customWidth="1"/>
    <col min="1285" max="1285" width="34" style="86" customWidth="1"/>
    <col min="1286" max="1288" width="15" style="86" customWidth="1"/>
    <col min="1289" max="1293" width="17" style="86" customWidth="1"/>
    <col min="1294" max="1299" width="15" style="86" customWidth="1"/>
    <col min="1300" max="1303" width="32" style="86" customWidth="1"/>
    <col min="1304" max="1306" width="15" style="86" customWidth="1"/>
    <col min="1307" max="1536" width="9.42578125" style="86" customWidth="1"/>
    <col min="1537" max="1537" width="26" style="86" customWidth="1"/>
    <col min="1538" max="1538" width="9" style="86" customWidth="1"/>
    <col min="1539" max="1540" width="15" style="86" customWidth="1"/>
    <col min="1541" max="1541" width="34" style="86" customWidth="1"/>
    <col min="1542" max="1544" width="15" style="86" customWidth="1"/>
    <col min="1545" max="1549" width="17" style="86" customWidth="1"/>
    <col min="1550" max="1555" width="15" style="86" customWidth="1"/>
    <col min="1556" max="1559" width="32" style="86" customWidth="1"/>
    <col min="1560" max="1562" width="15" style="86" customWidth="1"/>
    <col min="1563" max="1792" width="9.42578125" style="86" customWidth="1"/>
    <col min="1793" max="1793" width="26" style="86" customWidth="1"/>
    <col min="1794" max="1794" width="9" style="86" customWidth="1"/>
    <col min="1795" max="1796" width="15" style="86" customWidth="1"/>
    <col min="1797" max="1797" width="34" style="86" customWidth="1"/>
    <col min="1798" max="1800" width="15" style="86" customWidth="1"/>
    <col min="1801" max="1805" width="17" style="86" customWidth="1"/>
    <col min="1806" max="1811" width="15" style="86" customWidth="1"/>
    <col min="1812" max="1815" width="32" style="86" customWidth="1"/>
    <col min="1816" max="1818" width="15" style="86" customWidth="1"/>
    <col min="1819" max="2048" width="9.42578125" style="86" customWidth="1"/>
    <col min="2049" max="2049" width="26" style="86" customWidth="1"/>
    <col min="2050" max="2050" width="9" style="86" customWidth="1"/>
    <col min="2051" max="2052" width="15" style="86" customWidth="1"/>
    <col min="2053" max="2053" width="34" style="86" customWidth="1"/>
    <col min="2054" max="2056" width="15" style="86" customWidth="1"/>
    <col min="2057" max="2061" width="17" style="86" customWidth="1"/>
    <col min="2062" max="2067" width="15" style="86" customWidth="1"/>
    <col min="2068" max="2071" width="32" style="86" customWidth="1"/>
    <col min="2072" max="2074" width="15" style="86" customWidth="1"/>
    <col min="2075" max="2304" width="9.42578125" style="86" customWidth="1"/>
    <col min="2305" max="2305" width="26" style="86" customWidth="1"/>
    <col min="2306" max="2306" width="9" style="86" customWidth="1"/>
    <col min="2307" max="2308" width="15" style="86" customWidth="1"/>
    <col min="2309" max="2309" width="34" style="86" customWidth="1"/>
    <col min="2310" max="2312" width="15" style="86" customWidth="1"/>
    <col min="2313" max="2317" width="17" style="86" customWidth="1"/>
    <col min="2318" max="2323" width="15" style="86" customWidth="1"/>
    <col min="2324" max="2327" width="32" style="86" customWidth="1"/>
    <col min="2328" max="2330" width="15" style="86" customWidth="1"/>
    <col min="2331" max="2560" width="9.42578125" style="86" customWidth="1"/>
    <col min="2561" max="2561" width="26" style="86" customWidth="1"/>
    <col min="2562" max="2562" width="9" style="86" customWidth="1"/>
    <col min="2563" max="2564" width="15" style="86" customWidth="1"/>
    <col min="2565" max="2565" width="34" style="86" customWidth="1"/>
    <col min="2566" max="2568" width="15" style="86" customWidth="1"/>
    <col min="2569" max="2573" width="17" style="86" customWidth="1"/>
    <col min="2574" max="2579" width="15" style="86" customWidth="1"/>
    <col min="2580" max="2583" width="32" style="86" customWidth="1"/>
    <col min="2584" max="2586" width="15" style="86" customWidth="1"/>
    <col min="2587" max="2816" width="9.42578125" style="86" customWidth="1"/>
    <col min="2817" max="2817" width="26" style="86" customWidth="1"/>
    <col min="2818" max="2818" width="9" style="86" customWidth="1"/>
    <col min="2819" max="2820" width="15" style="86" customWidth="1"/>
    <col min="2821" max="2821" width="34" style="86" customWidth="1"/>
    <col min="2822" max="2824" width="15" style="86" customWidth="1"/>
    <col min="2825" max="2829" width="17" style="86" customWidth="1"/>
    <col min="2830" max="2835" width="15" style="86" customWidth="1"/>
    <col min="2836" max="2839" width="32" style="86" customWidth="1"/>
    <col min="2840" max="2842" width="15" style="86" customWidth="1"/>
    <col min="2843" max="3072" width="9.42578125" style="86" customWidth="1"/>
    <col min="3073" max="3073" width="26" style="86" customWidth="1"/>
    <col min="3074" max="3074" width="9" style="86" customWidth="1"/>
    <col min="3075" max="3076" width="15" style="86" customWidth="1"/>
    <col min="3077" max="3077" width="34" style="86" customWidth="1"/>
    <col min="3078" max="3080" width="15" style="86" customWidth="1"/>
    <col min="3081" max="3085" width="17" style="86" customWidth="1"/>
    <col min="3086" max="3091" width="15" style="86" customWidth="1"/>
    <col min="3092" max="3095" width="32" style="86" customWidth="1"/>
    <col min="3096" max="3098" width="15" style="86" customWidth="1"/>
    <col min="3099" max="3328" width="9.42578125" style="86" customWidth="1"/>
    <col min="3329" max="3329" width="26" style="86" customWidth="1"/>
    <col min="3330" max="3330" width="9" style="86" customWidth="1"/>
    <col min="3331" max="3332" width="15" style="86" customWidth="1"/>
    <col min="3333" max="3333" width="34" style="86" customWidth="1"/>
    <col min="3334" max="3336" width="15" style="86" customWidth="1"/>
    <col min="3337" max="3341" width="17" style="86" customWidth="1"/>
    <col min="3342" max="3347" width="15" style="86" customWidth="1"/>
    <col min="3348" max="3351" width="32" style="86" customWidth="1"/>
    <col min="3352" max="3354" width="15" style="86" customWidth="1"/>
    <col min="3355" max="3584" width="9.42578125" style="86" customWidth="1"/>
    <col min="3585" max="3585" width="26" style="86" customWidth="1"/>
    <col min="3586" max="3586" width="9" style="86" customWidth="1"/>
    <col min="3587" max="3588" width="15" style="86" customWidth="1"/>
    <col min="3589" max="3589" width="34" style="86" customWidth="1"/>
    <col min="3590" max="3592" width="15" style="86" customWidth="1"/>
    <col min="3593" max="3597" width="17" style="86" customWidth="1"/>
    <col min="3598" max="3603" width="15" style="86" customWidth="1"/>
    <col min="3604" max="3607" width="32" style="86" customWidth="1"/>
    <col min="3608" max="3610" width="15" style="86" customWidth="1"/>
    <col min="3611" max="3840" width="9.42578125" style="86" customWidth="1"/>
    <col min="3841" max="3841" width="26" style="86" customWidth="1"/>
    <col min="3842" max="3842" width="9" style="86" customWidth="1"/>
    <col min="3843" max="3844" width="15" style="86" customWidth="1"/>
    <col min="3845" max="3845" width="34" style="86" customWidth="1"/>
    <col min="3846" max="3848" width="15" style="86" customWidth="1"/>
    <col min="3849" max="3853" width="17" style="86" customWidth="1"/>
    <col min="3854" max="3859" width="15" style="86" customWidth="1"/>
    <col min="3860" max="3863" width="32" style="86" customWidth="1"/>
    <col min="3864" max="3866" width="15" style="86" customWidth="1"/>
    <col min="3867" max="4096" width="9.42578125" style="86" customWidth="1"/>
    <col min="4097" max="4097" width="26" style="86" customWidth="1"/>
    <col min="4098" max="4098" width="9" style="86" customWidth="1"/>
    <col min="4099" max="4100" width="15" style="86" customWidth="1"/>
    <col min="4101" max="4101" width="34" style="86" customWidth="1"/>
    <col min="4102" max="4104" width="15" style="86" customWidth="1"/>
    <col min="4105" max="4109" width="17" style="86" customWidth="1"/>
    <col min="4110" max="4115" width="15" style="86" customWidth="1"/>
    <col min="4116" max="4119" width="32" style="86" customWidth="1"/>
    <col min="4120" max="4122" width="15" style="86" customWidth="1"/>
    <col min="4123" max="4352" width="9.42578125" style="86" customWidth="1"/>
    <col min="4353" max="4353" width="26" style="86" customWidth="1"/>
    <col min="4354" max="4354" width="9" style="86" customWidth="1"/>
    <col min="4355" max="4356" width="15" style="86" customWidth="1"/>
    <col min="4357" max="4357" width="34" style="86" customWidth="1"/>
    <col min="4358" max="4360" width="15" style="86" customWidth="1"/>
    <col min="4361" max="4365" width="17" style="86" customWidth="1"/>
    <col min="4366" max="4371" width="15" style="86" customWidth="1"/>
    <col min="4372" max="4375" width="32" style="86" customWidth="1"/>
    <col min="4376" max="4378" width="15" style="86" customWidth="1"/>
    <col min="4379" max="4608" width="9.42578125" style="86" customWidth="1"/>
    <col min="4609" max="4609" width="26" style="86" customWidth="1"/>
    <col min="4610" max="4610" width="9" style="86" customWidth="1"/>
    <col min="4611" max="4612" width="15" style="86" customWidth="1"/>
    <col min="4613" max="4613" width="34" style="86" customWidth="1"/>
    <col min="4614" max="4616" width="15" style="86" customWidth="1"/>
    <col min="4617" max="4621" width="17" style="86" customWidth="1"/>
    <col min="4622" max="4627" width="15" style="86" customWidth="1"/>
    <col min="4628" max="4631" width="32" style="86" customWidth="1"/>
    <col min="4632" max="4634" width="15" style="86" customWidth="1"/>
    <col min="4635" max="4864" width="9.42578125" style="86" customWidth="1"/>
    <col min="4865" max="4865" width="26" style="86" customWidth="1"/>
    <col min="4866" max="4866" width="9" style="86" customWidth="1"/>
    <col min="4867" max="4868" width="15" style="86" customWidth="1"/>
    <col min="4869" max="4869" width="34" style="86" customWidth="1"/>
    <col min="4870" max="4872" width="15" style="86" customWidth="1"/>
    <col min="4873" max="4877" width="17" style="86" customWidth="1"/>
    <col min="4878" max="4883" width="15" style="86" customWidth="1"/>
    <col min="4884" max="4887" width="32" style="86" customWidth="1"/>
    <col min="4888" max="4890" width="15" style="86" customWidth="1"/>
    <col min="4891" max="5120" width="9.42578125" style="86" customWidth="1"/>
    <col min="5121" max="5121" width="26" style="86" customWidth="1"/>
    <col min="5122" max="5122" width="9" style="86" customWidth="1"/>
    <col min="5123" max="5124" width="15" style="86" customWidth="1"/>
    <col min="5125" max="5125" width="34" style="86" customWidth="1"/>
    <col min="5126" max="5128" width="15" style="86" customWidth="1"/>
    <col min="5129" max="5133" width="17" style="86" customWidth="1"/>
    <col min="5134" max="5139" width="15" style="86" customWidth="1"/>
    <col min="5140" max="5143" width="32" style="86" customWidth="1"/>
    <col min="5144" max="5146" width="15" style="86" customWidth="1"/>
    <col min="5147" max="5376" width="9.42578125" style="86" customWidth="1"/>
    <col min="5377" max="5377" width="26" style="86" customWidth="1"/>
    <col min="5378" max="5378" width="9" style="86" customWidth="1"/>
    <col min="5379" max="5380" width="15" style="86" customWidth="1"/>
    <col min="5381" max="5381" width="34" style="86" customWidth="1"/>
    <col min="5382" max="5384" width="15" style="86" customWidth="1"/>
    <col min="5385" max="5389" width="17" style="86" customWidth="1"/>
    <col min="5390" max="5395" width="15" style="86" customWidth="1"/>
    <col min="5396" max="5399" width="32" style="86" customWidth="1"/>
    <col min="5400" max="5402" width="15" style="86" customWidth="1"/>
    <col min="5403" max="5632" width="9.42578125" style="86" customWidth="1"/>
    <col min="5633" max="5633" width="26" style="86" customWidth="1"/>
    <col min="5634" max="5634" width="9" style="86" customWidth="1"/>
    <col min="5635" max="5636" width="15" style="86" customWidth="1"/>
    <col min="5637" max="5637" width="34" style="86" customWidth="1"/>
    <col min="5638" max="5640" width="15" style="86" customWidth="1"/>
    <col min="5641" max="5645" width="17" style="86" customWidth="1"/>
    <col min="5646" max="5651" width="15" style="86" customWidth="1"/>
    <col min="5652" max="5655" width="32" style="86" customWidth="1"/>
    <col min="5656" max="5658" width="15" style="86" customWidth="1"/>
    <col min="5659" max="5888" width="9.42578125" style="86" customWidth="1"/>
    <col min="5889" max="5889" width="26" style="86" customWidth="1"/>
    <col min="5890" max="5890" width="9" style="86" customWidth="1"/>
    <col min="5891" max="5892" width="15" style="86" customWidth="1"/>
    <col min="5893" max="5893" width="34" style="86" customWidth="1"/>
    <col min="5894" max="5896" width="15" style="86" customWidth="1"/>
    <col min="5897" max="5901" width="17" style="86" customWidth="1"/>
    <col min="5902" max="5907" width="15" style="86" customWidth="1"/>
    <col min="5908" max="5911" width="32" style="86" customWidth="1"/>
    <col min="5912" max="5914" width="15" style="86" customWidth="1"/>
    <col min="5915" max="6144" width="9.42578125" style="86" customWidth="1"/>
    <col min="6145" max="6145" width="26" style="86" customWidth="1"/>
    <col min="6146" max="6146" width="9" style="86" customWidth="1"/>
    <col min="6147" max="6148" width="15" style="86" customWidth="1"/>
    <col min="6149" max="6149" width="34" style="86" customWidth="1"/>
    <col min="6150" max="6152" width="15" style="86" customWidth="1"/>
    <col min="6153" max="6157" width="17" style="86" customWidth="1"/>
    <col min="6158" max="6163" width="15" style="86" customWidth="1"/>
    <col min="6164" max="6167" width="32" style="86" customWidth="1"/>
    <col min="6168" max="6170" width="15" style="86" customWidth="1"/>
    <col min="6171" max="6400" width="9.42578125" style="86" customWidth="1"/>
    <col min="6401" max="6401" width="26" style="86" customWidth="1"/>
    <col min="6402" max="6402" width="9" style="86" customWidth="1"/>
    <col min="6403" max="6404" width="15" style="86" customWidth="1"/>
    <col min="6405" max="6405" width="34" style="86" customWidth="1"/>
    <col min="6406" max="6408" width="15" style="86" customWidth="1"/>
    <col min="6409" max="6413" width="17" style="86" customWidth="1"/>
    <col min="6414" max="6419" width="15" style="86" customWidth="1"/>
    <col min="6420" max="6423" width="32" style="86" customWidth="1"/>
    <col min="6424" max="6426" width="15" style="86" customWidth="1"/>
    <col min="6427" max="6656" width="9.42578125" style="86" customWidth="1"/>
    <col min="6657" max="6657" width="26" style="86" customWidth="1"/>
    <col min="6658" max="6658" width="9" style="86" customWidth="1"/>
    <col min="6659" max="6660" width="15" style="86" customWidth="1"/>
    <col min="6661" max="6661" width="34" style="86" customWidth="1"/>
    <col min="6662" max="6664" width="15" style="86" customWidth="1"/>
    <col min="6665" max="6669" width="17" style="86" customWidth="1"/>
    <col min="6670" max="6675" width="15" style="86" customWidth="1"/>
    <col min="6676" max="6679" width="32" style="86" customWidth="1"/>
    <col min="6680" max="6682" width="15" style="86" customWidth="1"/>
    <col min="6683" max="6912" width="9.42578125" style="86" customWidth="1"/>
    <col min="6913" max="6913" width="26" style="86" customWidth="1"/>
    <col min="6914" max="6914" width="9" style="86" customWidth="1"/>
    <col min="6915" max="6916" width="15" style="86" customWidth="1"/>
    <col min="6917" max="6917" width="34" style="86" customWidth="1"/>
    <col min="6918" max="6920" width="15" style="86" customWidth="1"/>
    <col min="6921" max="6925" width="17" style="86" customWidth="1"/>
    <col min="6926" max="6931" width="15" style="86" customWidth="1"/>
    <col min="6932" max="6935" width="32" style="86" customWidth="1"/>
    <col min="6936" max="6938" width="15" style="86" customWidth="1"/>
    <col min="6939" max="7168" width="9.42578125" style="86" customWidth="1"/>
    <col min="7169" max="7169" width="26" style="86" customWidth="1"/>
    <col min="7170" max="7170" width="9" style="86" customWidth="1"/>
    <col min="7171" max="7172" width="15" style="86" customWidth="1"/>
    <col min="7173" max="7173" width="34" style="86" customWidth="1"/>
    <col min="7174" max="7176" width="15" style="86" customWidth="1"/>
    <col min="7177" max="7181" width="17" style="86" customWidth="1"/>
    <col min="7182" max="7187" width="15" style="86" customWidth="1"/>
    <col min="7188" max="7191" width="32" style="86" customWidth="1"/>
    <col min="7192" max="7194" width="15" style="86" customWidth="1"/>
    <col min="7195" max="7424" width="9.42578125" style="86" customWidth="1"/>
    <col min="7425" max="7425" width="26" style="86" customWidth="1"/>
    <col min="7426" max="7426" width="9" style="86" customWidth="1"/>
    <col min="7427" max="7428" width="15" style="86" customWidth="1"/>
    <col min="7429" max="7429" width="34" style="86" customWidth="1"/>
    <col min="7430" max="7432" width="15" style="86" customWidth="1"/>
    <col min="7433" max="7437" width="17" style="86" customWidth="1"/>
    <col min="7438" max="7443" width="15" style="86" customWidth="1"/>
    <col min="7444" max="7447" width="32" style="86" customWidth="1"/>
    <col min="7448" max="7450" width="15" style="86" customWidth="1"/>
    <col min="7451" max="7680" width="9.42578125" style="86" customWidth="1"/>
    <col min="7681" max="7681" width="26" style="86" customWidth="1"/>
    <col min="7682" max="7682" width="9" style="86" customWidth="1"/>
    <col min="7683" max="7684" width="15" style="86" customWidth="1"/>
    <col min="7685" max="7685" width="34" style="86" customWidth="1"/>
    <col min="7686" max="7688" width="15" style="86" customWidth="1"/>
    <col min="7689" max="7693" width="17" style="86" customWidth="1"/>
    <col min="7694" max="7699" width="15" style="86" customWidth="1"/>
    <col min="7700" max="7703" width="32" style="86" customWidth="1"/>
    <col min="7704" max="7706" width="15" style="86" customWidth="1"/>
    <col min="7707" max="7936" width="9.42578125" style="86" customWidth="1"/>
    <col min="7937" max="7937" width="26" style="86" customWidth="1"/>
    <col min="7938" max="7938" width="9" style="86" customWidth="1"/>
    <col min="7939" max="7940" width="15" style="86" customWidth="1"/>
    <col min="7941" max="7941" width="34" style="86" customWidth="1"/>
    <col min="7942" max="7944" width="15" style="86" customWidth="1"/>
    <col min="7945" max="7949" width="17" style="86" customWidth="1"/>
    <col min="7950" max="7955" width="15" style="86" customWidth="1"/>
    <col min="7956" max="7959" width="32" style="86" customWidth="1"/>
    <col min="7960" max="7962" width="15" style="86" customWidth="1"/>
    <col min="7963" max="8192" width="9.42578125" style="86" customWidth="1"/>
    <col min="8193" max="8193" width="26" style="86" customWidth="1"/>
    <col min="8194" max="8194" width="9" style="86" customWidth="1"/>
    <col min="8195" max="8196" width="15" style="86" customWidth="1"/>
    <col min="8197" max="8197" width="34" style="86" customWidth="1"/>
    <col min="8198" max="8200" width="15" style="86" customWidth="1"/>
    <col min="8201" max="8205" width="17" style="86" customWidth="1"/>
    <col min="8206" max="8211" width="15" style="86" customWidth="1"/>
    <col min="8212" max="8215" width="32" style="86" customWidth="1"/>
    <col min="8216" max="8218" width="15" style="86" customWidth="1"/>
    <col min="8219" max="8448" width="9.42578125" style="86" customWidth="1"/>
    <col min="8449" max="8449" width="26" style="86" customWidth="1"/>
    <col min="8450" max="8450" width="9" style="86" customWidth="1"/>
    <col min="8451" max="8452" width="15" style="86" customWidth="1"/>
    <col min="8453" max="8453" width="34" style="86" customWidth="1"/>
    <col min="8454" max="8456" width="15" style="86" customWidth="1"/>
    <col min="8457" max="8461" width="17" style="86" customWidth="1"/>
    <col min="8462" max="8467" width="15" style="86" customWidth="1"/>
    <col min="8468" max="8471" width="32" style="86" customWidth="1"/>
    <col min="8472" max="8474" width="15" style="86" customWidth="1"/>
    <col min="8475" max="8704" width="9.42578125" style="86" customWidth="1"/>
    <col min="8705" max="8705" width="26" style="86" customWidth="1"/>
    <col min="8706" max="8706" width="9" style="86" customWidth="1"/>
    <col min="8707" max="8708" width="15" style="86" customWidth="1"/>
    <col min="8709" max="8709" width="34" style="86" customWidth="1"/>
    <col min="8710" max="8712" width="15" style="86" customWidth="1"/>
    <col min="8713" max="8717" width="17" style="86" customWidth="1"/>
    <col min="8718" max="8723" width="15" style="86" customWidth="1"/>
    <col min="8724" max="8727" width="32" style="86" customWidth="1"/>
    <col min="8728" max="8730" width="15" style="86" customWidth="1"/>
    <col min="8731" max="8960" width="9.42578125" style="86" customWidth="1"/>
    <col min="8961" max="8961" width="26" style="86" customWidth="1"/>
    <col min="8962" max="8962" width="9" style="86" customWidth="1"/>
    <col min="8963" max="8964" width="15" style="86" customWidth="1"/>
    <col min="8965" max="8965" width="34" style="86" customWidth="1"/>
    <col min="8966" max="8968" width="15" style="86" customWidth="1"/>
    <col min="8969" max="8973" width="17" style="86" customWidth="1"/>
    <col min="8974" max="8979" width="15" style="86" customWidth="1"/>
    <col min="8980" max="8983" width="32" style="86" customWidth="1"/>
    <col min="8984" max="8986" width="15" style="86" customWidth="1"/>
    <col min="8987" max="9216" width="9.42578125" style="86" customWidth="1"/>
    <col min="9217" max="9217" width="26" style="86" customWidth="1"/>
    <col min="9218" max="9218" width="9" style="86" customWidth="1"/>
    <col min="9219" max="9220" width="15" style="86" customWidth="1"/>
    <col min="9221" max="9221" width="34" style="86" customWidth="1"/>
    <col min="9222" max="9224" width="15" style="86" customWidth="1"/>
    <col min="9225" max="9229" width="17" style="86" customWidth="1"/>
    <col min="9230" max="9235" width="15" style="86" customWidth="1"/>
    <col min="9236" max="9239" width="32" style="86" customWidth="1"/>
    <col min="9240" max="9242" width="15" style="86" customWidth="1"/>
    <col min="9243" max="9472" width="9.42578125" style="86" customWidth="1"/>
    <col min="9473" max="9473" width="26" style="86" customWidth="1"/>
    <col min="9474" max="9474" width="9" style="86" customWidth="1"/>
    <col min="9475" max="9476" width="15" style="86" customWidth="1"/>
    <col min="9477" max="9477" width="34" style="86" customWidth="1"/>
    <col min="9478" max="9480" width="15" style="86" customWidth="1"/>
    <col min="9481" max="9485" width="17" style="86" customWidth="1"/>
    <col min="9486" max="9491" width="15" style="86" customWidth="1"/>
    <col min="9492" max="9495" width="32" style="86" customWidth="1"/>
    <col min="9496" max="9498" width="15" style="86" customWidth="1"/>
    <col min="9499" max="9728" width="9.42578125" style="86" customWidth="1"/>
    <col min="9729" max="9729" width="26" style="86" customWidth="1"/>
    <col min="9730" max="9730" width="9" style="86" customWidth="1"/>
    <col min="9731" max="9732" width="15" style="86" customWidth="1"/>
    <col min="9733" max="9733" width="34" style="86" customWidth="1"/>
    <col min="9734" max="9736" width="15" style="86" customWidth="1"/>
    <col min="9737" max="9741" width="17" style="86" customWidth="1"/>
    <col min="9742" max="9747" width="15" style="86" customWidth="1"/>
    <col min="9748" max="9751" width="32" style="86" customWidth="1"/>
    <col min="9752" max="9754" width="15" style="86" customWidth="1"/>
    <col min="9755" max="9984" width="9.42578125" style="86" customWidth="1"/>
    <col min="9985" max="9985" width="26" style="86" customWidth="1"/>
    <col min="9986" max="9986" width="9" style="86" customWidth="1"/>
    <col min="9987" max="9988" width="15" style="86" customWidth="1"/>
    <col min="9989" max="9989" width="34" style="86" customWidth="1"/>
    <col min="9990" max="9992" width="15" style="86" customWidth="1"/>
    <col min="9993" max="9997" width="17" style="86" customWidth="1"/>
    <col min="9998" max="10003" width="15" style="86" customWidth="1"/>
    <col min="10004" max="10007" width="32" style="86" customWidth="1"/>
    <col min="10008" max="10010" width="15" style="86" customWidth="1"/>
    <col min="10011" max="10240" width="9.42578125" style="86" customWidth="1"/>
    <col min="10241" max="10241" width="26" style="86" customWidth="1"/>
    <col min="10242" max="10242" width="9" style="86" customWidth="1"/>
    <col min="10243" max="10244" width="15" style="86" customWidth="1"/>
    <col min="10245" max="10245" width="34" style="86" customWidth="1"/>
    <col min="10246" max="10248" width="15" style="86" customWidth="1"/>
    <col min="10249" max="10253" width="17" style="86" customWidth="1"/>
    <col min="10254" max="10259" width="15" style="86" customWidth="1"/>
    <col min="10260" max="10263" width="32" style="86" customWidth="1"/>
    <col min="10264" max="10266" width="15" style="86" customWidth="1"/>
    <col min="10267" max="10496" width="9.42578125" style="86" customWidth="1"/>
    <col min="10497" max="10497" width="26" style="86" customWidth="1"/>
    <col min="10498" max="10498" width="9" style="86" customWidth="1"/>
    <col min="10499" max="10500" width="15" style="86" customWidth="1"/>
    <col min="10501" max="10501" width="34" style="86" customWidth="1"/>
    <col min="10502" max="10504" width="15" style="86" customWidth="1"/>
    <col min="10505" max="10509" width="17" style="86" customWidth="1"/>
    <col min="10510" max="10515" width="15" style="86" customWidth="1"/>
    <col min="10516" max="10519" width="32" style="86" customWidth="1"/>
    <col min="10520" max="10522" width="15" style="86" customWidth="1"/>
    <col min="10523" max="10752" width="9.42578125" style="86" customWidth="1"/>
    <col min="10753" max="10753" width="26" style="86" customWidth="1"/>
    <col min="10754" max="10754" width="9" style="86" customWidth="1"/>
    <col min="10755" max="10756" width="15" style="86" customWidth="1"/>
    <col min="10757" max="10757" width="34" style="86" customWidth="1"/>
    <col min="10758" max="10760" width="15" style="86" customWidth="1"/>
    <col min="10761" max="10765" width="17" style="86" customWidth="1"/>
    <col min="10766" max="10771" width="15" style="86" customWidth="1"/>
    <col min="10772" max="10775" width="32" style="86" customWidth="1"/>
    <col min="10776" max="10778" width="15" style="86" customWidth="1"/>
    <col min="10779" max="11008" width="9.42578125" style="86" customWidth="1"/>
    <col min="11009" max="11009" width="26" style="86" customWidth="1"/>
    <col min="11010" max="11010" width="9" style="86" customWidth="1"/>
    <col min="11011" max="11012" width="15" style="86" customWidth="1"/>
    <col min="11013" max="11013" width="34" style="86" customWidth="1"/>
    <col min="11014" max="11016" width="15" style="86" customWidth="1"/>
    <col min="11017" max="11021" width="17" style="86" customWidth="1"/>
    <col min="11022" max="11027" width="15" style="86" customWidth="1"/>
    <col min="11028" max="11031" width="32" style="86" customWidth="1"/>
    <col min="11032" max="11034" width="15" style="86" customWidth="1"/>
    <col min="11035" max="11264" width="9.42578125" style="86" customWidth="1"/>
    <col min="11265" max="11265" width="26" style="86" customWidth="1"/>
    <col min="11266" max="11266" width="9" style="86" customWidth="1"/>
    <col min="11267" max="11268" width="15" style="86" customWidth="1"/>
    <col min="11269" max="11269" width="34" style="86" customWidth="1"/>
    <col min="11270" max="11272" width="15" style="86" customWidth="1"/>
    <col min="11273" max="11277" width="17" style="86" customWidth="1"/>
    <col min="11278" max="11283" width="15" style="86" customWidth="1"/>
    <col min="11284" max="11287" width="32" style="86" customWidth="1"/>
    <col min="11288" max="11290" width="15" style="86" customWidth="1"/>
    <col min="11291" max="11520" width="9.42578125" style="86" customWidth="1"/>
    <col min="11521" max="11521" width="26" style="86" customWidth="1"/>
    <col min="11522" max="11522" width="9" style="86" customWidth="1"/>
    <col min="11523" max="11524" width="15" style="86" customWidth="1"/>
    <col min="11525" max="11525" width="34" style="86" customWidth="1"/>
    <col min="11526" max="11528" width="15" style="86" customWidth="1"/>
    <col min="11529" max="11533" width="17" style="86" customWidth="1"/>
    <col min="11534" max="11539" width="15" style="86" customWidth="1"/>
    <col min="11540" max="11543" width="32" style="86" customWidth="1"/>
    <col min="11544" max="11546" width="15" style="86" customWidth="1"/>
    <col min="11547" max="11776" width="9.42578125" style="86" customWidth="1"/>
    <col min="11777" max="11777" width="26" style="86" customWidth="1"/>
    <col min="11778" max="11778" width="9" style="86" customWidth="1"/>
    <col min="11779" max="11780" width="15" style="86" customWidth="1"/>
    <col min="11781" max="11781" width="34" style="86" customWidth="1"/>
    <col min="11782" max="11784" width="15" style="86" customWidth="1"/>
    <col min="11785" max="11789" width="17" style="86" customWidth="1"/>
    <col min="11790" max="11795" width="15" style="86" customWidth="1"/>
    <col min="11796" max="11799" width="32" style="86" customWidth="1"/>
    <col min="11800" max="11802" width="15" style="86" customWidth="1"/>
    <col min="11803" max="12032" width="9.42578125" style="86" customWidth="1"/>
    <col min="12033" max="12033" width="26" style="86" customWidth="1"/>
    <col min="12034" max="12034" width="9" style="86" customWidth="1"/>
    <col min="12035" max="12036" width="15" style="86" customWidth="1"/>
    <col min="12037" max="12037" width="34" style="86" customWidth="1"/>
    <col min="12038" max="12040" width="15" style="86" customWidth="1"/>
    <col min="12041" max="12045" width="17" style="86" customWidth="1"/>
    <col min="12046" max="12051" width="15" style="86" customWidth="1"/>
    <col min="12052" max="12055" width="32" style="86" customWidth="1"/>
    <col min="12056" max="12058" width="15" style="86" customWidth="1"/>
    <col min="12059" max="12288" width="9.42578125" style="86" customWidth="1"/>
    <col min="12289" max="12289" width="26" style="86" customWidth="1"/>
    <col min="12290" max="12290" width="9" style="86" customWidth="1"/>
    <col min="12291" max="12292" width="15" style="86" customWidth="1"/>
    <col min="12293" max="12293" width="34" style="86" customWidth="1"/>
    <col min="12294" max="12296" width="15" style="86" customWidth="1"/>
    <col min="12297" max="12301" width="17" style="86" customWidth="1"/>
    <col min="12302" max="12307" width="15" style="86" customWidth="1"/>
    <col min="12308" max="12311" width="32" style="86" customWidth="1"/>
    <col min="12312" max="12314" width="15" style="86" customWidth="1"/>
    <col min="12315" max="12544" width="9.42578125" style="86" customWidth="1"/>
    <col min="12545" max="12545" width="26" style="86" customWidth="1"/>
    <col min="12546" max="12546" width="9" style="86" customWidth="1"/>
    <col min="12547" max="12548" width="15" style="86" customWidth="1"/>
    <col min="12549" max="12549" width="34" style="86" customWidth="1"/>
    <col min="12550" max="12552" width="15" style="86" customWidth="1"/>
    <col min="12553" max="12557" width="17" style="86" customWidth="1"/>
    <col min="12558" max="12563" width="15" style="86" customWidth="1"/>
    <col min="12564" max="12567" width="32" style="86" customWidth="1"/>
    <col min="12568" max="12570" width="15" style="86" customWidth="1"/>
    <col min="12571" max="12800" width="9.42578125" style="86" customWidth="1"/>
    <col min="12801" max="12801" width="26" style="86" customWidth="1"/>
    <col min="12802" max="12802" width="9" style="86" customWidth="1"/>
    <col min="12803" max="12804" width="15" style="86" customWidth="1"/>
    <col min="12805" max="12805" width="34" style="86" customWidth="1"/>
    <col min="12806" max="12808" width="15" style="86" customWidth="1"/>
    <col min="12809" max="12813" width="17" style="86" customWidth="1"/>
    <col min="12814" max="12819" width="15" style="86" customWidth="1"/>
    <col min="12820" max="12823" width="32" style="86" customWidth="1"/>
    <col min="12824" max="12826" width="15" style="86" customWidth="1"/>
    <col min="12827" max="13056" width="9.42578125" style="86" customWidth="1"/>
    <col min="13057" max="13057" width="26" style="86" customWidth="1"/>
    <col min="13058" max="13058" width="9" style="86" customWidth="1"/>
    <col min="13059" max="13060" width="15" style="86" customWidth="1"/>
    <col min="13061" max="13061" width="34" style="86" customWidth="1"/>
    <col min="13062" max="13064" width="15" style="86" customWidth="1"/>
    <col min="13065" max="13069" width="17" style="86" customWidth="1"/>
    <col min="13070" max="13075" width="15" style="86" customWidth="1"/>
    <col min="13076" max="13079" width="32" style="86" customWidth="1"/>
    <col min="13080" max="13082" width="15" style="86" customWidth="1"/>
    <col min="13083" max="13312" width="9.42578125" style="86" customWidth="1"/>
    <col min="13313" max="13313" width="26" style="86" customWidth="1"/>
    <col min="13314" max="13314" width="9" style="86" customWidth="1"/>
    <col min="13315" max="13316" width="15" style="86" customWidth="1"/>
    <col min="13317" max="13317" width="34" style="86" customWidth="1"/>
    <col min="13318" max="13320" width="15" style="86" customWidth="1"/>
    <col min="13321" max="13325" width="17" style="86" customWidth="1"/>
    <col min="13326" max="13331" width="15" style="86" customWidth="1"/>
    <col min="13332" max="13335" width="32" style="86" customWidth="1"/>
    <col min="13336" max="13338" width="15" style="86" customWidth="1"/>
    <col min="13339" max="13568" width="9.42578125" style="86" customWidth="1"/>
    <col min="13569" max="13569" width="26" style="86" customWidth="1"/>
    <col min="13570" max="13570" width="9" style="86" customWidth="1"/>
    <col min="13571" max="13572" width="15" style="86" customWidth="1"/>
    <col min="13573" max="13573" width="34" style="86" customWidth="1"/>
    <col min="13574" max="13576" width="15" style="86" customWidth="1"/>
    <col min="13577" max="13581" width="17" style="86" customWidth="1"/>
    <col min="13582" max="13587" width="15" style="86" customWidth="1"/>
    <col min="13588" max="13591" width="32" style="86" customWidth="1"/>
    <col min="13592" max="13594" width="15" style="86" customWidth="1"/>
    <col min="13595" max="13824" width="9.42578125" style="86" customWidth="1"/>
    <col min="13825" max="13825" width="26" style="86" customWidth="1"/>
    <col min="13826" max="13826" width="9" style="86" customWidth="1"/>
    <col min="13827" max="13828" width="15" style="86" customWidth="1"/>
    <col min="13829" max="13829" width="34" style="86" customWidth="1"/>
    <col min="13830" max="13832" width="15" style="86" customWidth="1"/>
    <col min="13833" max="13837" width="17" style="86" customWidth="1"/>
    <col min="13838" max="13843" width="15" style="86" customWidth="1"/>
    <col min="13844" max="13847" width="32" style="86" customWidth="1"/>
    <col min="13848" max="13850" width="15" style="86" customWidth="1"/>
    <col min="13851" max="14080" width="9.42578125" style="86" customWidth="1"/>
    <col min="14081" max="14081" width="26" style="86" customWidth="1"/>
    <col min="14082" max="14082" width="9" style="86" customWidth="1"/>
    <col min="14083" max="14084" width="15" style="86" customWidth="1"/>
    <col min="14085" max="14085" width="34" style="86" customWidth="1"/>
    <col min="14086" max="14088" width="15" style="86" customWidth="1"/>
    <col min="14089" max="14093" width="17" style="86" customWidth="1"/>
    <col min="14094" max="14099" width="15" style="86" customWidth="1"/>
    <col min="14100" max="14103" width="32" style="86" customWidth="1"/>
    <col min="14104" max="14106" width="15" style="86" customWidth="1"/>
    <col min="14107" max="14336" width="9.42578125" style="86" customWidth="1"/>
    <col min="14337" max="14337" width="26" style="86" customWidth="1"/>
    <col min="14338" max="14338" width="9" style="86" customWidth="1"/>
    <col min="14339" max="14340" width="15" style="86" customWidth="1"/>
    <col min="14341" max="14341" width="34" style="86" customWidth="1"/>
    <col min="14342" max="14344" width="15" style="86" customWidth="1"/>
    <col min="14345" max="14349" width="17" style="86" customWidth="1"/>
    <col min="14350" max="14355" width="15" style="86" customWidth="1"/>
    <col min="14356" max="14359" width="32" style="86" customWidth="1"/>
    <col min="14360" max="14362" width="15" style="86" customWidth="1"/>
    <col min="14363" max="14592" width="9.42578125" style="86" customWidth="1"/>
    <col min="14593" max="14593" width="26" style="86" customWidth="1"/>
    <col min="14594" max="14594" width="9" style="86" customWidth="1"/>
    <col min="14595" max="14596" width="15" style="86" customWidth="1"/>
    <col min="14597" max="14597" width="34" style="86" customWidth="1"/>
    <col min="14598" max="14600" width="15" style="86" customWidth="1"/>
    <col min="14601" max="14605" width="17" style="86" customWidth="1"/>
    <col min="14606" max="14611" width="15" style="86" customWidth="1"/>
    <col min="14612" max="14615" width="32" style="86" customWidth="1"/>
    <col min="14616" max="14618" width="15" style="86" customWidth="1"/>
    <col min="14619" max="14848" width="9.42578125" style="86" customWidth="1"/>
    <col min="14849" max="14849" width="26" style="86" customWidth="1"/>
    <col min="14850" max="14850" width="9" style="86" customWidth="1"/>
    <col min="14851" max="14852" width="15" style="86" customWidth="1"/>
    <col min="14853" max="14853" width="34" style="86" customWidth="1"/>
    <col min="14854" max="14856" width="15" style="86" customWidth="1"/>
    <col min="14857" max="14861" width="17" style="86" customWidth="1"/>
    <col min="14862" max="14867" width="15" style="86" customWidth="1"/>
    <col min="14868" max="14871" width="32" style="86" customWidth="1"/>
    <col min="14872" max="14874" width="15" style="86" customWidth="1"/>
    <col min="14875" max="15104" width="9.42578125" style="86" customWidth="1"/>
    <col min="15105" max="15105" width="26" style="86" customWidth="1"/>
    <col min="15106" max="15106" width="9" style="86" customWidth="1"/>
    <col min="15107" max="15108" width="15" style="86" customWidth="1"/>
    <col min="15109" max="15109" width="34" style="86" customWidth="1"/>
    <col min="15110" max="15112" width="15" style="86" customWidth="1"/>
    <col min="15113" max="15117" width="17" style="86" customWidth="1"/>
    <col min="15118" max="15123" width="15" style="86" customWidth="1"/>
    <col min="15124" max="15127" width="32" style="86" customWidth="1"/>
    <col min="15128" max="15130" width="15" style="86" customWidth="1"/>
    <col min="15131" max="15360" width="9.42578125" style="86" customWidth="1"/>
    <col min="15361" max="15361" width="26" style="86" customWidth="1"/>
    <col min="15362" max="15362" width="9" style="86" customWidth="1"/>
    <col min="15363" max="15364" width="15" style="86" customWidth="1"/>
    <col min="15365" max="15365" width="34" style="86" customWidth="1"/>
    <col min="15366" max="15368" width="15" style="86" customWidth="1"/>
    <col min="15369" max="15373" width="17" style="86" customWidth="1"/>
    <col min="15374" max="15379" width="15" style="86" customWidth="1"/>
    <col min="15380" max="15383" width="32" style="86" customWidth="1"/>
    <col min="15384" max="15386" width="15" style="86" customWidth="1"/>
    <col min="15387" max="15616" width="9.42578125" style="86" customWidth="1"/>
    <col min="15617" max="15617" width="26" style="86" customWidth="1"/>
    <col min="15618" max="15618" width="9" style="86" customWidth="1"/>
    <col min="15619" max="15620" width="15" style="86" customWidth="1"/>
    <col min="15621" max="15621" width="34" style="86" customWidth="1"/>
    <col min="15622" max="15624" width="15" style="86" customWidth="1"/>
    <col min="15625" max="15629" width="17" style="86" customWidth="1"/>
    <col min="15630" max="15635" width="15" style="86" customWidth="1"/>
    <col min="15636" max="15639" width="32" style="86" customWidth="1"/>
    <col min="15640" max="15642" width="15" style="86" customWidth="1"/>
    <col min="15643" max="15872" width="9.42578125" style="86" customWidth="1"/>
    <col min="15873" max="15873" width="26" style="86" customWidth="1"/>
    <col min="15874" max="15874" width="9" style="86" customWidth="1"/>
    <col min="15875" max="15876" width="15" style="86" customWidth="1"/>
    <col min="15877" max="15877" width="34" style="86" customWidth="1"/>
    <col min="15878" max="15880" width="15" style="86" customWidth="1"/>
    <col min="15881" max="15885" width="17" style="86" customWidth="1"/>
    <col min="15886" max="15891" width="15" style="86" customWidth="1"/>
    <col min="15892" max="15895" width="32" style="86" customWidth="1"/>
    <col min="15896" max="15898" width="15" style="86" customWidth="1"/>
    <col min="15899" max="16128" width="9.42578125" style="86" customWidth="1"/>
    <col min="16129" max="16129" width="26" style="86" customWidth="1"/>
    <col min="16130" max="16130" width="9" style="86" customWidth="1"/>
    <col min="16131" max="16132" width="15" style="86" customWidth="1"/>
    <col min="16133" max="16133" width="34" style="86" customWidth="1"/>
    <col min="16134" max="16136" width="15" style="86" customWidth="1"/>
    <col min="16137" max="16141" width="17" style="86" customWidth="1"/>
    <col min="16142" max="16147" width="15" style="86" customWidth="1"/>
    <col min="16148" max="16151" width="32" style="86" customWidth="1"/>
    <col min="16152" max="16154" width="15" style="86" customWidth="1"/>
    <col min="16155" max="16384" width="9.42578125" style="86" customWidth="1"/>
  </cols>
  <sheetData>
    <row r="1" spans="1:27" ht="15" x14ac:dyDescent="0.25">
      <c r="A1" s="181"/>
    </row>
    <row r="2" spans="1:27" x14ac:dyDescent="0.2">
      <c r="A2" s="90" t="s">
        <v>72</v>
      </c>
    </row>
    <row r="4" spans="1:27" ht="25.5" x14ac:dyDescent="0.2">
      <c r="A4" s="77" t="s">
        <v>96</v>
      </c>
      <c r="C4" s="78" t="s">
        <v>72</v>
      </c>
      <c r="D4" s="78" t="s">
        <v>97</v>
      </c>
      <c r="E4" s="78" t="s">
        <v>2</v>
      </c>
      <c r="F4" s="78" t="s">
        <v>18</v>
      </c>
      <c r="G4" s="78" t="s">
        <v>98</v>
      </c>
      <c r="H4" s="79" t="s">
        <v>4</v>
      </c>
      <c r="I4" s="78" t="s">
        <v>99</v>
      </c>
      <c r="J4" s="78" t="s">
        <v>11</v>
      </c>
      <c r="K4" s="78" t="s">
        <v>16</v>
      </c>
      <c r="L4" s="78" t="s">
        <v>13</v>
      </c>
      <c r="M4" s="78" t="s">
        <v>12</v>
      </c>
      <c r="N4" s="78" t="s">
        <v>100</v>
      </c>
      <c r="O4" s="78" t="s">
        <v>5</v>
      </c>
      <c r="P4" s="78" t="s">
        <v>10</v>
      </c>
      <c r="Q4" s="78" t="s">
        <v>7</v>
      </c>
      <c r="R4" s="78" t="s">
        <v>17</v>
      </c>
      <c r="S4" s="78" t="s">
        <v>6</v>
      </c>
      <c r="T4" s="78" t="s">
        <v>101</v>
      </c>
      <c r="U4" s="78" t="s">
        <v>3</v>
      </c>
      <c r="V4" s="78" t="s">
        <v>75</v>
      </c>
      <c r="W4" s="78" t="s">
        <v>9</v>
      </c>
      <c r="X4" s="78" t="s">
        <v>102</v>
      </c>
      <c r="Y4" s="78" t="s">
        <v>15</v>
      </c>
      <c r="Z4" s="78" t="s">
        <v>14</v>
      </c>
    </row>
    <row r="5" spans="1:27" x14ac:dyDescent="0.2">
      <c r="A5" s="80" t="s">
        <v>103</v>
      </c>
      <c r="B5" s="80" t="s">
        <v>104</v>
      </c>
      <c r="C5" s="87">
        <v>48298</v>
      </c>
      <c r="D5" s="87">
        <v>21407</v>
      </c>
      <c r="E5" s="87">
        <v>17879</v>
      </c>
      <c r="F5" s="87">
        <v>76</v>
      </c>
      <c r="G5" s="87">
        <v>82</v>
      </c>
      <c r="H5" s="87">
        <v>3370</v>
      </c>
      <c r="I5" s="87">
        <v>4345</v>
      </c>
      <c r="J5" s="87">
        <v>1359</v>
      </c>
      <c r="K5" s="87">
        <v>1258</v>
      </c>
      <c r="L5" s="87">
        <v>744</v>
      </c>
      <c r="M5" s="87">
        <v>984</v>
      </c>
      <c r="N5" s="87">
        <v>8222</v>
      </c>
      <c r="O5" s="87">
        <v>1681</v>
      </c>
      <c r="P5" s="87">
        <v>2435</v>
      </c>
      <c r="Q5" s="87">
        <v>2556</v>
      </c>
      <c r="R5" s="87">
        <v>206</v>
      </c>
      <c r="S5" s="87">
        <v>1344</v>
      </c>
      <c r="T5" s="87">
        <v>13342</v>
      </c>
      <c r="U5" s="87">
        <v>10442</v>
      </c>
      <c r="V5" s="87">
        <v>1182</v>
      </c>
      <c r="W5" s="87">
        <v>1718</v>
      </c>
      <c r="X5" s="87">
        <v>982</v>
      </c>
      <c r="Y5" s="87">
        <v>378</v>
      </c>
      <c r="Z5" s="87">
        <v>604</v>
      </c>
    </row>
    <row r="6" spans="1:27" x14ac:dyDescent="0.2">
      <c r="A6" s="80" t="s">
        <v>36</v>
      </c>
      <c r="B6" s="80" t="s">
        <v>105</v>
      </c>
      <c r="C6" s="87">
        <v>74234</v>
      </c>
      <c r="D6" s="87">
        <v>42324</v>
      </c>
      <c r="E6" s="87">
        <v>32200</v>
      </c>
      <c r="F6" s="87">
        <v>610</v>
      </c>
      <c r="G6" s="87">
        <v>49</v>
      </c>
      <c r="H6" s="87">
        <v>9465</v>
      </c>
      <c r="I6" s="87">
        <v>7627</v>
      </c>
      <c r="J6" s="87">
        <v>1383</v>
      </c>
      <c r="K6" s="87">
        <v>1381</v>
      </c>
      <c r="L6" s="87">
        <v>2676</v>
      </c>
      <c r="M6" s="87">
        <v>2187</v>
      </c>
      <c r="N6" s="87">
        <v>11980</v>
      </c>
      <c r="O6" s="87">
        <v>3880</v>
      </c>
      <c r="P6" s="87">
        <v>1345</v>
      </c>
      <c r="Q6" s="87">
        <v>567</v>
      </c>
      <c r="R6" s="87">
        <v>1121</v>
      </c>
      <c r="S6" s="87">
        <v>5067</v>
      </c>
      <c r="T6" s="87">
        <v>7996</v>
      </c>
      <c r="U6" s="87">
        <v>5768</v>
      </c>
      <c r="V6" s="87">
        <v>831</v>
      </c>
      <c r="W6" s="87">
        <v>1397</v>
      </c>
      <c r="X6" s="87">
        <v>4307</v>
      </c>
      <c r="Y6" s="87">
        <v>1695</v>
      </c>
      <c r="Z6" s="87">
        <v>2612</v>
      </c>
    </row>
    <row r="7" spans="1:27" x14ac:dyDescent="0.2">
      <c r="A7" s="80" t="s">
        <v>37</v>
      </c>
      <c r="B7" s="80" t="s">
        <v>106</v>
      </c>
      <c r="C7" s="87">
        <v>47566</v>
      </c>
      <c r="D7" s="87">
        <v>35196</v>
      </c>
      <c r="E7" s="87">
        <v>33506</v>
      </c>
      <c r="F7" s="87">
        <v>144</v>
      </c>
      <c r="G7" s="87">
        <v>225</v>
      </c>
      <c r="H7" s="87">
        <v>1321</v>
      </c>
      <c r="I7" s="87">
        <v>2560</v>
      </c>
      <c r="J7" s="87">
        <v>810</v>
      </c>
      <c r="K7" s="87">
        <v>529</v>
      </c>
      <c r="L7" s="87">
        <v>617</v>
      </c>
      <c r="M7" s="87">
        <v>604</v>
      </c>
      <c r="N7" s="87">
        <v>2982</v>
      </c>
      <c r="O7" s="87">
        <v>1191</v>
      </c>
      <c r="P7" s="87">
        <v>188</v>
      </c>
      <c r="Q7" s="87">
        <v>233</v>
      </c>
      <c r="R7" s="87">
        <v>475</v>
      </c>
      <c r="S7" s="87">
        <v>895</v>
      </c>
      <c r="T7" s="87">
        <v>6445</v>
      </c>
      <c r="U7" s="87">
        <v>5414</v>
      </c>
      <c r="V7" s="87">
        <v>454</v>
      </c>
      <c r="W7" s="87">
        <v>577</v>
      </c>
      <c r="X7" s="87">
        <v>383</v>
      </c>
      <c r="Y7" s="87">
        <v>80</v>
      </c>
      <c r="Z7" s="87">
        <v>303</v>
      </c>
    </row>
    <row r="8" spans="1:27" x14ac:dyDescent="0.2">
      <c r="A8" s="80" t="s">
        <v>38</v>
      </c>
      <c r="B8" s="80" t="s">
        <v>107</v>
      </c>
      <c r="C8" s="87">
        <v>62757</v>
      </c>
      <c r="D8" s="87">
        <v>16118</v>
      </c>
      <c r="E8" s="87">
        <v>8584</v>
      </c>
      <c r="F8" s="87">
        <v>881</v>
      </c>
      <c r="G8" s="87">
        <v>129</v>
      </c>
      <c r="H8" s="87">
        <v>6524</v>
      </c>
      <c r="I8" s="87">
        <v>5798</v>
      </c>
      <c r="J8" s="87">
        <v>1525</v>
      </c>
      <c r="K8" s="87">
        <v>1079</v>
      </c>
      <c r="L8" s="87">
        <v>1344</v>
      </c>
      <c r="M8" s="87">
        <v>1850</v>
      </c>
      <c r="N8" s="87">
        <v>19449</v>
      </c>
      <c r="O8" s="87">
        <v>8225</v>
      </c>
      <c r="P8" s="87">
        <v>3722</v>
      </c>
      <c r="Q8" s="87">
        <v>474</v>
      </c>
      <c r="R8" s="87">
        <v>277</v>
      </c>
      <c r="S8" s="87">
        <v>6751</v>
      </c>
      <c r="T8" s="87">
        <v>16172</v>
      </c>
      <c r="U8" s="87">
        <v>8000</v>
      </c>
      <c r="V8" s="87">
        <v>4152</v>
      </c>
      <c r="W8" s="87">
        <v>4020</v>
      </c>
      <c r="X8" s="87">
        <v>5220</v>
      </c>
      <c r="Y8" s="87">
        <v>3737</v>
      </c>
      <c r="Z8" s="87">
        <v>1483</v>
      </c>
    </row>
    <row r="9" spans="1:27" x14ac:dyDescent="0.2">
      <c r="A9" s="80" t="s">
        <v>39</v>
      </c>
      <c r="B9" s="80" t="s">
        <v>108</v>
      </c>
      <c r="C9" s="87">
        <v>60586</v>
      </c>
      <c r="D9" s="87">
        <v>45974</v>
      </c>
      <c r="E9" s="87">
        <v>42908</v>
      </c>
      <c r="F9" s="87">
        <v>319</v>
      </c>
      <c r="G9" s="87">
        <v>218</v>
      </c>
      <c r="H9" s="87">
        <v>2529</v>
      </c>
      <c r="I9" s="87">
        <v>5083</v>
      </c>
      <c r="J9" s="87">
        <v>1891</v>
      </c>
      <c r="K9" s="87">
        <v>618</v>
      </c>
      <c r="L9" s="87">
        <v>1354</v>
      </c>
      <c r="M9" s="87">
        <v>1220</v>
      </c>
      <c r="N9" s="87">
        <v>3317</v>
      </c>
      <c r="O9" s="87">
        <v>1214</v>
      </c>
      <c r="P9" s="87">
        <v>255</v>
      </c>
      <c r="Q9" s="87">
        <v>384</v>
      </c>
      <c r="R9" s="87">
        <v>492</v>
      </c>
      <c r="S9" s="87">
        <v>972</v>
      </c>
      <c r="T9" s="87">
        <v>5670</v>
      </c>
      <c r="U9" s="87">
        <v>3154</v>
      </c>
      <c r="V9" s="87">
        <v>1569</v>
      </c>
      <c r="W9" s="87">
        <v>947</v>
      </c>
      <c r="X9" s="87">
        <v>542</v>
      </c>
      <c r="Y9" s="87">
        <v>190</v>
      </c>
      <c r="Z9" s="87">
        <v>352</v>
      </c>
    </row>
    <row r="10" spans="1:27" x14ac:dyDescent="0.2">
      <c r="A10" s="80" t="s">
        <v>40</v>
      </c>
      <c r="B10" s="80" t="s">
        <v>109</v>
      </c>
      <c r="C10" s="87">
        <v>35465</v>
      </c>
      <c r="D10" s="87">
        <v>17671</v>
      </c>
      <c r="E10" s="87">
        <v>12604</v>
      </c>
      <c r="F10" s="87">
        <v>334</v>
      </c>
      <c r="G10" s="87">
        <v>41</v>
      </c>
      <c r="H10" s="87">
        <v>4692</v>
      </c>
      <c r="I10" s="87">
        <v>4740</v>
      </c>
      <c r="J10" s="87">
        <v>1051</v>
      </c>
      <c r="K10" s="87">
        <v>618</v>
      </c>
      <c r="L10" s="87">
        <v>1704</v>
      </c>
      <c r="M10" s="87">
        <v>1367</v>
      </c>
      <c r="N10" s="87">
        <v>6366</v>
      </c>
      <c r="O10" s="87">
        <v>487</v>
      </c>
      <c r="P10" s="87">
        <v>207</v>
      </c>
      <c r="Q10" s="87">
        <v>4425</v>
      </c>
      <c r="R10" s="87">
        <v>311</v>
      </c>
      <c r="S10" s="87">
        <v>936</v>
      </c>
      <c r="T10" s="87">
        <v>5384</v>
      </c>
      <c r="U10" s="87">
        <v>3127</v>
      </c>
      <c r="V10" s="87">
        <v>1161</v>
      </c>
      <c r="W10" s="87">
        <v>1096</v>
      </c>
      <c r="X10" s="87">
        <v>1304</v>
      </c>
      <c r="Y10" s="87">
        <v>631</v>
      </c>
      <c r="Z10" s="87">
        <v>673</v>
      </c>
    </row>
    <row r="11" spans="1:27" x14ac:dyDescent="0.2">
      <c r="A11" s="80" t="s">
        <v>41</v>
      </c>
      <c r="B11" s="80" t="s">
        <v>110</v>
      </c>
      <c r="C11" s="87">
        <v>620</v>
      </c>
      <c r="D11" s="87">
        <v>354</v>
      </c>
      <c r="E11" s="87">
        <v>289</v>
      </c>
      <c r="F11" s="87">
        <v>6</v>
      </c>
      <c r="G11" s="87">
        <v>0</v>
      </c>
      <c r="H11" s="87">
        <v>59</v>
      </c>
      <c r="I11" s="87">
        <v>101</v>
      </c>
      <c r="J11" s="87">
        <v>13</v>
      </c>
      <c r="K11" s="87">
        <v>13</v>
      </c>
      <c r="L11" s="87">
        <v>44</v>
      </c>
      <c r="M11" s="87">
        <v>31</v>
      </c>
      <c r="N11" s="87">
        <v>99</v>
      </c>
      <c r="O11" s="87">
        <v>10</v>
      </c>
      <c r="P11" s="87">
        <v>0</v>
      </c>
      <c r="Q11" s="87">
        <v>66</v>
      </c>
      <c r="R11" s="87">
        <v>10</v>
      </c>
      <c r="S11" s="87">
        <v>13</v>
      </c>
      <c r="T11" s="87">
        <v>50</v>
      </c>
      <c r="U11" s="87">
        <v>21</v>
      </c>
      <c r="V11" s="87">
        <v>9</v>
      </c>
      <c r="W11" s="87">
        <v>20</v>
      </c>
      <c r="X11" s="87">
        <v>16</v>
      </c>
      <c r="Y11" s="87">
        <v>8</v>
      </c>
      <c r="Z11" s="87">
        <v>8</v>
      </c>
    </row>
    <row r="12" spans="1:27" x14ac:dyDescent="0.2">
      <c r="A12" s="80" t="s">
        <v>42</v>
      </c>
      <c r="B12" s="80" t="s">
        <v>111</v>
      </c>
      <c r="C12" s="87">
        <v>79110</v>
      </c>
      <c r="D12" s="87">
        <v>33035</v>
      </c>
      <c r="E12" s="87">
        <v>28917</v>
      </c>
      <c r="F12" s="87">
        <v>348</v>
      </c>
      <c r="G12" s="87">
        <v>87</v>
      </c>
      <c r="H12" s="87">
        <v>3683</v>
      </c>
      <c r="I12" s="87">
        <v>11044</v>
      </c>
      <c r="J12" s="87">
        <v>4823</v>
      </c>
      <c r="K12" s="87">
        <v>1606</v>
      </c>
      <c r="L12" s="87">
        <v>1995</v>
      </c>
      <c r="M12" s="87">
        <v>2620</v>
      </c>
      <c r="N12" s="87">
        <v>12553</v>
      </c>
      <c r="O12" s="87">
        <v>4470</v>
      </c>
      <c r="P12" s="87">
        <v>3039</v>
      </c>
      <c r="Q12" s="87">
        <v>768</v>
      </c>
      <c r="R12" s="87">
        <v>480</v>
      </c>
      <c r="S12" s="87">
        <v>3796</v>
      </c>
      <c r="T12" s="87">
        <v>21108</v>
      </c>
      <c r="U12" s="87">
        <v>8789</v>
      </c>
      <c r="V12" s="87">
        <v>7020</v>
      </c>
      <c r="W12" s="87">
        <v>5299</v>
      </c>
      <c r="X12" s="87">
        <v>1370</v>
      </c>
      <c r="Y12" s="87">
        <v>459</v>
      </c>
      <c r="Z12" s="87">
        <v>911</v>
      </c>
    </row>
    <row r="13" spans="1:27" ht="51.95" customHeight="1" x14ac:dyDescent="0.2">
      <c r="A13" s="80" t="s">
        <v>43</v>
      </c>
      <c r="B13" s="80" t="s">
        <v>112</v>
      </c>
      <c r="C13" s="87">
        <v>68877</v>
      </c>
      <c r="D13" s="87">
        <v>25783</v>
      </c>
      <c r="E13" s="87">
        <v>17129</v>
      </c>
      <c r="F13" s="87">
        <v>737</v>
      </c>
      <c r="G13" s="87">
        <v>126</v>
      </c>
      <c r="H13" s="87">
        <v>7791</v>
      </c>
      <c r="I13" s="87">
        <v>7016</v>
      </c>
      <c r="J13" s="87">
        <v>1858</v>
      </c>
      <c r="K13" s="87">
        <v>858</v>
      </c>
      <c r="L13" s="87">
        <v>2322</v>
      </c>
      <c r="M13" s="87">
        <v>1978</v>
      </c>
      <c r="N13" s="87">
        <v>20118</v>
      </c>
      <c r="O13" s="87">
        <v>7368</v>
      </c>
      <c r="P13" s="87">
        <v>3965</v>
      </c>
      <c r="Q13" s="87">
        <v>472</v>
      </c>
      <c r="R13" s="87">
        <v>333</v>
      </c>
      <c r="S13" s="87">
        <v>7980</v>
      </c>
      <c r="T13" s="87">
        <v>10667</v>
      </c>
      <c r="U13" s="87">
        <v>6025</v>
      </c>
      <c r="V13" s="87">
        <v>2256</v>
      </c>
      <c r="W13" s="87">
        <v>2386</v>
      </c>
      <c r="X13" s="87">
        <v>5293</v>
      </c>
      <c r="Y13" s="87">
        <v>3061</v>
      </c>
      <c r="Z13" s="87">
        <v>2232</v>
      </c>
      <c r="AA13" s="81"/>
    </row>
    <row r="14" spans="1:27" x14ac:dyDescent="0.2">
      <c r="A14" s="80" t="s">
        <v>44</v>
      </c>
      <c r="B14" s="80" t="s">
        <v>113</v>
      </c>
      <c r="C14" s="87">
        <v>70001</v>
      </c>
      <c r="D14" s="87">
        <v>34486</v>
      </c>
      <c r="E14" s="87">
        <v>21874</v>
      </c>
      <c r="F14" s="87">
        <v>619</v>
      </c>
      <c r="G14" s="87">
        <v>132</v>
      </c>
      <c r="H14" s="87">
        <v>11861</v>
      </c>
      <c r="I14" s="87">
        <v>7869</v>
      </c>
      <c r="J14" s="87">
        <v>2344</v>
      </c>
      <c r="K14" s="87">
        <v>1254</v>
      </c>
      <c r="L14" s="87">
        <v>1722</v>
      </c>
      <c r="M14" s="87">
        <v>2549</v>
      </c>
      <c r="N14" s="87">
        <v>7385</v>
      </c>
      <c r="O14" s="87">
        <v>1713</v>
      </c>
      <c r="P14" s="87">
        <v>680</v>
      </c>
      <c r="Q14" s="87">
        <v>1782</v>
      </c>
      <c r="R14" s="87">
        <v>423</v>
      </c>
      <c r="S14" s="87">
        <v>2787</v>
      </c>
      <c r="T14" s="87">
        <v>16336</v>
      </c>
      <c r="U14" s="87">
        <v>9695</v>
      </c>
      <c r="V14" s="87">
        <v>3548</v>
      </c>
      <c r="W14" s="87">
        <v>3093</v>
      </c>
      <c r="X14" s="87">
        <v>3925</v>
      </c>
      <c r="Y14" s="87">
        <v>624</v>
      </c>
      <c r="Z14" s="87">
        <v>3301</v>
      </c>
      <c r="AA14" s="89"/>
    </row>
    <row r="15" spans="1:27" x14ac:dyDescent="0.2">
      <c r="A15" s="80" t="s">
        <v>45</v>
      </c>
      <c r="B15" s="80" t="s">
        <v>114</v>
      </c>
      <c r="C15" s="87">
        <v>55394</v>
      </c>
      <c r="D15" s="87">
        <v>27615</v>
      </c>
      <c r="E15" s="87">
        <v>23696</v>
      </c>
      <c r="F15" s="87">
        <v>280</v>
      </c>
      <c r="G15" s="87">
        <v>141</v>
      </c>
      <c r="H15" s="87">
        <v>3498</v>
      </c>
      <c r="I15" s="87">
        <v>5791</v>
      </c>
      <c r="J15" s="87">
        <v>1833</v>
      </c>
      <c r="K15" s="87">
        <v>1504</v>
      </c>
      <c r="L15" s="87">
        <v>1050</v>
      </c>
      <c r="M15" s="87">
        <v>1404</v>
      </c>
      <c r="N15" s="87">
        <v>5699</v>
      </c>
      <c r="O15" s="87">
        <v>1079</v>
      </c>
      <c r="P15" s="87">
        <v>682</v>
      </c>
      <c r="Q15" s="87">
        <v>491</v>
      </c>
      <c r="R15" s="87">
        <v>830</v>
      </c>
      <c r="S15" s="87">
        <v>2617</v>
      </c>
      <c r="T15" s="87">
        <v>15167</v>
      </c>
      <c r="U15" s="87">
        <v>11027</v>
      </c>
      <c r="V15" s="87">
        <v>1644</v>
      </c>
      <c r="W15" s="87">
        <v>2496</v>
      </c>
      <c r="X15" s="87">
        <v>1122</v>
      </c>
      <c r="Y15" s="87">
        <v>403</v>
      </c>
      <c r="Z15" s="87">
        <v>719</v>
      </c>
      <c r="AA15" s="89"/>
    </row>
    <row r="16" spans="1:27" x14ac:dyDescent="0.2">
      <c r="A16" s="80" t="s">
        <v>46</v>
      </c>
      <c r="B16" s="80" t="s">
        <v>115</v>
      </c>
      <c r="C16" s="87">
        <v>51125</v>
      </c>
      <c r="D16" s="87">
        <v>21595</v>
      </c>
      <c r="E16" s="87">
        <v>14932</v>
      </c>
      <c r="F16" s="87">
        <v>239</v>
      </c>
      <c r="G16" s="87">
        <v>150</v>
      </c>
      <c r="H16" s="87">
        <v>6274</v>
      </c>
      <c r="I16" s="87">
        <v>5292</v>
      </c>
      <c r="J16" s="87">
        <v>1856</v>
      </c>
      <c r="K16" s="87">
        <v>1031</v>
      </c>
      <c r="L16" s="87">
        <v>833</v>
      </c>
      <c r="M16" s="87">
        <v>1572</v>
      </c>
      <c r="N16" s="87">
        <v>6134</v>
      </c>
      <c r="O16" s="87">
        <v>1866</v>
      </c>
      <c r="P16" s="87">
        <v>439</v>
      </c>
      <c r="Q16" s="87">
        <v>2199</v>
      </c>
      <c r="R16" s="87">
        <v>394</v>
      </c>
      <c r="S16" s="87">
        <v>1236</v>
      </c>
      <c r="T16" s="87">
        <v>14502</v>
      </c>
      <c r="U16" s="87">
        <v>7660</v>
      </c>
      <c r="V16" s="87">
        <v>3684</v>
      </c>
      <c r="W16" s="87">
        <v>3158</v>
      </c>
      <c r="X16" s="87">
        <v>3602</v>
      </c>
      <c r="Y16" s="87">
        <v>421</v>
      </c>
      <c r="Z16" s="87">
        <v>3181</v>
      </c>
      <c r="AA16" s="89"/>
    </row>
    <row r="17" spans="1:27" x14ac:dyDescent="0.2">
      <c r="A17" s="80" t="s">
        <v>116</v>
      </c>
      <c r="B17" s="80" t="s">
        <v>117</v>
      </c>
      <c r="C17" s="87">
        <v>29630</v>
      </c>
      <c r="D17" s="87">
        <v>16123</v>
      </c>
      <c r="E17" s="87">
        <v>11619</v>
      </c>
      <c r="F17" s="87">
        <v>306</v>
      </c>
      <c r="G17" s="87">
        <v>63</v>
      </c>
      <c r="H17" s="87">
        <v>4135</v>
      </c>
      <c r="I17" s="87">
        <v>3705</v>
      </c>
      <c r="J17" s="87">
        <v>1114</v>
      </c>
      <c r="K17" s="87">
        <v>514</v>
      </c>
      <c r="L17" s="87">
        <v>1020</v>
      </c>
      <c r="M17" s="87">
        <v>1057</v>
      </c>
      <c r="N17" s="87">
        <v>1895</v>
      </c>
      <c r="O17" s="87">
        <v>291</v>
      </c>
      <c r="P17" s="87">
        <v>310</v>
      </c>
      <c r="Q17" s="87">
        <v>296</v>
      </c>
      <c r="R17" s="87">
        <v>137</v>
      </c>
      <c r="S17" s="87">
        <v>861</v>
      </c>
      <c r="T17" s="87">
        <v>5746</v>
      </c>
      <c r="U17" s="87">
        <v>3172</v>
      </c>
      <c r="V17" s="87">
        <v>1128</v>
      </c>
      <c r="W17" s="87">
        <v>1446</v>
      </c>
      <c r="X17" s="87">
        <v>2161</v>
      </c>
      <c r="Y17" s="87">
        <v>1346</v>
      </c>
      <c r="Z17" s="87">
        <v>815</v>
      </c>
      <c r="AA17" s="89"/>
    </row>
    <row r="18" spans="1:27" x14ac:dyDescent="0.2">
      <c r="A18" s="80" t="s">
        <v>48</v>
      </c>
      <c r="B18" s="80" t="s">
        <v>118</v>
      </c>
      <c r="C18" s="87">
        <v>52070</v>
      </c>
      <c r="D18" s="87">
        <v>24928</v>
      </c>
      <c r="E18" s="87">
        <v>15146</v>
      </c>
      <c r="F18" s="87">
        <v>396</v>
      </c>
      <c r="G18" s="87">
        <v>152</v>
      </c>
      <c r="H18" s="87">
        <v>9234</v>
      </c>
      <c r="I18" s="87">
        <v>7449</v>
      </c>
      <c r="J18" s="87">
        <v>2370</v>
      </c>
      <c r="K18" s="87">
        <v>1224</v>
      </c>
      <c r="L18" s="87">
        <v>1645</v>
      </c>
      <c r="M18" s="87">
        <v>2210</v>
      </c>
      <c r="N18" s="87">
        <v>4282</v>
      </c>
      <c r="O18" s="87">
        <v>613</v>
      </c>
      <c r="P18" s="87">
        <v>456</v>
      </c>
      <c r="Q18" s="87">
        <v>1346</v>
      </c>
      <c r="R18" s="87">
        <v>543</v>
      </c>
      <c r="S18" s="87">
        <v>1324</v>
      </c>
      <c r="T18" s="87">
        <v>12937</v>
      </c>
      <c r="U18" s="87">
        <v>6857</v>
      </c>
      <c r="V18" s="87">
        <v>3455</v>
      </c>
      <c r="W18" s="87">
        <v>2625</v>
      </c>
      <c r="X18" s="87">
        <v>2474</v>
      </c>
      <c r="Y18" s="87">
        <v>529</v>
      </c>
      <c r="Z18" s="87">
        <v>1945</v>
      </c>
      <c r="AA18" s="89"/>
    </row>
    <row r="19" spans="1:27" x14ac:dyDescent="0.2">
      <c r="A19" s="80" t="s">
        <v>49</v>
      </c>
      <c r="B19" s="80" t="s">
        <v>119</v>
      </c>
      <c r="C19" s="87">
        <v>48058</v>
      </c>
      <c r="D19" s="87">
        <v>14559</v>
      </c>
      <c r="E19" s="87">
        <v>10476</v>
      </c>
      <c r="F19" s="87">
        <v>699</v>
      </c>
      <c r="G19" s="87">
        <v>77</v>
      </c>
      <c r="H19" s="87">
        <v>3307</v>
      </c>
      <c r="I19" s="87">
        <v>4692</v>
      </c>
      <c r="J19" s="87">
        <v>1132</v>
      </c>
      <c r="K19" s="87">
        <v>439</v>
      </c>
      <c r="L19" s="87">
        <v>1845</v>
      </c>
      <c r="M19" s="87">
        <v>1276</v>
      </c>
      <c r="N19" s="87">
        <v>20786</v>
      </c>
      <c r="O19" s="87">
        <v>10609</v>
      </c>
      <c r="P19" s="87">
        <v>2094</v>
      </c>
      <c r="Q19" s="87">
        <v>342</v>
      </c>
      <c r="R19" s="87">
        <v>353</v>
      </c>
      <c r="S19" s="87">
        <v>7388</v>
      </c>
      <c r="T19" s="87">
        <v>5849</v>
      </c>
      <c r="U19" s="87">
        <v>2725</v>
      </c>
      <c r="V19" s="87">
        <v>1233</v>
      </c>
      <c r="W19" s="87">
        <v>1891</v>
      </c>
      <c r="X19" s="87">
        <v>2172</v>
      </c>
      <c r="Y19" s="87">
        <v>1407</v>
      </c>
      <c r="Z19" s="87">
        <v>765</v>
      </c>
      <c r="AA19" s="89"/>
    </row>
    <row r="20" spans="1:27" x14ac:dyDescent="0.2">
      <c r="A20" s="80" t="s">
        <v>50</v>
      </c>
      <c r="B20" s="80" t="s">
        <v>120</v>
      </c>
      <c r="C20" s="87">
        <v>44388</v>
      </c>
      <c r="D20" s="87">
        <v>35563</v>
      </c>
      <c r="E20" s="87">
        <v>34012</v>
      </c>
      <c r="F20" s="87">
        <v>136</v>
      </c>
      <c r="G20" s="87">
        <v>59</v>
      </c>
      <c r="H20" s="87">
        <v>1356</v>
      </c>
      <c r="I20" s="87">
        <v>2358</v>
      </c>
      <c r="J20" s="87">
        <v>908</v>
      </c>
      <c r="K20" s="87">
        <v>428</v>
      </c>
      <c r="L20" s="87">
        <v>542</v>
      </c>
      <c r="M20" s="87">
        <v>480</v>
      </c>
      <c r="N20" s="87">
        <v>2575</v>
      </c>
      <c r="O20" s="87">
        <v>1006</v>
      </c>
      <c r="P20" s="87">
        <v>462</v>
      </c>
      <c r="Q20" s="87">
        <v>297</v>
      </c>
      <c r="R20" s="87">
        <v>227</v>
      </c>
      <c r="S20" s="87">
        <v>583</v>
      </c>
      <c r="T20" s="87">
        <v>3566</v>
      </c>
      <c r="U20" s="87">
        <v>2547</v>
      </c>
      <c r="V20" s="87">
        <v>586</v>
      </c>
      <c r="W20" s="87">
        <v>433</v>
      </c>
      <c r="X20" s="87">
        <v>326</v>
      </c>
      <c r="Y20" s="87">
        <v>99</v>
      </c>
      <c r="Z20" s="87">
        <v>227</v>
      </c>
      <c r="AA20" s="89"/>
    </row>
    <row r="21" spans="1:27" x14ac:dyDescent="0.2">
      <c r="A21" s="80" t="s">
        <v>51</v>
      </c>
      <c r="B21" s="80" t="s">
        <v>121</v>
      </c>
      <c r="C21" s="87">
        <v>56893</v>
      </c>
      <c r="D21" s="87">
        <v>27927</v>
      </c>
      <c r="E21" s="87">
        <v>24634</v>
      </c>
      <c r="F21" s="87">
        <v>453</v>
      </c>
      <c r="G21" s="87">
        <v>142</v>
      </c>
      <c r="H21" s="87">
        <v>2698</v>
      </c>
      <c r="I21" s="87">
        <v>5207</v>
      </c>
      <c r="J21" s="87">
        <v>1289</v>
      </c>
      <c r="K21" s="87">
        <v>773</v>
      </c>
      <c r="L21" s="87">
        <v>1843</v>
      </c>
      <c r="M21" s="87">
        <v>1302</v>
      </c>
      <c r="N21" s="87">
        <v>15050</v>
      </c>
      <c r="O21" s="87">
        <v>7039</v>
      </c>
      <c r="P21" s="87">
        <v>2483</v>
      </c>
      <c r="Q21" s="87">
        <v>780</v>
      </c>
      <c r="R21" s="87">
        <v>346</v>
      </c>
      <c r="S21" s="87">
        <v>4402</v>
      </c>
      <c r="T21" s="87">
        <v>6470</v>
      </c>
      <c r="U21" s="87">
        <v>3683</v>
      </c>
      <c r="V21" s="87">
        <v>870</v>
      </c>
      <c r="W21" s="87">
        <v>1917</v>
      </c>
      <c r="X21" s="87">
        <v>2239</v>
      </c>
      <c r="Y21" s="87">
        <v>976</v>
      </c>
      <c r="Z21" s="87">
        <v>1263</v>
      </c>
      <c r="AA21" s="89"/>
    </row>
    <row r="22" spans="1:27" x14ac:dyDescent="0.2">
      <c r="A22" s="80" t="s">
        <v>52</v>
      </c>
      <c r="B22" s="80" t="s">
        <v>122</v>
      </c>
      <c r="C22" s="87">
        <v>51533</v>
      </c>
      <c r="D22" s="87">
        <v>21796</v>
      </c>
      <c r="E22" s="87">
        <v>16771</v>
      </c>
      <c r="F22" s="87">
        <v>334</v>
      </c>
      <c r="G22" s="87">
        <v>58</v>
      </c>
      <c r="H22" s="87">
        <v>4633</v>
      </c>
      <c r="I22" s="87">
        <v>4765</v>
      </c>
      <c r="J22" s="87">
        <v>1056</v>
      </c>
      <c r="K22" s="87">
        <v>848</v>
      </c>
      <c r="L22" s="87">
        <v>1687</v>
      </c>
      <c r="M22" s="87">
        <v>1174</v>
      </c>
      <c r="N22" s="87">
        <v>17534</v>
      </c>
      <c r="O22" s="87">
        <v>8092</v>
      </c>
      <c r="P22" s="87">
        <v>3641</v>
      </c>
      <c r="Q22" s="87">
        <v>623</v>
      </c>
      <c r="R22" s="87">
        <v>321</v>
      </c>
      <c r="S22" s="87">
        <v>4857</v>
      </c>
      <c r="T22" s="87">
        <v>5408</v>
      </c>
      <c r="U22" s="87">
        <v>3660</v>
      </c>
      <c r="V22" s="87">
        <v>617</v>
      </c>
      <c r="W22" s="87">
        <v>1131</v>
      </c>
      <c r="X22" s="87">
        <v>2030</v>
      </c>
      <c r="Y22" s="87">
        <v>992</v>
      </c>
      <c r="Z22" s="87">
        <v>1038</v>
      </c>
      <c r="AA22" s="89"/>
    </row>
    <row r="23" spans="1:27" x14ac:dyDescent="0.2">
      <c r="A23" s="80" t="s">
        <v>53</v>
      </c>
      <c r="B23" s="80" t="s">
        <v>123</v>
      </c>
      <c r="C23" s="87">
        <v>32825</v>
      </c>
      <c r="D23" s="87">
        <v>16160</v>
      </c>
      <c r="E23" s="87">
        <v>12565</v>
      </c>
      <c r="F23" s="87">
        <v>391</v>
      </c>
      <c r="G23" s="87">
        <v>30</v>
      </c>
      <c r="H23" s="87">
        <v>3174</v>
      </c>
      <c r="I23" s="87">
        <v>4967</v>
      </c>
      <c r="J23" s="87">
        <v>1898</v>
      </c>
      <c r="K23" s="87">
        <v>724</v>
      </c>
      <c r="L23" s="87">
        <v>909</v>
      </c>
      <c r="M23" s="87">
        <v>1436</v>
      </c>
      <c r="N23" s="87">
        <v>2914</v>
      </c>
      <c r="O23" s="87">
        <v>227</v>
      </c>
      <c r="P23" s="87">
        <v>101</v>
      </c>
      <c r="Q23" s="87">
        <v>1609</v>
      </c>
      <c r="R23" s="87">
        <v>305</v>
      </c>
      <c r="S23" s="87">
        <v>672</v>
      </c>
      <c r="T23" s="87">
        <v>7452</v>
      </c>
      <c r="U23" s="87">
        <v>3796</v>
      </c>
      <c r="V23" s="87">
        <v>1414</v>
      </c>
      <c r="W23" s="87">
        <v>2242</v>
      </c>
      <c r="X23" s="87">
        <v>1332</v>
      </c>
      <c r="Y23" s="87">
        <v>422</v>
      </c>
      <c r="Z23" s="87">
        <v>910</v>
      </c>
      <c r="AA23" s="89"/>
    </row>
    <row r="24" spans="1:27" x14ac:dyDescent="0.2">
      <c r="A24" s="80" t="s">
        <v>124</v>
      </c>
      <c r="B24" s="80" t="s">
        <v>125</v>
      </c>
      <c r="C24" s="87">
        <v>24382</v>
      </c>
      <c r="D24" s="87">
        <v>15186</v>
      </c>
      <c r="E24" s="87">
        <v>8239</v>
      </c>
      <c r="F24" s="87">
        <v>190</v>
      </c>
      <c r="G24" s="87">
        <v>31</v>
      </c>
      <c r="H24" s="87">
        <v>6726</v>
      </c>
      <c r="I24" s="87">
        <v>3299</v>
      </c>
      <c r="J24" s="87">
        <v>559</v>
      </c>
      <c r="K24" s="87">
        <v>382</v>
      </c>
      <c r="L24" s="87">
        <v>1260</v>
      </c>
      <c r="M24" s="87">
        <v>1098</v>
      </c>
      <c r="N24" s="87">
        <v>1538</v>
      </c>
      <c r="O24" s="87">
        <v>254</v>
      </c>
      <c r="P24" s="87">
        <v>148</v>
      </c>
      <c r="Q24" s="87">
        <v>214</v>
      </c>
      <c r="R24" s="87">
        <v>174</v>
      </c>
      <c r="S24" s="87">
        <v>748</v>
      </c>
      <c r="T24" s="87">
        <v>2290</v>
      </c>
      <c r="U24" s="87">
        <v>1340</v>
      </c>
      <c r="V24" s="87">
        <v>486</v>
      </c>
      <c r="W24" s="87">
        <v>464</v>
      </c>
      <c r="X24" s="87">
        <v>2069</v>
      </c>
      <c r="Y24" s="87">
        <v>1315</v>
      </c>
      <c r="Z24" s="87">
        <v>754</v>
      </c>
      <c r="AA24" s="89"/>
    </row>
    <row r="25" spans="1:27" x14ac:dyDescent="0.2">
      <c r="A25" s="80" t="s">
        <v>55</v>
      </c>
      <c r="B25" s="80" t="s">
        <v>126</v>
      </c>
      <c r="C25" s="87">
        <v>30270</v>
      </c>
      <c r="D25" s="87">
        <v>20093</v>
      </c>
      <c r="E25" s="87">
        <v>17673</v>
      </c>
      <c r="F25" s="87">
        <v>158</v>
      </c>
      <c r="G25" s="87">
        <v>23</v>
      </c>
      <c r="H25" s="87">
        <v>2239</v>
      </c>
      <c r="I25" s="87">
        <v>2963</v>
      </c>
      <c r="J25" s="87">
        <v>581</v>
      </c>
      <c r="K25" s="87">
        <v>371</v>
      </c>
      <c r="L25" s="87">
        <v>1224</v>
      </c>
      <c r="M25" s="87">
        <v>787</v>
      </c>
      <c r="N25" s="87">
        <v>5524</v>
      </c>
      <c r="O25" s="87">
        <v>990</v>
      </c>
      <c r="P25" s="87">
        <v>881</v>
      </c>
      <c r="Q25" s="87">
        <v>196</v>
      </c>
      <c r="R25" s="87">
        <v>352</v>
      </c>
      <c r="S25" s="87">
        <v>3105</v>
      </c>
      <c r="T25" s="87">
        <v>825</v>
      </c>
      <c r="U25" s="87">
        <v>594</v>
      </c>
      <c r="V25" s="87">
        <v>118</v>
      </c>
      <c r="W25" s="87">
        <v>113</v>
      </c>
      <c r="X25" s="87">
        <v>865</v>
      </c>
      <c r="Y25" s="87">
        <v>523</v>
      </c>
      <c r="Z25" s="87">
        <v>342</v>
      </c>
      <c r="AA25" s="89"/>
    </row>
    <row r="26" spans="1:27" x14ac:dyDescent="0.2">
      <c r="A26" s="80" t="s">
        <v>56</v>
      </c>
      <c r="B26" s="80" t="s">
        <v>127</v>
      </c>
      <c r="C26" s="87">
        <v>54786</v>
      </c>
      <c r="D26" s="87">
        <v>19811</v>
      </c>
      <c r="E26" s="87">
        <v>14056</v>
      </c>
      <c r="F26" s="87">
        <v>241</v>
      </c>
      <c r="G26" s="87">
        <v>54</v>
      </c>
      <c r="H26" s="87">
        <v>5460</v>
      </c>
      <c r="I26" s="87">
        <v>8672</v>
      </c>
      <c r="J26" s="87">
        <v>3367</v>
      </c>
      <c r="K26" s="87">
        <v>1759</v>
      </c>
      <c r="L26" s="87">
        <v>1175</v>
      </c>
      <c r="M26" s="87">
        <v>2371</v>
      </c>
      <c r="N26" s="87">
        <v>3014</v>
      </c>
      <c r="O26" s="87">
        <v>482</v>
      </c>
      <c r="P26" s="87">
        <v>681</v>
      </c>
      <c r="Q26" s="87">
        <v>635</v>
      </c>
      <c r="R26" s="87">
        <v>422</v>
      </c>
      <c r="S26" s="87">
        <v>794</v>
      </c>
      <c r="T26" s="87">
        <v>21823</v>
      </c>
      <c r="U26" s="87">
        <v>10490</v>
      </c>
      <c r="V26" s="87">
        <v>6032</v>
      </c>
      <c r="W26" s="87">
        <v>5301</v>
      </c>
      <c r="X26" s="87">
        <v>1466</v>
      </c>
      <c r="Y26" s="87">
        <v>430</v>
      </c>
      <c r="Z26" s="87">
        <v>1036</v>
      </c>
      <c r="AA26" s="89"/>
    </row>
    <row r="27" spans="1:27" x14ac:dyDescent="0.2">
      <c r="A27" s="80" t="s">
        <v>57</v>
      </c>
      <c r="B27" s="80" t="s">
        <v>128</v>
      </c>
      <c r="C27" s="87">
        <v>57136</v>
      </c>
      <c r="D27" s="87">
        <v>20451</v>
      </c>
      <c r="E27" s="87">
        <v>16629</v>
      </c>
      <c r="F27" s="87">
        <v>243</v>
      </c>
      <c r="G27" s="87">
        <v>51</v>
      </c>
      <c r="H27" s="87">
        <v>3528</v>
      </c>
      <c r="I27" s="87">
        <v>9556</v>
      </c>
      <c r="J27" s="87">
        <v>3841</v>
      </c>
      <c r="K27" s="87">
        <v>1944</v>
      </c>
      <c r="L27" s="87">
        <v>1270</v>
      </c>
      <c r="M27" s="87">
        <v>2501</v>
      </c>
      <c r="N27" s="87">
        <v>4964</v>
      </c>
      <c r="O27" s="87">
        <v>663</v>
      </c>
      <c r="P27" s="87">
        <v>393</v>
      </c>
      <c r="Q27" s="87">
        <v>382</v>
      </c>
      <c r="R27" s="87">
        <v>901</v>
      </c>
      <c r="S27" s="87">
        <v>2625</v>
      </c>
      <c r="T27" s="87">
        <v>20602</v>
      </c>
      <c r="U27" s="87">
        <v>9074</v>
      </c>
      <c r="V27" s="87">
        <v>6318</v>
      </c>
      <c r="W27" s="87">
        <v>5210</v>
      </c>
      <c r="X27" s="87">
        <v>1563</v>
      </c>
      <c r="Y27" s="87">
        <v>386</v>
      </c>
      <c r="Z27" s="87">
        <v>1177</v>
      </c>
      <c r="AA27" s="89"/>
    </row>
    <row r="28" spans="1:27" x14ac:dyDescent="0.2">
      <c r="A28" s="80" t="s">
        <v>58</v>
      </c>
      <c r="B28" s="80" t="s">
        <v>129</v>
      </c>
      <c r="C28" s="87">
        <v>38853</v>
      </c>
      <c r="D28" s="87">
        <v>21339</v>
      </c>
      <c r="E28" s="87">
        <v>16946</v>
      </c>
      <c r="F28" s="87">
        <v>295</v>
      </c>
      <c r="G28" s="87">
        <v>48</v>
      </c>
      <c r="H28" s="87">
        <v>4050</v>
      </c>
      <c r="I28" s="87">
        <v>3838</v>
      </c>
      <c r="J28" s="87">
        <v>1124</v>
      </c>
      <c r="K28" s="87">
        <v>548</v>
      </c>
      <c r="L28" s="87">
        <v>1177</v>
      </c>
      <c r="M28" s="87">
        <v>989</v>
      </c>
      <c r="N28" s="87">
        <v>7818</v>
      </c>
      <c r="O28" s="87">
        <v>1191</v>
      </c>
      <c r="P28" s="87">
        <v>1938</v>
      </c>
      <c r="Q28" s="87">
        <v>617</v>
      </c>
      <c r="R28" s="87">
        <v>330</v>
      </c>
      <c r="S28" s="87">
        <v>3742</v>
      </c>
      <c r="T28" s="87">
        <v>5153</v>
      </c>
      <c r="U28" s="87">
        <v>2753</v>
      </c>
      <c r="V28" s="87">
        <v>1596</v>
      </c>
      <c r="W28" s="87">
        <v>804</v>
      </c>
      <c r="X28" s="87">
        <v>705</v>
      </c>
      <c r="Y28" s="87">
        <v>329</v>
      </c>
      <c r="Z28" s="87">
        <v>376</v>
      </c>
      <c r="AA28" s="89"/>
    </row>
    <row r="29" spans="1:27" x14ac:dyDescent="0.2">
      <c r="A29" s="80" t="s">
        <v>59</v>
      </c>
      <c r="B29" s="80" t="s">
        <v>130</v>
      </c>
      <c r="C29" s="87">
        <v>69894</v>
      </c>
      <c r="D29" s="87">
        <v>12659</v>
      </c>
      <c r="E29" s="87">
        <v>6869</v>
      </c>
      <c r="F29" s="87">
        <v>91</v>
      </c>
      <c r="G29" s="87">
        <v>175</v>
      </c>
      <c r="H29" s="87">
        <v>5524</v>
      </c>
      <c r="I29" s="87">
        <v>6371</v>
      </c>
      <c r="J29" s="87">
        <v>1698</v>
      </c>
      <c r="K29" s="87">
        <v>1629</v>
      </c>
      <c r="L29" s="87">
        <v>1274</v>
      </c>
      <c r="M29" s="87">
        <v>1770</v>
      </c>
      <c r="N29" s="87">
        <v>31412</v>
      </c>
      <c r="O29" s="87">
        <v>6795</v>
      </c>
      <c r="P29" s="87">
        <v>8176</v>
      </c>
      <c r="Q29" s="87">
        <v>11540</v>
      </c>
      <c r="R29" s="87">
        <v>355</v>
      </c>
      <c r="S29" s="87">
        <v>4546</v>
      </c>
      <c r="T29" s="87">
        <v>17017</v>
      </c>
      <c r="U29" s="87">
        <v>11203</v>
      </c>
      <c r="V29" s="87">
        <v>2635</v>
      </c>
      <c r="W29" s="87">
        <v>3179</v>
      </c>
      <c r="X29" s="87">
        <v>2435</v>
      </c>
      <c r="Y29" s="87">
        <v>937</v>
      </c>
      <c r="Z29" s="87">
        <v>1498</v>
      </c>
      <c r="AA29" s="89"/>
    </row>
    <row r="30" spans="1:27" x14ac:dyDescent="0.2">
      <c r="A30" s="80" t="s">
        <v>60</v>
      </c>
      <c r="B30" s="80" t="s">
        <v>131</v>
      </c>
      <c r="C30" s="87">
        <v>62858</v>
      </c>
      <c r="D30" s="87">
        <v>16964</v>
      </c>
      <c r="E30" s="87">
        <v>13321</v>
      </c>
      <c r="F30" s="87">
        <v>234</v>
      </c>
      <c r="G30" s="87">
        <v>51</v>
      </c>
      <c r="H30" s="87">
        <v>3358</v>
      </c>
      <c r="I30" s="87">
        <v>6142</v>
      </c>
      <c r="J30" s="87">
        <v>1652</v>
      </c>
      <c r="K30" s="87">
        <v>892</v>
      </c>
      <c r="L30" s="87">
        <v>1850</v>
      </c>
      <c r="M30" s="87">
        <v>1748</v>
      </c>
      <c r="N30" s="87">
        <v>30256</v>
      </c>
      <c r="O30" s="87">
        <v>9030</v>
      </c>
      <c r="P30" s="87">
        <v>9528</v>
      </c>
      <c r="Q30" s="87">
        <v>5258</v>
      </c>
      <c r="R30" s="87">
        <v>533</v>
      </c>
      <c r="S30" s="87">
        <v>5907</v>
      </c>
      <c r="T30" s="87">
        <v>7413</v>
      </c>
      <c r="U30" s="87">
        <v>4233</v>
      </c>
      <c r="V30" s="87">
        <v>1724</v>
      </c>
      <c r="W30" s="87">
        <v>1456</v>
      </c>
      <c r="X30" s="87">
        <v>2083</v>
      </c>
      <c r="Y30" s="87">
        <v>607</v>
      </c>
      <c r="Z30" s="87">
        <v>1476</v>
      </c>
      <c r="AA30" s="89"/>
    </row>
    <row r="31" spans="1:27" x14ac:dyDescent="0.2">
      <c r="A31" s="80" t="s">
        <v>61</v>
      </c>
      <c r="B31" s="80" t="s">
        <v>132</v>
      </c>
      <c r="C31" s="87">
        <v>36938</v>
      </c>
      <c r="D31" s="87">
        <v>30054</v>
      </c>
      <c r="E31" s="87">
        <v>25798</v>
      </c>
      <c r="F31" s="87">
        <v>441</v>
      </c>
      <c r="G31" s="87">
        <v>26</v>
      </c>
      <c r="H31" s="87">
        <v>3789</v>
      </c>
      <c r="I31" s="87">
        <v>3274</v>
      </c>
      <c r="J31" s="87">
        <v>572</v>
      </c>
      <c r="K31" s="87">
        <v>337</v>
      </c>
      <c r="L31" s="87">
        <v>1533</v>
      </c>
      <c r="M31" s="87">
        <v>832</v>
      </c>
      <c r="N31" s="87">
        <v>2454</v>
      </c>
      <c r="O31" s="87">
        <v>838</v>
      </c>
      <c r="P31" s="87">
        <v>310</v>
      </c>
      <c r="Q31" s="87">
        <v>220</v>
      </c>
      <c r="R31" s="87">
        <v>242</v>
      </c>
      <c r="S31" s="87">
        <v>844</v>
      </c>
      <c r="T31" s="87">
        <v>608</v>
      </c>
      <c r="U31" s="87">
        <v>413</v>
      </c>
      <c r="V31" s="87">
        <v>99</v>
      </c>
      <c r="W31" s="87">
        <v>96</v>
      </c>
      <c r="X31" s="87">
        <v>548</v>
      </c>
      <c r="Y31" s="87">
        <v>226</v>
      </c>
      <c r="Z31" s="87">
        <v>322</v>
      </c>
      <c r="AA31" s="89"/>
    </row>
    <row r="32" spans="1:27" x14ac:dyDescent="0.2">
      <c r="A32" s="80" t="s">
        <v>62</v>
      </c>
      <c r="B32" s="80" t="s">
        <v>133</v>
      </c>
      <c r="C32" s="87">
        <v>53382</v>
      </c>
      <c r="D32" s="87">
        <v>18815</v>
      </c>
      <c r="E32" s="87">
        <v>15395</v>
      </c>
      <c r="F32" s="87">
        <v>282</v>
      </c>
      <c r="G32" s="87">
        <v>77</v>
      </c>
      <c r="H32" s="87">
        <v>3061</v>
      </c>
      <c r="I32" s="87">
        <v>7244</v>
      </c>
      <c r="J32" s="87">
        <v>2439</v>
      </c>
      <c r="K32" s="87">
        <v>1785</v>
      </c>
      <c r="L32" s="87">
        <v>1033</v>
      </c>
      <c r="M32" s="87">
        <v>1987</v>
      </c>
      <c r="N32" s="87">
        <v>3871</v>
      </c>
      <c r="O32" s="87">
        <v>500</v>
      </c>
      <c r="P32" s="87">
        <v>266</v>
      </c>
      <c r="Q32" s="87">
        <v>1201</v>
      </c>
      <c r="R32" s="87">
        <v>738</v>
      </c>
      <c r="S32" s="87">
        <v>1166</v>
      </c>
      <c r="T32" s="87">
        <v>21752</v>
      </c>
      <c r="U32" s="87">
        <v>12778</v>
      </c>
      <c r="V32" s="87">
        <v>3444</v>
      </c>
      <c r="W32" s="87">
        <v>5530</v>
      </c>
      <c r="X32" s="87">
        <v>1700</v>
      </c>
      <c r="Y32" s="87">
        <v>497</v>
      </c>
      <c r="Z32" s="87">
        <v>1203</v>
      </c>
      <c r="AA32" s="89"/>
    </row>
    <row r="33" spans="1:27" x14ac:dyDescent="0.2">
      <c r="A33" s="80" t="s">
        <v>63</v>
      </c>
      <c r="B33" s="80" t="s">
        <v>134</v>
      </c>
      <c r="C33" s="87">
        <v>37988</v>
      </c>
      <c r="D33" s="87">
        <v>26455</v>
      </c>
      <c r="E33" s="87">
        <v>24471</v>
      </c>
      <c r="F33" s="87">
        <v>206</v>
      </c>
      <c r="G33" s="87">
        <v>72</v>
      </c>
      <c r="H33" s="87">
        <v>1706</v>
      </c>
      <c r="I33" s="87">
        <v>3274</v>
      </c>
      <c r="J33" s="87">
        <v>1099</v>
      </c>
      <c r="K33" s="87">
        <v>429</v>
      </c>
      <c r="L33" s="87">
        <v>1033</v>
      </c>
      <c r="M33" s="87">
        <v>713</v>
      </c>
      <c r="N33" s="87">
        <v>5408</v>
      </c>
      <c r="O33" s="87">
        <v>1357</v>
      </c>
      <c r="P33" s="87">
        <v>827</v>
      </c>
      <c r="Q33" s="87">
        <v>382</v>
      </c>
      <c r="R33" s="87">
        <v>406</v>
      </c>
      <c r="S33" s="87">
        <v>2436</v>
      </c>
      <c r="T33" s="87">
        <v>2449</v>
      </c>
      <c r="U33" s="87">
        <v>1580</v>
      </c>
      <c r="V33" s="87">
        <v>557</v>
      </c>
      <c r="W33" s="87">
        <v>312</v>
      </c>
      <c r="X33" s="87">
        <v>402</v>
      </c>
      <c r="Y33" s="87">
        <v>208</v>
      </c>
      <c r="Z33" s="87">
        <v>194</v>
      </c>
      <c r="AA33" s="89"/>
    </row>
    <row r="34" spans="1:27" x14ac:dyDescent="0.2">
      <c r="A34" s="80" t="s">
        <v>64</v>
      </c>
      <c r="B34" s="80" t="s">
        <v>135</v>
      </c>
      <c r="C34" s="87">
        <v>50143</v>
      </c>
      <c r="D34" s="87">
        <v>9340</v>
      </c>
      <c r="E34" s="87">
        <v>7370</v>
      </c>
      <c r="F34" s="87">
        <v>91</v>
      </c>
      <c r="G34" s="87">
        <v>50</v>
      </c>
      <c r="H34" s="87">
        <v>1829</v>
      </c>
      <c r="I34" s="87">
        <v>3778</v>
      </c>
      <c r="J34" s="87">
        <v>1156</v>
      </c>
      <c r="K34" s="87">
        <v>520</v>
      </c>
      <c r="L34" s="87">
        <v>1132</v>
      </c>
      <c r="M34" s="87">
        <v>970</v>
      </c>
      <c r="N34" s="87">
        <v>31299</v>
      </c>
      <c r="O34" s="87">
        <v>674</v>
      </c>
      <c r="P34" s="87">
        <v>438</v>
      </c>
      <c r="Q34" s="87">
        <v>28748</v>
      </c>
      <c r="R34" s="87">
        <v>558</v>
      </c>
      <c r="S34" s="87">
        <v>881</v>
      </c>
      <c r="T34" s="87">
        <v>4773</v>
      </c>
      <c r="U34" s="87">
        <v>2494</v>
      </c>
      <c r="V34" s="87">
        <v>800</v>
      </c>
      <c r="W34" s="87">
        <v>1479</v>
      </c>
      <c r="X34" s="87">
        <v>953</v>
      </c>
      <c r="Y34" s="87">
        <v>474</v>
      </c>
      <c r="Z34" s="87">
        <v>479</v>
      </c>
      <c r="AA34" s="89"/>
    </row>
    <row r="35" spans="1:27" x14ac:dyDescent="0.2">
      <c r="A35" s="80" t="s">
        <v>65</v>
      </c>
      <c r="B35" s="80" t="s">
        <v>136</v>
      </c>
      <c r="C35" s="87">
        <v>55118</v>
      </c>
      <c r="D35" s="87">
        <v>20270</v>
      </c>
      <c r="E35" s="87">
        <v>13917</v>
      </c>
      <c r="F35" s="87">
        <v>222</v>
      </c>
      <c r="G35" s="87">
        <v>154</v>
      </c>
      <c r="H35" s="87">
        <v>5977</v>
      </c>
      <c r="I35" s="87">
        <v>6712</v>
      </c>
      <c r="J35" s="87">
        <v>2225</v>
      </c>
      <c r="K35" s="87">
        <v>1206</v>
      </c>
      <c r="L35" s="87">
        <v>1229</v>
      </c>
      <c r="M35" s="87">
        <v>2052</v>
      </c>
      <c r="N35" s="87">
        <v>13569</v>
      </c>
      <c r="O35" s="87">
        <v>1699</v>
      </c>
      <c r="P35" s="87">
        <v>7582</v>
      </c>
      <c r="Q35" s="87">
        <v>1123</v>
      </c>
      <c r="R35" s="87">
        <v>382</v>
      </c>
      <c r="S35" s="87">
        <v>2783</v>
      </c>
      <c r="T35" s="87">
        <v>11979</v>
      </c>
      <c r="U35" s="87">
        <v>5838</v>
      </c>
      <c r="V35" s="87">
        <v>3534</v>
      </c>
      <c r="W35" s="87">
        <v>2607</v>
      </c>
      <c r="X35" s="87">
        <v>2588</v>
      </c>
      <c r="Y35" s="87">
        <v>1123</v>
      </c>
      <c r="Z35" s="87">
        <v>1465</v>
      </c>
      <c r="AA35" s="89"/>
    </row>
    <row r="36" spans="1:27" x14ac:dyDescent="0.2">
      <c r="A36" s="80" t="s">
        <v>66</v>
      </c>
      <c r="B36" s="80" t="s">
        <v>137</v>
      </c>
      <c r="C36" s="87">
        <v>51006</v>
      </c>
      <c r="D36" s="87">
        <v>29334</v>
      </c>
      <c r="E36" s="87">
        <v>23820</v>
      </c>
      <c r="F36" s="87">
        <v>380</v>
      </c>
      <c r="G36" s="87">
        <v>33</v>
      </c>
      <c r="H36" s="87">
        <v>5101</v>
      </c>
      <c r="I36" s="87">
        <v>5915</v>
      </c>
      <c r="J36" s="87">
        <v>1954</v>
      </c>
      <c r="K36" s="87">
        <v>851</v>
      </c>
      <c r="L36" s="87">
        <v>1496</v>
      </c>
      <c r="M36" s="87">
        <v>1614</v>
      </c>
      <c r="N36" s="87">
        <v>6199</v>
      </c>
      <c r="O36" s="87">
        <v>905</v>
      </c>
      <c r="P36" s="87">
        <v>2790</v>
      </c>
      <c r="Q36" s="87">
        <v>360</v>
      </c>
      <c r="R36" s="87">
        <v>320</v>
      </c>
      <c r="S36" s="87">
        <v>1824</v>
      </c>
      <c r="T36" s="87">
        <v>8382</v>
      </c>
      <c r="U36" s="87">
        <v>4257</v>
      </c>
      <c r="V36" s="87">
        <v>2060</v>
      </c>
      <c r="W36" s="87">
        <v>2065</v>
      </c>
      <c r="X36" s="87">
        <v>1176</v>
      </c>
      <c r="Y36" s="87">
        <v>512</v>
      </c>
      <c r="Z36" s="87">
        <v>664</v>
      </c>
      <c r="AA36" s="89"/>
    </row>
    <row r="37" spans="1:27" x14ac:dyDescent="0.2">
      <c r="A37" s="80" t="s">
        <v>67</v>
      </c>
      <c r="B37" s="80" t="s">
        <v>138</v>
      </c>
      <c r="C37" s="87">
        <v>32584</v>
      </c>
      <c r="D37" s="87">
        <v>14068</v>
      </c>
      <c r="E37" s="87">
        <v>8633</v>
      </c>
      <c r="F37" s="87">
        <v>173</v>
      </c>
      <c r="G37" s="87">
        <v>5</v>
      </c>
      <c r="H37" s="87">
        <v>5257</v>
      </c>
      <c r="I37" s="87">
        <v>3946</v>
      </c>
      <c r="J37" s="87">
        <v>635</v>
      </c>
      <c r="K37" s="87">
        <v>744</v>
      </c>
      <c r="L37" s="87">
        <v>1279</v>
      </c>
      <c r="M37" s="87">
        <v>1288</v>
      </c>
      <c r="N37" s="87">
        <v>4855</v>
      </c>
      <c r="O37" s="87">
        <v>647</v>
      </c>
      <c r="P37" s="87">
        <v>457</v>
      </c>
      <c r="Q37" s="87">
        <v>2145</v>
      </c>
      <c r="R37" s="87">
        <v>363</v>
      </c>
      <c r="S37" s="87">
        <v>1243</v>
      </c>
      <c r="T37" s="87">
        <v>4039</v>
      </c>
      <c r="U37" s="87">
        <v>2654</v>
      </c>
      <c r="V37" s="87">
        <v>627</v>
      </c>
      <c r="W37" s="87">
        <v>758</v>
      </c>
      <c r="X37" s="87">
        <v>5676</v>
      </c>
      <c r="Y37" s="87">
        <v>4069</v>
      </c>
      <c r="Z37" s="87">
        <v>1607</v>
      </c>
      <c r="AA37" s="89"/>
    </row>
    <row r="38" spans="1:27" x14ac:dyDescent="0.2">
      <c r="A38" s="80" t="s">
        <v>68</v>
      </c>
      <c r="B38" s="80" t="s">
        <v>139</v>
      </c>
      <c r="C38" s="87">
        <v>1624768</v>
      </c>
      <c r="D38" s="87">
        <v>753453</v>
      </c>
      <c r="E38" s="87">
        <v>592878</v>
      </c>
      <c r="F38" s="87">
        <v>10555</v>
      </c>
      <c r="G38" s="87">
        <v>2811</v>
      </c>
      <c r="H38" s="87">
        <v>147209</v>
      </c>
      <c r="I38" s="87">
        <v>175393</v>
      </c>
      <c r="J38" s="87">
        <v>53415</v>
      </c>
      <c r="K38" s="87">
        <v>30096</v>
      </c>
      <c r="L38" s="87">
        <v>43861</v>
      </c>
      <c r="M38" s="87">
        <v>48021</v>
      </c>
      <c r="N38" s="87">
        <v>321521</v>
      </c>
      <c r="O38" s="87">
        <v>87086</v>
      </c>
      <c r="P38" s="87">
        <v>60919</v>
      </c>
      <c r="Q38" s="87">
        <v>72731</v>
      </c>
      <c r="R38" s="87">
        <v>13660</v>
      </c>
      <c r="S38" s="87">
        <v>87125</v>
      </c>
      <c r="T38" s="87">
        <v>309372</v>
      </c>
      <c r="U38" s="87">
        <v>175263</v>
      </c>
      <c r="V38" s="87">
        <v>66843</v>
      </c>
      <c r="W38" s="87">
        <v>67266</v>
      </c>
      <c r="X38" s="87">
        <v>65029</v>
      </c>
      <c r="Y38" s="87">
        <v>29094</v>
      </c>
      <c r="Z38" s="87">
        <v>35935</v>
      </c>
      <c r="AA38" s="89"/>
    </row>
    <row r="39" spans="1:27" ht="15.75" x14ac:dyDescent="0.2">
      <c r="A39" s="82" t="s">
        <v>140</v>
      </c>
      <c r="C39" s="87"/>
      <c r="AA39" s="89"/>
    </row>
    <row r="40" spans="1:27" x14ac:dyDescent="0.2">
      <c r="A40" s="83" t="s">
        <v>141</v>
      </c>
      <c r="C40" s="87"/>
      <c r="AA40" s="89"/>
    </row>
    <row r="41" spans="1:27" x14ac:dyDescent="0.2">
      <c r="AA41" s="89"/>
    </row>
    <row r="42" spans="1:27" x14ac:dyDescent="0.2">
      <c r="A42" s="88" t="s">
        <v>142</v>
      </c>
      <c r="B42" s="88" t="s">
        <v>69</v>
      </c>
      <c r="AA42" s="89"/>
    </row>
    <row r="43" spans="1:27" x14ac:dyDescent="0.2">
      <c r="A43" s="88" t="s">
        <v>143</v>
      </c>
      <c r="B43" s="88" t="s">
        <v>144</v>
      </c>
      <c r="AA43" s="89"/>
    </row>
    <row r="44" spans="1:27" x14ac:dyDescent="0.2">
      <c r="A44" s="88" t="s">
        <v>145</v>
      </c>
      <c r="B44" s="88">
        <v>2011</v>
      </c>
      <c r="AA44" s="89"/>
    </row>
    <row r="45" spans="1:27" x14ac:dyDescent="0.2">
      <c r="A45" s="88" t="s">
        <v>146</v>
      </c>
      <c r="B45" s="88" t="s">
        <v>147</v>
      </c>
      <c r="AA45" s="89"/>
    </row>
    <row r="46" spans="1:27" x14ac:dyDescent="0.2">
      <c r="A46" s="88" t="s">
        <v>148</v>
      </c>
      <c r="B46" s="88" t="s">
        <v>84</v>
      </c>
      <c r="AA46" s="89"/>
    </row>
    <row r="47" spans="1:27" x14ac:dyDescent="0.2">
      <c r="AA47" s="89"/>
    </row>
    <row r="48" spans="1:27" ht="25.5" x14ac:dyDescent="0.2">
      <c r="A48" s="77" t="s">
        <v>96</v>
      </c>
      <c r="C48" s="79" t="s">
        <v>72</v>
      </c>
      <c r="D48" s="78" t="s">
        <v>97</v>
      </c>
      <c r="E48" s="78" t="s">
        <v>2</v>
      </c>
      <c r="F48" s="78" t="s">
        <v>18</v>
      </c>
      <c r="G48" s="78" t="s">
        <v>98</v>
      </c>
      <c r="H48" s="78" t="s">
        <v>4</v>
      </c>
      <c r="I48" s="78" t="s">
        <v>99</v>
      </c>
      <c r="J48" s="78" t="s">
        <v>11</v>
      </c>
      <c r="K48" s="78" t="s">
        <v>16</v>
      </c>
      <c r="L48" s="78" t="s">
        <v>13</v>
      </c>
      <c r="M48" s="78" t="s">
        <v>12</v>
      </c>
      <c r="N48" s="78" t="s">
        <v>100</v>
      </c>
      <c r="O48" s="78" t="s">
        <v>5</v>
      </c>
      <c r="P48" s="78" t="s">
        <v>10</v>
      </c>
      <c r="Q48" s="78" t="s">
        <v>7</v>
      </c>
      <c r="R48" s="78" t="s">
        <v>17</v>
      </c>
      <c r="S48" s="78" t="s">
        <v>6</v>
      </c>
      <c r="T48" s="78" t="s">
        <v>101</v>
      </c>
      <c r="U48" s="78" t="s">
        <v>3</v>
      </c>
      <c r="V48" s="78" t="s">
        <v>75</v>
      </c>
      <c r="W48" s="78" t="s">
        <v>9</v>
      </c>
      <c r="X48" s="78" t="s">
        <v>102</v>
      </c>
      <c r="Y48" s="78" t="s">
        <v>15</v>
      </c>
      <c r="Z48" s="78" t="s">
        <v>14</v>
      </c>
    </row>
    <row r="49" spans="1:26" x14ac:dyDescent="0.2">
      <c r="A49" s="80" t="s">
        <v>103</v>
      </c>
      <c r="B49" s="80" t="s">
        <v>104</v>
      </c>
      <c r="C49" s="87">
        <v>18676</v>
      </c>
      <c r="D49" s="87">
        <v>7442</v>
      </c>
      <c r="E49" s="87">
        <v>5893</v>
      </c>
      <c r="F49" s="87">
        <v>18</v>
      </c>
      <c r="G49" s="87">
        <v>21</v>
      </c>
      <c r="H49" s="87">
        <v>1510</v>
      </c>
      <c r="I49" s="87">
        <v>1911</v>
      </c>
      <c r="J49" s="87">
        <v>539</v>
      </c>
      <c r="K49" s="87">
        <v>556</v>
      </c>
      <c r="L49" s="87">
        <v>386</v>
      </c>
      <c r="M49" s="87">
        <v>430</v>
      </c>
      <c r="N49" s="87">
        <v>3463</v>
      </c>
      <c r="O49" s="87">
        <v>802</v>
      </c>
      <c r="P49" s="87">
        <v>1057</v>
      </c>
      <c r="Q49" s="87">
        <v>925</v>
      </c>
      <c r="R49" s="87">
        <v>64</v>
      </c>
      <c r="S49" s="87">
        <v>615</v>
      </c>
      <c r="T49" s="87">
        <v>5401</v>
      </c>
      <c r="U49" s="87">
        <v>4298</v>
      </c>
      <c r="V49" s="87">
        <v>380</v>
      </c>
      <c r="W49" s="87">
        <v>723</v>
      </c>
      <c r="X49" s="87">
        <v>459</v>
      </c>
      <c r="Y49" s="87">
        <v>187</v>
      </c>
      <c r="Z49" s="87">
        <v>272</v>
      </c>
    </row>
    <row r="50" spans="1:26" x14ac:dyDescent="0.2">
      <c r="A50" s="80" t="s">
        <v>36</v>
      </c>
      <c r="B50" s="80" t="s">
        <v>105</v>
      </c>
      <c r="C50" s="87">
        <v>26239</v>
      </c>
      <c r="D50" s="87">
        <v>15189</v>
      </c>
      <c r="E50" s="87">
        <v>11064</v>
      </c>
      <c r="F50" s="87">
        <v>196</v>
      </c>
      <c r="G50" s="87">
        <v>16</v>
      </c>
      <c r="H50" s="87">
        <v>3913</v>
      </c>
      <c r="I50" s="87">
        <v>3026</v>
      </c>
      <c r="J50" s="87">
        <v>514</v>
      </c>
      <c r="K50" s="87">
        <v>563</v>
      </c>
      <c r="L50" s="87">
        <v>1036</v>
      </c>
      <c r="M50" s="87">
        <v>913</v>
      </c>
      <c r="N50" s="87">
        <v>4057</v>
      </c>
      <c r="O50" s="87">
        <v>1307</v>
      </c>
      <c r="P50" s="87">
        <v>463</v>
      </c>
      <c r="Q50" s="87">
        <v>160</v>
      </c>
      <c r="R50" s="87">
        <v>343</v>
      </c>
      <c r="S50" s="87">
        <v>1784</v>
      </c>
      <c r="T50" s="87">
        <v>2547</v>
      </c>
      <c r="U50" s="87">
        <v>1809</v>
      </c>
      <c r="V50" s="87">
        <v>241</v>
      </c>
      <c r="W50" s="87">
        <v>497</v>
      </c>
      <c r="X50" s="87">
        <v>1420</v>
      </c>
      <c r="Y50" s="87">
        <v>584</v>
      </c>
      <c r="Z50" s="87">
        <v>836</v>
      </c>
    </row>
    <row r="51" spans="1:26" x14ac:dyDescent="0.2">
      <c r="A51" s="80" t="s">
        <v>37</v>
      </c>
      <c r="B51" s="80" t="s">
        <v>106</v>
      </c>
      <c r="C51" s="87">
        <v>15182</v>
      </c>
      <c r="D51" s="87">
        <v>10884</v>
      </c>
      <c r="E51" s="87">
        <v>10240</v>
      </c>
      <c r="F51" s="87">
        <v>34</v>
      </c>
      <c r="G51" s="87">
        <v>69</v>
      </c>
      <c r="H51" s="87">
        <v>541</v>
      </c>
      <c r="I51" s="87">
        <v>1013</v>
      </c>
      <c r="J51" s="87">
        <v>295</v>
      </c>
      <c r="K51" s="87">
        <v>263</v>
      </c>
      <c r="L51" s="87">
        <v>239</v>
      </c>
      <c r="M51" s="87">
        <v>216</v>
      </c>
      <c r="N51" s="87">
        <v>926</v>
      </c>
      <c r="O51" s="87">
        <v>377</v>
      </c>
      <c r="P51" s="87">
        <v>65</v>
      </c>
      <c r="Q51" s="87">
        <v>71</v>
      </c>
      <c r="R51" s="87">
        <v>127</v>
      </c>
      <c r="S51" s="87">
        <v>286</v>
      </c>
      <c r="T51" s="87">
        <v>2237</v>
      </c>
      <c r="U51" s="87">
        <v>1889</v>
      </c>
      <c r="V51" s="87">
        <v>126</v>
      </c>
      <c r="W51" s="87">
        <v>222</v>
      </c>
      <c r="X51" s="87">
        <v>122</v>
      </c>
      <c r="Y51" s="87">
        <v>31</v>
      </c>
      <c r="Z51" s="87">
        <v>91</v>
      </c>
    </row>
    <row r="52" spans="1:26" x14ac:dyDescent="0.2">
      <c r="A52" s="80" t="s">
        <v>38</v>
      </c>
      <c r="B52" s="80" t="s">
        <v>107</v>
      </c>
      <c r="C52" s="87">
        <v>22446</v>
      </c>
      <c r="D52" s="87">
        <v>6586</v>
      </c>
      <c r="E52" s="87">
        <v>3347</v>
      </c>
      <c r="F52" s="87">
        <v>251</v>
      </c>
      <c r="G52" s="87">
        <v>44</v>
      </c>
      <c r="H52" s="87">
        <v>2944</v>
      </c>
      <c r="I52" s="87">
        <v>2245</v>
      </c>
      <c r="J52" s="87">
        <v>505</v>
      </c>
      <c r="K52" s="87">
        <v>407</v>
      </c>
      <c r="L52" s="87">
        <v>597</v>
      </c>
      <c r="M52" s="87">
        <v>736</v>
      </c>
      <c r="N52" s="87">
        <v>6756</v>
      </c>
      <c r="O52" s="87">
        <v>2941</v>
      </c>
      <c r="P52" s="87">
        <v>1237</v>
      </c>
      <c r="Q52" s="87">
        <v>142</v>
      </c>
      <c r="R52" s="87">
        <v>99</v>
      </c>
      <c r="S52" s="87">
        <v>2337</v>
      </c>
      <c r="T52" s="87">
        <v>5054</v>
      </c>
      <c r="U52" s="87">
        <v>2591</v>
      </c>
      <c r="V52" s="87">
        <v>1200</v>
      </c>
      <c r="W52" s="87">
        <v>1263</v>
      </c>
      <c r="X52" s="87">
        <v>1805</v>
      </c>
      <c r="Y52" s="87">
        <v>1344</v>
      </c>
      <c r="Z52" s="87">
        <v>461</v>
      </c>
    </row>
    <row r="53" spans="1:26" x14ac:dyDescent="0.2">
      <c r="A53" s="80" t="s">
        <v>39</v>
      </c>
      <c r="B53" s="80" t="s">
        <v>108</v>
      </c>
      <c r="C53" s="87">
        <v>20095</v>
      </c>
      <c r="D53" s="87">
        <v>14878</v>
      </c>
      <c r="E53" s="87">
        <v>13644</v>
      </c>
      <c r="F53" s="87">
        <v>98</v>
      </c>
      <c r="G53" s="87">
        <v>71</v>
      </c>
      <c r="H53" s="87">
        <v>1065</v>
      </c>
      <c r="I53" s="87">
        <v>2011</v>
      </c>
      <c r="J53" s="87">
        <v>671</v>
      </c>
      <c r="K53" s="87">
        <v>264</v>
      </c>
      <c r="L53" s="87">
        <v>550</v>
      </c>
      <c r="M53" s="87">
        <v>526</v>
      </c>
      <c r="N53" s="87">
        <v>1097</v>
      </c>
      <c r="O53" s="87">
        <v>450</v>
      </c>
      <c r="P53" s="87">
        <v>77</v>
      </c>
      <c r="Q53" s="87">
        <v>101</v>
      </c>
      <c r="R53" s="87">
        <v>156</v>
      </c>
      <c r="S53" s="87">
        <v>313</v>
      </c>
      <c r="T53" s="87">
        <v>1910</v>
      </c>
      <c r="U53" s="87">
        <v>1085</v>
      </c>
      <c r="V53" s="87">
        <v>514</v>
      </c>
      <c r="W53" s="87">
        <v>311</v>
      </c>
      <c r="X53" s="87">
        <v>199</v>
      </c>
      <c r="Y53" s="87">
        <v>74</v>
      </c>
      <c r="Z53" s="87">
        <v>125</v>
      </c>
    </row>
    <row r="54" spans="1:26" x14ac:dyDescent="0.2">
      <c r="A54" s="80" t="s">
        <v>40</v>
      </c>
      <c r="B54" s="80" t="s">
        <v>109</v>
      </c>
      <c r="C54" s="87">
        <v>13168</v>
      </c>
      <c r="D54" s="87">
        <v>6865</v>
      </c>
      <c r="E54" s="87">
        <v>4729</v>
      </c>
      <c r="F54" s="87">
        <v>115</v>
      </c>
      <c r="G54" s="87">
        <v>8</v>
      </c>
      <c r="H54" s="87">
        <v>2013</v>
      </c>
      <c r="I54" s="87">
        <v>1961</v>
      </c>
      <c r="J54" s="87">
        <v>414</v>
      </c>
      <c r="K54" s="87">
        <v>222</v>
      </c>
      <c r="L54" s="87">
        <v>719</v>
      </c>
      <c r="M54" s="87">
        <v>606</v>
      </c>
      <c r="N54" s="87">
        <v>2195</v>
      </c>
      <c r="O54" s="87">
        <v>234</v>
      </c>
      <c r="P54" s="87">
        <v>82</v>
      </c>
      <c r="Q54" s="87">
        <v>1394</v>
      </c>
      <c r="R54" s="87">
        <v>99</v>
      </c>
      <c r="S54" s="87">
        <v>386</v>
      </c>
      <c r="T54" s="87">
        <v>1658</v>
      </c>
      <c r="U54" s="87">
        <v>952</v>
      </c>
      <c r="V54" s="87">
        <v>462</v>
      </c>
      <c r="W54" s="87">
        <v>244</v>
      </c>
      <c r="X54" s="87">
        <v>489</v>
      </c>
      <c r="Y54" s="87">
        <v>215</v>
      </c>
      <c r="Z54" s="87">
        <v>274</v>
      </c>
    </row>
    <row r="55" spans="1:26" x14ac:dyDescent="0.2">
      <c r="A55" s="80" t="s">
        <v>41</v>
      </c>
      <c r="B55" s="80" t="s">
        <v>110</v>
      </c>
      <c r="C55" s="87">
        <v>236</v>
      </c>
      <c r="D55" s="87">
        <v>142</v>
      </c>
      <c r="E55" s="87">
        <v>101</v>
      </c>
      <c r="F55" s="87">
        <v>3</v>
      </c>
      <c r="G55" s="87">
        <v>0</v>
      </c>
      <c r="H55" s="87">
        <v>38</v>
      </c>
      <c r="I55" s="87">
        <v>48</v>
      </c>
      <c r="J55" s="87">
        <v>3</v>
      </c>
      <c r="K55" s="87">
        <v>12</v>
      </c>
      <c r="L55" s="87">
        <v>24</v>
      </c>
      <c r="M55" s="87">
        <v>9</v>
      </c>
      <c r="N55" s="87">
        <v>31</v>
      </c>
      <c r="O55" s="87">
        <v>5</v>
      </c>
      <c r="P55" s="87">
        <v>0</v>
      </c>
      <c r="Q55" s="87">
        <v>15</v>
      </c>
      <c r="R55" s="87">
        <v>7</v>
      </c>
      <c r="S55" s="87">
        <v>4</v>
      </c>
      <c r="T55" s="87">
        <v>7</v>
      </c>
      <c r="U55" s="87">
        <v>5</v>
      </c>
      <c r="V55" s="87">
        <v>2</v>
      </c>
      <c r="W55" s="87">
        <v>0</v>
      </c>
      <c r="X55" s="87">
        <v>8</v>
      </c>
      <c r="Y55" s="87">
        <v>4</v>
      </c>
      <c r="Z55" s="87">
        <v>4</v>
      </c>
    </row>
    <row r="56" spans="1:26" x14ac:dyDescent="0.2">
      <c r="A56" s="80" t="s">
        <v>42</v>
      </c>
      <c r="B56" s="80" t="s">
        <v>111</v>
      </c>
      <c r="C56" s="87">
        <v>27972</v>
      </c>
      <c r="D56" s="87">
        <v>11053</v>
      </c>
      <c r="E56" s="87">
        <v>9305</v>
      </c>
      <c r="F56" s="87">
        <v>102</v>
      </c>
      <c r="G56" s="87">
        <v>28</v>
      </c>
      <c r="H56" s="87">
        <v>1618</v>
      </c>
      <c r="I56" s="87">
        <v>4616</v>
      </c>
      <c r="J56" s="87">
        <v>1884</v>
      </c>
      <c r="K56" s="87">
        <v>760</v>
      </c>
      <c r="L56" s="87">
        <v>818</v>
      </c>
      <c r="M56" s="87">
        <v>1154</v>
      </c>
      <c r="N56" s="87">
        <v>4497</v>
      </c>
      <c r="O56" s="87">
        <v>1644</v>
      </c>
      <c r="P56" s="87">
        <v>1127</v>
      </c>
      <c r="Q56" s="87">
        <v>259</v>
      </c>
      <c r="R56" s="87">
        <v>186</v>
      </c>
      <c r="S56" s="87">
        <v>1281</v>
      </c>
      <c r="T56" s="87">
        <v>7321</v>
      </c>
      <c r="U56" s="87">
        <v>3221</v>
      </c>
      <c r="V56" s="87">
        <v>2160</v>
      </c>
      <c r="W56" s="87">
        <v>1940</v>
      </c>
      <c r="X56" s="87">
        <v>485</v>
      </c>
      <c r="Y56" s="87">
        <v>195</v>
      </c>
      <c r="Z56" s="87">
        <v>290</v>
      </c>
    </row>
    <row r="57" spans="1:26" x14ac:dyDescent="0.2">
      <c r="A57" s="80" t="s">
        <v>43</v>
      </c>
      <c r="B57" s="80" t="s">
        <v>112</v>
      </c>
      <c r="C57" s="87">
        <v>25426</v>
      </c>
      <c r="D57" s="87">
        <v>10074</v>
      </c>
      <c r="E57" s="87">
        <v>6223</v>
      </c>
      <c r="F57" s="87">
        <v>200</v>
      </c>
      <c r="G57" s="87">
        <v>48</v>
      </c>
      <c r="H57" s="87">
        <v>3603</v>
      </c>
      <c r="I57" s="87">
        <v>2929</v>
      </c>
      <c r="J57" s="87">
        <v>691</v>
      </c>
      <c r="K57" s="87">
        <v>340</v>
      </c>
      <c r="L57" s="87">
        <v>1013</v>
      </c>
      <c r="M57" s="87">
        <v>885</v>
      </c>
      <c r="N57" s="87">
        <v>7120</v>
      </c>
      <c r="O57" s="87">
        <v>2592</v>
      </c>
      <c r="P57" s="87">
        <v>1349</v>
      </c>
      <c r="Q57" s="87">
        <v>168</v>
      </c>
      <c r="R57" s="87">
        <v>141</v>
      </c>
      <c r="S57" s="87">
        <v>2870</v>
      </c>
      <c r="T57" s="87">
        <v>3428</v>
      </c>
      <c r="U57" s="87">
        <v>2003</v>
      </c>
      <c r="V57" s="87">
        <v>616</v>
      </c>
      <c r="W57" s="87">
        <v>809</v>
      </c>
      <c r="X57" s="87">
        <v>1875</v>
      </c>
      <c r="Y57" s="87">
        <v>1126</v>
      </c>
      <c r="Z57" s="87">
        <v>749</v>
      </c>
    </row>
    <row r="58" spans="1:26" x14ac:dyDescent="0.2">
      <c r="A58" s="80" t="s">
        <v>44</v>
      </c>
      <c r="B58" s="80" t="s">
        <v>113</v>
      </c>
      <c r="C58" s="87">
        <v>24513</v>
      </c>
      <c r="D58" s="87">
        <v>11594</v>
      </c>
      <c r="E58" s="87">
        <v>7214</v>
      </c>
      <c r="F58" s="87">
        <v>196</v>
      </c>
      <c r="G58" s="87">
        <v>49</v>
      </c>
      <c r="H58" s="87">
        <v>4135</v>
      </c>
      <c r="I58" s="87">
        <v>3233</v>
      </c>
      <c r="J58" s="87">
        <v>889</v>
      </c>
      <c r="K58" s="87">
        <v>544</v>
      </c>
      <c r="L58" s="87">
        <v>669</v>
      </c>
      <c r="M58" s="87">
        <v>1131</v>
      </c>
      <c r="N58" s="87">
        <v>2578</v>
      </c>
      <c r="O58" s="87">
        <v>597</v>
      </c>
      <c r="P58" s="87">
        <v>246</v>
      </c>
      <c r="Q58" s="87">
        <v>593</v>
      </c>
      <c r="R58" s="87">
        <v>161</v>
      </c>
      <c r="S58" s="87">
        <v>981</v>
      </c>
      <c r="T58" s="87">
        <v>5720</v>
      </c>
      <c r="U58" s="87">
        <v>3532</v>
      </c>
      <c r="V58" s="87">
        <v>1056</v>
      </c>
      <c r="W58" s="87">
        <v>1132</v>
      </c>
      <c r="X58" s="87">
        <v>1388</v>
      </c>
      <c r="Y58" s="87">
        <v>249</v>
      </c>
      <c r="Z58" s="87">
        <v>1139</v>
      </c>
    </row>
    <row r="59" spans="1:26" x14ac:dyDescent="0.2">
      <c r="A59" s="80" t="s">
        <v>45</v>
      </c>
      <c r="B59" s="80" t="s">
        <v>114</v>
      </c>
      <c r="C59" s="87">
        <v>20945</v>
      </c>
      <c r="D59" s="87">
        <v>10099</v>
      </c>
      <c r="E59" s="87">
        <v>8295</v>
      </c>
      <c r="F59" s="87">
        <v>99</v>
      </c>
      <c r="G59" s="87">
        <v>56</v>
      </c>
      <c r="H59" s="87">
        <v>1649</v>
      </c>
      <c r="I59" s="87">
        <v>2520</v>
      </c>
      <c r="J59" s="87">
        <v>690</v>
      </c>
      <c r="K59" s="87">
        <v>728</v>
      </c>
      <c r="L59" s="87">
        <v>507</v>
      </c>
      <c r="M59" s="87">
        <v>595</v>
      </c>
      <c r="N59" s="87">
        <v>2072</v>
      </c>
      <c r="O59" s="87">
        <v>439</v>
      </c>
      <c r="P59" s="87">
        <v>259</v>
      </c>
      <c r="Q59" s="87">
        <v>165</v>
      </c>
      <c r="R59" s="87">
        <v>316</v>
      </c>
      <c r="S59" s="87">
        <v>893</v>
      </c>
      <c r="T59" s="87">
        <v>5826</v>
      </c>
      <c r="U59" s="87">
        <v>4349</v>
      </c>
      <c r="V59" s="87">
        <v>457</v>
      </c>
      <c r="W59" s="87">
        <v>1020</v>
      </c>
      <c r="X59" s="87">
        <v>428</v>
      </c>
      <c r="Y59" s="87">
        <v>163</v>
      </c>
      <c r="Z59" s="87">
        <v>265</v>
      </c>
    </row>
    <row r="60" spans="1:26" x14ac:dyDescent="0.2">
      <c r="A60" s="80" t="s">
        <v>46</v>
      </c>
      <c r="B60" s="80" t="s">
        <v>115</v>
      </c>
      <c r="C60" s="87">
        <v>19149</v>
      </c>
      <c r="D60" s="87">
        <v>8811</v>
      </c>
      <c r="E60" s="87">
        <v>6267</v>
      </c>
      <c r="F60" s="87">
        <v>89</v>
      </c>
      <c r="G60" s="87">
        <v>54</v>
      </c>
      <c r="H60" s="87">
        <v>2401</v>
      </c>
      <c r="I60" s="87">
        <v>2189</v>
      </c>
      <c r="J60" s="87">
        <v>710</v>
      </c>
      <c r="K60" s="87">
        <v>381</v>
      </c>
      <c r="L60" s="87">
        <v>429</v>
      </c>
      <c r="M60" s="87">
        <v>669</v>
      </c>
      <c r="N60" s="87">
        <v>2049</v>
      </c>
      <c r="O60" s="87">
        <v>566</v>
      </c>
      <c r="P60" s="87">
        <v>174</v>
      </c>
      <c r="Q60" s="87">
        <v>717</v>
      </c>
      <c r="R60" s="87">
        <v>170</v>
      </c>
      <c r="S60" s="87">
        <v>422</v>
      </c>
      <c r="T60" s="87">
        <v>4740</v>
      </c>
      <c r="U60" s="87">
        <v>2564</v>
      </c>
      <c r="V60" s="87">
        <v>1075</v>
      </c>
      <c r="W60" s="87">
        <v>1101</v>
      </c>
      <c r="X60" s="87">
        <v>1360</v>
      </c>
      <c r="Y60" s="87">
        <v>163</v>
      </c>
      <c r="Z60" s="87">
        <v>1197</v>
      </c>
    </row>
    <row r="61" spans="1:26" x14ac:dyDescent="0.2">
      <c r="A61" s="80" t="s">
        <v>116</v>
      </c>
      <c r="B61" s="80" t="s">
        <v>117</v>
      </c>
      <c r="C61" s="87">
        <v>11900</v>
      </c>
      <c r="D61" s="87">
        <v>6833</v>
      </c>
      <c r="E61" s="87">
        <v>4830</v>
      </c>
      <c r="F61" s="87">
        <v>142</v>
      </c>
      <c r="G61" s="87">
        <v>16</v>
      </c>
      <c r="H61" s="87">
        <v>1845</v>
      </c>
      <c r="I61" s="87">
        <v>1654</v>
      </c>
      <c r="J61" s="87">
        <v>392</v>
      </c>
      <c r="K61" s="87">
        <v>213</v>
      </c>
      <c r="L61" s="87">
        <v>551</v>
      </c>
      <c r="M61" s="87">
        <v>498</v>
      </c>
      <c r="N61" s="87">
        <v>699</v>
      </c>
      <c r="O61" s="87">
        <v>135</v>
      </c>
      <c r="P61" s="87">
        <v>98</v>
      </c>
      <c r="Q61" s="87">
        <v>84</v>
      </c>
      <c r="R61" s="87">
        <v>62</v>
      </c>
      <c r="S61" s="87">
        <v>320</v>
      </c>
      <c r="T61" s="87">
        <v>1934</v>
      </c>
      <c r="U61" s="87">
        <v>1115</v>
      </c>
      <c r="V61" s="87">
        <v>306</v>
      </c>
      <c r="W61" s="87">
        <v>513</v>
      </c>
      <c r="X61" s="87">
        <v>780</v>
      </c>
      <c r="Y61" s="87">
        <v>494</v>
      </c>
      <c r="Z61" s="87">
        <v>286</v>
      </c>
    </row>
    <row r="62" spans="1:26" x14ac:dyDescent="0.2">
      <c r="A62" s="80" t="s">
        <v>48</v>
      </c>
      <c r="B62" s="80" t="s">
        <v>118</v>
      </c>
      <c r="C62" s="87">
        <v>18112</v>
      </c>
      <c r="D62" s="87">
        <v>9229</v>
      </c>
      <c r="E62" s="87">
        <v>5653</v>
      </c>
      <c r="F62" s="87">
        <v>130</v>
      </c>
      <c r="G62" s="87">
        <v>45</v>
      </c>
      <c r="H62" s="87">
        <v>3401</v>
      </c>
      <c r="I62" s="87">
        <v>2767</v>
      </c>
      <c r="J62" s="87">
        <v>751</v>
      </c>
      <c r="K62" s="87">
        <v>451</v>
      </c>
      <c r="L62" s="87">
        <v>695</v>
      </c>
      <c r="M62" s="87">
        <v>870</v>
      </c>
      <c r="N62" s="87">
        <v>1493</v>
      </c>
      <c r="O62" s="87">
        <v>222</v>
      </c>
      <c r="P62" s="87">
        <v>134</v>
      </c>
      <c r="Q62" s="87">
        <v>444</v>
      </c>
      <c r="R62" s="87">
        <v>276</v>
      </c>
      <c r="S62" s="87">
        <v>417</v>
      </c>
      <c r="T62" s="87">
        <v>3864</v>
      </c>
      <c r="U62" s="87">
        <v>2120</v>
      </c>
      <c r="V62" s="87">
        <v>948</v>
      </c>
      <c r="W62" s="87">
        <v>796</v>
      </c>
      <c r="X62" s="87">
        <v>759</v>
      </c>
      <c r="Y62" s="87">
        <v>181</v>
      </c>
      <c r="Z62" s="87">
        <v>578</v>
      </c>
    </row>
    <row r="63" spans="1:26" x14ac:dyDescent="0.2">
      <c r="A63" s="80" t="s">
        <v>49</v>
      </c>
      <c r="B63" s="80" t="s">
        <v>119</v>
      </c>
      <c r="C63" s="87">
        <v>15916</v>
      </c>
      <c r="D63" s="87">
        <v>4628</v>
      </c>
      <c r="E63" s="87">
        <v>2925</v>
      </c>
      <c r="F63" s="87">
        <v>200</v>
      </c>
      <c r="G63" s="87">
        <v>17</v>
      </c>
      <c r="H63" s="87">
        <v>1486</v>
      </c>
      <c r="I63" s="87">
        <v>1759</v>
      </c>
      <c r="J63" s="87">
        <v>348</v>
      </c>
      <c r="K63" s="87">
        <v>148</v>
      </c>
      <c r="L63" s="87">
        <v>723</v>
      </c>
      <c r="M63" s="87">
        <v>540</v>
      </c>
      <c r="N63" s="87">
        <v>7134</v>
      </c>
      <c r="O63" s="87">
        <v>3691</v>
      </c>
      <c r="P63" s="87">
        <v>744</v>
      </c>
      <c r="Q63" s="87">
        <v>100</v>
      </c>
      <c r="R63" s="87">
        <v>97</v>
      </c>
      <c r="S63" s="87">
        <v>2502</v>
      </c>
      <c r="T63" s="87">
        <v>1730</v>
      </c>
      <c r="U63" s="87">
        <v>821</v>
      </c>
      <c r="V63" s="87">
        <v>337</v>
      </c>
      <c r="W63" s="87">
        <v>572</v>
      </c>
      <c r="X63" s="87">
        <v>665</v>
      </c>
      <c r="Y63" s="87">
        <v>460</v>
      </c>
      <c r="Z63" s="87">
        <v>205</v>
      </c>
    </row>
    <row r="64" spans="1:26" x14ac:dyDescent="0.2">
      <c r="A64" s="80" t="s">
        <v>50</v>
      </c>
      <c r="B64" s="80" t="s">
        <v>120</v>
      </c>
      <c r="C64" s="87">
        <v>13661</v>
      </c>
      <c r="D64" s="87">
        <v>10624</v>
      </c>
      <c r="E64" s="87">
        <v>10016</v>
      </c>
      <c r="F64" s="87">
        <v>37</v>
      </c>
      <c r="G64" s="87">
        <v>31</v>
      </c>
      <c r="H64" s="87">
        <v>540</v>
      </c>
      <c r="I64" s="87">
        <v>907</v>
      </c>
      <c r="J64" s="87">
        <v>310</v>
      </c>
      <c r="K64" s="87">
        <v>194</v>
      </c>
      <c r="L64" s="87">
        <v>232</v>
      </c>
      <c r="M64" s="87">
        <v>171</v>
      </c>
      <c r="N64" s="87">
        <v>937</v>
      </c>
      <c r="O64" s="87">
        <v>393</v>
      </c>
      <c r="P64" s="87">
        <v>159</v>
      </c>
      <c r="Q64" s="87">
        <v>115</v>
      </c>
      <c r="R64" s="87">
        <v>69</v>
      </c>
      <c r="S64" s="87">
        <v>201</v>
      </c>
      <c r="T64" s="87">
        <v>1063</v>
      </c>
      <c r="U64" s="87">
        <v>740</v>
      </c>
      <c r="V64" s="87">
        <v>156</v>
      </c>
      <c r="W64" s="87">
        <v>167</v>
      </c>
      <c r="X64" s="87">
        <v>130</v>
      </c>
      <c r="Y64" s="87">
        <v>39</v>
      </c>
      <c r="Z64" s="87">
        <v>91</v>
      </c>
    </row>
    <row r="65" spans="1:26" x14ac:dyDescent="0.2">
      <c r="A65" s="80" t="s">
        <v>51</v>
      </c>
      <c r="B65" s="80" t="s">
        <v>121</v>
      </c>
      <c r="C65" s="87">
        <v>19704</v>
      </c>
      <c r="D65" s="87">
        <v>8759</v>
      </c>
      <c r="E65" s="87">
        <v>7405</v>
      </c>
      <c r="F65" s="87">
        <v>136</v>
      </c>
      <c r="G65" s="87">
        <v>29</v>
      </c>
      <c r="H65" s="87">
        <v>1189</v>
      </c>
      <c r="I65" s="87">
        <v>2018</v>
      </c>
      <c r="J65" s="87">
        <v>449</v>
      </c>
      <c r="K65" s="87">
        <v>325</v>
      </c>
      <c r="L65" s="87">
        <v>727</v>
      </c>
      <c r="M65" s="87">
        <v>517</v>
      </c>
      <c r="N65" s="87">
        <v>5727</v>
      </c>
      <c r="O65" s="87">
        <v>2629</v>
      </c>
      <c r="P65" s="87">
        <v>956</v>
      </c>
      <c r="Q65" s="87">
        <v>272</v>
      </c>
      <c r="R65" s="87">
        <v>152</v>
      </c>
      <c r="S65" s="87">
        <v>1718</v>
      </c>
      <c r="T65" s="87">
        <v>2328</v>
      </c>
      <c r="U65" s="87">
        <v>1385</v>
      </c>
      <c r="V65" s="87">
        <v>249</v>
      </c>
      <c r="W65" s="87">
        <v>694</v>
      </c>
      <c r="X65" s="87">
        <v>872</v>
      </c>
      <c r="Y65" s="87">
        <v>419</v>
      </c>
      <c r="Z65" s="87">
        <v>453</v>
      </c>
    </row>
    <row r="66" spans="1:26" x14ac:dyDescent="0.2">
      <c r="A66" s="80" t="s">
        <v>52</v>
      </c>
      <c r="B66" s="80" t="s">
        <v>122</v>
      </c>
      <c r="C66" s="87">
        <v>19725</v>
      </c>
      <c r="D66" s="87">
        <v>8331</v>
      </c>
      <c r="E66" s="87">
        <v>6002</v>
      </c>
      <c r="F66" s="87">
        <v>110</v>
      </c>
      <c r="G66" s="87">
        <v>16</v>
      </c>
      <c r="H66" s="87">
        <v>2203</v>
      </c>
      <c r="I66" s="87">
        <v>2021</v>
      </c>
      <c r="J66" s="87">
        <v>421</v>
      </c>
      <c r="K66" s="87">
        <v>369</v>
      </c>
      <c r="L66" s="87">
        <v>726</v>
      </c>
      <c r="M66" s="87">
        <v>505</v>
      </c>
      <c r="N66" s="87">
        <v>6626</v>
      </c>
      <c r="O66" s="87">
        <v>3203</v>
      </c>
      <c r="P66" s="87">
        <v>1282</v>
      </c>
      <c r="Q66" s="87">
        <v>239</v>
      </c>
      <c r="R66" s="87">
        <v>129</v>
      </c>
      <c r="S66" s="87">
        <v>1773</v>
      </c>
      <c r="T66" s="87">
        <v>2032</v>
      </c>
      <c r="U66" s="87">
        <v>1409</v>
      </c>
      <c r="V66" s="87">
        <v>214</v>
      </c>
      <c r="W66" s="87">
        <v>409</v>
      </c>
      <c r="X66" s="87">
        <v>715</v>
      </c>
      <c r="Y66" s="87">
        <v>356</v>
      </c>
      <c r="Z66" s="87">
        <v>359</v>
      </c>
    </row>
    <row r="67" spans="1:26" x14ac:dyDescent="0.2">
      <c r="A67" s="80" t="s">
        <v>53</v>
      </c>
      <c r="B67" s="80" t="s">
        <v>123</v>
      </c>
      <c r="C67" s="87">
        <v>12289</v>
      </c>
      <c r="D67" s="87">
        <v>6383</v>
      </c>
      <c r="E67" s="87">
        <v>4893</v>
      </c>
      <c r="F67" s="87">
        <v>131</v>
      </c>
      <c r="G67" s="87">
        <v>10</v>
      </c>
      <c r="H67" s="87">
        <v>1349</v>
      </c>
      <c r="I67" s="87">
        <v>2084</v>
      </c>
      <c r="J67" s="87">
        <v>698</v>
      </c>
      <c r="K67" s="87">
        <v>321</v>
      </c>
      <c r="L67" s="87">
        <v>465</v>
      </c>
      <c r="M67" s="87">
        <v>600</v>
      </c>
      <c r="N67" s="87">
        <v>926</v>
      </c>
      <c r="O67" s="87">
        <v>72</v>
      </c>
      <c r="P67" s="87">
        <v>33</v>
      </c>
      <c r="Q67" s="87">
        <v>497</v>
      </c>
      <c r="R67" s="87">
        <v>128</v>
      </c>
      <c r="S67" s="87">
        <v>196</v>
      </c>
      <c r="T67" s="87">
        <v>2429</v>
      </c>
      <c r="U67" s="87">
        <v>1235</v>
      </c>
      <c r="V67" s="87">
        <v>396</v>
      </c>
      <c r="W67" s="87">
        <v>798</v>
      </c>
      <c r="X67" s="87">
        <v>467</v>
      </c>
      <c r="Y67" s="87">
        <v>185</v>
      </c>
      <c r="Z67" s="87">
        <v>282</v>
      </c>
    </row>
    <row r="68" spans="1:26" x14ac:dyDescent="0.2">
      <c r="A68" s="80" t="s">
        <v>124</v>
      </c>
      <c r="B68" s="80" t="s">
        <v>125</v>
      </c>
      <c r="C68" s="87">
        <v>9189</v>
      </c>
      <c r="D68" s="87">
        <v>5889</v>
      </c>
      <c r="E68" s="87">
        <v>3071</v>
      </c>
      <c r="F68" s="87">
        <v>86</v>
      </c>
      <c r="G68" s="87">
        <v>13</v>
      </c>
      <c r="H68" s="87">
        <v>2719</v>
      </c>
      <c r="I68" s="87">
        <v>1337</v>
      </c>
      <c r="J68" s="87">
        <v>175</v>
      </c>
      <c r="K68" s="87">
        <v>145</v>
      </c>
      <c r="L68" s="87">
        <v>575</v>
      </c>
      <c r="M68" s="87">
        <v>442</v>
      </c>
      <c r="N68" s="87">
        <v>549</v>
      </c>
      <c r="O68" s="87">
        <v>121</v>
      </c>
      <c r="P68" s="87">
        <v>58</v>
      </c>
      <c r="Q68" s="87">
        <v>59</v>
      </c>
      <c r="R68" s="87">
        <v>60</v>
      </c>
      <c r="S68" s="87">
        <v>251</v>
      </c>
      <c r="T68" s="87">
        <v>781</v>
      </c>
      <c r="U68" s="87">
        <v>493</v>
      </c>
      <c r="V68" s="87">
        <v>143</v>
      </c>
      <c r="W68" s="87">
        <v>145</v>
      </c>
      <c r="X68" s="87">
        <v>633</v>
      </c>
      <c r="Y68" s="87">
        <v>409</v>
      </c>
      <c r="Z68" s="87">
        <v>224</v>
      </c>
    </row>
    <row r="69" spans="1:26" x14ac:dyDescent="0.2">
      <c r="A69" s="80" t="s">
        <v>55</v>
      </c>
      <c r="B69" s="80" t="s">
        <v>126</v>
      </c>
      <c r="C69" s="87">
        <v>10964</v>
      </c>
      <c r="D69" s="87">
        <v>7283</v>
      </c>
      <c r="E69" s="87">
        <v>6304</v>
      </c>
      <c r="F69" s="87">
        <v>43</v>
      </c>
      <c r="G69" s="87">
        <v>6</v>
      </c>
      <c r="H69" s="87">
        <v>930</v>
      </c>
      <c r="I69" s="87">
        <v>1285</v>
      </c>
      <c r="J69" s="87">
        <v>238</v>
      </c>
      <c r="K69" s="87">
        <v>173</v>
      </c>
      <c r="L69" s="87">
        <v>529</v>
      </c>
      <c r="M69" s="87">
        <v>345</v>
      </c>
      <c r="N69" s="87">
        <v>1810</v>
      </c>
      <c r="O69" s="87">
        <v>344</v>
      </c>
      <c r="P69" s="87">
        <v>295</v>
      </c>
      <c r="Q69" s="87">
        <v>64</v>
      </c>
      <c r="R69" s="87">
        <v>127</v>
      </c>
      <c r="S69" s="87">
        <v>980</v>
      </c>
      <c r="T69" s="87">
        <v>275</v>
      </c>
      <c r="U69" s="87">
        <v>193</v>
      </c>
      <c r="V69" s="87">
        <v>46</v>
      </c>
      <c r="W69" s="87">
        <v>36</v>
      </c>
      <c r="X69" s="87">
        <v>311</v>
      </c>
      <c r="Y69" s="87">
        <v>181</v>
      </c>
      <c r="Z69" s="87">
        <v>130</v>
      </c>
    </row>
    <row r="70" spans="1:26" x14ac:dyDescent="0.2">
      <c r="A70" s="80" t="s">
        <v>56</v>
      </c>
      <c r="B70" s="80" t="s">
        <v>127</v>
      </c>
      <c r="C70" s="87">
        <v>20701</v>
      </c>
      <c r="D70" s="87">
        <v>8366</v>
      </c>
      <c r="E70" s="87">
        <v>6013</v>
      </c>
      <c r="F70" s="87">
        <v>119</v>
      </c>
      <c r="G70" s="87">
        <v>23</v>
      </c>
      <c r="H70" s="87">
        <v>2211</v>
      </c>
      <c r="I70" s="87">
        <v>3482</v>
      </c>
      <c r="J70" s="87">
        <v>1241</v>
      </c>
      <c r="K70" s="87">
        <v>689</v>
      </c>
      <c r="L70" s="87">
        <v>587</v>
      </c>
      <c r="M70" s="87">
        <v>965</v>
      </c>
      <c r="N70" s="87">
        <v>1074</v>
      </c>
      <c r="O70" s="87">
        <v>186</v>
      </c>
      <c r="P70" s="87">
        <v>240</v>
      </c>
      <c r="Q70" s="87">
        <v>210</v>
      </c>
      <c r="R70" s="87">
        <v>129</v>
      </c>
      <c r="S70" s="87">
        <v>309</v>
      </c>
      <c r="T70" s="87">
        <v>7285</v>
      </c>
      <c r="U70" s="87">
        <v>3624</v>
      </c>
      <c r="V70" s="87">
        <v>1859</v>
      </c>
      <c r="W70" s="87">
        <v>1802</v>
      </c>
      <c r="X70" s="87">
        <v>494</v>
      </c>
      <c r="Y70" s="87">
        <v>176</v>
      </c>
      <c r="Z70" s="87">
        <v>318</v>
      </c>
    </row>
    <row r="71" spans="1:26" x14ac:dyDescent="0.2">
      <c r="A71" s="80" t="s">
        <v>57</v>
      </c>
      <c r="B71" s="80" t="s">
        <v>128</v>
      </c>
      <c r="C71" s="87">
        <v>22004</v>
      </c>
      <c r="D71" s="87">
        <v>8164</v>
      </c>
      <c r="E71" s="87">
        <v>6546</v>
      </c>
      <c r="F71" s="87">
        <v>69</v>
      </c>
      <c r="G71" s="87">
        <v>22</v>
      </c>
      <c r="H71" s="87">
        <v>1527</v>
      </c>
      <c r="I71" s="87">
        <v>4183</v>
      </c>
      <c r="J71" s="87">
        <v>1533</v>
      </c>
      <c r="K71" s="87">
        <v>958</v>
      </c>
      <c r="L71" s="87">
        <v>654</v>
      </c>
      <c r="M71" s="87">
        <v>1038</v>
      </c>
      <c r="N71" s="87">
        <v>1923</v>
      </c>
      <c r="O71" s="87">
        <v>330</v>
      </c>
      <c r="P71" s="87">
        <v>133</v>
      </c>
      <c r="Q71" s="87">
        <v>133</v>
      </c>
      <c r="R71" s="87">
        <v>377</v>
      </c>
      <c r="S71" s="87">
        <v>950</v>
      </c>
      <c r="T71" s="87">
        <v>7270</v>
      </c>
      <c r="U71" s="87">
        <v>3403</v>
      </c>
      <c r="V71" s="87">
        <v>1802</v>
      </c>
      <c r="W71" s="87">
        <v>2065</v>
      </c>
      <c r="X71" s="87">
        <v>464</v>
      </c>
      <c r="Y71" s="87">
        <v>162</v>
      </c>
      <c r="Z71" s="87">
        <v>302</v>
      </c>
    </row>
    <row r="72" spans="1:26" x14ac:dyDescent="0.2">
      <c r="A72" s="80" t="s">
        <v>58</v>
      </c>
      <c r="B72" s="80" t="s">
        <v>129</v>
      </c>
      <c r="C72" s="87">
        <v>14830</v>
      </c>
      <c r="D72" s="87">
        <v>8559</v>
      </c>
      <c r="E72" s="87">
        <v>6499</v>
      </c>
      <c r="F72" s="87">
        <v>107</v>
      </c>
      <c r="G72" s="87">
        <v>16</v>
      </c>
      <c r="H72" s="87">
        <v>1937</v>
      </c>
      <c r="I72" s="87">
        <v>1584</v>
      </c>
      <c r="J72" s="87">
        <v>394</v>
      </c>
      <c r="K72" s="87">
        <v>237</v>
      </c>
      <c r="L72" s="87">
        <v>543</v>
      </c>
      <c r="M72" s="87">
        <v>410</v>
      </c>
      <c r="N72" s="87">
        <v>2845</v>
      </c>
      <c r="O72" s="87">
        <v>501</v>
      </c>
      <c r="P72" s="87">
        <v>671</v>
      </c>
      <c r="Q72" s="87">
        <v>230</v>
      </c>
      <c r="R72" s="87">
        <v>129</v>
      </c>
      <c r="S72" s="87">
        <v>1314</v>
      </c>
      <c r="T72" s="87">
        <v>1596</v>
      </c>
      <c r="U72" s="87">
        <v>862</v>
      </c>
      <c r="V72" s="87">
        <v>475</v>
      </c>
      <c r="W72" s="87">
        <v>259</v>
      </c>
      <c r="X72" s="87">
        <v>246</v>
      </c>
      <c r="Y72" s="87">
        <v>113</v>
      </c>
      <c r="Z72" s="87">
        <v>133</v>
      </c>
    </row>
    <row r="73" spans="1:26" x14ac:dyDescent="0.2">
      <c r="A73" s="80" t="s">
        <v>59</v>
      </c>
      <c r="B73" s="80" t="s">
        <v>130</v>
      </c>
      <c r="C73" s="87">
        <v>25384</v>
      </c>
      <c r="D73" s="87">
        <v>4929</v>
      </c>
      <c r="E73" s="87">
        <v>2569</v>
      </c>
      <c r="F73" s="87">
        <v>24</v>
      </c>
      <c r="G73" s="87">
        <v>48</v>
      </c>
      <c r="H73" s="87">
        <v>2288</v>
      </c>
      <c r="I73" s="87">
        <v>2690</v>
      </c>
      <c r="J73" s="87">
        <v>582</v>
      </c>
      <c r="K73" s="87">
        <v>663</v>
      </c>
      <c r="L73" s="87">
        <v>668</v>
      </c>
      <c r="M73" s="87">
        <v>777</v>
      </c>
      <c r="N73" s="87">
        <v>11314</v>
      </c>
      <c r="O73" s="87">
        <v>2669</v>
      </c>
      <c r="P73" s="87">
        <v>2928</v>
      </c>
      <c r="Q73" s="87">
        <v>3840</v>
      </c>
      <c r="R73" s="87">
        <v>167</v>
      </c>
      <c r="S73" s="87">
        <v>1710</v>
      </c>
      <c r="T73" s="87">
        <v>5612</v>
      </c>
      <c r="U73" s="87">
        <v>3791</v>
      </c>
      <c r="V73" s="87">
        <v>684</v>
      </c>
      <c r="W73" s="87">
        <v>1137</v>
      </c>
      <c r="X73" s="87">
        <v>839</v>
      </c>
      <c r="Y73" s="87">
        <v>363</v>
      </c>
      <c r="Z73" s="87">
        <v>476</v>
      </c>
    </row>
    <row r="74" spans="1:26" x14ac:dyDescent="0.2">
      <c r="A74" s="80" t="s">
        <v>60</v>
      </c>
      <c r="B74" s="80" t="s">
        <v>131</v>
      </c>
      <c r="C74" s="87">
        <v>21666</v>
      </c>
      <c r="D74" s="87">
        <v>5703</v>
      </c>
      <c r="E74" s="87">
        <v>4245</v>
      </c>
      <c r="F74" s="87">
        <v>69</v>
      </c>
      <c r="G74" s="87">
        <v>18</v>
      </c>
      <c r="H74" s="87">
        <v>1371</v>
      </c>
      <c r="I74" s="87">
        <v>2531</v>
      </c>
      <c r="J74" s="87">
        <v>551</v>
      </c>
      <c r="K74" s="87">
        <v>387</v>
      </c>
      <c r="L74" s="87">
        <v>769</v>
      </c>
      <c r="M74" s="87">
        <v>824</v>
      </c>
      <c r="N74" s="87">
        <v>10485</v>
      </c>
      <c r="O74" s="87">
        <v>3330</v>
      </c>
      <c r="P74" s="87">
        <v>3410</v>
      </c>
      <c r="Q74" s="87">
        <v>1687</v>
      </c>
      <c r="R74" s="87">
        <v>226</v>
      </c>
      <c r="S74" s="87">
        <v>1832</v>
      </c>
      <c r="T74" s="87">
        <v>2225</v>
      </c>
      <c r="U74" s="87">
        <v>1371</v>
      </c>
      <c r="V74" s="87">
        <v>413</v>
      </c>
      <c r="W74" s="87">
        <v>441</v>
      </c>
      <c r="X74" s="87">
        <v>722</v>
      </c>
      <c r="Y74" s="87">
        <v>257</v>
      </c>
      <c r="Z74" s="87">
        <v>465</v>
      </c>
    </row>
    <row r="75" spans="1:26" x14ac:dyDescent="0.2">
      <c r="A75" s="80" t="s">
        <v>61</v>
      </c>
      <c r="B75" s="80" t="s">
        <v>132</v>
      </c>
      <c r="C75" s="87">
        <v>14038</v>
      </c>
      <c r="D75" s="87">
        <v>11339</v>
      </c>
      <c r="E75" s="87">
        <v>9663</v>
      </c>
      <c r="F75" s="87">
        <v>167</v>
      </c>
      <c r="G75" s="87">
        <v>4</v>
      </c>
      <c r="H75" s="87">
        <v>1505</v>
      </c>
      <c r="I75" s="87">
        <v>1439</v>
      </c>
      <c r="J75" s="87">
        <v>210</v>
      </c>
      <c r="K75" s="87">
        <v>145</v>
      </c>
      <c r="L75" s="87">
        <v>721</v>
      </c>
      <c r="M75" s="87">
        <v>363</v>
      </c>
      <c r="N75" s="87">
        <v>826</v>
      </c>
      <c r="O75" s="87">
        <v>297</v>
      </c>
      <c r="P75" s="87">
        <v>118</v>
      </c>
      <c r="Q75" s="87">
        <v>66</v>
      </c>
      <c r="R75" s="87">
        <v>86</v>
      </c>
      <c r="S75" s="87">
        <v>259</v>
      </c>
      <c r="T75" s="87">
        <v>238</v>
      </c>
      <c r="U75" s="87">
        <v>166</v>
      </c>
      <c r="V75" s="87">
        <v>34</v>
      </c>
      <c r="W75" s="87">
        <v>38</v>
      </c>
      <c r="X75" s="87">
        <v>196</v>
      </c>
      <c r="Y75" s="87">
        <v>88</v>
      </c>
      <c r="Z75" s="87">
        <v>108</v>
      </c>
    </row>
    <row r="76" spans="1:26" x14ac:dyDescent="0.2">
      <c r="A76" s="80" t="s">
        <v>62</v>
      </c>
      <c r="B76" s="80" t="s">
        <v>133</v>
      </c>
      <c r="C76" s="87">
        <v>20739</v>
      </c>
      <c r="D76" s="87">
        <v>7902</v>
      </c>
      <c r="E76" s="87">
        <v>6337</v>
      </c>
      <c r="F76" s="87">
        <v>112</v>
      </c>
      <c r="G76" s="87">
        <v>29</v>
      </c>
      <c r="H76" s="87">
        <v>1424</v>
      </c>
      <c r="I76" s="87">
        <v>3247</v>
      </c>
      <c r="J76" s="87">
        <v>879</v>
      </c>
      <c r="K76" s="87">
        <v>806</v>
      </c>
      <c r="L76" s="87">
        <v>591</v>
      </c>
      <c r="M76" s="87">
        <v>971</v>
      </c>
      <c r="N76" s="87">
        <v>1505</v>
      </c>
      <c r="O76" s="87">
        <v>251</v>
      </c>
      <c r="P76" s="87">
        <v>103</v>
      </c>
      <c r="Q76" s="87">
        <v>398</v>
      </c>
      <c r="R76" s="87">
        <v>275</v>
      </c>
      <c r="S76" s="87">
        <v>478</v>
      </c>
      <c r="T76" s="87">
        <v>7469</v>
      </c>
      <c r="U76" s="87">
        <v>4351</v>
      </c>
      <c r="V76" s="87">
        <v>965</v>
      </c>
      <c r="W76" s="87">
        <v>2153</v>
      </c>
      <c r="X76" s="87">
        <v>616</v>
      </c>
      <c r="Y76" s="87">
        <v>208</v>
      </c>
      <c r="Z76" s="87">
        <v>408</v>
      </c>
    </row>
    <row r="77" spans="1:26" x14ac:dyDescent="0.2">
      <c r="A77" s="80" t="s">
        <v>63</v>
      </c>
      <c r="B77" s="80" t="s">
        <v>134</v>
      </c>
      <c r="C77" s="87">
        <v>12750</v>
      </c>
      <c r="D77" s="87">
        <v>8722</v>
      </c>
      <c r="E77" s="87">
        <v>7827</v>
      </c>
      <c r="F77" s="87">
        <v>57</v>
      </c>
      <c r="G77" s="87">
        <v>22</v>
      </c>
      <c r="H77" s="87">
        <v>816</v>
      </c>
      <c r="I77" s="87">
        <v>1274</v>
      </c>
      <c r="J77" s="87">
        <v>401</v>
      </c>
      <c r="K77" s="87">
        <v>172</v>
      </c>
      <c r="L77" s="87">
        <v>393</v>
      </c>
      <c r="M77" s="87">
        <v>308</v>
      </c>
      <c r="N77" s="87">
        <v>1809</v>
      </c>
      <c r="O77" s="87">
        <v>490</v>
      </c>
      <c r="P77" s="87">
        <v>313</v>
      </c>
      <c r="Q77" s="87">
        <v>132</v>
      </c>
      <c r="R77" s="87">
        <v>113</v>
      </c>
      <c r="S77" s="87">
        <v>761</v>
      </c>
      <c r="T77" s="87">
        <v>798</v>
      </c>
      <c r="U77" s="87">
        <v>516</v>
      </c>
      <c r="V77" s="87">
        <v>182</v>
      </c>
      <c r="W77" s="87">
        <v>100</v>
      </c>
      <c r="X77" s="87">
        <v>147</v>
      </c>
      <c r="Y77" s="87">
        <v>76</v>
      </c>
      <c r="Z77" s="87">
        <v>71</v>
      </c>
    </row>
    <row r="78" spans="1:26" x14ac:dyDescent="0.2">
      <c r="A78" s="80" t="s">
        <v>64</v>
      </c>
      <c r="B78" s="80" t="s">
        <v>135</v>
      </c>
      <c r="C78" s="87">
        <v>18750</v>
      </c>
      <c r="D78" s="87">
        <v>4152</v>
      </c>
      <c r="E78" s="87">
        <v>3094</v>
      </c>
      <c r="F78" s="87">
        <v>41</v>
      </c>
      <c r="G78" s="87">
        <v>18</v>
      </c>
      <c r="H78" s="87">
        <v>999</v>
      </c>
      <c r="I78" s="87">
        <v>1851</v>
      </c>
      <c r="J78" s="87">
        <v>433</v>
      </c>
      <c r="K78" s="87">
        <v>277</v>
      </c>
      <c r="L78" s="87">
        <v>640</v>
      </c>
      <c r="M78" s="87">
        <v>501</v>
      </c>
      <c r="N78" s="87">
        <v>10572</v>
      </c>
      <c r="O78" s="87">
        <v>406</v>
      </c>
      <c r="P78" s="87">
        <v>184</v>
      </c>
      <c r="Q78" s="87">
        <v>9280</v>
      </c>
      <c r="R78" s="87">
        <v>326</v>
      </c>
      <c r="S78" s="87">
        <v>376</v>
      </c>
      <c r="T78" s="87">
        <v>1823</v>
      </c>
      <c r="U78" s="87">
        <v>952</v>
      </c>
      <c r="V78" s="87">
        <v>274</v>
      </c>
      <c r="W78" s="87">
        <v>597</v>
      </c>
      <c r="X78" s="87">
        <v>352</v>
      </c>
      <c r="Y78" s="87">
        <v>180</v>
      </c>
      <c r="Z78" s="87">
        <v>172</v>
      </c>
    </row>
    <row r="79" spans="1:26" x14ac:dyDescent="0.2">
      <c r="A79" s="80" t="s">
        <v>65</v>
      </c>
      <c r="B79" s="80" t="s">
        <v>136</v>
      </c>
      <c r="C79" s="87">
        <v>20839</v>
      </c>
      <c r="D79" s="87">
        <v>8081</v>
      </c>
      <c r="E79" s="87">
        <v>5170</v>
      </c>
      <c r="F79" s="87">
        <v>84</v>
      </c>
      <c r="G79" s="87">
        <v>53</v>
      </c>
      <c r="H79" s="87">
        <v>2774</v>
      </c>
      <c r="I79" s="87">
        <v>2872</v>
      </c>
      <c r="J79" s="87">
        <v>851</v>
      </c>
      <c r="K79" s="87">
        <v>603</v>
      </c>
      <c r="L79" s="87">
        <v>585</v>
      </c>
      <c r="M79" s="87">
        <v>833</v>
      </c>
      <c r="N79" s="87">
        <v>4866</v>
      </c>
      <c r="O79" s="87">
        <v>630</v>
      </c>
      <c r="P79" s="87">
        <v>2594</v>
      </c>
      <c r="Q79" s="87">
        <v>427</v>
      </c>
      <c r="R79" s="87">
        <v>201</v>
      </c>
      <c r="S79" s="87">
        <v>1014</v>
      </c>
      <c r="T79" s="87">
        <v>4006</v>
      </c>
      <c r="U79" s="87">
        <v>2137</v>
      </c>
      <c r="V79" s="87">
        <v>960</v>
      </c>
      <c r="W79" s="87">
        <v>909</v>
      </c>
      <c r="X79" s="87">
        <v>1014</v>
      </c>
      <c r="Y79" s="87">
        <v>540</v>
      </c>
      <c r="Z79" s="87">
        <v>474</v>
      </c>
    </row>
    <row r="80" spans="1:26" x14ac:dyDescent="0.2">
      <c r="A80" s="80" t="s">
        <v>66</v>
      </c>
      <c r="B80" s="80" t="s">
        <v>137</v>
      </c>
      <c r="C80" s="87">
        <v>21670</v>
      </c>
      <c r="D80" s="87">
        <v>13669</v>
      </c>
      <c r="E80" s="87">
        <v>10971</v>
      </c>
      <c r="F80" s="87">
        <v>186</v>
      </c>
      <c r="G80" s="87">
        <v>14</v>
      </c>
      <c r="H80" s="87">
        <v>2498</v>
      </c>
      <c r="I80" s="87">
        <v>2643</v>
      </c>
      <c r="J80" s="87">
        <v>764</v>
      </c>
      <c r="K80" s="87">
        <v>330</v>
      </c>
      <c r="L80" s="87">
        <v>790</v>
      </c>
      <c r="M80" s="87">
        <v>759</v>
      </c>
      <c r="N80" s="87">
        <v>2210</v>
      </c>
      <c r="O80" s="87">
        <v>359</v>
      </c>
      <c r="P80" s="87">
        <v>954</v>
      </c>
      <c r="Q80" s="87">
        <v>104</v>
      </c>
      <c r="R80" s="87">
        <v>132</v>
      </c>
      <c r="S80" s="87">
        <v>661</v>
      </c>
      <c r="T80" s="87">
        <v>2716</v>
      </c>
      <c r="U80" s="87">
        <v>1448</v>
      </c>
      <c r="V80" s="87">
        <v>611</v>
      </c>
      <c r="W80" s="87">
        <v>657</v>
      </c>
      <c r="X80" s="87">
        <v>432</v>
      </c>
      <c r="Y80" s="87">
        <v>198</v>
      </c>
      <c r="Z80" s="87">
        <v>234</v>
      </c>
    </row>
    <row r="81" spans="1:26" x14ac:dyDescent="0.2">
      <c r="A81" s="80" t="s">
        <v>67</v>
      </c>
      <c r="B81" s="80" t="s">
        <v>138</v>
      </c>
      <c r="C81" s="87">
        <v>12617</v>
      </c>
      <c r="D81" s="87">
        <v>5751</v>
      </c>
      <c r="E81" s="87">
        <v>3437</v>
      </c>
      <c r="F81" s="87">
        <v>61</v>
      </c>
      <c r="G81" s="87">
        <v>2</v>
      </c>
      <c r="H81" s="87">
        <v>2251</v>
      </c>
      <c r="I81" s="87">
        <v>1799</v>
      </c>
      <c r="J81" s="87">
        <v>220</v>
      </c>
      <c r="K81" s="87">
        <v>289</v>
      </c>
      <c r="L81" s="87">
        <v>667</v>
      </c>
      <c r="M81" s="87">
        <v>623</v>
      </c>
      <c r="N81" s="87">
        <v>1770</v>
      </c>
      <c r="O81" s="87">
        <v>304</v>
      </c>
      <c r="P81" s="87">
        <v>195</v>
      </c>
      <c r="Q81" s="87">
        <v>648</v>
      </c>
      <c r="R81" s="87">
        <v>139</v>
      </c>
      <c r="S81" s="87">
        <v>484</v>
      </c>
      <c r="T81" s="87">
        <v>1360</v>
      </c>
      <c r="U81" s="87">
        <v>934</v>
      </c>
      <c r="V81" s="87">
        <v>178</v>
      </c>
      <c r="W81" s="87">
        <v>248</v>
      </c>
      <c r="X81" s="87">
        <v>1937</v>
      </c>
      <c r="Y81" s="87">
        <v>1375</v>
      </c>
      <c r="Z81" s="87">
        <v>562</v>
      </c>
    </row>
    <row r="82" spans="1:26" x14ac:dyDescent="0.2">
      <c r="A82" s="80" t="s">
        <v>68</v>
      </c>
      <c r="B82" s="80" t="s">
        <v>139</v>
      </c>
      <c r="C82" s="87">
        <v>591495</v>
      </c>
      <c r="D82" s="87">
        <v>276913</v>
      </c>
      <c r="E82" s="87">
        <v>209792</v>
      </c>
      <c r="F82" s="87">
        <v>3512</v>
      </c>
      <c r="G82" s="87">
        <v>916</v>
      </c>
      <c r="H82" s="87">
        <v>62693</v>
      </c>
      <c r="I82" s="87">
        <v>73129</v>
      </c>
      <c r="J82" s="87">
        <v>19646</v>
      </c>
      <c r="K82" s="87">
        <v>12935</v>
      </c>
      <c r="L82" s="87">
        <v>19818</v>
      </c>
      <c r="M82" s="87">
        <v>20730</v>
      </c>
      <c r="N82" s="87">
        <v>113941</v>
      </c>
      <c r="O82" s="87">
        <v>32517</v>
      </c>
      <c r="P82" s="87">
        <v>21738</v>
      </c>
      <c r="Q82" s="87">
        <v>23739</v>
      </c>
      <c r="R82" s="87">
        <v>5269</v>
      </c>
      <c r="S82" s="87">
        <v>30678</v>
      </c>
      <c r="T82" s="87">
        <v>104683</v>
      </c>
      <c r="U82" s="87">
        <v>61364</v>
      </c>
      <c r="V82" s="87">
        <v>19521</v>
      </c>
      <c r="W82" s="87">
        <v>23798</v>
      </c>
      <c r="X82" s="87">
        <v>22829</v>
      </c>
      <c r="Y82" s="87">
        <v>10795</v>
      </c>
      <c r="Z82" s="87">
        <v>12034</v>
      </c>
    </row>
    <row r="84" spans="1:26" x14ac:dyDescent="0.2">
      <c r="A84" s="84" t="s">
        <v>149</v>
      </c>
    </row>
    <row r="87" spans="1:26" ht="15.75" x14ac:dyDescent="0.2">
      <c r="A87" s="82" t="s">
        <v>140</v>
      </c>
    </row>
    <row r="88" spans="1:26" x14ac:dyDescent="0.2">
      <c r="A88" s="83" t="s">
        <v>141</v>
      </c>
    </row>
    <row r="90" spans="1:26" x14ac:dyDescent="0.2">
      <c r="A90" s="88" t="s">
        <v>142</v>
      </c>
      <c r="B90" s="88" t="s">
        <v>69</v>
      </c>
    </row>
    <row r="91" spans="1:26" x14ac:dyDescent="0.2">
      <c r="A91" s="88" t="s">
        <v>143</v>
      </c>
      <c r="B91" s="88" t="s">
        <v>144</v>
      </c>
    </row>
    <row r="92" spans="1:26" x14ac:dyDescent="0.2">
      <c r="A92" s="88" t="s">
        <v>145</v>
      </c>
      <c r="B92" s="88">
        <v>2011</v>
      </c>
    </row>
    <row r="93" spans="1:26" x14ac:dyDescent="0.2">
      <c r="A93" s="88" t="s">
        <v>146</v>
      </c>
      <c r="B93" s="88" t="s">
        <v>147</v>
      </c>
    </row>
    <row r="94" spans="1:26" x14ac:dyDescent="0.2">
      <c r="A94" s="88" t="s">
        <v>148</v>
      </c>
      <c r="B94" s="88" t="s">
        <v>85</v>
      </c>
    </row>
    <row r="97" spans="1:26" ht="25.5" x14ac:dyDescent="0.2">
      <c r="A97" s="77" t="s">
        <v>96</v>
      </c>
      <c r="C97" s="78" t="s">
        <v>72</v>
      </c>
      <c r="D97" s="78" t="s">
        <v>97</v>
      </c>
      <c r="E97" s="78" t="s">
        <v>2</v>
      </c>
      <c r="F97" s="78" t="s">
        <v>18</v>
      </c>
      <c r="G97" s="78" t="s">
        <v>98</v>
      </c>
      <c r="H97" s="78" t="s">
        <v>4</v>
      </c>
      <c r="I97" s="78" t="s">
        <v>99</v>
      </c>
      <c r="J97" s="78" t="s">
        <v>11</v>
      </c>
      <c r="K97" s="78" t="s">
        <v>16</v>
      </c>
      <c r="L97" s="78" t="s">
        <v>13</v>
      </c>
      <c r="M97" s="78" t="s">
        <v>12</v>
      </c>
      <c r="N97" s="78" t="s">
        <v>100</v>
      </c>
      <c r="O97" s="78" t="s">
        <v>5</v>
      </c>
      <c r="P97" s="78" t="s">
        <v>10</v>
      </c>
      <c r="Q97" s="78" t="s">
        <v>7</v>
      </c>
      <c r="R97" s="78" t="s">
        <v>17</v>
      </c>
      <c r="S97" s="78" t="s">
        <v>6</v>
      </c>
      <c r="T97" s="78" t="s">
        <v>101</v>
      </c>
      <c r="U97" s="78" t="s">
        <v>3</v>
      </c>
      <c r="V97" s="78" t="s">
        <v>75</v>
      </c>
      <c r="W97" s="78" t="s">
        <v>9</v>
      </c>
      <c r="X97" s="78" t="s">
        <v>102</v>
      </c>
      <c r="Y97" s="78" t="s">
        <v>15</v>
      </c>
      <c r="Z97" s="78" t="s">
        <v>14</v>
      </c>
    </row>
    <row r="98" spans="1:26" x14ac:dyDescent="0.2">
      <c r="A98" s="80" t="s">
        <v>103</v>
      </c>
      <c r="B98" s="80" t="s">
        <v>104</v>
      </c>
      <c r="C98" s="87">
        <v>14331</v>
      </c>
      <c r="D98" s="87">
        <v>6000</v>
      </c>
      <c r="E98" s="87">
        <v>5040</v>
      </c>
      <c r="F98" s="87">
        <v>28</v>
      </c>
      <c r="G98" s="87">
        <v>24</v>
      </c>
      <c r="H98" s="87">
        <v>908</v>
      </c>
      <c r="I98" s="87">
        <v>1346</v>
      </c>
      <c r="J98" s="87">
        <v>390</v>
      </c>
      <c r="K98" s="87">
        <v>424</v>
      </c>
      <c r="L98" s="87">
        <v>207</v>
      </c>
      <c r="M98" s="87">
        <v>325</v>
      </c>
      <c r="N98" s="87">
        <v>2540</v>
      </c>
      <c r="O98" s="87">
        <v>487</v>
      </c>
      <c r="P98" s="87">
        <v>777</v>
      </c>
      <c r="Q98" s="87">
        <v>824</v>
      </c>
      <c r="R98" s="87">
        <v>54</v>
      </c>
      <c r="S98" s="87">
        <v>398</v>
      </c>
      <c r="T98" s="87">
        <v>4154</v>
      </c>
      <c r="U98" s="87">
        <v>3304</v>
      </c>
      <c r="V98" s="87">
        <v>327</v>
      </c>
      <c r="W98" s="87">
        <v>523</v>
      </c>
      <c r="X98" s="87">
        <v>291</v>
      </c>
      <c r="Y98" s="87">
        <v>98</v>
      </c>
      <c r="Z98" s="87">
        <v>193</v>
      </c>
    </row>
    <row r="99" spans="1:26" x14ac:dyDescent="0.2">
      <c r="A99" s="80" t="s">
        <v>36</v>
      </c>
      <c r="B99" s="80" t="s">
        <v>105</v>
      </c>
      <c r="C99" s="87">
        <v>22352</v>
      </c>
      <c r="D99" s="87">
        <v>12601</v>
      </c>
      <c r="E99" s="87">
        <v>9715</v>
      </c>
      <c r="F99" s="87">
        <v>164</v>
      </c>
      <c r="G99" s="87">
        <v>9</v>
      </c>
      <c r="H99" s="87">
        <v>2713</v>
      </c>
      <c r="I99" s="87">
        <v>2242</v>
      </c>
      <c r="J99" s="87">
        <v>414</v>
      </c>
      <c r="K99" s="87">
        <v>395</v>
      </c>
      <c r="L99" s="87">
        <v>810</v>
      </c>
      <c r="M99" s="87">
        <v>623</v>
      </c>
      <c r="N99" s="87">
        <v>3628</v>
      </c>
      <c r="O99" s="87">
        <v>1115</v>
      </c>
      <c r="P99" s="87">
        <v>421</v>
      </c>
      <c r="Q99" s="87">
        <v>180</v>
      </c>
      <c r="R99" s="87">
        <v>304</v>
      </c>
      <c r="S99" s="87">
        <v>1608</v>
      </c>
      <c r="T99" s="87">
        <v>2547</v>
      </c>
      <c r="U99" s="87">
        <v>1823</v>
      </c>
      <c r="V99" s="87">
        <v>252</v>
      </c>
      <c r="W99" s="87">
        <v>472</v>
      </c>
      <c r="X99" s="87">
        <v>1334</v>
      </c>
      <c r="Y99" s="87">
        <v>548</v>
      </c>
      <c r="Z99" s="87">
        <v>786</v>
      </c>
    </row>
    <row r="100" spans="1:26" x14ac:dyDescent="0.2">
      <c r="A100" s="80" t="s">
        <v>37</v>
      </c>
      <c r="B100" s="80" t="s">
        <v>106</v>
      </c>
      <c r="C100" s="87">
        <v>14015</v>
      </c>
      <c r="D100" s="87">
        <v>10194</v>
      </c>
      <c r="E100" s="87">
        <v>9716</v>
      </c>
      <c r="F100" s="87">
        <v>33</v>
      </c>
      <c r="G100" s="87">
        <v>58</v>
      </c>
      <c r="H100" s="87">
        <v>387</v>
      </c>
      <c r="I100" s="87">
        <v>730</v>
      </c>
      <c r="J100" s="87">
        <v>244</v>
      </c>
      <c r="K100" s="87">
        <v>128</v>
      </c>
      <c r="L100" s="87">
        <v>190</v>
      </c>
      <c r="M100" s="87">
        <v>168</v>
      </c>
      <c r="N100" s="87">
        <v>967</v>
      </c>
      <c r="O100" s="87">
        <v>395</v>
      </c>
      <c r="P100" s="87">
        <v>61</v>
      </c>
      <c r="Q100" s="87">
        <v>74</v>
      </c>
      <c r="R100" s="87">
        <v>144</v>
      </c>
      <c r="S100" s="87">
        <v>293</v>
      </c>
      <c r="T100" s="87">
        <v>2011</v>
      </c>
      <c r="U100" s="87">
        <v>1706</v>
      </c>
      <c r="V100" s="87">
        <v>118</v>
      </c>
      <c r="W100" s="87">
        <v>187</v>
      </c>
      <c r="X100" s="87">
        <v>113</v>
      </c>
      <c r="Y100" s="87">
        <v>19</v>
      </c>
      <c r="Z100" s="87">
        <v>94</v>
      </c>
    </row>
    <row r="101" spans="1:26" x14ac:dyDescent="0.2">
      <c r="A101" s="80" t="s">
        <v>38</v>
      </c>
      <c r="B101" s="80" t="s">
        <v>107</v>
      </c>
      <c r="C101" s="87">
        <v>18648</v>
      </c>
      <c r="D101" s="87">
        <v>4653</v>
      </c>
      <c r="E101" s="87">
        <v>2506</v>
      </c>
      <c r="F101" s="87">
        <v>299</v>
      </c>
      <c r="G101" s="87">
        <v>33</v>
      </c>
      <c r="H101" s="87">
        <v>1815</v>
      </c>
      <c r="I101" s="87">
        <v>1675</v>
      </c>
      <c r="J101" s="87">
        <v>461</v>
      </c>
      <c r="K101" s="87">
        <v>307</v>
      </c>
      <c r="L101" s="87">
        <v>375</v>
      </c>
      <c r="M101" s="87">
        <v>532</v>
      </c>
      <c r="N101" s="87">
        <v>5758</v>
      </c>
      <c r="O101" s="87">
        <v>2283</v>
      </c>
      <c r="P101" s="87">
        <v>1205</v>
      </c>
      <c r="Q101" s="87">
        <v>154</v>
      </c>
      <c r="R101" s="87">
        <v>69</v>
      </c>
      <c r="S101" s="87">
        <v>2047</v>
      </c>
      <c r="T101" s="87">
        <v>4975</v>
      </c>
      <c r="U101" s="87">
        <v>2478</v>
      </c>
      <c r="V101" s="87">
        <v>1210</v>
      </c>
      <c r="W101" s="87">
        <v>1287</v>
      </c>
      <c r="X101" s="87">
        <v>1587</v>
      </c>
      <c r="Y101" s="87">
        <v>1120</v>
      </c>
      <c r="Z101" s="87">
        <v>467</v>
      </c>
    </row>
    <row r="102" spans="1:26" x14ac:dyDescent="0.2">
      <c r="A102" s="80" t="s">
        <v>39</v>
      </c>
      <c r="B102" s="80" t="s">
        <v>108</v>
      </c>
      <c r="C102" s="87">
        <v>18061</v>
      </c>
      <c r="D102" s="87">
        <v>13671</v>
      </c>
      <c r="E102" s="87">
        <v>12798</v>
      </c>
      <c r="F102" s="87">
        <v>82</v>
      </c>
      <c r="G102" s="87">
        <v>67</v>
      </c>
      <c r="H102" s="87">
        <v>724</v>
      </c>
      <c r="I102" s="87">
        <v>1459</v>
      </c>
      <c r="J102" s="87">
        <v>531</v>
      </c>
      <c r="K102" s="87">
        <v>179</v>
      </c>
      <c r="L102" s="87">
        <v>404</v>
      </c>
      <c r="M102" s="87">
        <v>345</v>
      </c>
      <c r="N102" s="87">
        <v>961</v>
      </c>
      <c r="O102" s="87">
        <v>367</v>
      </c>
      <c r="P102" s="87">
        <v>69</v>
      </c>
      <c r="Q102" s="87">
        <v>103</v>
      </c>
      <c r="R102" s="87">
        <v>146</v>
      </c>
      <c r="S102" s="87">
        <v>276</v>
      </c>
      <c r="T102" s="87">
        <v>1797</v>
      </c>
      <c r="U102" s="87">
        <v>999</v>
      </c>
      <c r="V102" s="87">
        <v>477</v>
      </c>
      <c r="W102" s="87">
        <v>321</v>
      </c>
      <c r="X102" s="87">
        <v>173</v>
      </c>
      <c r="Y102" s="87">
        <v>73</v>
      </c>
      <c r="Z102" s="87">
        <v>100</v>
      </c>
    </row>
    <row r="103" spans="1:26" x14ac:dyDescent="0.2">
      <c r="A103" s="80" t="s">
        <v>40</v>
      </c>
      <c r="B103" s="80" t="s">
        <v>109</v>
      </c>
      <c r="C103" s="87">
        <v>10898</v>
      </c>
      <c r="D103" s="87">
        <v>5324</v>
      </c>
      <c r="E103" s="87">
        <v>3844</v>
      </c>
      <c r="F103" s="87">
        <v>97</v>
      </c>
      <c r="G103" s="87">
        <v>15</v>
      </c>
      <c r="H103" s="87">
        <v>1368</v>
      </c>
      <c r="I103" s="87">
        <v>1361</v>
      </c>
      <c r="J103" s="87">
        <v>299</v>
      </c>
      <c r="K103" s="87">
        <v>162</v>
      </c>
      <c r="L103" s="87">
        <v>500</v>
      </c>
      <c r="M103" s="87">
        <v>400</v>
      </c>
      <c r="N103" s="87">
        <v>2027</v>
      </c>
      <c r="O103" s="87">
        <v>131</v>
      </c>
      <c r="P103" s="87">
        <v>67</v>
      </c>
      <c r="Q103" s="87">
        <v>1472</v>
      </c>
      <c r="R103" s="87">
        <v>97</v>
      </c>
      <c r="S103" s="87">
        <v>260</v>
      </c>
      <c r="T103" s="87">
        <v>1773</v>
      </c>
      <c r="U103" s="87">
        <v>1017</v>
      </c>
      <c r="V103" s="87">
        <v>254</v>
      </c>
      <c r="W103" s="87">
        <v>502</v>
      </c>
      <c r="X103" s="87">
        <v>413</v>
      </c>
      <c r="Y103" s="87">
        <v>241</v>
      </c>
      <c r="Z103" s="87">
        <v>172</v>
      </c>
    </row>
    <row r="104" spans="1:26" x14ac:dyDescent="0.2">
      <c r="A104" s="80" t="s">
        <v>41</v>
      </c>
      <c r="B104" s="80" t="s">
        <v>110</v>
      </c>
      <c r="C104" s="87">
        <v>182</v>
      </c>
      <c r="D104" s="87">
        <v>95</v>
      </c>
      <c r="E104" s="87">
        <v>81</v>
      </c>
      <c r="F104" s="87">
        <v>2</v>
      </c>
      <c r="G104" s="87">
        <v>0</v>
      </c>
      <c r="H104" s="87">
        <v>12</v>
      </c>
      <c r="I104" s="87">
        <v>24</v>
      </c>
      <c r="J104" s="87">
        <v>2</v>
      </c>
      <c r="K104" s="87">
        <v>1</v>
      </c>
      <c r="L104" s="87">
        <v>10</v>
      </c>
      <c r="M104" s="87">
        <v>11</v>
      </c>
      <c r="N104" s="87">
        <v>34</v>
      </c>
      <c r="O104" s="87">
        <v>4</v>
      </c>
      <c r="P104" s="87">
        <v>0</v>
      </c>
      <c r="Q104" s="87">
        <v>24</v>
      </c>
      <c r="R104" s="87">
        <v>2</v>
      </c>
      <c r="S104" s="87">
        <v>4</v>
      </c>
      <c r="T104" s="87">
        <v>27</v>
      </c>
      <c r="U104" s="87">
        <v>10</v>
      </c>
      <c r="V104" s="87">
        <v>2</v>
      </c>
      <c r="W104" s="87">
        <v>15</v>
      </c>
      <c r="X104" s="87">
        <v>2</v>
      </c>
      <c r="Y104" s="87">
        <v>1</v>
      </c>
      <c r="Z104" s="87">
        <v>1</v>
      </c>
    </row>
    <row r="105" spans="1:26" x14ac:dyDescent="0.2">
      <c r="A105" s="80" t="s">
        <v>42</v>
      </c>
      <c r="B105" s="80" t="s">
        <v>111</v>
      </c>
      <c r="C105" s="87">
        <v>23096</v>
      </c>
      <c r="D105" s="87">
        <v>9270</v>
      </c>
      <c r="E105" s="87">
        <v>8160</v>
      </c>
      <c r="F105" s="87">
        <v>91</v>
      </c>
      <c r="G105" s="87">
        <v>26</v>
      </c>
      <c r="H105" s="87">
        <v>993</v>
      </c>
      <c r="I105" s="87">
        <v>3134</v>
      </c>
      <c r="J105" s="87">
        <v>1360</v>
      </c>
      <c r="K105" s="87">
        <v>436</v>
      </c>
      <c r="L105" s="87">
        <v>589</v>
      </c>
      <c r="M105" s="87">
        <v>749</v>
      </c>
      <c r="N105" s="87">
        <v>3862</v>
      </c>
      <c r="O105" s="87">
        <v>1369</v>
      </c>
      <c r="P105" s="87">
        <v>921</v>
      </c>
      <c r="Q105" s="87">
        <v>228</v>
      </c>
      <c r="R105" s="87">
        <v>150</v>
      </c>
      <c r="S105" s="87">
        <v>1194</v>
      </c>
      <c r="T105" s="87">
        <v>6395</v>
      </c>
      <c r="U105" s="87">
        <v>2666</v>
      </c>
      <c r="V105" s="87">
        <v>2085</v>
      </c>
      <c r="W105" s="87">
        <v>1644</v>
      </c>
      <c r="X105" s="87">
        <v>435</v>
      </c>
      <c r="Y105" s="87">
        <v>141</v>
      </c>
      <c r="Z105" s="87">
        <v>294</v>
      </c>
    </row>
    <row r="106" spans="1:26" x14ac:dyDescent="0.2">
      <c r="A106" s="80" t="s">
        <v>43</v>
      </c>
      <c r="B106" s="80" t="s">
        <v>112</v>
      </c>
      <c r="C106" s="87">
        <v>20385</v>
      </c>
      <c r="D106" s="87">
        <v>7331</v>
      </c>
      <c r="E106" s="87">
        <v>4960</v>
      </c>
      <c r="F106" s="87">
        <v>236</v>
      </c>
      <c r="G106" s="87">
        <v>38</v>
      </c>
      <c r="H106" s="87">
        <v>2097</v>
      </c>
      <c r="I106" s="87">
        <v>2029</v>
      </c>
      <c r="J106" s="87">
        <v>545</v>
      </c>
      <c r="K106" s="87">
        <v>240</v>
      </c>
      <c r="L106" s="87">
        <v>674</v>
      </c>
      <c r="M106" s="87">
        <v>570</v>
      </c>
      <c r="N106" s="87">
        <v>6132</v>
      </c>
      <c r="O106" s="87">
        <v>2074</v>
      </c>
      <c r="P106" s="87">
        <v>1223</v>
      </c>
      <c r="Q106" s="87">
        <v>166</v>
      </c>
      <c r="R106" s="87">
        <v>81</v>
      </c>
      <c r="S106" s="87">
        <v>2588</v>
      </c>
      <c r="T106" s="87">
        <v>3230</v>
      </c>
      <c r="U106" s="87">
        <v>1850</v>
      </c>
      <c r="V106" s="87">
        <v>698</v>
      </c>
      <c r="W106" s="87">
        <v>682</v>
      </c>
      <c r="X106" s="87">
        <v>1663</v>
      </c>
      <c r="Y106" s="87">
        <v>971</v>
      </c>
      <c r="Z106" s="87">
        <v>692</v>
      </c>
    </row>
    <row r="107" spans="1:26" x14ac:dyDescent="0.2">
      <c r="A107" s="80" t="s">
        <v>44</v>
      </c>
      <c r="B107" s="80" t="s">
        <v>113</v>
      </c>
      <c r="C107" s="87">
        <v>20930</v>
      </c>
      <c r="D107" s="87">
        <v>10128</v>
      </c>
      <c r="E107" s="87">
        <v>6406</v>
      </c>
      <c r="F107" s="87">
        <v>162</v>
      </c>
      <c r="G107" s="87">
        <v>38</v>
      </c>
      <c r="H107" s="87">
        <v>3522</v>
      </c>
      <c r="I107" s="87">
        <v>2303</v>
      </c>
      <c r="J107" s="87">
        <v>667</v>
      </c>
      <c r="K107" s="87">
        <v>395</v>
      </c>
      <c r="L107" s="87">
        <v>513</v>
      </c>
      <c r="M107" s="87">
        <v>728</v>
      </c>
      <c r="N107" s="87">
        <v>2302</v>
      </c>
      <c r="O107" s="87">
        <v>480</v>
      </c>
      <c r="P107" s="87">
        <v>208</v>
      </c>
      <c r="Q107" s="87">
        <v>598</v>
      </c>
      <c r="R107" s="87">
        <v>133</v>
      </c>
      <c r="S107" s="87">
        <v>883</v>
      </c>
      <c r="T107" s="87">
        <v>5010</v>
      </c>
      <c r="U107" s="87">
        <v>3019</v>
      </c>
      <c r="V107" s="87">
        <v>1034</v>
      </c>
      <c r="W107" s="87">
        <v>957</v>
      </c>
      <c r="X107" s="87">
        <v>1187</v>
      </c>
      <c r="Y107" s="87">
        <v>202</v>
      </c>
      <c r="Z107" s="87">
        <v>985</v>
      </c>
    </row>
    <row r="108" spans="1:26" x14ac:dyDescent="0.2">
      <c r="A108" s="80" t="s">
        <v>45</v>
      </c>
      <c r="B108" s="80" t="s">
        <v>114</v>
      </c>
      <c r="C108" s="87">
        <v>16325</v>
      </c>
      <c r="D108" s="87">
        <v>7743</v>
      </c>
      <c r="E108" s="87">
        <v>6661</v>
      </c>
      <c r="F108" s="87">
        <v>84</v>
      </c>
      <c r="G108" s="87">
        <v>39</v>
      </c>
      <c r="H108" s="87">
        <v>959</v>
      </c>
      <c r="I108" s="87">
        <v>1700</v>
      </c>
      <c r="J108" s="87">
        <v>555</v>
      </c>
      <c r="K108" s="87">
        <v>443</v>
      </c>
      <c r="L108" s="87">
        <v>295</v>
      </c>
      <c r="M108" s="87">
        <v>407</v>
      </c>
      <c r="N108" s="87">
        <v>1654</v>
      </c>
      <c r="O108" s="87">
        <v>297</v>
      </c>
      <c r="P108" s="87">
        <v>224</v>
      </c>
      <c r="Q108" s="87">
        <v>139</v>
      </c>
      <c r="R108" s="87">
        <v>228</v>
      </c>
      <c r="S108" s="87">
        <v>766</v>
      </c>
      <c r="T108" s="87">
        <v>4832</v>
      </c>
      <c r="U108" s="87">
        <v>3473</v>
      </c>
      <c r="V108" s="87">
        <v>537</v>
      </c>
      <c r="W108" s="87">
        <v>822</v>
      </c>
      <c r="X108" s="87">
        <v>396</v>
      </c>
      <c r="Y108" s="87">
        <v>197</v>
      </c>
      <c r="Z108" s="87">
        <v>199</v>
      </c>
    </row>
    <row r="109" spans="1:26" x14ac:dyDescent="0.2">
      <c r="A109" s="80" t="s">
        <v>46</v>
      </c>
      <c r="B109" s="80" t="s">
        <v>115</v>
      </c>
      <c r="C109" s="87">
        <v>15360</v>
      </c>
      <c r="D109" s="87">
        <v>6300</v>
      </c>
      <c r="E109" s="87">
        <v>4304</v>
      </c>
      <c r="F109" s="87">
        <v>73</v>
      </c>
      <c r="G109" s="87">
        <v>38</v>
      </c>
      <c r="H109" s="87">
        <v>1885</v>
      </c>
      <c r="I109" s="87">
        <v>1512</v>
      </c>
      <c r="J109" s="87">
        <v>519</v>
      </c>
      <c r="K109" s="87">
        <v>321</v>
      </c>
      <c r="L109" s="87">
        <v>222</v>
      </c>
      <c r="M109" s="87">
        <v>450</v>
      </c>
      <c r="N109" s="87">
        <v>1961</v>
      </c>
      <c r="O109" s="87">
        <v>604</v>
      </c>
      <c r="P109" s="87">
        <v>136</v>
      </c>
      <c r="Q109" s="87">
        <v>716</v>
      </c>
      <c r="R109" s="87">
        <v>113</v>
      </c>
      <c r="S109" s="87">
        <v>392</v>
      </c>
      <c r="T109" s="87">
        <v>4469</v>
      </c>
      <c r="U109" s="87">
        <v>2371</v>
      </c>
      <c r="V109" s="87">
        <v>1107</v>
      </c>
      <c r="W109" s="87">
        <v>991</v>
      </c>
      <c r="X109" s="87">
        <v>1118</v>
      </c>
      <c r="Y109" s="87">
        <v>127</v>
      </c>
      <c r="Z109" s="87">
        <v>991</v>
      </c>
    </row>
    <row r="110" spans="1:26" x14ac:dyDescent="0.2">
      <c r="A110" s="80" t="s">
        <v>116</v>
      </c>
      <c r="B110" s="80" t="s">
        <v>117</v>
      </c>
      <c r="C110" s="87">
        <v>8559</v>
      </c>
      <c r="D110" s="87">
        <v>4687</v>
      </c>
      <c r="E110" s="87">
        <v>3411</v>
      </c>
      <c r="F110" s="87">
        <v>85</v>
      </c>
      <c r="G110" s="87">
        <v>16</v>
      </c>
      <c r="H110" s="87">
        <v>1175</v>
      </c>
      <c r="I110" s="87">
        <v>994</v>
      </c>
      <c r="J110" s="87">
        <v>307</v>
      </c>
      <c r="K110" s="87">
        <v>135</v>
      </c>
      <c r="L110" s="87">
        <v>267</v>
      </c>
      <c r="M110" s="87">
        <v>285</v>
      </c>
      <c r="N110" s="87">
        <v>561</v>
      </c>
      <c r="O110" s="87">
        <v>72</v>
      </c>
      <c r="P110" s="87">
        <v>103</v>
      </c>
      <c r="Q110" s="87">
        <v>107</v>
      </c>
      <c r="R110" s="87">
        <v>37</v>
      </c>
      <c r="S110" s="87">
        <v>242</v>
      </c>
      <c r="T110" s="87">
        <v>1712</v>
      </c>
      <c r="U110" s="87">
        <v>1008</v>
      </c>
      <c r="V110" s="87">
        <v>333</v>
      </c>
      <c r="W110" s="87">
        <v>371</v>
      </c>
      <c r="X110" s="87">
        <v>605</v>
      </c>
      <c r="Y110" s="87">
        <v>383</v>
      </c>
      <c r="Z110" s="87">
        <v>222</v>
      </c>
    </row>
    <row r="111" spans="1:26" x14ac:dyDescent="0.2">
      <c r="A111" s="80" t="s">
        <v>48</v>
      </c>
      <c r="B111" s="80" t="s">
        <v>118</v>
      </c>
      <c r="C111" s="87">
        <v>15775</v>
      </c>
      <c r="D111" s="87">
        <v>7487</v>
      </c>
      <c r="E111" s="87">
        <v>4630</v>
      </c>
      <c r="F111" s="87">
        <v>105</v>
      </c>
      <c r="G111" s="87">
        <v>48</v>
      </c>
      <c r="H111" s="87">
        <v>2704</v>
      </c>
      <c r="I111" s="87">
        <v>2252</v>
      </c>
      <c r="J111" s="87">
        <v>717</v>
      </c>
      <c r="K111" s="87">
        <v>406</v>
      </c>
      <c r="L111" s="87">
        <v>458</v>
      </c>
      <c r="M111" s="87">
        <v>671</v>
      </c>
      <c r="N111" s="87">
        <v>1246</v>
      </c>
      <c r="O111" s="87">
        <v>166</v>
      </c>
      <c r="P111" s="87">
        <v>142</v>
      </c>
      <c r="Q111" s="87">
        <v>439</v>
      </c>
      <c r="R111" s="87">
        <v>114</v>
      </c>
      <c r="S111" s="87">
        <v>385</v>
      </c>
      <c r="T111" s="87">
        <v>4015</v>
      </c>
      <c r="U111" s="87">
        <v>2091</v>
      </c>
      <c r="V111" s="87">
        <v>1084</v>
      </c>
      <c r="W111" s="87">
        <v>840</v>
      </c>
      <c r="X111" s="87">
        <v>775</v>
      </c>
      <c r="Y111" s="87">
        <v>154</v>
      </c>
      <c r="Z111" s="87">
        <v>621</v>
      </c>
    </row>
    <row r="112" spans="1:26" x14ac:dyDescent="0.2">
      <c r="A112" s="80" t="s">
        <v>49</v>
      </c>
      <c r="B112" s="80" t="s">
        <v>119</v>
      </c>
      <c r="C112" s="87">
        <v>14421</v>
      </c>
      <c r="D112" s="87">
        <v>4059</v>
      </c>
      <c r="E112" s="87">
        <v>2980</v>
      </c>
      <c r="F112" s="87">
        <v>180</v>
      </c>
      <c r="G112" s="87">
        <v>26</v>
      </c>
      <c r="H112" s="87">
        <v>873</v>
      </c>
      <c r="I112" s="87">
        <v>1475</v>
      </c>
      <c r="J112" s="87">
        <v>350</v>
      </c>
      <c r="K112" s="87">
        <v>148</v>
      </c>
      <c r="L112" s="87">
        <v>614</v>
      </c>
      <c r="M112" s="87">
        <v>363</v>
      </c>
      <c r="N112" s="87">
        <v>6327</v>
      </c>
      <c r="O112" s="87">
        <v>3114</v>
      </c>
      <c r="P112" s="87">
        <v>669</v>
      </c>
      <c r="Q112" s="87">
        <v>110</v>
      </c>
      <c r="R112" s="87">
        <v>106</v>
      </c>
      <c r="S112" s="87">
        <v>2328</v>
      </c>
      <c r="T112" s="87">
        <v>1816</v>
      </c>
      <c r="U112" s="87">
        <v>845</v>
      </c>
      <c r="V112" s="87">
        <v>375</v>
      </c>
      <c r="W112" s="87">
        <v>596</v>
      </c>
      <c r="X112" s="87">
        <v>744</v>
      </c>
      <c r="Y112" s="87">
        <v>506</v>
      </c>
      <c r="Z112" s="87">
        <v>238</v>
      </c>
    </row>
    <row r="113" spans="1:26" x14ac:dyDescent="0.2">
      <c r="A113" s="80" t="s">
        <v>50</v>
      </c>
      <c r="B113" s="80" t="s">
        <v>120</v>
      </c>
      <c r="C113" s="87">
        <v>13230</v>
      </c>
      <c r="D113" s="87">
        <v>10401</v>
      </c>
      <c r="E113" s="87">
        <v>9981</v>
      </c>
      <c r="F113" s="87">
        <v>39</v>
      </c>
      <c r="G113" s="87">
        <v>16</v>
      </c>
      <c r="H113" s="87">
        <v>365</v>
      </c>
      <c r="I113" s="87">
        <v>743</v>
      </c>
      <c r="J113" s="87">
        <v>270</v>
      </c>
      <c r="K113" s="87">
        <v>152</v>
      </c>
      <c r="L113" s="87">
        <v>173</v>
      </c>
      <c r="M113" s="87">
        <v>148</v>
      </c>
      <c r="N113" s="87">
        <v>819</v>
      </c>
      <c r="O113" s="87">
        <v>321</v>
      </c>
      <c r="P113" s="87">
        <v>153</v>
      </c>
      <c r="Q113" s="87">
        <v>103</v>
      </c>
      <c r="R113" s="87">
        <v>59</v>
      </c>
      <c r="S113" s="87">
        <v>183</v>
      </c>
      <c r="T113" s="87">
        <v>1166</v>
      </c>
      <c r="U113" s="87">
        <v>842</v>
      </c>
      <c r="V113" s="87">
        <v>185</v>
      </c>
      <c r="W113" s="87">
        <v>139</v>
      </c>
      <c r="X113" s="87">
        <v>101</v>
      </c>
      <c r="Y113" s="87">
        <v>36</v>
      </c>
      <c r="Z113" s="87">
        <v>65</v>
      </c>
    </row>
    <row r="114" spans="1:26" x14ac:dyDescent="0.2">
      <c r="A114" s="80" t="s">
        <v>51</v>
      </c>
      <c r="B114" s="80" t="s">
        <v>121</v>
      </c>
      <c r="C114" s="87">
        <v>16915</v>
      </c>
      <c r="D114" s="87">
        <v>8228</v>
      </c>
      <c r="E114" s="87">
        <v>7297</v>
      </c>
      <c r="F114" s="87">
        <v>138</v>
      </c>
      <c r="G114" s="87">
        <v>65</v>
      </c>
      <c r="H114" s="87">
        <v>728</v>
      </c>
      <c r="I114" s="87">
        <v>1603</v>
      </c>
      <c r="J114" s="87">
        <v>379</v>
      </c>
      <c r="K114" s="87">
        <v>249</v>
      </c>
      <c r="L114" s="87">
        <v>589</v>
      </c>
      <c r="M114" s="87">
        <v>386</v>
      </c>
      <c r="N114" s="87">
        <v>4495</v>
      </c>
      <c r="O114" s="87">
        <v>2017</v>
      </c>
      <c r="P114" s="87">
        <v>799</v>
      </c>
      <c r="Q114" s="87">
        <v>244</v>
      </c>
      <c r="R114" s="87">
        <v>88</v>
      </c>
      <c r="S114" s="87">
        <v>1347</v>
      </c>
      <c r="T114" s="87">
        <v>1964</v>
      </c>
      <c r="U114" s="87">
        <v>1138</v>
      </c>
      <c r="V114" s="87">
        <v>257</v>
      </c>
      <c r="W114" s="87">
        <v>569</v>
      </c>
      <c r="X114" s="87">
        <v>625</v>
      </c>
      <c r="Y114" s="87">
        <v>245</v>
      </c>
      <c r="Z114" s="87">
        <v>380</v>
      </c>
    </row>
    <row r="115" spans="1:26" x14ac:dyDescent="0.2">
      <c r="A115" s="80" t="s">
        <v>52</v>
      </c>
      <c r="B115" s="80" t="s">
        <v>122</v>
      </c>
      <c r="C115" s="87">
        <v>14899</v>
      </c>
      <c r="D115" s="87">
        <v>6150</v>
      </c>
      <c r="E115" s="87">
        <v>4829</v>
      </c>
      <c r="F115" s="87">
        <v>93</v>
      </c>
      <c r="G115" s="87">
        <v>14</v>
      </c>
      <c r="H115" s="87">
        <v>1214</v>
      </c>
      <c r="I115" s="87">
        <v>1324</v>
      </c>
      <c r="J115" s="87">
        <v>317</v>
      </c>
      <c r="K115" s="87">
        <v>248</v>
      </c>
      <c r="L115" s="87">
        <v>432</v>
      </c>
      <c r="M115" s="87">
        <v>327</v>
      </c>
      <c r="N115" s="87">
        <v>5209</v>
      </c>
      <c r="O115" s="87">
        <v>2342</v>
      </c>
      <c r="P115" s="87">
        <v>1152</v>
      </c>
      <c r="Q115" s="87">
        <v>189</v>
      </c>
      <c r="R115" s="87">
        <v>78</v>
      </c>
      <c r="S115" s="87">
        <v>1448</v>
      </c>
      <c r="T115" s="87">
        <v>1602</v>
      </c>
      <c r="U115" s="87">
        <v>1102</v>
      </c>
      <c r="V115" s="87">
        <v>159</v>
      </c>
      <c r="W115" s="87">
        <v>341</v>
      </c>
      <c r="X115" s="87">
        <v>614</v>
      </c>
      <c r="Y115" s="87">
        <v>310</v>
      </c>
      <c r="Z115" s="87">
        <v>304</v>
      </c>
    </row>
    <row r="116" spans="1:26" x14ac:dyDescent="0.2">
      <c r="A116" s="80" t="s">
        <v>53</v>
      </c>
      <c r="B116" s="80" t="s">
        <v>123</v>
      </c>
      <c r="C116" s="87">
        <v>9583</v>
      </c>
      <c r="D116" s="87">
        <v>4620</v>
      </c>
      <c r="E116" s="87">
        <v>3597</v>
      </c>
      <c r="F116" s="87">
        <v>126</v>
      </c>
      <c r="G116" s="87">
        <v>12</v>
      </c>
      <c r="H116" s="87">
        <v>885</v>
      </c>
      <c r="I116" s="87">
        <v>1366</v>
      </c>
      <c r="J116" s="87">
        <v>590</v>
      </c>
      <c r="K116" s="87">
        <v>187</v>
      </c>
      <c r="L116" s="87">
        <v>228</v>
      </c>
      <c r="M116" s="87">
        <v>361</v>
      </c>
      <c r="N116" s="87">
        <v>920</v>
      </c>
      <c r="O116" s="87">
        <v>71</v>
      </c>
      <c r="P116" s="87">
        <v>44</v>
      </c>
      <c r="Q116" s="87">
        <v>514</v>
      </c>
      <c r="R116" s="87">
        <v>70</v>
      </c>
      <c r="S116" s="87">
        <v>221</v>
      </c>
      <c r="T116" s="87">
        <v>2278</v>
      </c>
      <c r="U116" s="87">
        <v>1140</v>
      </c>
      <c r="V116" s="87">
        <v>431</v>
      </c>
      <c r="W116" s="87">
        <v>707</v>
      </c>
      <c r="X116" s="87">
        <v>399</v>
      </c>
      <c r="Y116" s="87">
        <v>132</v>
      </c>
      <c r="Z116" s="87">
        <v>267</v>
      </c>
    </row>
    <row r="117" spans="1:26" x14ac:dyDescent="0.2">
      <c r="A117" s="80" t="s">
        <v>124</v>
      </c>
      <c r="B117" s="80" t="s">
        <v>125</v>
      </c>
      <c r="C117" s="87">
        <v>7614</v>
      </c>
      <c r="D117" s="87">
        <v>4790</v>
      </c>
      <c r="E117" s="87">
        <v>2598</v>
      </c>
      <c r="F117" s="87">
        <v>67</v>
      </c>
      <c r="G117" s="87">
        <v>11</v>
      </c>
      <c r="H117" s="87">
        <v>2114</v>
      </c>
      <c r="I117" s="87">
        <v>1022</v>
      </c>
      <c r="J117" s="87">
        <v>172</v>
      </c>
      <c r="K117" s="87">
        <v>136</v>
      </c>
      <c r="L117" s="87">
        <v>362</v>
      </c>
      <c r="M117" s="87">
        <v>352</v>
      </c>
      <c r="N117" s="87">
        <v>476</v>
      </c>
      <c r="O117" s="87">
        <v>70</v>
      </c>
      <c r="P117" s="87">
        <v>54</v>
      </c>
      <c r="Q117" s="87">
        <v>67</v>
      </c>
      <c r="R117" s="87">
        <v>60</v>
      </c>
      <c r="S117" s="87">
        <v>225</v>
      </c>
      <c r="T117" s="87">
        <v>657</v>
      </c>
      <c r="U117" s="87">
        <v>400</v>
      </c>
      <c r="V117" s="87">
        <v>124</v>
      </c>
      <c r="W117" s="87">
        <v>133</v>
      </c>
      <c r="X117" s="87">
        <v>669</v>
      </c>
      <c r="Y117" s="87">
        <v>420</v>
      </c>
      <c r="Z117" s="87">
        <v>249</v>
      </c>
    </row>
    <row r="118" spans="1:26" x14ac:dyDescent="0.2">
      <c r="A118" s="80" t="s">
        <v>55</v>
      </c>
      <c r="B118" s="80" t="s">
        <v>126</v>
      </c>
      <c r="C118" s="87">
        <v>8966</v>
      </c>
      <c r="D118" s="87">
        <v>5834</v>
      </c>
      <c r="E118" s="87">
        <v>5121</v>
      </c>
      <c r="F118" s="87">
        <v>40</v>
      </c>
      <c r="G118" s="87">
        <v>5</v>
      </c>
      <c r="H118" s="87">
        <v>668</v>
      </c>
      <c r="I118" s="87">
        <v>908</v>
      </c>
      <c r="J118" s="87">
        <v>183</v>
      </c>
      <c r="K118" s="87">
        <v>105</v>
      </c>
      <c r="L118" s="87">
        <v>380</v>
      </c>
      <c r="M118" s="87">
        <v>240</v>
      </c>
      <c r="N118" s="87">
        <v>1714</v>
      </c>
      <c r="O118" s="87">
        <v>295</v>
      </c>
      <c r="P118" s="87">
        <v>281</v>
      </c>
      <c r="Q118" s="87">
        <v>74</v>
      </c>
      <c r="R118" s="87">
        <v>94</v>
      </c>
      <c r="S118" s="87">
        <v>970</v>
      </c>
      <c r="T118" s="87">
        <v>245</v>
      </c>
      <c r="U118" s="87">
        <v>172</v>
      </c>
      <c r="V118" s="87">
        <v>38</v>
      </c>
      <c r="W118" s="87">
        <v>35</v>
      </c>
      <c r="X118" s="87">
        <v>265</v>
      </c>
      <c r="Y118" s="87">
        <v>177</v>
      </c>
      <c r="Z118" s="87">
        <v>88</v>
      </c>
    </row>
    <row r="119" spans="1:26" x14ac:dyDescent="0.2">
      <c r="A119" s="80" t="s">
        <v>56</v>
      </c>
      <c r="B119" s="80" t="s">
        <v>127</v>
      </c>
      <c r="C119" s="87">
        <v>16376</v>
      </c>
      <c r="D119" s="87">
        <v>5515</v>
      </c>
      <c r="E119" s="87">
        <v>3889</v>
      </c>
      <c r="F119" s="87">
        <v>52</v>
      </c>
      <c r="G119" s="87">
        <v>11</v>
      </c>
      <c r="H119" s="87">
        <v>1563</v>
      </c>
      <c r="I119" s="87">
        <v>2530</v>
      </c>
      <c r="J119" s="87">
        <v>977</v>
      </c>
      <c r="K119" s="87">
        <v>542</v>
      </c>
      <c r="L119" s="87">
        <v>311</v>
      </c>
      <c r="M119" s="87">
        <v>700</v>
      </c>
      <c r="N119" s="87">
        <v>888</v>
      </c>
      <c r="O119" s="87">
        <v>127</v>
      </c>
      <c r="P119" s="87">
        <v>229</v>
      </c>
      <c r="Q119" s="87">
        <v>197</v>
      </c>
      <c r="R119" s="87">
        <v>132</v>
      </c>
      <c r="S119" s="87">
        <v>203</v>
      </c>
      <c r="T119" s="87">
        <v>6959</v>
      </c>
      <c r="U119" s="87">
        <v>3291</v>
      </c>
      <c r="V119" s="87">
        <v>1873</v>
      </c>
      <c r="W119" s="87">
        <v>1795</v>
      </c>
      <c r="X119" s="87">
        <v>484</v>
      </c>
      <c r="Y119" s="87">
        <v>142</v>
      </c>
      <c r="Z119" s="87">
        <v>342</v>
      </c>
    </row>
    <row r="120" spans="1:26" x14ac:dyDescent="0.2">
      <c r="A120" s="80" t="s">
        <v>57</v>
      </c>
      <c r="B120" s="80" t="s">
        <v>128</v>
      </c>
      <c r="C120" s="87">
        <v>16665</v>
      </c>
      <c r="D120" s="87">
        <v>5737</v>
      </c>
      <c r="E120" s="87">
        <v>4673</v>
      </c>
      <c r="F120" s="87">
        <v>70</v>
      </c>
      <c r="G120" s="87">
        <v>15</v>
      </c>
      <c r="H120" s="87">
        <v>979</v>
      </c>
      <c r="I120" s="87">
        <v>2883</v>
      </c>
      <c r="J120" s="87">
        <v>1131</v>
      </c>
      <c r="K120" s="87">
        <v>553</v>
      </c>
      <c r="L120" s="87">
        <v>384</v>
      </c>
      <c r="M120" s="87">
        <v>815</v>
      </c>
      <c r="N120" s="87">
        <v>1450</v>
      </c>
      <c r="O120" s="87">
        <v>175</v>
      </c>
      <c r="P120" s="87">
        <v>126</v>
      </c>
      <c r="Q120" s="87">
        <v>125</v>
      </c>
      <c r="R120" s="87">
        <v>261</v>
      </c>
      <c r="S120" s="87">
        <v>763</v>
      </c>
      <c r="T120" s="87">
        <v>6226</v>
      </c>
      <c r="U120" s="87">
        <v>2721</v>
      </c>
      <c r="V120" s="87">
        <v>1880</v>
      </c>
      <c r="W120" s="87">
        <v>1625</v>
      </c>
      <c r="X120" s="87">
        <v>369</v>
      </c>
      <c r="Y120" s="87">
        <v>155</v>
      </c>
      <c r="Z120" s="87">
        <v>214</v>
      </c>
    </row>
    <row r="121" spans="1:26" x14ac:dyDescent="0.2">
      <c r="A121" s="80" t="s">
        <v>58</v>
      </c>
      <c r="B121" s="80" t="s">
        <v>129</v>
      </c>
      <c r="C121" s="87">
        <v>11407</v>
      </c>
      <c r="D121" s="87">
        <v>6099</v>
      </c>
      <c r="E121" s="87">
        <v>4862</v>
      </c>
      <c r="F121" s="87">
        <v>89</v>
      </c>
      <c r="G121" s="87">
        <v>14</v>
      </c>
      <c r="H121" s="87">
        <v>1134</v>
      </c>
      <c r="I121" s="87">
        <v>1101</v>
      </c>
      <c r="J121" s="87">
        <v>314</v>
      </c>
      <c r="K121" s="87">
        <v>157</v>
      </c>
      <c r="L121" s="87">
        <v>335</v>
      </c>
      <c r="M121" s="87">
        <v>295</v>
      </c>
      <c r="N121" s="87">
        <v>2444</v>
      </c>
      <c r="O121" s="87">
        <v>329</v>
      </c>
      <c r="P121" s="87">
        <v>625</v>
      </c>
      <c r="Q121" s="87">
        <v>189</v>
      </c>
      <c r="R121" s="87">
        <v>93</v>
      </c>
      <c r="S121" s="87">
        <v>1208</v>
      </c>
      <c r="T121" s="87">
        <v>1531</v>
      </c>
      <c r="U121" s="87">
        <v>836</v>
      </c>
      <c r="V121" s="87">
        <v>448</v>
      </c>
      <c r="W121" s="87">
        <v>247</v>
      </c>
      <c r="X121" s="87">
        <v>232</v>
      </c>
      <c r="Y121" s="87">
        <v>127</v>
      </c>
      <c r="Z121" s="87">
        <v>105</v>
      </c>
    </row>
    <row r="122" spans="1:26" x14ac:dyDescent="0.2">
      <c r="A122" s="80" t="s">
        <v>59</v>
      </c>
      <c r="B122" s="80" t="s">
        <v>130</v>
      </c>
      <c r="C122" s="87">
        <v>20834</v>
      </c>
      <c r="D122" s="87">
        <v>3449</v>
      </c>
      <c r="E122" s="87">
        <v>1819</v>
      </c>
      <c r="F122" s="87">
        <v>21</v>
      </c>
      <c r="G122" s="87">
        <v>53</v>
      </c>
      <c r="H122" s="87">
        <v>1556</v>
      </c>
      <c r="I122" s="87">
        <v>1749</v>
      </c>
      <c r="J122" s="87">
        <v>475</v>
      </c>
      <c r="K122" s="87">
        <v>455</v>
      </c>
      <c r="L122" s="87">
        <v>329</v>
      </c>
      <c r="M122" s="87">
        <v>490</v>
      </c>
      <c r="N122" s="87">
        <v>9741</v>
      </c>
      <c r="O122" s="87">
        <v>1911</v>
      </c>
      <c r="P122" s="87">
        <v>2625</v>
      </c>
      <c r="Q122" s="87">
        <v>3648</v>
      </c>
      <c r="R122" s="87">
        <v>93</v>
      </c>
      <c r="S122" s="87">
        <v>1464</v>
      </c>
      <c r="T122" s="87">
        <v>5147</v>
      </c>
      <c r="U122" s="87">
        <v>3318</v>
      </c>
      <c r="V122" s="87">
        <v>774</v>
      </c>
      <c r="W122" s="87">
        <v>1055</v>
      </c>
      <c r="X122" s="87">
        <v>748</v>
      </c>
      <c r="Y122" s="87">
        <v>269</v>
      </c>
      <c r="Z122" s="87">
        <v>479</v>
      </c>
    </row>
    <row r="123" spans="1:26" x14ac:dyDescent="0.2">
      <c r="A123" s="80" t="s">
        <v>60</v>
      </c>
      <c r="B123" s="80" t="s">
        <v>131</v>
      </c>
      <c r="C123" s="87">
        <v>18924</v>
      </c>
      <c r="D123" s="87">
        <v>4743</v>
      </c>
      <c r="E123" s="87">
        <v>3713</v>
      </c>
      <c r="F123" s="87">
        <v>77</v>
      </c>
      <c r="G123" s="87">
        <v>17</v>
      </c>
      <c r="H123" s="87">
        <v>936</v>
      </c>
      <c r="I123" s="87">
        <v>1823</v>
      </c>
      <c r="J123" s="87">
        <v>514</v>
      </c>
      <c r="K123" s="87">
        <v>233</v>
      </c>
      <c r="L123" s="87">
        <v>596</v>
      </c>
      <c r="M123" s="87">
        <v>480</v>
      </c>
      <c r="N123" s="87">
        <v>9377</v>
      </c>
      <c r="O123" s="87">
        <v>2594</v>
      </c>
      <c r="P123" s="87">
        <v>3031</v>
      </c>
      <c r="Q123" s="87">
        <v>1745</v>
      </c>
      <c r="R123" s="87">
        <v>117</v>
      </c>
      <c r="S123" s="87">
        <v>1890</v>
      </c>
      <c r="T123" s="87">
        <v>2306</v>
      </c>
      <c r="U123" s="87">
        <v>1332</v>
      </c>
      <c r="V123" s="87">
        <v>516</v>
      </c>
      <c r="W123" s="87">
        <v>458</v>
      </c>
      <c r="X123" s="87">
        <v>675</v>
      </c>
      <c r="Y123" s="87">
        <v>191</v>
      </c>
      <c r="Z123" s="87">
        <v>484</v>
      </c>
    </row>
    <row r="124" spans="1:26" x14ac:dyDescent="0.2">
      <c r="A124" s="80" t="s">
        <v>61</v>
      </c>
      <c r="B124" s="80" t="s">
        <v>132</v>
      </c>
      <c r="C124" s="87">
        <v>11107</v>
      </c>
      <c r="D124" s="87">
        <v>8988</v>
      </c>
      <c r="E124" s="87">
        <v>7653</v>
      </c>
      <c r="F124" s="87">
        <v>130</v>
      </c>
      <c r="G124" s="87">
        <v>11</v>
      </c>
      <c r="H124" s="87">
        <v>1194</v>
      </c>
      <c r="I124" s="87">
        <v>980</v>
      </c>
      <c r="J124" s="87">
        <v>174</v>
      </c>
      <c r="K124" s="87">
        <v>113</v>
      </c>
      <c r="L124" s="87">
        <v>455</v>
      </c>
      <c r="M124" s="87">
        <v>238</v>
      </c>
      <c r="N124" s="87">
        <v>774</v>
      </c>
      <c r="O124" s="87">
        <v>275</v>
      </c>
      <c r="P124" s="87">
        <v>104</v>
      </c>
      <c r="Q124" s="87">
        <v>81</v>
      </c>
      <c r="R124" s="87">
        <v>67</v>
      </c>
      <c r="S124" s="87">
        <v>247</v>
      </c>
      <c r="T124" s="87">
        <v>190</v>
      </c>
      <c r="U124" s="87">
        <v>135</v>
      </c>
      <c r="V124" s="87">
        <v>26</v>
      </c>
      <c r="W124" s="87">
        <v>29</v>
      </c>
      <c r="X124" s="87">
        <v>175</v>
      </c>
      <c r="Y124" s="87">
        <v>72</v>
      </c>
      <c r="Z124" s="87">
        <v>103</v>
      </c>
    </row>
    <row r="125" spans="1:26" x14ac:dyDescent="0.2">
      <c r="A125" s="80" t="s">
        <v>62</v>
      </c>
      <c r="B125" s="80" t="s">
        <v>133</v>
      </c>
      <c r="C125" s="87">
        <v>15562</v>
      </c>
      <c r="D125" s="87">
        <v>5221</v>
      </c>
      <c r="E125" s="87">
        <v>4329</v>
      </c>
      <c r="F125" s="87">
        <v>79</v>
      </c>
      <c r="G125" s="87">
        <v>19</v>
      </c>
      <c r="H125" s="87">
        <v>794</v>
      </c>
      <c r="I125" s="87">
        <v>2005</v>
      </c>
      <c r="J125" s="87">
        <v>697</v>
      </c>
      <c r="K125" s="87">
        <v>526</v>
      </c>
      <c r="L125" s="87">
        <v>245</v>
      </c>
      <c r="M125" s="87">
        <v>537</v>
      </c>
      <c r="N125" s="87">
        <v>1099</v>
      </c>
      <c r="O125" s="87">
        <v>137</v>
      </c>
      <c r="P125" s="87">
        <v>88</v>
      </c>
      <c r="Q125" s="87">
        <v>376</v>
      </c>
      <c r="R125" s="87">
        <v>180</v>
      </c>
      <c r="S125" s="87">
        <v>318</v>
      </c>
      <c r="T125" s="87">
        <v>6739</v>
      </c>
      <c r="U125" s="87">
        <v>3913</v>
      </c>
      <c r="V125" s="87">
        <v>1078</v>
      </c>
      <c r="W125" s="87">
        <v>1748</v>
      </c>
      <c r="X125" s="87">
        <v>498</v>
      </c>
      <c r="Y125" s="87">
        <v>141</v>
      </c>
      <c r="Z125" s="87">
        <v>357</v>
      </c>
    </row>
    <row r="126" spans="1:26" x14ac:dyDescent="0.2">
      <c r="A126" s="80" t="s">
        <v>63</v>
      </c>
      <c r="B126" s="80" t="s">
        <v>134</v>
      </c>
      <c r="C126" s="87">
        <v>11095</v>
      </c>
      <c r="D126" s="87">
        <v>7545</v>
      </c>
      <c r="E126" s="87">
        <v>7031</v>
      </c>
      <c r="F126" s="87">
        <v>57</v>
      </c>
      <c r="G126" s="87">
        <v>19</v>
      </c>
      <c r="H126" s="87">
        <v>438</v>
      </c>
      <c r="I126" s="87">
        <v>993</v>
      </c>
      <c r="J126" s="87">
        <v>321</v>
      </c>
      <c r="K126" s="87">
        <v>121</v>
      </c>
      <c r="L126" s="87">
        <v>336</v>
      </c>
      <c r="M126" s="87">
        <v>215</v>
      </c>
      <c r="N126" s="87">
        <v>1669</v>
      </c>
      <c r="O126" s="87">
        <v>412</v>
      </c>
      <c r="P126" s="87">
        <v>261</v>
      </c>
      <c r="Q126" s="87">
        <v>123</v>
      </c>
      <c r="R126" s="87">
        <v>118</v>
      </c>
      <c r="S126" s="87">
        <v>755</v>
      </c>
      <c r="T126" s="87">
        <v>758</v>
      </c>
      <c r="U126" s="87">
        <v>510</v>
      </c>
      <c r="V126" s="87">
        <v>154</v>
      </c>
      <c r="W126" s="87">
        <v>94</v>
      </c>
      <c r="X126" s="87">
        <v>130</v>
      </c>
      <c r="Y126" s="87">
        <v>74</v>
      </c>
      <c r="Z126" s="87">
        <v>56</v>
      </c>
    </row>
    <row r="127" spans="1:26" x14ac:dyDescent="0.2">
      <c r="A127" s="80" t="s">
        <v>64</v>
      </c>
      <c r="B127" s="80" t="s">
        <v>135</v>
      </c>
      <c r="C127" s="87">
        <v>15531</v>
      </c>
      <c r="D127" s="87">
        <v>2441</v>
      </c>
      <c r="E127" s="87">
        <v>1982</v>
      </c>
      <c r="F127" s="87">
        <v>22</v>
      </c>
      <c r="G127" s="87">
        <v>16</v>
      </c>
      <c r="H127" s="87">
        <v>421</v>
      </c>
      <c r="I127" s="87">
        <v>1062</v>
      </c>
      <c r="J127" s="87">
        <v>359</v>
      </c>
      <c r="K127" s="87">
        <v>136</v>
      </c>
      <c r="L127" s="87">
        <v>296</v>
      </c>
      <c r="M127" s="87">
        <v>271</v>
      </c>
      <c r="N127" s="87">
        <v>10229</v>
      </c>
      <c r="O127" s="87">
        <v>147</v>
      </c>
      <c r="P127" s="87">
        <v>136</v>
      </c>
      <c r="Q127" s="87">
        <v>9578</v>
      </c>
      <c r="R127" s="87">
        <v>105</v>
      </c>
      <c r="S127" s="87">
        <v>263</v>
      </c>
      <c r="T127" s="87">
        <v>1476</v>
      </c>
      <c r="U127" s="87">
        <v>764</v>
      </c>
      <c r="V127" s="87">
        <v>260</v>
      </c>
      <c r="W127" s="87">
        <v>452</v>
      </c>
      <c r="X127" s="87">
        <v>323</v>
      </c>
      <c r="Y127" s="87">
        <v>158</v>
      </c>
      <c r="Z127" s="87">
        <v>165</v>
      </c>
    </row>
    <row r="128" spans="1:26" x14ac:dyDescent="0.2">
      <c r="A128" s="80" t="s">
        <v>65</v>
      </c>
      <c r="B128" s="80" t="s">
        <v>136</v>
      </c>
      <c r="C128" s="87">
        <v>16463</v>
      </c>
      <c r="D128" s="87">
        <v>5578</v>
      </c>
      <c r="E128" s="87">
        <v>3832</v>
      </c>
      <c r="F128" s="87">
        <v>57</v>
      </c>
      <c r="G128" s="87">
        <v>52</v>
      </c>
      <c r="H128" s="87">
        <v>1637</v>
      </c>
      <c r="I128" s="87">
        <v>1933</v>
      </c>
      <c r="J128" s="87">
        <v>663</v>
      </c>
      <c r="K128" s="87">
        <v>317</v>
      </c>
      <c r="L128" s="87">
        <v>353</v>
      </c>
      <c r="M128" s="87">
        <v>600</v>
      </c>
      <c r="N128" s="87">
        <v>4276</v>
      </c>
      <c r="O128" s="87">
        <v>492</v>
      </c>
      <c r="P128" s="87">
        <v>2478</v>
      </c>
      <c r="Q128" s="87">
        <v>358</v>
      </c>
      <c r="R128" s="87">
        <v>96</v>
      </c>
      <c r="S128" s="87">
        <v>852</v>
      </c>
      <c r="T128" s="87">
        <v>3810</v>
      </c>
      <c r="U128" s="87">
        <v>1880</v>
      </c>
      <c r="V128" s="87">
        <v>1068</v>
      </c>
      <c r="W128" s="87">
        <v>862</v>
      </c>
      <c r="X128" s="87">
        <v>866</v>
      </c>
      <c r="Y128" s="87">
        <v>406</v>
      </c>
      <c r="Z128" s="87">
        <v>460</v>
      </c>
    </row>
    <row r="129" spans="1:26" x14ac:dyDescent="0.2">
      <c r="A129" s="80" t="s">
        <v>66</v>
      </c>
      <c r="B129" s="80" t="s">
        <v>137</v>
      </c>
      <c r="C129" s="87">
        <v>14574</v>
      </c>
      <c r="D129" s="87">
        <v>8115</v>
      </c>
      <c r="E129" s="87">
        <v>6575</v>
      </c>
      <c r="F129" s="87">
        <v>109</v>
      </c>
      <c r="G129" s="87">
        <v>5</v>
      </c>
      <c r="H129" s="87">
        <v>1426</v>
      </c>
      <c r="I129" s="87">
        <v>1681</v>
      </c>
      <c r="J129" s="87">
        <v>568</v>
      </c>
      <c r="K129" s="87">
        <v>289</v>
      </c>
      <c r="L129" s="87">
        <v>404</v>
      </c>
      <c r="M129" s="87">
        <v>420</v>
      </c>
      <c r="N129" s="87">
        <v>1840</v>
      </c>
      <c r="O129" s="87">
        <v>234</v>
      </c>
      <c r="P129" s="87">
        <v>856</v>
      </c>
      <c r="Q129" s="87">
        <v>124</v>
      </c>
      <c r="R129" s="87">
        <v>70</v>
      </c>
      <c r="S129" s="87">
        <v>556</v>
      </c>
      <c r="T129" s="87">
        <v>2560</v>
      </c>
      <c r="U129" s="87">
        <v>1306</v>
      </c>
      <c r="V129" s="87">
        <v>608</v>
      </c>
      <c r="W129" s="87">
        <v>646</v>
      </c>
      <c r="X129" s="87">
        <v>378</v>
      </c>
      <c r="Y129" s="87">
        <v>166</v>
      </c>
      <c r="Z129" s="87">
        <v>212</v>
      </c>
    </row>
    <row r="130" spans="1:26" x14ac:dyDescent="0.2">
      <c r="A130" s="80" t="s">
        <v>67</v>
      </c>
      <c r="B130" s="80" t="s">
        <v>138</v>
      </c>
      <c r="C130" s="87">
        <v>9726</v>
      </c>
      <c r="D130" s="87">
        <v>4049</v>
      </c>
      <c r="E130" s="87">
        <v>2445</v>
      </c>
      <c r="F130" s="87">
        <v>56</v>
      </c>
      <c r="G130" s="87">
        <v>2</v>
      </c>
      <c r="H130" s="87">
        <v>1546</v>
      </c>
      <c r="I130" s="87">
        <v>1100</v>
      </c>
      <c r="J130" s="87">
        <v>170</v>
      </c>
      <c r="K130" s="87">
        <v>237</v>
      </c>
      <c r="L130" s="87">
        <v>346</v>
      </c>
      <c r="M130" s="87">
        <v>347</v>
      </c>
      <c r="N130" s="87">
        <v>1524</v>
      </c>
      <c r="O130" s="87">
        <v>166</v>
      </c>
      <c r="P130" s="87">
        <v>149</v>
      </c>
      <c r="Q130" s="87">
        <v>743</v>
      </c>
      <c r="R130" s="87">
        <v>102</v>
      </c>
      <c r="S130" s="87">
        <v>364</v>
      </c>
      <c r="T130" s="87">
        <v>1255</v>
      </c>
      <c r="U130" s="87">
        <v>857</v>
      </c>
      <c r="V130" s="87">
        <v>165</v>
      </c>
      <c r="W130" s="87">
        <v>233</v>
      </c>
      <c r="X130" s="87">
        <v>1798</v>
      </c>
      <c r="Y130" s="87">
        <v>1319</v>
      </c>
      <c r="Z130" s="87">
        <v>479</v>
      </c>
    </row>
    <row r="131" spans="1:26" x14ac:dyDescent="0.2">
      <c r="A131" s="80" t="s">
        <v>68</v>
      </c>
      <c r="B131" s="80" t="s">
        <v>139</v>
      </c>
      <c r="C131" s="87">
        <v>482809</v>
      </c>
      <c r="D131" s="87">
        <v>217046</v>
      </c>
      <c r="E131" s="87">
        <v>171438</v>
      </c>
      <c r="F131" s="87">
        <v>3043</v>
      </c>
      <c r="G131" s="87">
        <v>832</v>
      </c>
      <c r="H131" s="87">
        <v>41733</v>
      </c>
      <c r="I131" s="87">
        <v>51042</v>
      </c>
      <c r="J131" s="87">
        <v>15635</v>
      </c>
      <c r="K131" s="87">
        <v>8876</v>
      </c>
      <c r="L131" s="87">
        <v>12682</v>
      </c>
      <c r="M131" s="87">
        <v>13849</v>
      </c>
      <c r="N131" s="87">
        <v>98904</v>
      </c>
      <c r="O131" s="87">
        <v>25073</v>
      </c>
      <c r="P131" s="87">
        <v>19417</v>
      </c>
      <c r="Q131" s="87">
        <v>23812</v>
      </c>
      <c r="R131" s="87">
        <v>3661</v>
      </c>
      <c r="S131" s="87">
        <v>26941</v>
      </c>
      <c r="T131" s="87">
        <v>95632</v>
      </c>
      <c r="U131" s="87">
        <v>54317</v>
      </c>
      <c r="V131" s="87">
        <v>19937</v>
      </c>
      <c r="W131" s="87">
        <v>21378</v>
      </c>
      <c r="X131" s="87">
        <v>20185</v>
      </c>
      <c r="Y131" s="87">
        <v>9321</v>
      </c>
      <c r="Z131" s="87">
        <v>10864</v>
      </c>
    </row>
    <row r="133" spans="1:26" ht="15.75" x14ac:dyDescent="0.2">
      <c r="A133" s="82" t="s">
        <v>140</v>
      </c>
    </row>
    <row r="134" spans="1:26" x14ac:dyDescent="0.2">
      <c r="A134" s="83" t="s">
        <v>141</v>
      </c>
    </row>
    <row r="136" spans="1:26" x14ac:dyDescent="0.2">
      <c r="A136" s="88" t="s">
        <v>142</v>
      </c>
      <c r="B136" s="88" t="s">
        <v>69</v>
      </c>
    </row>
    <row r="137" spans="1:26" x14ac:dyDescent="0.2">
      <c r="A137" s="88" t="s">
        <v>143</v>
      </c>
      <c r="B137" s="88" t="s">
        <v>144</v>
      </c>
    </row>
    <row r="138" spans="1:26" x14ac:dyDescent="0.2">
      <c r="A138" s="88" t="s">
        <v>145</v>
      </c>
      <c r="B138" s="88">
        <v>2011</v>
      </c>
    </row>
    <row r="139" spans="1:26" x14ac:dyDescent="0.2">
      <c r="A139" s="88" t="s">
        <v>146</v>
      </c>
      <c r="B139" s="88" t="s">
        <v>147</v>
      </c>
    </row>
    <row r="140" spans="1:26" x14ac:dyDescent="0.2">
      <c r="A140" s="88" t="s">
        <v>148</v>
      </c>
      <c r="B140" s="88" t="s">
        <v>86</v>
      </c>
    </row>
    <row r="143" spans="1:26" ht="25.5" x14ac:dyDescent="0.2">
      <c r="A143" s="77" t="s">
        <v>96</v>
      </c>
      <c r="C143" s="78" t="s">
        <v>72</v>
      </c>
      <c r="D143" s="78" t="s">
        <v>97</v>
      </c>
      <c r="E143" s="78" t="s">
        <v>2</v>
      </c>
      <c r="F143" s="78" t="s">
        <v>18</v>
      </c>
      <c r="G143" s="78" t="s">
        <v>98</v>
      </c>
      <c r="H143" s="78" t="s">
        <v>4</v>
      </c>
      <c r="I143" s="78" t="s">
        <v>99</v>
      </c>
      <c r="J143" s="78" t="s">
        <v>11</v>
      </c>
      <c r="K143" s="78" t="s">
        <v>16</v>
      </c>
      <c r="L143" s="78" t="s">
        <v>13</v>
      </c>
      <c r="M143" s="78" t="s">
        <v>12</v>
      </c>
      <c r="N143" s="78" t="s">
        <v>100</v>
      </c>
      <c r="O143" s="78" t="s">
        <v>5</v>
      </c>
      <c r="P143" s="78" t="s">
        <v>10</v>
      </c>
      <c r="Q143" s="78" t="s">
        <v>7</v>
      </c>
      <c r="R143" s="78" t="s">
        <v>17</v>
      </c>
      <c r="S143" s="78" t="s">
        <v>6</v>
      </c>
      <c r="T143" s="78" t="s">
        <v>101</v>
      </c>
      <c r="U143" s="78" t="s">
        <v>3</v>
      </c>
      <c r="V143" s="78" t="s">
        <v>75</v>
      </c>
      <c r="W143" s="78" t="s">
        <v>9</v>
      </c>
      <c r="X143" s="78" t="s">
        <v>102</v>
      </c>
      <c r="Y143" s="78" t="s">
        <v>15</v>
      </c>
      <c r="Z143" s="78" t="s">
        <v>14</v>
      </c>
    </row>
    <row r="144" spans="1:26" x14ac:dyDescent="0.2">
      <c r="A144" s="80" t="s">
        <v>103</v>
      </c>
      <c r="B144" s="80" t="s">
        <v>104</v>
      </c>
      <c r="C144" s="87">
        <v>15291</v>
      </c>
      <c r="D144" s="87">
        <v>7965</v>
      </c>
      <c r="E144" s="87">
        <v>6946</v>
      </c>
      <c r="F144" s="87">
        <v>30</v>
      </c>
      <c r="G144" s="87">
        <v>37</v>
      </c>
      <c r="H144" s="87">
        <v>952</v>
      </c>
      <c r="I144" s="87">
        <v>1088</v>
      </c>
      <c r="J144" s="87">
        <v>430</v>
      </c>
      <c r="K144" s="87">
        <v>278</v>
      </c>
      <c r="L144" s="87">
        <v>151</v>
      </c>
      <c r="M144" s="87">
        <v>229</v>
      </c>
      <c r="N144" s="87">
        <v>2219</v>
      </c>
      <c r="O144" s="87">
        <v>392</v>
      </c>
      <c r="P144" s="87">
        <v>601</v>
      </c>
      <c r="Q144" s="87">
        <v>807</v>
      </c>
      <c r="R144" s="87">
        <v>88</v>
      </c>
      <c r="S144" s="87">
        <v>331</v>
      </c>
      <c r="T144" s="87">
        <v>3787</v>
      </c>
      <c r="U144" s="87">
        <v>2840</v>
      </c>
      <c r="V144" s="87">
        <v>475</v>
      </c>
      <c r="W144" s="87">
        <v>472</v>
      </c>
      <c r="X144" s="87">
        <v>232</v>
      </c>
      <c r="Y144" s="87">
        <v>93</v>
      </c>
      <c r="Z144" s="87">
        <v>139</v>
      </c>
    </row>
    <row r="145" spans="1:26" x14ac:dyDescent="0.2">
      <c r="A145" s="80" t="s">
        <v>36</v>
      </c>
      <c r="B145" s="80" t="s">
        <v>105</v>
      </c>
      <c r="C145" s="87">
        <v>25643</v>
      </c>
      <c r="D145" s="87">
        <v>14534</v>
      </c>
      <c r="E145" s="87">
        <v>11421</v>
      </c>
      <c r="F145" s="87">
        <v>250</v>
      </c>
      <c r="G145" s="87">
        <v>24</v>
      </c>
      <c r="H145" s="87">
        <v>2839</v>
      </c>
      <c r="I145" s="87">
        <v>2359</v>
      </c>
      <c r="J145" s="87">
        <v>455</v>
      </c>
      <c r="K145" s="87">
        <v>423</v>
      </c>
      <c r="L145" s="87">
        <v>830</v>
      </c>
      <c r="M145" s="87">
        <v>651</v>
      </c>
      <c r="N145" s="87">
        <v>4295</v>
      </c>
      <c r="O145" s="87">
        <v>1458</v>
      </c>
      <c r="P145" s="87">
        <v>461</v>
      </c>
      <c r="Q145" s="87">
        <v>227</v>
      </c>
      <c r="R145" s="87">
        <v>474</v>
      </c>
      <c r="S145" s="87">
        <v>1675</v>
      </c>
      <c r="T145" s="87">
        <v>2902</v>
      </c>
      <c r="U145" s="87">
        <v>2136</v>
      </c>
      <c r="V145" s="87">
        <v>338</v>
      </c>
      <c r="W145" s="87">
        <v>428</v>
      </c>
      <c r="X145" s="87">
        <v>1553</v>
      </c>
      <c r="Y145" s="87">
        <v>563</v>
      </c>
      <c r="Z145" s="87">
        <v>990</v>
      </c>
    </row>
    <row r="146" spans="1:26" x14ac:dyDescent="0.2">
      <c r="A146" s="80" t="s">
        <v>37</v>
      </c>
      <c r="B146" s="80" t="s">
        <v>106</v>
      </c>
      <c r="C146" s="87">
        <v>18369</v>
      </c>
      <c r="D146" s="87">
        <v>14118</v>
      </c>
      <c r="E146" s="87">
        <v>13550</v>
      </c>
      <c r="F146" s="87">
        <v>77</v>
      </c>
      <c r="G146" s="87">
        <v>98</v>
      </c>
      <c r="H146" s="87">
        <v>393</v>
      </c>
      <c r="I146" s="87">
        <v>817</v>
      </c>
      <c r="J146" s="87">
        <v>271</v>
      </c>
      <c r="K146" s="87">
        <v>138</v>
      </c>
      <c r="L146" s="87">
        <v>188</v>
      </c>
      <c r="M146" s="87">
        <v>220</v>
      </c>
      <c r="N146" s="87">
        <v>1089</v>
      </c>
      <c r="O146" s="87">
        <v>419</v>
      </c>
      <c r="P146" s="87">
        <v>62</v>
      </c>
      <c r="Q146" s="87">
        <v>88</v>
      </c>
      <c r="R146" s="87">
        <v>204</v>
      </c>
      <c r="S146" s="87">
        <v>316</v>
      </c>
      <c r="T146" s="87">
        <v>2197</v>
      </c>
      <c r="U146" s="87">
        <v>1819</v>
      </c>
      <c r="V146" s="87">
        <v>210</v>
      </c>
      <c r="W146" s="87">
        <v>168</v>
      </c>
      <c r="X146" s="87">
        <v>148</v>
      </c>
      <c r="Y146" s="87">
        <v>30</v>
      </c>
      <c r="Z146" s="87">
        <v>118</v>
      </c>
    </row>
    <row r="147" spans="1:26" x14ac:dyDescent="0.2">
      <c r="A147" s="80" t="s">
        <v>38</v>
      </c>
      <c r="B147" s="80" t="s">
        <v>107</v>
      </c>
      <c r="C147" s="87">
        <v>21663</v>
      </c>
      <c r="D147" s="87">
        <v>4879</v>
      </c>
      <c r="E147" s="87">
        <v>2731</v>
      </c>
      <c r="F147" s="87">
        <v>331</v>
      </c>
      <c r="G147" s="87">
        <v>52</v>
      </c>
      <c r="H147" s="87">
        <v>1765</v>
      </c>
      <c r="I147" s="87">
        <v>1878</v>
      </c>
      <c r="J147" s="87">
        <v>559</v>
      </c>
      <c r="K147" s="87">
        <v>365</v>
      </c>
      <c r="L147" s="87">
        <v>372</v>
      </c>
      <c r="M147" s="87">
        <v>582</v>
      </c>
      <c r="N147" s="87">
        <v>6935</v>
      </c>
      <c r="O147" s="87">
        <v>3001</v>
      </c>
      <c r="P147" s="87">
        <v>1280</v>
      </c>
      <c r="Q147" s="87">
        <v>178</v>
      </c>
      <c r="R147" s="87">
        <v>109</v>
      </c>
      <c r="S147" s="87">
        <v>2367</v>
      </c>
      <c r="T147" s="87">
        <v>6143</v>
      </c>
      <c r="U147" s="87">
        <v>2931</v>
      </c>
      <c r="V147" s="87">
        <v>1742</v>
      </c>
      <c r="W147" s="87">
        <v>1470</v>
      </c>
      <c r="X147" s="87">
        <v>1828</v>
      </c>
      <c r="Y147" s="87">
        <v>1273</v>
      </c>
      <c r="Z147" s="87">
        <v>555</v>
      </c>
    </row>
    <row r="148" spans="1:26" x14ac:dyDescent="0.2">
      <c r="A148" s="80" t="s">
        <v>39</v>
      </c>
      <c r="B148" s="80" t="s">
        <v>108</v>
      </c>
      <c r="C148" s="87">
        <v>22430</v>
      </c>
      <c r="D148" s="87">
        <v>17425</v>
      </c>
      <c r="E148" s="87">
        <v>16466</v>
      </c>
      <c r="F148" s="87">
        <v>139</v>
      </c>
      <c r="G148" s="87">
        <v>80</v>
      </c>
      <c r="H148" s="87">
        <v>740</v>
      </c>
      <c r="I148" s="87">
        <v>1613</v>
      </c>
      <c r="J148" s="87">
        <v>689</v>
      </c>
      <c r="K148" s="87">
        <v>175</v>
      </c>
      <c r="L148" s="87">
        <v>400</v>
      </c>
      <c r="M148" s="87">
        <v>349</v>
      </c>
      <c r="N148" s="87">
        <v>1259</v>
      </c>
      <c r="O148" s="87">
        <v>397</v>
      </c>
      <c r="P148" s="87">
        <v>109</v>
      </c>
      <c r="Q148" s="87">
        <v>180</v>
      </c>
      <c r="R148" s="87">
        <v>190</v>
      </c>
      <c r="S148" s="87">
        <v>383</v>
      </c>
      <c r="T148" s="87">
        <v>1963</v>
      </c>
      <c r="U148" s="87">
        <v>1070</v>
      </c>
      <c r="V148" s="87">
        <v>578</v>
      </c>
      <c r="W148" s="87">
        <v>315</v>
      </c>
      <c r="X148" s="87">
        <v>170</v>
      </c>
      <c r="Y148" s="87">
        <v>43</v>
      </c>
      <c r="Z148" s="87">
        <v>127</v>
      </c>
    </row>
    <row r="149" spans="1:26" x14ac:dyDescent="0.2">
      <c r="A149" s="80" t="s">
        <v>40</v>
      </c>
      <c r="B149" s="80" t="s">
        <v>109</v>
      </c>
      <c r="C149" s="87">
        <v>11399</v>
      </c>
      <c r="D149" s="87">
        <v>5482</v>
      </c>
      <c r="E149" s="87">
        <v>4031</v>
      </c>
      <c r="F149" s="87">
        <v>122</v>
      </c>
      <c r="G149" s="87">
        <v>18</v>
      </c>
      <c r="H149" s="87">
        <v>1311</v>
      </c>
      <c r="I149" s="87">
        <v>1418</v>
      </c>
      <c r="J149" s="87">
        <v>338</v>
      </c>
      <c r="K149" s="87">
        <v>234</v>
      </c>
      <c r="L149" s="87">
        <v>485</v>
      </c>
      <c r="M149" s="87">
        <v>361</v>
      </c>
      <c r="N149" s="87">
        <v>2144</v>
      </c>
      <c r="O149" s="87">
        <v>122</v>
      </c>
      <c r="P149" s="87">
        <v>58</v>
      </c>
      <c r="Q149" s="87">
        <v>1559</v>
      </c>
      <c r="R149" s="87">
        <v>115</v>
      </c>
      <c r="S149" s="87">
        <v>290</v>
      </c>
      <c r="T149" s="87">
        <v>1953</v>
      </c>
      <c r="U149" s="87">
        <v>1158</v>
      </c>
      <c r="V149" s="87">
        <v>445</v>
      </c>
      <c r="W149" s="87">
        <v>350</v>
      </c>
      <c r="X149" s="87">
        <v>402</v>
      </c>
      <c r="Y149" s="87">
        <v>175</v>
      </c>
      <c r="Z149" s="87">
        <v>227</v>
      </c>
    </row>
    <row r="150" spans="1:26" x14ac:dyDescent="0.2">
      <c r="A150" s="80" t="s">
        <v>41</v>
      </c>
      <c r="B150" s="80" t="s">
        <v>110</v>
      </c>
      <c r="C150" s="87">
        <v>202</v>
      </c>
      <c r="D150" s="87">
        <v>117</v>
      </c>
      <c r="E150" s="87">
        <v>107</v>
      </c>
      <c r="F150" s="87">
        <v>1</v>
      </c>
      <c r="G150" s="87">
        <v>0</v>
      </c>
      <c r="H150" s="87">
        <v>9</v>
      </c>
      <c r="I150" s="87">
        <v>29</v>
      </c>
      <c r="J150" s="87">
        <v>8</v>
      </c>
      <c r="K150" s="87">
        <v>0</v>
      </c>
      <c r="L150" s="87">
        <v>10</v>
      </c>
      <c r="M150" s="87">
        <v>11</v>
      </c>
      <c r="N150" s="87">
        <v>34</v>
      </c>
      <c r="O150" s="87">
        <v>1</v>
      </c>
      <c r="P150" s="87">
        <v>0</v>
      </c>
      <c r="Q150" s="87">
        <v>27</v>
      </c>
      <c r="R150" s="87">
        <v>1</v>
      </c>
      <c r="S150" s="87">
        <v>5</v>
      </c>
      <c r="T150" s="87">
        <v>16</v>
      </c>
      <c r="U150" s="87">
        <v>6</v>
      </c>
      <c r="V150" s="87">
        <v>5</v>
      </c>
      <c r="W150" s="87">
        <v>5</v>
      </c>
      <c r="X150" s="87">
        <v>6</v>
      </c>
      <c r="Y150" s="87">
        <v>3</v>
      </c>
      <c r="Z150" s="87">
        <v>3</v>
      </c>
    </row>
    <row r="151" spans="1:26" x14ac:dyDescent="0.2">
      <c r="A151" s="80" t="s">
        <v>42</v>
      </c>
      <c r="B151" s="80" t="s">
        <v>111</v>
      </c>
      <c r="C151" s="87">
        <v>28042</v>
      </c>
      <c r="D151" s="87">
        <v>12712</v>
      </c>
      <c r="E151" s="87">
        <v>11452</v>
      </c>
      <c r="F151" s="87">
        <v>155</v>
      </c>
      <c r="G151" s="87">
        <v>33</v>
      </c>
      <c r="H151" s="87">
        <v>1072</v>
      </c>
      <c r="I151" s="87">
        <v>3294</v>
      </c>
      <c r="J151" s="87">
        <v>1579</v>
      </c>
      <c r="K151" s="87">
        <v>410</v>
      </c>
      <c r="L151" s="87">
        <v>588</v>
      </c>
      <c r="M151" s="87">
        <v>717</v>
      </c>
      <c r="N151" s="87">
        <v>4194</v>
      </c>
      <c r="O151" s="87">
        <v>1457</v>
      </c>
      <c r="P151" s="87">
        <v>991</v>
      </c>
      <c r="Q151" s="87">
        <v>281</v>
      </c>
      <c r="R151" s="87">
        <v>144</v>
      </c>
      <c r="S151" s="87">
        <v>1321</v>
      </c>
      <c r="T151" s="87">
        <v>7392</v>
      </c>
      <c r="U151" s="87">
        <v>2902</v>
      </c>
      <c r="V151" s="87">
        <v>2775</v>
      </c>
      <c r="W151" s="87">
        <v>1715</v>
      </c>
      <c r="X151" s="87">
        <v>450</v>
      </c>
      <c r="Y151" s="87">
        <v>123</v>
      </c>
      <c r="Z151" s="87">
        <v>327</v>
      </c>
    </row>
    <row r="152" spans="1:26" x14ac:dyDescent="0.2">
      <c r="A152" s="80" t="s">
        <v>43</v>
      </c>
      <c r="B152" s="80" t="s">
        <v>112</v>
      </c>
      <c r="C152" s="87">
        <v>23066</v>
      </c>
      <c r="D152" s="87">
        <v>8378</v>
      </c>
      <c r="E152" s="87">
        <v>5946</v>
      </c>
      <c r="F152" s="87">
        <v>301</v>
      </c>
      <c r="G152" s="87">
        <v>40</v>
      </c>
      <c r="H152" s="87">
        <v>2091</v>
      </c>
      <c r="I152" s="87">
        <v>2058</v>
      </c>
      <c r="J152" s="87">
        <v>622</v>
      </c>
      <c r="K152" s="87">
        <v>278</v>
      </c>
      <c r="L152" s="87">
        <v>635</v>
      </c>
      <c r="M152" s="87">
        <v>523</v>
      </c>
      <c r="N152" s="87">
        <v>6866</v>
      </c>
      <c r="O152" s="87">
        <v>2702</v>
      </c>
      <c r="P152" s="87">
        <v>1393</v>
      </c>
      <c r="Q152" s="87">
        <v>138</v>
      </c>
      <c r="R152" s="87">
        <v>111</v>
      </c>
      <c r="S152" s="87">
        <v>2522</v>
      </c>
      <c r="T152" s="87">
        <v>4009</v>
      </c>
      <c r="U152" s="87">
        <v>2172</v>
      </c>
      <c r="V152" s="87">
        <v>942</v>
      </c>
      <c r="W152" s="87">
        <v>895</v>
      </c>
      <c r="X152" s="87">
        <v>1755</v>
      </c>
      <c r="Y152" s="87">
        <v>964</v>
      </c>
      <c r="Z152" s="87">
        <v>791</v>
      </c>
    </row>
    <row r="153" spans="1:26" x14ac:dyDescent="0.2">
      <c r="A153" s="80" t="s">
        <v>44</v>
      </c>
      <c r="B153" s="80" t="s">
        <v>113</v>
      </c>
      <c r="C153" s="87">
        <v>24558</v>
      </c>
      <c r="D153" s="87">
        <v>12764</v>
      </c>
      <c r="E153" s="87">
        <v>8254</v>
      </c>
      <c r="F153" s="87">
        <v>261</v>
      </c>
      <c r="G153" s="87">
        <v>45</v>
      </c>
      <c r="H153" s="87">
        <v>4204</v>
      </c>
      <c r="I153" s="87">
        <v>2333</v>
      </c>
      <c r="J153" s="87">
        <v>788</v>
      </c>
      <c r="K153" s="87">
        <v>315</v>
      </c>
      <c r="L153" s="87">
        <v>540</v>
      </c>
      <c r="M153" s="87">
        <v>690</v>
      </c>
      <c r="N153" s="87">
        <v>2505</v>
      </c>
      <c r="O153" s="87">
        <v>636</v>
      </c>
      <c r="P153" s="87">
        <v>226</v>
      </c>
      <c r="Q153" s="87">
        <v>591</v>
      </c>
      <c r="R153" s="87">
        <v>129</v>
      </c>
      <c r="S153" s="87">
        <v>923</v>
      </c>
      <c r="T153" s="87">
        <v>5606</v>
      </c>
      <c r="U153" s="87">
        <v>3144</v>
      </c>
      <c r="V153" s="87">
        <v>1458</v>
      </c>
      <c r="W153" s="87">
        <v>1004</v>
      </c>
      <c r="X153" s="87">
        <v>1350</v>
      </c>
      <c r="Y153" s="87">
        <v>173</v>
      </c>
      <c r="Z153" s="87">
        <v>1177</v>
      </c>
    </row>
    <row r="154" spans="1:26" x14ac:dyDescent="0.2">
      <c r="A154" s="80" t="s">
        <v>45</v>
      </c>
      <c r="B154" s="80" t="s">
        <v>114</v>
      </c>
      <c r="C154" s="87">
        <v>18124</v>
      </c>
      <c r="D154" s="87">
        <v>9773</v>
      </c>
      <c r="E154" s="87">
        <v>8740</v>
      </c>
      <c r="F154" s="87">
        <v>97</v>
      </c>
      <c r="G154" s="87">
        <v>46</v>
      </c>
      <c r="H154" s="87">
        <v>890</v>
      </c>
      <c r="I154" s="87">
        <v>1571</v>
      </c>
      <c r="J154" s="87">
        <v>588</v>
      </c>
      <c r="K154" s="87">
        <v>333</v>
      </c>
      <c r="L154" s="87">
        <v>248</v>
      </c>
      <c r="M154" s="87">
        <v>402</v>
      </c>
      <c r="N154" s="87">
        <v>1973</v>
      </c>
      <c r="O154" s="87">
        <v>343</v>
      </c>
      <c r="P154" s="87">
        <v>199</v>
      </c>
      <c r="Q154" s="87">
        <v>187</v>
      </c>
      <c r="R154" s="87">
        <v>286</v>
      </c>
      <c r="S154" s="87">
        <v>958</v>
      </c>
      <c r="T154" s="87">
        <v>4509</v>
      </c>
      <c r="U154" s="87">
        <v>3205</v>
      </c>
      <c r="V154" s="87">
        <v>650</v>
      </c>
      <c r="W154" s="87">
        <v>654</v>
      </c>
      <c r="X154" s="87">
        <v>298</v>
      </c>
      <c r="Y154" s="87">
        <v>43</v>
      </c>
      <c r="Z154" s="87">
        <v>255</v>
      </c>
    </row>
    <row r="155" spans="1:26" x14ac:dyDescent="0.2">
      <c r="A155" s="80" t="s">
        <v>46</v>
      </c>
      <c r="B155" s="80" t="s">
        <v>115</v>
      </c>
      <c r="C155" s="87">
        <v>16616</v>
      </c>
      <c r="D155" s="87">
        <v>6484</v>
      </c>
      <c r="E155" s="87">
        <v>4361</v>
      </c>
      <c r="F155" s="87">
        <v>77</v>
      </c>
      <c r="G155" s="87">
        <v>58</v>
      </c>
      <c r="H155" s="87">
        <v>1988</v>
      </c>
      <c r="I155" s="87">
        <v>1591</v>
      </c>
      <c r="J155" s="87">
        <v>627</v>
      </c>
      <c r="K155" s="87">
        <v>329</v>
      </c>
      <c r="L155" s="87">
        <v>182</v>
      </c>
      <c r="M155" s="87">
        <v>453</v>
      </c>
      <c r="N155" s="87">
        <v>2124</v>
      </c>
      <c r="O155" s="87">
        <v>696</v>
      </c>
      <c r="P155" s="87">
        <v>129</v>
      </c>
      <c r="Q155" s="87">
        <v>766</v>
      </c>
      <c r="R155" s="87">
        <v>111</v>
      </c>
      <c r="S155" s="87">
        <v>422</v>
      </c>
      <c r="T155" s="87">
        <v>5293</v>
      </c>
      <c r="U155" s="87">
        <v>2725</v>
      </c>
      <c r="V155" s="87">
        <v>1502</v>
      </c>
      <c r="W155" s="87">
        <v>1066</v>
      </c>
      <c r="X155" s="87">
        <v>1124</v>
      </c>
      <c r="Y155" s="87">
        <v>131</v>
      </c>
      <c r="Z155" s="87">
        <v>993</v>
      </c>
    </row>
    <row r="156" spans="1:26" x14ac:dyDescent="0.2">
      <c r="A156" s="80" t="s">
        <v>116</v>
      </c>
      <c r="B156" s="80" t="s">
        <v>117</v>
      </c>
      <c r="C156" s="87">
        <v>9171</v>
      </c>
      <c r="D156" s="87">
        <v>4603</v>
      </c>
      <c r="E156" s="87">
        <v>3378</v>
      </c>
      <c r="F156" s="87">
        <v>79</v>
      </c>
      <c r="G156" s="87">
        <v>31</v>
      </c>
      <c r="H156" s="87">
        <v>1115</v>
      </c>
      <c r="I156" s="87">
        <v>1057</v>
      </c>
      <c r="J156" s="87">
        <v>415</v>
      </c>
      <c r="K156" s="87">
        <v>166</v>
      </c>
      <c r="L156" s="87">
        <v>202</v>
      </c>
      <c r="M156" s="87">
        <v>274</v>
      </c>
      <c r="N156" s="87">
        <v>635</v>
      </c>
      <c r="O156" s="87">
        <v>84</v>
      </c>
      <c r="P156" s="87">
        <v>109</v>
      </c>
      <c r="Q156" s="87">
        <v>105</v>
      </c>
      <c r="R156" s="87">
        <v>38</v>
      </c>
      <c r="S156" s="87">
        <v>299</v>
      </c>
      <c r="T156" s="87">
        <v>2100</v>
      </c>
      <c r="U156" s="87">
        <v>1049</v>
      </c>
      <c r="V156" s="87">
        <v>489</v>
      </c>
      <c r="W156" s="87">
        <v>562</v>
      </c>
      <c r="X156" s="87">
        <v>776</v>
      </c>
      <c r="Y156" s="87">
        <v>469</v>
      </c>
      <c r="Z156" s="87">
        <v>307</v>
      </c>
    </row>
    <row r="157" spans="1:26" x14ac:dyDescent="0.2">
      <c r="A157" s="80" t="s">
        <v>48</v>
      </c>
      <c r="B157" s="80" t="s">
        <v>118</v>
      </c>
      <c r="C157" s="87">
        <v>18183</v>
      </c>
      <c r="D157" s="87">
        <v>8212</v>
      </c>
      <c r="E157" s="87">
        <v>4863</v>
      </c>
      <c r="F157" s="87">
        <v>161</v>
      </c>
      <c r="G157" s="87">
        <v>59</v>
      </c>
      <c r="H157" s="87">
        <v>3129</v>
      </c>
      <c r="I157" s="87">
        <v>2430</v>
      </c>
      <c r="J157" s="87">
        <v>902</v>
      </c>
      <c r="K157" s="87">
        <v>367</v>
      </c>
      <c r="L157" s="87">
        <v>492</v>
      </c>
      <c r="M157" s="87">
        <v>669</v>
      </c>
      <c r="N157" s="87">
        <v>1543</v>
      </c>
      <c r="O157" s="87">
        <v>225</v>
      </c>
      <c r="P157" s="87">
        <v>180</v>
      </c>
      <c r="Q157" s="87">
        <v>463</v>
      </c>
      <c r="R157" s="87">
        <v>153</v>
      </c>
      <c r="S157" s="87">
        <v>522</v>
      </c>
      <c r="T157" s="87">
        <v>5058</v>
      </c>
      <c r="U157" s="87">
        <v>2646</v>
      </c>
      <c r="V157" s="87">
        <v>1423</v>
      </c>
      <c r="W157" s="87">
        <v>989</v>
      </c>
      <c r="X157" s="87">
        <v>940</v>
      </c>
      <c r="Y157" s="87">
        <v>194</v>
      </c>
      <c r="Z157" s="87">
        <v>746</v>
      </c>
    </row>
    <row r="158" spans="1:26" x14ac:dyDescent="0.2">
      <c r="A158" s="80" t="s">
        <v>49</v>
      </c>
      <c r="B158" s="80" t="s">
        <v>119</v>
      </c>
      <c r="C158" s="87">
        <v>17721</v>
      </c>
      <c r="D158" s="87">
        <v>5872</v>
      </c>
      <c r="E158" s="87">
        <v>4571</v>
      </c>
      <c r="F158" s="87">
        <v>319</v>
      </c>
      <c r="G158" s="87">
        <v>34</v>
      </c>
      <c r="H158" s="87">
        <v>948</v>
      </c>
      <c r="I158" s="87">
        <v>1458</v>
      </c>
      <c r="J158" s="87">
        <v>434</v>
      </c>
      <c r="K158" s="87">
        <v>143</v>
      </c>
      <c r="L158" s="87">
        <v>508</v>
      </c>
      <c r="M158" s="87">
        <v>373</v>
      </c>
      <c r="N158" s="87">
        <v>7325</v>
      </c>
      <c r="O158" s="87">
        <v>3804</v>
      </c>
      <c r="P158" s="87">
        <v>681</v>
      </c>
      <c r="Q158" s="87">
        <v>132</v>
      </c>
      <c r="R158" s="87">
        <v>150</v>
      </c>
      <c r="S158" s="87">
        <v>2558</v>
      </c>
      <c r="T158" s="87">
        <v>2303</v>
      </c>
      <c r="U158" s="87">
        <v>1059</v>
      </c>
      <c r="V158" s="87">
        <v>521</v>
      </c>
      <c r="W158" s="87">
        <v>723</v>
      </c>
      <c r="X158" s="87">
        <v>763</v>
      </c>
      <c r="Y158" s="87">
        <v>441</v>
      </c>
      <c r="Z158" s="87">
        <v>322</v>
      </c>
    </row>
    <row r="159" spans="1:26" x14ac:dyDescent="0.2">
      <c r="A159" s="80" t="s">
        <v>50</v>
      </c>
      <c r="B159" s="80" t="s">
        <v>120</v>
      </c>
      <c r="C159" s="87">
        <v>17497</v>
      </c>
      <c r="D159" s="87">
        <v>14538</v>
      </c>
      <c r="E159" s="87">
        <v>14015</v>
      </c>
      <c r="F159" s="87">
        <v>60</v>
      </c>
      <c r="G159" s="87">
        <v>12</v>
      </c>
      <c r="H159" s="87">
        <v>451</v>
      </c>
      <c r="I159" s="87">
        <v>708</v>
      </c>
      <c r="J159" s="87">
        <v>328</v>
      </c>
      <c r="K159" s="87">
        <v>82</v>
      </c>
      <c r="L159" s="87">
        <v>137</v>
      </c>
      <c r="M159" s="87">
        <v>161</v>
      </c>
      <c r="N159" s="87">
        <v>819</v>
      </c>
      <c r="O159" s="87">
        <v>292</v>
      </c>
      <c r="P159" s="87">
        <v>150</v>
      </c>
      <c r="Q159" s="87">
        <v>79</v>
      </c>
      <c r="R159" s="87">
        <v>99</v>
      </c>
      <c r="S159" s="87">
        <v>199</v>
      </c>
      <c r="T159" s="87">
        <v>1337</v>
      </c>
      <c r="U159" s="87">
        <v>965</v>
      </c>
      <c r="V159" s="87">
        <v>245</v>
      </c>
      <c r="W159" s="87">
        <v>127</v>
      </c>
      <c r="X159" s="87">
        <v>95</v>
      </c>
      <c r="Y159" s="87">
        <v>24</v>
      </c>
      <c r="Z159" s="87">
        <v>71</v>
      </c>
    </row>
    <row r="160" spans="1:26" x14ac:dyDescent="0.2">
      <c r="A160" s="80" t="s">
        <v>51</v>
      </c>
      <c r="B160" s="80" t="s">
        <v>121</v>
      </c>
      <c r="C160" s="87">
        <v>20274</v>
      </c>
      <c r="D160" s="87">
        <v>10940</v>
      </c>
      <c r="E160" s="87">
        <v>9932</v>
      </c>
      <c r="F160" s="87">
        <v>179</v>
      </c>
      <c r="G160" s="87">
        <v>48</v>
      </c>
      <c r="H160" s="87">
        <v>781</v>
      </c>
      <c r="I160" s="87">
        <v>1586</v>
      </c>
      <c r="J160" s="87">
        <v>461</v>
      </c>
      <c r="K160" s="87">
        <v>199</v>
      </c>
      <c r="L160" s="87">
        <v>527</v>
      </c>
      <c r="M160" s="87">
        <v>399</v>
      </c>
      <c r="N160" s="87">
        <v>4828</v>
      </c>
      <c r="O160" s="87">
        <v>2393</v>
      </c>
      <c r="P160" s="87">
        <v>728</v>
      </c>
      <c r="Q160" s="87">
        <v>264</v>
      </c>
      <c r="R160" s="87">
        <v>106</v>
      </c>
      <c r="S160" s="87">
        <v>1337</v>
      </c>
      <c r="T160" s="87">
        <v>2178</v>
      </c>
      <c r="U160" s="87">
        <v>1160</v>
      </c>
      <c r="V160" s="87">
        <v>364</v>
      </c>
      <c r="W160" s="87">
        <v>654</v>
      </c>
      <c r="X160" s="87">
        <v>742</v>
      </c>
      <c r="Y160" s="87">
        <v>312</v>
      </c>
      <c r="Z160" s="87">
        <v>430</v>
      </c>
    </row>
    <row r="161" spans="1:26" x14ac:dyDescent="0.2">
      <c r="A161" s="80" t="s">
        <v>52</v>
      </c>
      <c r="B161" s="80" t="s">
        <v>122</v>
      </c>
      <c r="C161" s="87">
        <v>16909</v>
      </c>
      <c r="D161" s="87">
        <v>7315</v>
      </c>
      <c r="E161" s="87">
        <v>5940</v>
      </c>
      <c r="F161" s="87">
        <v>131</v>
      </c>
      <c r="G161" s="87">
        <v>28</v>
      </c>
      <c r="H161" s="87">
        <v>1216</v>
      </c>
      <c r="I161" s="87">
        <v>1420</v>
      </c>
      <c r="J161" s="87">
        <v>318</v>
      </c>
      <c r="K161" s="87">
        <v>231</v>
      </c>
      <c r="L161" s="87">
        <v>529</v>
      </c>
      <c r="M161" s="87">
        <v>342</v>
      </c>
      <c r="N161" s="87">
        <v>5699</v>
      </c>
      <c r="O161" s="87">
        <v>2547</v>
      </c>
      <c r="P161" s="87">
        <v>1207</v>
      </c>
      <c r="Q161" s="87">
        <v>195</v>
      </c>
      <c r="R161" s="87">
        <v>114</v>
      </c>
      <c r="S161" s="87">
        <v>1636</v>
      </c>
      <c r="T161" s="87">
        <v>1774</v>
      </c>
      <c r="U161" s="87">
        <v>1149</v>
      </c>
      <c r="V161" s="87">
        <v>244</v>
      </c>
      <c r="W161" s="87">
        <v>381</v>
      </c>
      <c r="X161" s="87">
        <v>701</v>
      </c>
      <c r="Y161" s="87">
        <v>326</v>
      </c>
      <c r="Z161" s="87">
        <v>375</v>
      </c>
    </row>
    <row r="162" spans="1:26" x14ac:dyDescent="0.2">
      <c r="A162" s="80" t="s">
        <v>53</v>
      </c>
      <c r="B162" s="80" t="s">
        <v>123</v>
      </c>
      <c r="C162" s="87">
        <v>10953</v>
      </c>
      <c r="D162" s="87">
        <v>5157</v>
      </c>
      <c r="E162" s="87">
        <v>4075</v>
      </c>
      <c r="F162" s="87">
        <v>134</v>
      </c>
      <c r="G162" s="87">
        <v>8</v>
      </c>
      <c r="H162" s="87">
        <v>940</v>
      </c>
      <c r="I162" s="87">
        <v>1517</v>
      </c>
      <c r="J162" s="87">
        <v>610</v>
      </c>
      <c r="K162" s="87">
        <v>216</v>
      </c>
      <c r="L162" s="87">
        <v>216</v>
      </c>
      <c r="M162" s="87">
        <v>475</v>
      </c>
      <c r="N162" s="87">
        <v>1068</v>
      </c>
      <c r="O162" s="87">
        <v>84</v>
      </c>
      <c r="P162" s="87">
        <v>24</v>
      </c>
      <c r="Q162" s="87">
        <v>598</v>
      </c>
      <c r="R162" s="87">
        <v>107</v>
      </c>
      <c r="S162" s="87">
        <v>255</v>
      </c>
      <c r="T162" s="87">
        <v>2745</v>
      </c>
      <c r="U162" s="87">
        <v>1421</v>
      </c>
      <c r="V162" s="87">
        <v>587</v>
      </c>
      <c r="W162" s="87">
        <v>737</v>
      </c>
      <c r="X162" s="87">
        <v>466</v>
      </c>
      <c r="Y162" s="87">
        <v>105</v>
      </c>
      <c r="Z162" s="87">
        <v>361</v>
      </c>
    </row>
    <row r="163" spans="1:26" x14ac:dyDescent="0.2">
      <c r="A163" s="80" t="s">
        <v>124</v>
      </c>
      <c r="B163" s="80" t="s">
        <v>125</v>
      </c>
      <c r="C163" s="87">
        <v>7579</v>
      </c>
      <c r="D163" s="87">
        <v>4507</v>
      </c>
      <c r="E163" s="87">
        <v>2570</v>
      </c>
      <c r="F163" s="87">
        <v>37</v>
      </c>
      <c r="G163" s="87">
        <v>7</v>
      </c>
      <c r="H163" s="87">
        <v>1893</v>
      </c>
      <c r="I163" s="87">
        <v>940</v>
      </c>
      <c r="J163" s="87">
        <v>212</v>
      </c>
      <c r="K163" s="87">
        <v>101</v>
      </c>
      <c r="L163" s="87">
        <v>323</v>
      </c>
      <c r="M163" s="87">
        <v>304</v>
      </c>
      <c r="N163" s="87">
        <v>513</v>
      </c>
      <c r="O163" s="87">
        <v>63</v>
      </c>
      <c r="P163" s="87">
        <v>36</v>
      </c>
      <c r="Q163" s="87">
        <v>88</v>
      </c>
      <c r="R163" s="87">
        <v>54</v>
      </c>
      <c r="S163" s="87">
        <v>272</v>
      </c>
      <c r="T163" s="87">
        <v>852</v>
      </c>
      <c r="U163" s="87">
        <v>447</v>
      </c>
      <c r="V163" s="87">
        <v>219</v>
      </c>
      <c r="W163" s="87">
        <v>186</v>
      </c>
      <c r="X163" s="87">
        <v>767</v>
      </c>
      <c r="Y163" s="87">
        <v>486</v>
      </c>
      <c r="Z163" s="87">
        <v>281</v>
      </c>
    </row>
    <row r="164" spans="1:26" x14ac:dyDescent="0.2">
      <c r="A164" s="80" t="s">
        <v>55</v>
      </c>
      <c r="B164" s="80" t="s">
        <v>126</v>
      </c>
      <c r="C164" s="87">
        <v>10340</v>
      </c>
      <c r="D164" s="87">
        <v>6976</v>
      </c>
      <c r="E164" s="87">
        <v>6248</v>
      </c>
      <c r="F164" s="87">
        <v>75</v>
      </c>
      <c r="G164" s="87">
        <v>12</v>
      </c>
      <c r="H164" s="87">
        <v>641</v>
      </c>
      <c r="I164" s="87">
        <v>770</v>
      </c>
      <c r="J164" s="87">
        <v>160</v>
      </c>
      <c r="K164" s="87">
        <v>93</v>
      </c>
      <c r="L164" s="87">
        <v>315</v>
      </c>
      <c r="M164" s="87">
        <v>202</v>
      </c>
      <c r="N164" s="87">
        <v>2000</v>
      </c>
      <c r="O164" s="87">
        <v>351</v>
      </c>
      <c r="P164" s="87">
        <v>305</v>
      </c>
      <c r="Q164" s="87">
        <v>58</v>
      </c>
      <c r="R164" s="87">
        <v>131</v>
      </c>
      <c r="S164" s="87">
        <v>1155</v>
      </c>
      <c r="T164" s="87">
        <v>305</v>
      </c>
      <c r="U164" s="87">
        <v>229</v>
      </c>
      <c r="V164" s="87">
        <v>34</v>
      </c>
      <c r="W164" s="87">
        <v>42</v>
      </c>
      <c r="X164" s="87">
        <v>289</v>
      </c>
      <c r="Y164" s="87">
        <v>165</v>
      </c>
      <c r="Z164" s="87">
        <v>124</v>
      </c>
    </row>
    <row r="165" spans="1:26" x14ac:dyDescent="0.2">
      <c r="A165" s="80" t="s">
        <v>56</v>
      </c>
      <c r="B165" s="80" t="s">
        <v>127</v>
      </c>
      <c r="C165" s="87">
        <v>17709</v>
      </c>
      <c r="D165" s="87">
        <v>5930</v>
      </c>
      <c r="E165" s="87">
        <v>4154</v>
      </c>
      <c r="F165" s="87">
        <v>70</v>
      </c>
      <c r="G165" s="87">
        <v>20</v>
      </c>
      <c r="H165" s="87">
        <v>1686</v>
      </c>
      <c r="I165" s="87">
        <v>2660</v>
      </c>
      <c r="J165" s="87">
        <v>1149</v>
      </c>
      <c r="K165" s="87">
        <v>528</v>
      </c>
      <c r="L165" s="87">
        <v>277</v>
      </c>
      <c r="M165" s="87">
        <v>706</v>
      </c>
      <c r="N165" s="87">
        <v>1052</v>
      </c>
      <c r="O165" s="87">
        <v>169</v>
      </c>
      <c r="P165" s="87">
        <v>212</v>
      </c>
      <c r="Q165" s="87">
        <v>228</v>
      </c>
      <c r="R165" s="87">
        <v>161</v>
      </c>
      <c r="S165" s="87">
        <v>282</v>
      </c>
      <c r="T165" s="87">
        <v>7579</v>
      </c>
      <c r="U165" s="87">
        <v>3575</v>
      </c>
      <c r="V165" s="87">
        <v>2300</v>
      </c>
      <c r="W165" s="87">
        <v>1704</v>
      </c>
      <c r="X165" s="87">
        <v>488</v>
      </c>
      <c r="Y165" s="87">
        <v>112</v>
      </c>
      <c r="Z165" s="87">
        <v>376</v>
      </c>
    </row>
    <row r="166" spans="1:26" x14ac:dyDescent="0.2">
      <c r="A166" s="80" t="s">
        <v>57</v>
      </c>
      <c r="B166" s="80" t="s">
        <v>128</v>
      </c>
      <c r="C166" s="87">
        <v>18467</v>
      </c>
      <c r="D166" s="87">
        <v>6550</v>
      </c>
      <c r="E166" s="87">
        <v>5410</v>
      </c>
      <c r="F166" s="87">
        <v>104</v>
      </c>
      <c r="G166" s="87">
        <v>14</v>
      </c>
      <c r="H166" s="87">
        <v>1022</v>
      </c>
      <c r="I166" s="87">
        <v>2490</v>
      </c>
      <c r="J166" s="87">
        <v>1177</v>
      </c>
      <c r="K166" s="87">
        <v>433</v>
      </c>
      <c r="L166" s="87">
        <v>232</v>
      </c>
      <c r="M166" s="87">
        <v>648</v>
      </c>
      <c r="N166" s="87">
        <v>1591</v>
      </c>
      <c r="O166" s="87">
        <v>158</v>
      </c>
      <c r="P166" s="87">
        <v>134</v>
      </c>
      <c r="Q166" s="87">
        <v>124</v>
      </c>
      <c r="R166" s="87">
        <v>263</v>
      </c>
      <c r="S166" s="87">
        <v>912</v>
      </c>
      <c r="T166" s="87">
        <v>7106</v>
      </c>
      <c r="U166" s="87">
        <v>2950</v>
      </c>
      <c r="V166" s="87">
        <v>2636</v>
      </c>
      <c r="W166" s="87">
        <v>1520</v>
      </c>
      <c r="X166" s="87">
        <v>730</v>
      </c>
      <c r="Y166" s="87">
        <v>69</v>
      </c>
      <c r="Z166" s="87">
        <v>661</v>
      </c>
    </row>
    <row r="167" spans="1:26" x14ac:dyDescent="0.2">
      <c r="A167" s="80" t="s">
        <v>58</v>
      </c>
      <c r="B167" s="80" t="s">
        <v>129</v>
      </c>
      <c r="C167" s="87">
        <v>12616</v>
      </c>
      <c r="D167" s="87">
        <v>6681</v>
      </c>
      <c r="E167" s="87">
        <v>5585</v>
      </c>
      <c r="F167" s="87">
        <v>99</v>
      </c>
      <c r="G167" s="87">
        <v>18</v>
      </c>
      <c r="H167" s="87">
        <v>979</v>
      </c>
      <c r="I167" s="87">
        <v>1153</v>
      </c>
      <c r="J167" s="87">
        <v>416</v>
      </c>
      <c r="K167" s="87">
        <v>154</v>
      </c>
      <c r="L167" s="87">
        <v>299</v>
      </c>
      <c r="M167" s="87">
        <v>284</v>
      </c>
      <c r="N167" s="87">
        <v>2529</v>
      </c>
      <c r="O167" s="87">
        <v>361</v>
      </c>
      <c r="P167" s="87">
        <v>642</v>
      </c>
      <c r="Q167" s="87">
        <v>198</v>
      </c>
      <c r="R167" s="87">
        <v>108</v>
      </c>
      <c r="S167" s="87">
        <v>1220</v>
      </c>
      <c r="T167" s="87">
        <v>2026</v>
      </c>
      <c r="U167" s="87">
        <v>1055</v>
      </c>
      <c r="V167" s="87">
        <v>673</v>
      </c>
      <c r="W167" s="87">
        <v>298</v>
      </c>
      <c r="X167" s="87">
        <v>227</v>
      </c>
      <c r="Y167" s="87">
        <v>89</v>
      </c>
      <c r="Z167" s="87">
        <v>138</v>
      </c>
    </row>
    <row r="168" spans="1:26" x14ac:dyDescent="0.2">
      <c r="A168" s="80" t="s">
        <v>59</v>
      </c>
      <c r="B168" s="80" t="s">
        <v>130</v>
      </c>
      <c r="C168" s="87">
        <v>23676</v>
      </c>
      <c r="D168" s="87">
        <v>4281</v>
      </c>
      <c r="E168" s="87">
        <v>2481</v>
      </c>
      <c r="F168" s="87">
        <v>46</v>
      </c>
      <c r="G168" s="87">
        <v>74</v>
      </c>
      <c r="H168" s="87">
        <v>1680</v>
      </c>
      <c r="I168" s="87">
        <v>1932</v>
      </c>
      <c r="J168" s="87">
        <v>641</v>
      </c>
      <c r="K168" s="87">
        <v>511</v>
      </c>
      <c r="L168" s="87">
        <v>277</v>
      </c>
      <c r="M168" s="87">
        <v>503</v>
      </c>
      <c r="N168" s="87">
        <v>10357</v>
      </c>
      <c r="O168" s="87">
        <v>2215</v>
      </c>
      <c r="P168" s="87">
        <v>2623</v>
      </c>
      <c r="Q168" s="87">
        <v>4052</v>
      </c>
      <c r="R168" s="87">
        <v>95</v>
      </c>
      <c r="S168" s="87">
        <v>1372</v>
      </c>
      <c r="T168" s="87">
        <v>6258</v>
      </c>
      <c r="U168" s="87">
        <v>4094</v>
      </c>
      <c r="V168" s="87">
        <v>1177</v>
      </c>
      <c r="W168" s="87">
        <v>987</v>
      </c>
      <c r="X168" s="87">
        <v>848</v>
      </c>
      <c r="Y168" s="87">
        <v>305</v>
      </c>
      <c r="Z168" s="87">
        <v>543</v>
      </c>
    </row>
    <row r="169" spans="1:26" x14ac:dyDescent="0.2">
      <c r="A169" s="80" t="s">
        <v>60</v>
      </c>
      <c r="B169" s="80" t="s">
        <v>131</v>
      </c>
      <c r="C169" s="87">
        <v>22268</v>
      </c>
      <c r="D169" s="87">
        <v>6518</v>
      </c>
      <c r="E169" s="87">
        <v>5363</v>
      </c>
      <c r="F169" s="87">
        <v>88</v>
      </c>
      <c r="G169" s="87">
        <v>16</v>
      </c>
      <c r="H169" s="87">
        <v>1051</v>
      </c>
      <c r="I169" s="87">
        <v>1788</v>
      </c>
      <c r="J169" s="87">
        <v>587</v>
      </c>
      <c r="K169" s="87">
        <v>272</v>
      </c>
      <c r="L169" s="87">
        <v>485</v>
      </c>
      <c r="M169" s="87">
        <v>444</v>
      </c>
      <c r="N169" s="87">
        <v>10394</v>
      </c>
      <c r="O169" s="87">
        <v>3106</v>
      </c>
      <c r="P169" s="87">
        <v>3087</v>
      </c>
      <c r="Q169" s="87">
        <v>1826</v>
      </c>
      <c r="R169" s="87">
        <v>190</v>
      </c>
      <c r="S169" s="87">
        <v>2185</v>
      </c>
      <c r="T169" s="87">
        <v>2882</v>
      </c>
      <c r="U169" s="87">
        <v>1530</v>
      </c>
      <c r="V169" s="87">
        <v>795</v>
      </c>
      <c r="W169" s="87">
        <v>557</v>
      </c>
      <c r="X169" s="87">
        <v>686</v>
      </c>
      <c r="Y169" s="87">
        <v>159</v>
      </c>
      <c r="Z169" s="87">
        <v>527</v>
      </c>
    </row>
    <row r="170" spans="1:26" x14ac:dyDescent="0.2">
      <c r="A170" s="80" t="s">
        <v>61</v>
      </c>
      <c r="B170" s="80" t="s">
        <v>132</v>
      </c>
      <c r="C170" s="87">
        <v>11793</v>
      </c>
      <c r="D170" s="87">
        <v>9727</v>
      </c>
      <c r="E170" s="87">
        <v>8482</v>
      </c>
      <c r="F170" s="87">
        <v>144</v>
      </c>
      <c r="G170" s="87">
        <v>11</v>
      </c>
      <c r="H170" s="87">
        <v>1090</v>
      </c>
      <c r="I170" s="87">
        <v>855</v>
      </c>
      <c r="J170" s="87">
        <v>188</v>
      </c>
      <c r="K170" s="87">
        <v>79</v>
      </c>
      <c r="L170" s="87">
        <v>357</v>
      </c>
      <c r="M170" s="87">
        <v>231</v>
      </c>
      <c r="N170" s="87">
        <v>854</v>
      </c>
      <c r="O170" s="87">
        <v>266</v>
      </c>
      <c r="P170" s="87">
        <v>88</v>
      </c>
      <c r="Q170" s="87">
        <v>73</v>
      </c>
      <c r="R170" s="87">
        <v>89</v>
      </c>
      <c r="S170" s="87">
        <v>338</v>
      </c>
      <c r="T170" s="87">
        <v>180</v>
      </c>
      <c r="U170" s="87">
        <v>112</v>
      </c>
      <c r="V170" s="87">
        <v>39</v>
      </c>
      <c r="W170" s="87">
        <v>29</v>
      </c>
      <c r="X170" s="87">
        <v>177</v>
      </c>
      <c r="Y170" s="87">
        <v>66</v>
      </c>
      <c r="Z170" s="87">
        <v>111</v>
      </c>
    </row>
    <row r="171" spans="1:26" x14ac:dyDescent="0.2">
      <c r="A171" s="80" t="s">
        <v>62</v>
      </c>
      <c r="B171" s="80" t="s">
        <v>133</v>
      </c>
      <c r="C171" s="87">
        <v>17081</v>
      </c>
      <c r="D171" s="87">
        <v>5692</v>
      </c>
      <c r="E171" s="87">
        <v>4729</v>
      </c>
      <c r="F171" s="87">
        <v>91</v>
      </c>
      <c r="G171" s="87">
        <v>29</v>
      </c>
      <c r="H171" s="87">
        <v>843</v>
      </c>
      <c r="I171" s="87">
        <v>1992</v>
      </c>
      <c r="J171" s="87">
        <v>863</v>
      </c>
      <c r="K171" s="87">
        <v>453</v>
      </c>
      <c r="L171" s="87">
        <v>197</v>
      </c>
      <c r="M171" s="87">
        <v>479</v>
      </c>
      <c r="N171" s="87">
        <v>1267</v>
      </c>
      <c r="O171" s="87">
        <v>112</v>
      </c>
      <c r="P171" s="87">
        <v>75</v>
      </c>
      <c r="Q171" s="87">
        <v>427</v>
      </c>
      <c r="R171" s="87">
        <v>283</v>
      </c>
      <c r="S171" s="87">
        <v>370</v>
      </c>
      <c r="T171" s="87">
        <v>7544</v>
      </c>
      <c r="U171" s="87">
        <v>4514</v>
      </c>
      <c r="V171" s="87">
        <v>1401</v>
      </c>
      <c r="W171" s="87">
        <v>1629</v>
      </c>
      <c r="X171" s="87">
        <v>586</v>
      </c>
      <c r="Y171" s="87">
        <v>148</v>
      </c>
      <c r="Z171" s="87">
        <v>438</v>
      </c>
    </row>
    <row r="172" spans="1:26" x14ac:dyDescent="0.2">
      <c r="A172" s="80" t="s">
        <v>63</v>
      </c>
      <c r="B172" s="80" t="s">
        <v>134</v>
      </c>
      <c r="C172" s="87">
        <v>14143</v>
      </c>
      <c r="D172" s="87">
        <v>10188</v>
      </c>
      <c r="E172" s="87">
        <v>9613</v>
      </c>
      <c r="F172" s="87">
        <v>92</v>
      </c>
      <c r="G172" s="87">
        <v>31</v>
      </c>
      <c r="H172" s="87">
        <v>452</v>
      </c>
      <c r="I172" s="87">
        <v>1007</v>
      </c>
      <c r="J172" s="87">
        <v>377</v>
      </c>
      <c r="K172" s="87">
        <v>136</v>
      </c>
      <c r="L172" s="87">
        <v>304</v>
      </c>
      <c r="M172" s="87">
        <v>190</v>
      </c>
      <c r="N172" s="87">
        <v>1930</v>
      </c>
      <c r="O172" s="87">
        <v>455</v>
      </c>
      <c r="P172" s="87">
        <v>253</v>
      </c>
      <c r="Q172" s="87">
        <v>127</v>
      </c>
      <c r="R172" s="87">
        <v>175</v>
      </c>
      <c r="S172" s="87">
        <v>920</v>
      </c>
      <c r="T172" s="87">
        <v>893</v>
      </c>
      <c r="U172" s="87">
        <v>554</v>
      </c>
      <c r="V172" s="87">
        <v>221</v>
      </c>
      <c r="W172" s="87">
        <v>118</v>
      </c>
      <c r="X172" s="87">
        <v>125</v>
      </c>
      <c r="Y172" s="87">
        <v>58</v>
      </c>
      <c r="Z172" s="87">
        <v>67</v>
      </c>
    </row>
    <row r="173" spans="1:26" x14ac:dyDescent="0.2">
      <c r="A173" s="80" t="s">
        <v>64</v>
      </c>
      <c r="B173" s="80" t="s">
        <v>135</v>
      </c>
      <c r="C173" s="87">
        <v>15862</v>
      </c>
      <c r="D173" s="87">
        <v>2747</v>
      </c>
      <c r="E173" s="87">
        <v>2294</v>
      </c>
      <c r="F173" s="87">
        <v>28</v>
      </c>
      <c r="G173" s="87">
        <v>16</v>
      </c>
      <c r="H173" s="87">
        <v>409</v>
      </c>
      <c r="I173" s="87">
        <v>865</v>
      </c>
      <c r="J173" s="87">
        <v>364</v>
      </c>
      <c r="K173" s="87">
        <v>107</v>
      </c>
      <c r="L173" s="87">
        <v>196</v>
      </c>
      <c r="M173" s="87">
        <v>198</v>
      </c>
      <c r="N173" s="87">
        <v>10498</v>
      </c>
      <c r="O173" s="87">
        <v>121</v>
      </c>
      <c r="P173" s="87">
        <v>118</v>
      </c>
      <c r="Q173" s="87">
        <v>9890</v>
      </c>
      <c r="R173" s="87">
        <v>127</v>
      </c>
      <c r="S173" s="87">
        <v>242</v>
      </c>
      <c r="T173" s="87">
        <v>1474</v>
      </c>
      <c r="U173" s="87">
        <v>778</v>
      </c>
      <c r="V173" s="87">
        <v>266</v>
      </c>
      <c r="W173" s="87">
        <v>430</v>
      </c>
      <c r="X173" s="87">
        <v>278</v>
      </c>
      <c r="Y173" s="87">
        <v>136</v>
      </c>
      <c r="Z173" s="87">
        <v>142</v>
      </c>
    </row>
    <row r="174" spans="1:26" x14ac:dyDescent="0.2">
      <c r="A174" s="80" t="s">
        <v>65</v>
      </c>
      <c r="B174" s="80" t="s">
        <v>136</v>
      </c>
      <c r="C174" s="87">
        <v>17816</v>
      </c>
      <c r="D174" s="87">
        <v>6611</v>
      </c>
      <c r="E174" s="87">
        <v>4915</v>
      </c>
      <c r="F174" s="87">
        <v>81</v>
      </c>
      <c r="G174" s="87">
        <v>49</v>
      </c>
      <c r="H174" s="87">
        <v>1566</v>
      </c>
      <c r="I174" s="87">
        <v>1907</v>
      </c>
      <c r="J174" s="87">
        <v>711</v>
      </c>
      <c r="K174" s="87">
        <v>286</v>
      </c>
      <c r="L174" s="87">
        <v>291</v>
      </c>
      <c r="M174" s="87">
        <v>619</v>
      </c>
      <c r="N174" s="87">
        <v>4427</v>
      </c>
      <c r="O174" s="87">
        <v>577</v>
      </c>
      <c r="P174" s="87">
        <v>2510</v>
      </c>
      <c r="Q174" s="87">
        <v>338</v>
      </c>
      <c r="R174" s="87">
        <v>85</v>
      </c>
      <c r="S174" s="87">
        <v>917</v>
      </c>
      <c r="T174" s="87">
        <v>4163</v>
      </c>
      <c r="U174" s="87">
        <v>1821</v>
      </c>
      <c r="V174" s="87">
        <v>1506</v>
      </c>
      <c r="W174" s="87">
        <v>836</v>
      </c>
      <c r="X174" s="87">
        <v>708</v>
      </c>
      <c r="Y174" s="87">
        <v>177</v>
      </c>
      <c r="Z174" s="87">
        <v>531</v>
      </c>
    </row>
    <row r="175" spans="1:26" x14ac:dyDescent="0.2">
      <c r="A175" s="80" t="s">
        <v>66</v>
      </c>
      <c r="B175" s="80" t="s">
        <v>137</v>
      </c>
      <c r="C175" s="87">
        <v>14762</v>
      </c>
      <c r="D175" s="87">
        <v>7550</v>
      </c>
      <c r="E175" s="87">
        <v>6274</v>
      </c>
      <c r="F175" s="87">
        <v>85</v>
      </c>
      <c r="G175" s="87">
        <v>14</v>
      </c>
      <c r="H175" s="87">
        <v>1177</v>
      </c>
      <c r="I175" s="87">
        <v>1591</v>
      </c>
      <c r="J175" s="87">
        <v>622</v>
      </c>
      <c r="K175" s="87">
        <v>232</v>
      </c>
      <c r="L175" s="87">
        <v>302</v>
      </c>
      <c r="M175" s="87">
        <v>435</v>
      </c>
      <c r="N175" s="87">
        <v>2149</v>
      </c>
      <c r="O175" s="87">
        <v>312</v>
      </c>
      <c r="P175" s="87">
        <v>980</v>
      </c>
      <c r="Q175" s="87">
        <v>132</v>
      </c>
      <c r="R175" s="87">
        <v>118</v>
      </c>
      <c r="S175" s="87">
        <v>607</v>
      </c>
      <c r="T175" s="87">
        <v>3106</v>
      </c>
      <c r="U175" s="87">
        <v>1503</v>
      </c>
      <c r="V175" s="87">
        <v>841</v>
      </c>
      <c r="W175" s="87">
        <v>762</v>
      </c>
      <c r="X175" s="87">
        <v>366</v>
      </c>
      <c r="Y175" s="87">
        <v>148</v>
      </c>
      <c r="Z175" s="87">
        <v>218</v>
      </c>
    </row>
    <row r="176" spans="1:26" x14ac:dyDescent="0.2">
      <c r="A176" s="80" t="s">
        <v>67</v>
      </c>
      <c r="B176" s="80" t="s">
        <v>138</v>
      </c>
      <c r="C176" s="87">
        <v>10241</v>
      </c>
      <c r="D176" s="87">
        <v>4268</v>
      </c>
      <c r="E176" s="87">
        <v>2751</v>
      </c>
      <c r="F176" s="87">
        <v>56</v>
      </c>
      <c r="G176" s="87">
        <v>1</v>
      </c>
      <c r="H176" s="87">
        <v>1460</v>
      </c>
      <c r="I176" s="87">
        <v>1047</v>
      </c>
      <c r="J176" s="87">
        <v>245</v>
      </c>
      <c r="K176" s="87">
        <v>218</v>
      </c>
      <c r="L176" s="87">
        <v>266</v>
      </c>
      <c r="M176" s="87">
        <v>318</v>
      </c>
      <c r="N176" s="87">
        <v>1561</v>
      </c>
      <c r="O176" s="87">
        <v>177</v>
      </c>
      <c r="P176" s="87">
        <v>113</v>
      </c>
      <c r="Q176" s="87">
        <v>754</v>
      </c>
      <c r="R176" s="87">
        <v>122</v>
      </c>
      <c r="S176" s="87">
        <v>395</v>
      </c>
      <c r="T176" s="87">
        <v>1424</v>
      </c>
      <c r="U176" s="87">
        <v>863</v>
      </c>
      <c r="V176" s="87">
        <v>284</v>
      </c>
      <c r="W176" s="87">
        <v>277</v>
      </c>
      <c r="X176" s="87">
        <v>1941</v>
      </c>
      <c r="Y176" s="87">
        <v>1375</v>
      </c>
      <c r="Z176" s="87">
        <v>566</v>
      </c>
    </row>
    <row r="177" spans="1:26" x14ac:dyDescent="0.2">
      <c r="A177" s="80" t="s">
        <v>68</v>
      </c>
      <c r="B177" s="80" t="s">
        <v>139</v>
      </c>
      <c r="C177" s="87">
        <v>550464</v>
      </c>
      <c r="D177" s="87">
        <v>259494</v>
      </c>
      <c r="E177" s="87">
        <v>211648</v>
      </c>
      <c r="F177" s="87">
        <v>4000</v>
      </c>
      <c r="G177" s="87">
        <v>1063</v>
      </c>
      <c r="H177" s="87">
        <v>42783</v>
      </c>
      <c r="I177" s="87">
        <v>51222</v>
      </c>
      <c r="J177" s="87">
        <v>18134</v>
      </c>
      <c r="K177" s="87">
        <v>8285</v>
      </c>
      <c r="L177" s="87">
        <v>11361</v>
      </c>
      <c r="M177" s="87">
        <v>13442</v>
      </c>
      <c r="N177" s="87">
        <v>108676</v>
      </c>
      <c r="O177" s="87">
        <v>29496</v>
      </c>
      <c r="P177" s="87">
        <v>19764</v>
      </c>
      <c r="Q177" s="87">
        <v>25180</v>
      </c>
      <c r="R177" s="87">
        <v>4730</v>
      </c>
      <c r="S177" s="87">
        <v>29506</v>
      </c>
      <c r="T177" s="87">
        <v>109057</v>
      </c>
      <c r="U177" s="87">
        <v>59582</v>
      </c>
      <c r="V177" s="87">
        <v>27385</v>
      </c>
      <c r="W177" s="87">
        <v>22090</v>
      </c>
      <c r="X177" s="87">
        <v>22015</v>
      </c>
      <c r="Y177" s="87">
        <v>8978</v>
      </c>
      <c r="Z177" s="87">
        <v>13037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L46"/>
  <sheetViews>
    <sheetView workbookViewId="0"/>
  </sheetViews>
  <sheetFormatPr defaultRowHeight="12.75" x14ac:dyDescent="0.2"/>
  <cols>
    <col min="1" max="1" width="4.42578125" style="91" customWidth="1"/>
    <col min="2" max="2" width="26" style="91" customWidth="1"/>
    <col min="3" max="3" width="23.7109375" style="91" customWidth="1"/>
    <col min="4" max="12" width="9.140625" style="91"/>
    <col min="13" max="13" width="23.28515625" style="91" bestFit="1" customWidth="1"/>
    <col min="14" max="17" width="9.5703125" style="91" customWidth="1"/>
    <col min="18" max="18" width="10.28515625" style="91" bestFit="1" customWidth="1"/>
    <col min="19" max="21" width="10" style="91" customWidth="1"/>
    <col min="22" max="16384" width="9.140625" style="91"/>
  </cols>
  <sheetData>
    <row r="1" spans="1:12" s="110" customFormat="1" ht="15" x14ac:dyDescent="0.25">
      <c r="A1"/>
    </row>
    <row r="2" spans="1:12" s="110" customFormat="1" x14ac:dyDescent="0.2"/>
    <row r="3" spans="1:12" s="110" customFormat="1" ht="23.25" x14ac:dyDescent="0.35">
      <c r="B3" s="115" t="s">
        <v>150</v>
      </c>
    </row>
    <row r="4" spans="1:12" s="113" customFormat="1" ht="10.5" customHeight="1" x14ac:dyDescent="0.2">
      <c r="B4" s="114"/>
    </row>
    <row r="5" spans="1:12" s="110" customFormat="1" ht="24" customHeight="1" x14ac:dyDescent="0.2">
      <c r="B5" s="112" t="s">
        <v>0</v>
      </c>
      <c r="C5" s="111" t="s">
        <v>11</v>
      </c>
    </row>
    <row r="6" spans="1:12" s="110" customFormat="1" x14ac:dyDescent="0.2"/>
    <row r="7" spans="1:12" s="110" customFormat="1" x14ac:dyDescent="0.2"/>
    <row r="10" spans="1:12" x14ac:dyDescent="0.2">
      <c r="B10" s="230"/>
      <c r="C10" s="230"/>
      <c r="D10" s="230"/>
      <c r="E10" s="230"/>
      <c r="F10" s="230"/>
      <c r="G10" s="109"/>
      <c r="H10" s="109"/>
      <c r="I10" s="230"/>
      <c r="J10" s="230"/>
      <c r="K10" s="230"/>
      <c r="L10" s="230"/>
    </row>
    <row r="11" spans="1:12" x14ac:dyDescent="0.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2" x14ac:dyDescent="0.2">
      <c r="B12" s="108" t="s">
        <v>31</v>
      </c>
      <c r="C12" s="107" t="s">
        <v>72</v>
      </c>
      <c r="D12" s="231" t="s">
        <v>151</v>
      </c>
      <c r="E12" s="232"/>
      <c r="F12" s="231" t="s">
        <v>152</v>
      </c>
      <c r="G12" s="232"/>
      <c r="H12" s="233" t="s">
        <v>153</v>
      </c>
      <c r="I12" s="233"/>
      <c r="J12" s="106"/>
      <c r="K12" s="106"/>
      <c r="L12" s="106"/>
    </row>
    <row r="13" spans="1:12" ht="15" x14ac:dyDescent="0.25">
      <c r="B13" s="51" t="s">
        <v>103</v>
      </c>
      <c r="C13" s="102">
        <f ca="1">OFFSET('Borough age data'!$A$4,MATCH(Dashboard!$B13,'Borough age data'!$A$4:$A$38,0)-1,MATCH(Dashboard!$C$5,'Borough age data'!$4:$4,0)-1)</f>
        <v>1359</v>
      </c>
      <c r="D13" s="101">
        <f ca="1">OFFSET('Borough age data'!$A$48,MATCH(Dashboard!$B13,'Borough age data'!$A$48:$A$82,0)-1,MATCH(Dashboard!$C$5,'Borough age data'!$48:$48,0)-1)</f>
        <v>539</v>
      </c>
      <c r="E13" s="100">
        <f t="shared" ref="E13:E18" ca="1" si="0">D13/$C13</f>
        <v>0.39661515820456217</v>
      </c>
      <c r="F13" s="101">
        <f ca="1">OFFSET('Borough age data'!$A$97,MATCH(Dashboard!$B13,'Borough age data'!$A$97:$A$131,0)-1,MATCH(Dashboard!$C$5,'Borough age data'!$97:$97,0)-1)</f>
        <v>390</v>
      </c>
      <c r="G13" s="100">
        <f t="shared" ref="G13:G18" ca="1" si="1">F13/$C13</f>
        <v>0.28697571743929362</v>
      </c>
      <c r="H13" s="98">
        <f ca="1">OFFSET('Borough age data'!$A$143,MATCH(Dashboard!$B13,'Borough age data'!$A$143:$A$177,0)-1,MATCH(Dashboard!$C$5,'Borough age data'!$143:$143,0)-1)</f>
        <v>430</v>
      </c>
      <c r="I13" s="99">
        <f t="shared" ref="I13:I18" ca="1" si="2">H13/$C13</f>
        <v>0.31640912435614421</v>
      </c>
      <c r="J13" s="98"/>
    </row>
    <row r="14" spans="1:12" ht="15" x14ac:dyDescent="0.25">
      <c r="B14" s="51" t="s">
        <v>36</v>
      </c>
      <c r="C14" s="102">
        <f ca="1">OFFSET('Borough age data'!$A$4,MATCH(Dashboard!$B14,'Borough age data'!$A$4:$A$38,0)-1,MATCH(Dashboard!$C$5,'Borough age data'!$4:$4,0)-1)</f>
        <v>1383</v>
      </c>
      <c r="D14" s="101">
        <f ca="1">OFFSET('Borough age data'!$A$48,MATCH(Dashboard!$B14,'Borough age data'!$A$48:$A$82,0)-1,MATCH(Dashboard!$C$5,'Borough age data'!$48:$48,0)-1)</f>
        <v>514</v>
      </c>
      <c r="E14" s="100">
        <f t="shared" ca="1" si="0"/>
        <v>0.37165582067968184</v>
      </c>
      <c r="F14" s="101">
        <f ca="1">OFFSET('Borough age data'!$A$97,MATCH(Dashboard!$B14,'Borough age data'!$A$97:$A$131,0)-1,MATCH(Dashboard!$C$5,'Borough age data'!$97:$97,0)-1)</f>
        <v>414</v>
      </c>
      <c r="G14" s="100">
        <f t="shared" ca="1" si="1"/>
        <v>0.29934924078091107</v>
      </c>
      <c r="H14" s="98">
        <f ca="1">OFFSET('Borough age data'!$A$143,MATCH(Dashboard!$B14,'Borough age data'!$A$143:$A$177,0)-1,MATCH(Dashboard!$C$5,'Borough age data'!$143:$143,0)-1)</f>
        <v>455</v>
      </c>
      <c r="I14" s="99">
        <f t="shared" ca="1" si="2"/>
        <v>0.32899493853940709</v>
      </c>
      <c r="J14" s="98"/>
    </row>
    <row r="15" spans="1:12" ht="15" x14ac:dyDescent="0.25">
      <c r="B15" s="51" t="s">
        <v>37</v>
      </c>
      <c r="C15" s="102">
        <f ca="1">OFFSET('Borough age data'!$A$4,MATCH(Dashboard!$B15,'Borough age data'!$A$4:$A$38,0)-1,MATCH(Dashboard!$C$5,'Borough age data'!$4:$4,0)-1)</f>
        <v>810</v>
      </c>
      <c r="D15" s="101">
        <f ca="1">OFFSET('Borough age data'!$A$48,MATCH(Dashboard!$B15,'Borough age data'!$A$48:$A$82,0)-1,MATCH(Dashboard!$C$5,'Borough age data'!$48:$48,0)-1)</f>
        <v>295</v>
      </c>
      <c r="E15" s="103">
        <f t="shared" ca="1" si="0"/>
        <v>0.36419753086419754</v>
      </c>
      <c r="F15" s="101">
        <f ca="1">OFFSET('Borough age data'!$A$97,MATCH(Dashboard!$B15,'Borough age data'!$A$97:$A$131,0)-1,MATCH(Dashboard!$C$5,'Borough age data'!$97:$97,0)-1)</f>
        <v>244</v>
      </c>
      <c r="G15" s="100">
        <f t="shared" ca="1" si="1"/>
        <v>0.3012345679012346</v>
      </c>
      <c r="H15" s="98">
        <f ca="1">OFFSET('Borough age data'!$A$143,MATCH(Dashboard!$B15,'Borough age data'!$A$143:$A$177,0)-1,MATCH(Dashboard!$C$5,'Borough age data'!$143:$143,0)-1)</f>
        <v>271</v>
      </c>
      <c r="I15" s="99">
        <f t="shared" ca="1" si="2"/>
        <v>0.33456790123456792</v>
      </c>
      <c r="J15" s="98"/>
    </row>
    <row r="16" spans="1:12" ht="15" x14ac:dyDescent="0.25">
      <c r="B16" s="51" t="s">
        <v>38</v>
      </c>
      <c r="C16" s="102">
        <f ca="1">OFFSET('Borough age data'!$A$4,MATCH(Dashboard!$B16,'Borough age data'!$A$4:$A$38,0)-1,MATCH(Dashboard!$C$5,'Borough age data'!$4:$4,0)-1)</f>
        <v>1525</v>
      </c>
      <c r="D16" s="101">
        <f ca="1">OFFSET('Borough age data'!$A$48,MATCH(Dashboard!$B16,'Borough age data'!$A$48:$A$82,0)-1,MATCH(Dashboard!$C$5,'Borough age data'!$48:$48,0)-1)</f>
        <v>505</v>
      </c>
      <c r="E16" s="100">
        <f t="shared" ca="1" si="0"/>
        <v>0.33114754098360655</v>
      </c>
      <c r="F16" s="101">
        <f ca="1">OFFSET('Borough age data'!$A$97,MATCH(Dashboard!$B16,'Borough age data'!$A$97:$A$131,0)-1,MATCH(Dashboard!$C$5,'Borough age data'!$97:$97,0)-1)</f>
        <v>461</v>
      </c>
      <c r="G16" s="100">
        <f t="shared" ca="1" si="1"/>
        <v>0.30229508196721311</v>
      </c>
      <c r="H16" s="98">
        <f ca="1">OFFSET('Borough age data'!$A$143,MATCH(Dashboard!$B16,'Borough age data'!$A$143:$A$177,0)-1,MATCH(Dashboard!$C$5,'Borough age data'!$143:$143,0)-1)</f>
        <v>559</v>
      </c>
      <c r="I16" s="99">
        <f t="shared" ca="1" si="2"/>
        <v>0.36655737704918034</v>
      </c>
      <c r="J16" s="98"/>
    </row>
    <row r="17" spans="2:10" ht="15" x14ac:dyDescent="0.25">
      <c r="B17" s="51" t="s">
        <v>39</v>
      </c>
      <c r="C17" s="102">
        <f ca="1">OFFSET('Borough age data'!$A$4,MATCH(Dashboard!$B17,'Borough age data'!$A$4:$A$38,0)-1,MATCH(Dashboard!$C$5,'Borough age data'!$4:$4,0)-1)</f>
        <v>1891</v>
      </c>
      <c r="D17" s="101">
        <f ca="1">OFFSET('Borough age data'!$A$48,MATCH(Dashboard!$B17,'Borough age data'!$A$48:$A$82,0)-1,MATCH(Dashboard!$C$5,'Borough age data'!$48:$48,0)-1)</f>
        <v>671</v>
      </c>
      <c r="E17" s="100">
        <f t="shared" ca="1" si="0"/>
        <v>0.35483870967741937</v>
      </c>
      <c r="F17" s="101">
        <f ca="1">OFFSET('Borough age data'!$A$97,MATCH(Dashboard!$B17,'Borough age data'!$A$97:$A$131,0)-1,MATCH(Dashboard!$C$5,'Borough age data'!$97:$97,0)-1)</f>
        <v>531</v>
      </c>
      <c r="G17" s="100">
        <f t="shared" ca="1" si="1"/>
        <v>0.28080380750925438</v>
      </c>
      <c r="H17" s="98">
        <f ca="1">OFFSET('Borough age data'!$A$143,MATCH(Dashboard!$B17,'Borough age data'!$A$143:$A$177,0)-1,MATCH(Dashboard!$C$5,'Borough age data'!$143:$143,0)-1)</f>
        <v>689</v>
      </c>
      <c r="I17" s="99">
        <f t="shared" ca="1" si="2"/>
        <v>0.36435748281332631</v>
      </c>
      <c r="J17" s="98"/>
    </row>
    <row r="18" spans="2:10" ht="15" x14ac:dyDescent="0.25">
      <c r="B18" s="51" t="s">
        <v>40</v>
      </c>
      <c r="C18" s="102">
        <f ca="1">OFFSET('Borough age data'!$A$4,MATCH(Dashboard!$B18,'Borough age data'!$A$4:$A$38,0)-1,MATCH(Dashboard!$C$5,'Borough age data'!$4:$4,0)-1)</f>
        <v>1051</v>
      </c>
      <c r="D18" s="101">
        <f ca="1">OFFSET('Borough age data'!$A$48,MATCH(Dashboard!$B18,'Borough age data'!$A$48:$A$82,0)-1,MATCH(Dashboard!$C$5,'Borough age data'!$48:$48,0)-1)</f>
        <v>414</v>
      </c>
      <c r="E18" s="100">
        <f t="shared" ca="1" si="0"/>
        <v>0.3939105613701237</v>
      </c>
      <c r="F18" s="101">
        <f ca="1">OFFSET('Borough age data'!$A$97,MATCH(Dashboard!$B18,'Borough age data'!$A$97:$A$131,0)-1,MATCH(Dashboard!$C$5,'Borough age data'!$97:$97,0)-1)</f>
        <v>299</v>
      </c>
      <c r="G18" s="100">
        <f t="shared" ca="1" si="1"/>
        <v>0.2844909609895338</v>
      </c>
      <c r="H18" s="98">
        <f ca="1">OFFSET('Borough age data'!$A$143,MATCH(Dashboard!$B18,'Borough age data'!$A$143:$A$177,0)-1,MATCH(Dashboard!$C$5,'Borough age data'!$143:$143,0)-1)</f>
        <v>338</v>
      </c>
      <c r="I18" s="99">
        <f t="shared" ca="1" si="2"/>
        <v>0.32159847764034255</v>
      </c>
      <c r="J18" s="98"/>
    </row>
    <row r="19" spans="2:10" ht="15" x14ac:dyDescent="0.25">
      <c r="B19" s="51" t="s">
        <v>41</v>
      </c>
      <c r="C19" s="102">
        <f ca="1">OFFSET('Borough age data'!$A$4,MATCH(Dashboard!$B19,'Borough age data'!$A$4:$A$38,0)-1,MATCH(Dashboard!$C$5,'Borough age data'!$4:$4,0)-1)</f>
        <v>13</v>
      </c>
      <c r="D19" s="101">
        <f ca="1">OFFSET('Borough age data'!$A$48,MATCH(Dashboard!$B19,'Borough age data'!$A$48:$A$82,0)-1,MATCH(Dashboard!$C$5,'Borough age data'!$48:$48,0)-1)</f>
        <v>3</v>
      </c>
      <c r="E19" s="105">
        <f ca="1">IF(D19=0," - ",D19/$C19)</f>
        <v>0.23076923076923078</v>
      </c>
      <c r="F19" s="101">
        <f ca="1">OFFSET('Borough age data'!$A$97,MATCH(Dashboard!$B19,'Borough age data'!$A$97:$A$131,0)-1,MATCH(Dashboard!$C$5,'Borough age data'!$97:$97,0)-1)</f>
        <v>2</v>
      </c>
      <c r="G19" s="105">
        <f ca="1">IF(F19=0," - ",F19/$C19)</f>
        <v>0.15384615384615385</v>
      </c>
      <c r="H19" s="98">
        <f ca="1">OFFSET('Borough age data'!$A$143,MATCH(Dashboard!$B19,'Borough age data'!$A$143:$A$177,0)-1,MATCH(Dashboard!$C$5,'Borough age data'!$143:$143,0)-1)</f>
        <v>8</v>
      </c>
      <c r="I19" s="104">
        <f ca="1">IF(H19=0," - ",H19/$C19)</f>
        <v>0.61538461538461542</v>
      </c>
      <c r="J19" s="98"/>
    </row>
    <row r="20" spans="2:10" ht="15" x14ac:dyDescent="0.25">
      <c r="B20" s="51" t="s">
        <v>42</v>
      </c>
      <c r="C20" s="102">
        <f ca="1">OFFSET('Borough age data'!$A$4,MATCH(Dashboard!$B20,'Borough age data'!$A$4:$A$38,0)-1,MATCH(Dashboard!$C$5,'Borough age data'!$4:$4,0)-1)</f>
        <v>4823</v>
      </c>
      <c r="D20" s="101">
        <f ca="1">OFFSET('Borough age data'!$A$48,MATCH(Dashboard!$B20,'Borough age data'!$A$48:$A$82,0)-1,MATCH(Dashboard!$C$5,'Borough age data'!$48:$48,0)-1)</f>
        <v>1884</v>
      </c>
      <c r="E20" s="100">
        <f t="shared" ref="E20:E46" ca="1" si="3">D20/$C20</f>
        <v>0.39062823968484345</v>
      </c>
      <c r="F20" s="101">
        <f ca="1">OFFSET('Borough age data'!$A$97,MATCH(Dashboard!$B20,'Borough age data'!$A$97:$A$131,0)-1,MATCH(Dashboard!$C$5,'Borough age data'!$97:$97,0)-1)</f>
        <v>1360</v>
      </c>
      <c r="G20" s="100">
        <f t="shared" ref="G20:G46" ca="1" si="4">F20/$C20</f>
        <v>0.28198216877462162</v>
      </c>
      <c r="H20" s="98">
        <f ca="1">OFFSET('Borough age data'!$A$143,MATCH(Dashboard!$B20,'Borough age data'!$A$143:$A$177,0)-1,MATCH(Dashboard!$C$5,'Borough age data'!$143:$143,0)-1)</f>
        <v>1579</v>
      </c>
      <c r="I20" s="99">
        <f t="shared" ref="I20:I46" ca="1" si="5">H20/$C20</f>
        <v>0.32738959154053493</v>
      </c>
      <c r="J20" s="98"/>
    </row>
    <row r="21" spans="2:10" ht="15" x14ac:dyDescent="0.25">
      <c r="B21" s="51" t="s">
        <v>43</v>
      </c>
      <c r="C21" s="102">
        <f ca="1">OFFSET('Borough age data'!$A$4,MATCH(Dashboard!$B21,'Borough age data'!$A$4:$A$38,0)-1,MATCH(Dashboard!$C$5,'Borough age data'!$4:$4,0)-1)</f>
        <v>1858</v>
      </c>
      <c r="D21" s="101">
        <f ca="1">OFFSET('Borough age data'!$A$48,MATCH(Dashboard!$B21,'Borough age data'!$A$48:$A$82,0)-1,MATCH(Dashboard!$C$5,'Borough age data'!$48:$48,0)-1)</f>
        <v>691</v>
      </c>
      <c r="E21" s="100">
        <f t="shared" ca="1" si="3"/>
        <v>0.37190527448869753</v>
      </c>
      <c r="F21" s="101">
        <f ca="1">OFFSET('Borough age data'!$A$97,MATCH(Dashboard!$B21,'Borough age data'!$A$97:$A$131,0)-1,MATCH(Dashboard!$C$5,'Borough age data'!$97:$97,0)-1)</f>
        <v>545</v>
      </c>
      <c r="G21" s="100">
        <f t="shared" ca="1" si="4"/>
        <v>0.29332615715823468</v>
      </c>
      <c r="H21" s="98">
        <f ca="1">OFFSET('Borough age data'!$A$143,MATCH(Dashboard!$B21,'Borough age data'!$A$143:$A$177,0)-1,MATCH(Dashboard!$C$5,'Borough age data'!$143:$143,0)-1)</f>
        <v>622</v>
      </c>
      <c r="I21" s="99">
        <f t="shared" ca="1" si="5"/>
        <v>0.33476856835306784</v>
      </c>
      <c r="J21" s="98"/>
    </row>
    <row r="22" spans="2:10" ht="15" x14ac:dyDescent="0.25">
      <c r="B22" s="51" t="s">
        <v>44</v>
      </c>
      <c r="C22" s="102">
        <f ca="1">OFFSET('Borough age data'!$A$4,MATCH(Dashboard!$B22,'Borough age data'!$A$4:$A$38,0)-1,MATCH(Dashboard!$C$5,'Borough age data'!$4:$4,0)-1)</f>
        <v>2344</v>
      </c>
      <c r="D22" s="101">
        <f ca="1">OFFSET('Borough age data'!$A$48,MATCH(Dashboard!$B22,'Borough age data'!$A$48:$A$82,0)-1,MATCH(Dashboard!$C$5,'Borough age data'!$48:$48,0)-1)</f>
        <v>889</v>
      </c>
      <c r="E22" s="100">
        <f t="shared" ca="1" si="3"/>
        <v>0.37926621160409557</v>
      </c>
      <c r="F22" s="101">
        <f ca="1">OFFSET('Borough age data'!$A$97,MATCH(Dashboard!$B22,'Borough age data'!$A$97:$A$131,0)-1,MATCH(Dashboard!$C$5,'Borough age data'!$97:$97,0)-1)</f>
        <v>667</v>
      </c>
      <c r="G22" s="100">
        <f t="shared" ca="1" si="4"/>
        <v>0.28455631399317405</v>
      </c>
      <c r="H22" s="98">
        <f ca="1">OFFSET('Borough age data'!$A$143,MATCH(Dashboard!$B22,'Borough age data'!$A$143:$A$177,0)-1,MATCH(Dashboard!$C$5,'Borough age data'!$143:$143,0)-1)</f>
        <v>788</v>
      </c>
      <c r="I22" s="99">
        <f t="shared" ca="1" si="5"/>
        <v>0.33617747440273038</v>
      </c>
      <c r="J22" s="98"/>
    </row>
    <row r="23" spans="2:10" ht="15" x14ac:dyDescent="0.25">
      <c r="B23" s="51" t="s">
        <v>45</v>
      </c>
      <c r="C23" s="102">
        <f ca="1">OFFSET('Borough age data'!$A$4,MATCH(Dashboard!$B23,'Borough age data'!$A$4:$A$38,0)-1,MATCH(Dashboard!$C$5,'Borough age data'!$4:$4,0)-1)</f>
        <v>1833</v>
      </c>
      <c r="D23" s="101">
        <f ca="1">OFFSET('Borough age data'!$A$48,MATCH(Dashboard!$B23,'Borough age data'!$A$48:$A$82,0)-1,MATCH(Dashboard!$C$5,'Borough age data'!$48:$48,0)-1)</f>
        <v>690</v>
      </c>
      <c r="E23" s="100">
        <f t="shared" ca="1" si="3"/>
        <v>0.37643207855973815</v>
      </c>
      <c r="F23" s="101">
        <f ca="1">OFFSET('Borough age data'!$A$97,MATCH(Dashboard!$B23,'Borough age data'!$A$97:$A$131,0)-1,MATCH(Dashboard!$C$5,'Borough age data'!$97:$97,0)-1)</f>
        <v>555</v>
      </c>
      <c r="G23" s="100">
        <f t="shared" ca="1" si="4"/>
        <v>0.30278232405891981</v>
      </c>
      <c r="H23" s="98">
        <f ca="1">OFFSET('Borough age data'!$A$143,MATCH(Dashboard!$B23,'Borough age data'!$A$143:$A$177,0)-1,MATCH(Dashboard!$C$5,'Borough age data'!$143:$143,0)-1)</f>
        <v>588</v>
      </c>
      <c r="I23" s="99">
        <f t="shared" ca="1" si="5"/>
        <v>0.32078559738134205</v>
      </c>
      <c r="J23" s="98"/>
    </row>
    <row r="24" spans="2:10" ht="15" x14ac:dyDescent="0.25">
      <c r="B24" s="51" t="s">
        <v>46</v>
      </c>
      <c r="C24" s="102">
        <f ca="1">OFFSET('Borough age data'!$A$4,MATCH(Dashboard!$B24,'Borough age data'!$A$4:$A$38,0)-1,MATCH(Dashboard!$C$5,'Borough age data'!$4:$4,0)-1)</f>
        <v>1856</v>
      </c>
      <c r="D24" s="101">
        <f ca="1">OFFSET('Borough age data'!$A$48,MATCH(Dashboard!$B24,'Borough age data'!$A$48:$A$82,0)-1,MATCH(Dashboard!$C$5,'Borough age data'!$48:$48,0)-1)</f>
        <v>710</v>
      </c>
      <c r="E24" s="100">
        <f t="shared" ca="1" si="3"/>
        <v>0.38254310344827586</v>
      </c>
      <c r="F24" s="101">
        <f ca="1">OFFSET('Borough age data'!$A$97,MATCH(Dashboard!$B24,'Borough age data'!$A$97:$A$131,0)-1,MATCH(Dashboard!$C$5,'Borough age data'!$97:$97,0)-1)</f>
        <v>519</v>
      </c>
      <c r="G24" s="100">
        <f t="shared" ca="1" si="4"/>
        <v>0.27963362068965519</v>
      </c>
      <c r="H24" s="98">
        <f ca="1">OFFSET('Borough age data'!$A$143,MATCH(Dashboard!$B24,'Borough age data'!$A$143:$A$177,0)-1,MATCH(Dashboard!$C$5,'Borough age data'!$143:$143,0)-1)</f>
        <v>627</v>
      </c>
      <c r="I24" s="99">
        <f t="shared" ca="1" si="5"/>
        <v>0.33782327586206895</v>
      </c>
      <c r="J24" s="98"/>
    </row>
    <row r="25" spans="2:10" ht="15" x14ac:dyDescent="0.25">
      <c r="B25" s="51" t="s">
        <v>116</v>
      </c>
      <c r="C25" s="102">
        <f ca="1">OFFSET('Borough age data'!$A$4,MATCH(Dashboard!$B25,'Borough age data'!$A$4:$A$38,0)-1,MATCH(Dashboard!$C$5,'Borough age data'!$4:$4,0)-1)</f>
        <v>1114</v>
      </c>
      <c r="D25" s="101">
        <f ca="1">OFFSET('Borough age data'!$A$48,MATCH(Dashboard!$B25,'Borough age data'!$A$48:$A$82,0)-1,MATCH(Dashboard!$C$5,'Borough age data'!$48:$48,0)-1)</f>
        <v>392</v>
      </c>
      <c r="E25" s="100">
        <f t="shared" ca="1" si="3"/>
        <v>0.35188509874326751</v>
      </c>
      <c r="F25" s="101">
        <f ca="1">OFFSET('Borough age data'!$A$97,MATCH(Dashboard!$B25,'Borough age data'!$A$97:$A$131,0)-1,MATCH(Dashboard!$C$5,'Borough age data'!$97:$97,0)-1)</f>
        <v>307</v>
      </c>
      <c r="G25" s="100">
        <f t="shared" ca="1" si="4"/>
        <v>0.2755834829443447</v>
      </c>
      <c r="H25" s="98">
        <f ca="1">OFFSET('Borough age data'!$A$143,MATCH(Dashboard!$B25,'Borough age data'!$A$143:$A$177,0)-1,MATCH(Dashboard!$C$5,'Borough age data'!$143:$143,0)-1)</f>
        <v>415</v>
      </c>
      <c r="I25" s="99">
        <f t="shared" ca="1" si="5"/>
        <v>0.37253141831238779</v>
      </c>
      <c r="J25" s="98"/>
    </row>
    <row r="26" spans="2:10" ht="15" x14ac:dyDescent="0.25">
      <c r="B26" s="51" t="s">
        <v>48</v>
      </c>
      <c r="C26" s="102">
        <f ca="1">OFFSET('Borough age data'!$A$4,MATCH(Dashboard!$B26,'Borough age data'!$A$4:$A$38,0)-1,MATCH(Dashboard!$C$5,'Borough age data'!$4:$4,0)-1)</f>
        <v>2370</v>
      </c>
      <c r="D26" s="101">
        <f ca="1">OFFSET('Borough age data'!$A$48,MATCH(Dashboard!$B26,'Borough age data'!$A$48:$A$82,0)-1,MATCH(Dashboard!$C$5,'Borough age data'!$48:$48,0)-1)</f>
        <v>751</v>
      </c>
      <c r="E26" s="100">
        <f t="shared" ca="1" si="3"/>
        <v>0.31687763713080169</v>
      </c>
      <c r="F26" s="101">
        <f ca="1">OFFSET('Borough age data'!$A$97,MATCH(Dashboard!$B26,'Borough age data'!$A$97:$A$131,0)-1,MATCH(Dashboard!$C$5,'Borough age data'!$97:$97,0)-1)</f>
        <v>717</v>
      </c>
      <c r="G26" s="100">
        <f t="shared" ca="1" si="4"/>
        <v>0.30253164556962026</v>
      </c>
      <c r="H26" s="98">
        <f ca="1">OFFSET('Borough age data'!$A$143,MATCH(Dashboard!$B26,'Borough age data'!$A$143:$A$177,0)-1,MATCH(Dashboard!$C$5,'Borough age data'!$143:$143,0)-1)</f>
        <v>902</v>
      </c>
      <c r="I26" s="99">
        <f t="shared" ca="1" si="5"/>
        <v>0.38059071729957805</v>
      </c>
      <c r="J26" s="98"/>
    </row>
    <row r="27" spans="2:10" ht="15" x14ac:dyDescent="0.25">
      <c r="B27" s="51" t="s">
        <v>49</v>
      </c>
      <c r="C27" s="102">
        <f ca="1">OFFSET('Borough age data'!$A$4,MATCH(Dashboard!$B27,'Borough age data'!$A$4:$A$38,0)-1,MATCH(Dashboard!$C$5,'Borough age data'!$4:$4,0)-1)</f>
        <v>1132</v>
      </c>
      <c r="D27" s="101">
        <f ca="1">OFFSET('Borough age data'!$A$48,MATCH(Dashboard!$B27,'Borough age data'!$A$48:$A$82,0)-1,MATCH(Dashboard!$C$5,'Borough age data'!$48:$48,0)-1)</f>
        <v>348</v>
      </c>
      <c r="E27" s="103">
        <f t="shared" ca="1" si="3"/>
        <v>0.30742049469964666</v>
      </c>
      <c r="F27" s="101">
        <f ca="1">OFFSET('Borough age data'!$A$97,MATCH(Dashboard!$B27,'Borough age data'!$A$97:$A$131,0)-1,MATCH(Dashboard!$C$5,'Borough age data'!$97:$97,0)-1)</f>
        <v>350</v>
      </c>
      <c r="G27" s="100">
        <f t="shared" ca="1" si="4"/>
        <v>0.30918727915194344</v>
      </c>
      <c r="H27" s="98">
        <f ca="1">OFFSET('Borough age data'!$A$143,MATCH(Dashboard!$B27,'Borough age data'!$A$143:$A$177,0)-1,MATCH(Dashboard!$C$5,'Borough age data'!$143:$143,0)-1)</f>
        <v>434</v>
      </c>
      <c r="I27" s="99">
        <f t="shared" ca="1" si="5"/>
        <v>0.3833922261484099</v>
      </c>
      <c r="J27" s="98"/>
    </row>
    <row r="28" spans="2:10" ht="15" x14ac:dyDescent="0.25">
      <c r="B28" s="51" t="s">
        <v>50</v>
      </c>
      <c r="C28" s="102">
        <f ca="1">OFFSET('Borough age data'!$A$4,MATCH(Dashboard!$B28,'Borough age data'!$A$4:$A$38,0)-1,MATCH(Dashboard!$C$5,'Borough age data'!$4:$4,0)-1)</f>
        <v>908</v>
      </c>
      <c r="D28" s="101">
        <f ca="1">OFFSET('Borough age data'!$A$48,MATCH(Dashboard!$B28,'Borough age data'!$A$48:$A$82,0)-1,MATCH(Dashboard!$C$5,'Borough age data'!$48:$48,0)-1)</f>
        <v>310</v>
      </c>
      <c r="E28" s="100">
        <f t="shared" ca="1" si="3"/>
        <v>0.34140969162995594</v>
      </c>
      <c r="F28" s="101">
        <f ca="1">OFFSET('Borough age data'!$A$97,MATCH(Dashboard!$B28,'Borough age data'!$A$97:$A$131,0)-1,MATCH(Dashboard!$C$5,'Borough age data'!$97:$97,0)-1)</f>
        <v>270</v>
      </c>
      <c r="G28" s="100">
        <f t="shared" ca="1" si="4"/>
        <v>0.29735682819383258</v>
      </c>
      <c r="H28" s="98">
        <f ca="1">OFFSET('Borough age data'!$A$143,MATCH(Dashboard!$B28,'Borough age data'!$A$143:$A$177,0)-1,MATCH(Dashboard!$C$5,'Borough age data'!$143:$143,0)-1)</f>
        <v>328</v>
      </c>
      <c r="I28" s="99">
        <f t="shared" ca="1" si="5"/>
        <v>0.36123348017621143</v>
      </c>
      <c r="J28" s="98"/>
    </row>
    <row r="29" spans="2:10" ht="15" x14ac:dyDescent="0.25">
      <c r="B29" s="51" t="s">
        <v>51</v>
      </c>
      <c r="C29" s="102">
        <f ca="1">OFFSET('Borough age data'!$A$4,MATCH(Dashboard!$B29,'Borough age data'!$A$4:$A$38,0)-1,MATCH(Dashboard!$C$5,'Borough age data'!$4:$4,0)-1)</f>
        <v>1289</v>
      </c>
      <c r="D29" s="101">
        <f ca="1">OFFSET('Borough age data'!$A$48,MATCH(Dashboard!$B29,'Borough age data'!$A$48:$A$82,0)-1,MATCH(Dashboard!$C$5,'Borough age data'!$48:$48,0)-1)</f>
        <v>449</v>
      </c>
      <c r="E29" s="100">
        <f t="shared" ca="1" si="3"/>
        <v>0.3483320403413499</v>
      </c>
      <c r="F29" s="101">
        <f ca="1">OFFSET('Borough age data'!$A$97,MATCH(Dashboard!$B29,'Borough age data'!$A$97:$A$131,0)-1,MATCH(Dashboard!$C$5,'Borough age data'!$97:$97,0)-1)</f>
        <v>379</v>
      </c>
      <c r="G29" s="100">
        <f t="shared" ca="1" si="4"/>
        <v>0.29402637703646239</v>
      </c>
      <c r="H29" s="98">
        <f ca="1">OFFSET('Borough age data'!$A$143,MATCH(Dashboard!$B29,'Borough age data'!$A$143:$A$177,0)-1,MATCH(Dashboard!$C$5,'Borough age data'!$143:$143,0)-1)</f>
        <v>461</v>
      </c>
      <c r="I29" s="99">
        <f t="shared" ca="1" si="5"/>
        <v>0.35764158262218776</v>
      </c>
      <c r="J29" s="98"/>
    </row>
    <row r="30" spans="2:10" ht="15" x14ac:dyDescent="0.25">
      <c r="B30" s="51" t="s">
        <v>52</v>
      </c>
      <c r="C30" s="102">
        <f ca="1">OFFSET('Borough age data'!$A$4,MATCH(Dashboard!$B30,'Borough age data'!$A$4:$A$38,0)-1,MATCH(Dashboard!$C$5,'Borough age data'!$4:$4,0)-1)</f>
        <v>1056</v>
      </c>
      <c r="D30" s="101">
        <f ca="1">OFFSET('Borough age data'!$A$48,MATCH(Dashboard!$B30,'Borough age data'!$A$48:$A$82,0)-1,MATCH(Dashboard!$C$5,'Borough age data'!$48:$48,0)-1)</f>
        <v>421</v>
      </c>
      <c r="E30" s="100">
        <f t="shared" ca="1" si="3"/>
        <v>0.39867424242424243</v>
      </c>
      <c r="F30" s="101">
        <f ca="1">OFFSET('Borough age data'!$A$97,MATCH(Dashboard!$B30,'Borough age data'!$A$97:$A$131,0)-1,MATCH(Dashboard!$C$5,'Borough age data'!$97:$97,0)-1)</f>
        <v>317</v>
      </c>
      <c r="G30" s="100">
        <f t="shared" ca="1" si="4"/>
        <v>0.30018939393939392</v>
      </c>
      <c r="H30" s="98">
        <f ca="1">OFFSET('Borough age data'!$A$143,MATCH(Dashboard!$B30,'Borough age data'!$A$143:$A$177,0)-1,MATCH(Dashboard!$C$5,'Borough age data'!$143:$143,0)-1)</f>
        <v>318</v>
      </c>
      <c r="I30" s="99">
        <f t="shared" ca="1" si="5"/>
        <v>0.30113636363636365</v>
      </c>
      <c r="J30" s="98"/>
    </row>
    <row r="31" spans="2:10" ht="15" x14ac:dyDescent="0.25">
      <c r="B31" s="51" t="s">
        <v>53</v>
      </c>
      <c r="C31" s="102">
        <f ca="1">OFFSET('Borough age data'!$A$4,MATCH(Dashboard!$B31,'Borough age data'!$A$4:$A$38,0)-1,MATCH(Dashboard!$C$5,'Borough age data'!$4:$4,0)-1)</f>
        <v>1898</v>
      </c>
      <c r="D31" s="101">
        <f ca="1">OFFSET('Borough age data'!$A$48,MATCH(Dashboard!$B31,'Borough age data'!$A$48:$A$82,0)-1,MATCH(Dashboard!$C$5,'Borough age data'!$48:$48,0)-1)</f>
        <v>698</v>
      </c>
      <c r="E31" s="100">
        <f t="shared" ca="1" si="3"/>
        <v>0.36775553213909379</v>
      </c>
      <c r="F31" s="101">
        <f ca="1">OFFSET('Borough age data'!$A$97,MATCH(Dashboard!$B31,'Borough age data'!$A$97:$A$131,0)-1,MATCH(Dashboard!$C$5,'Borough age data'!$97:$97,0)-1)</f>
        <v>590</v>
      </c>
      <c r="G31" s="100">
        <f t="shared" ca="1" si="4"/>
        <v>0.3108535300316122</v>
      </c>
      <c r="H31" s="98">
        <f ca="1">OFFSET('Borough age data'!$A$143,MATCH(Dashboard!$B31,'Borough age data'!$A$143:$A$177,0)-1,MATCH(Dashboard!$C$5,'Borough age data'!$143:$143,0)-1)</f>
        <v>610</v>
      </c>
      <c r="I31" s="99">
        <f t="shared" ca="1" si="5"/>
        <v>0.32139093782929401</v>
      </c>
      <c r="J31" s="98"/>
    </row>
    <row r="32" spans="2:10" ht="15" x14ac:dyDescent="0.25">
      <c r="B32" s="51" t="s">
        <v>124</v>
      </c>
      <c r="C32" s="102">
        <f ca="1">OFFSET('Borough age data'!$A$4,MATCH(Dashboard!$B32,'Borough age data'!$A$4:$A$38,0)-1,MATCH(Dashboard!$C$5,'Borough age data'!$4:$4,0)-1)</f>
        <v>559</v>
      </c>
      <c r="D32" s="101">
        <f ca="1">OFFSET('Borough age data'!$A$48,MATCH(Dashboard!$B32,'Borough age data'!$A$48:$A$82,0)-1,MATCH(Dashboard!$C$5,'Borough age data'!$48:$48,0)-1)</f>
        <v>175</v>
      </c>
      <c r="E32" s="100">
        <f t="shared" ca="1" si="3"/>
        <v>0.31305903398926654</v>
      </c>
      <c r="F32" s="101">
        <f ca="1">OFFSET('Borough age data'!$A$97,MATCH(Dashboard!$B32,'Borough age data'!$A$97:$A$131,0)-1,MATCH(Dashboard!$C$5,'Borough age data'!$97:$97,0)-1)</f>
        <v>172</v>
      </c>
      <c r="G32" s="100">
        <f t="shared" ca="1" si="4"/>
        <v>0.30769230769230771</v>
      </c>
      <c r="H32" s="98">
        <f ca="1">OFFSET('Borough age data'!$A$143,MATCH(Dashboard!$B32,'Borough age data'!$A$143:$A$177,0)-1,MATCH(Dashboard!$C$5,'Borough age data'!$143:$143,0)-1)</f>
        <v>212</v>
      </c>
      <c r="I32" s="99">
        <f t="shared" ca="1" si="5"/>
        <v>0.37924865831842575</v>
      </c>
      <c r="J32" s="98"/>
    </row>
    <row r="33" spans="2:11" ht="15" x14ac:dyDescent="0.25">
      <c r="B33" s="51" t="s">
        <v>55</v>
      </c>
      <c r="C33" s="102">
        <f ca="1">OFFSET('Borough age data'!$A$4,MATCH(Dashboard!$B33,'Borough age data'!$A$4:$A$38,0)-1,MATCH(Dashboard!$C$5,'Borough age data'!$4:$4,0)-1)</f>
        <v>581</v>
      </c>
      <c r="D33" s="101">
        <f ca="1">OFFSET('Borough age data'!$A$48,MATCH(Dashboard!$B33,'Borough age data'!$A$48:$A$82,0)-1,MATCH(Dashboard!$C$5,'Borough age data'!$48:$48,0)-1)</f>
        <v>238</v>
      </c>
      <c r="E33" s="100">
        <f t="shared" ca="1" si="3"/>
        <v>0.40963855421686746</v>
      </c>
      <c r="F33" s="101">
        <f ca="1">OFFSET('Borough age data'!$A$97,MATCH(Dashboard!$B33,'Borough age data'!$A$97:$A$131,0)-1,MATCH(Dashboard!$C$5,'Borough age data'!$97:$97,0)-1)</f>
        <v>183</v>
      </c>
      <c r="G33" s="100">
        <f t="shared" ca="1" si="4"/>
        <v>0.31497418244406195</v>
      </c>
      <c r="H33" s="98">
        <f ca="1">OFFSET('Borough age data'!$A$143,MATCH(Dashboard!$B33,'Borough age data'!$A$143:$A$177,0)-1,MATCH(Dashboard!$C$5,'Borough age data'!$143:$143,0)-1)</f>
        <v>160</v>
      </c>
      <c r="I33" s="99">
        <f t="shared" ca="1" si="5"/>
        <v>0.27538726333907054</v>
      </c>
      <c r="J33" s="98"/>
    </row>
    <row r="34" spans="2:11" ht="15" x14ac:dyDescent="0.25">
      <c r="B34" s="51" t="s">
        <v>56</v>
      </c>
      <c r="C34" s="102">
        <f ca="1">OFFSET('Borough age data'!$A$4,MATCH(Dashboard!$B34,'Borough age data'!$A$4:$A$38,0)-1,MATCH(Dashboard!$C$5,'Borough age data'!$4:$4,0)-1)</f>
        <v>3367</v>
      </c>
      <c r="D34" s="101">
        <f ca="1">OFFSET('Borough age data'!$A$48,MATCH(Dashboard!$B34,'Borough age data'!$A$48:$A$82,0)-1,MATCH(Dashboard!$C$5,'Borough age data'!$48:$48,0)-1)</f>
        <v>1241</v>
      </c>
      <c r="E34" s="100">
        <f t="shared" ca="1" si="3"/>
        <v>0.36857736857736856</v>
      </c>
      <c r="F34" s="101">
        <f ca="1">OFFSET('Borough age data'!$A$97,MATCH(Dashboard!$B34,'Borough age data'!$A$97:$A$131,0)-1,MATCH(Dashboard!$C$5,'Borough age data'!$97:$97,0)-1)</f>
        <v>977</v>
      </c>
      <c r="G34" s="100">
        <f t="shared" ca="1" si="4"/>
        <v>0.29016929016929016</v>
      </c>
      <c r="H34" s="98">
        <f ca="1">OFFSET('Borough age data'!$A$143,MATCH(Dashboard!$B34,'Borough age data'!$A$143:$A$177,0)-1,MATCH(Dashboard!$C$5,'Borough age data'!$143:$143,0)-1)</f>
        <v>1149</v>
      </c>
      <c r="I34" s="99">
        <f t="shared" ca="1" si="5"/>
        <v>0.34125334125334128</v>
      </c>
      <c r="J34" s="98"/>
    </row>
    <row r="35" spans="2:11" ht="15" x14ac:dyDescent="0.25">
      <c r="B35" s="51" t="s">
        <v>57</v>
      </c>
      <c r="C35" s="102">
        <f ca="1">OFFSET('Borough age data'!$A$4,MATCH(Dashboard!$B35,'Borough age data'!$A$4:$A$38,0)-1,MATCH(Dashboard!$C$5,'Borough age data'!$4:$4,0)-1)</f>
        <v>3841</v>
      </c>
      <c r="D35" s="101">
        <f ca="1">OFFSET('Borough age data'!$A$48,MATCH(Dashboard!$B35,'Borough age data'!$A$48:$A$82,0)-1,MATCH(Dashboard!$C$5,'Borough age data'!$48:$48,0)-1)</f>
        <v>1533</v>
      </c>
      <c r="E35" s="100">
        <f t="shared" ca="1" si="3"/>
        <v>0.39911481385055975</v>
      </c>
      <c r="F35" s="101">
        <f ca="1">OFFSET('Borough age data'!$A$97,MATCH(Dashboard!$B35,'Borough age data'!$A$97:$A$131,0)-1,MATCH(Dashboard!$C$5,'Borough age data'!$97:$97,0)-1)</f>
        <v>1131</v>
      </c>
      <c r="G35" s="100">
        <f t="shared" ca="1" si="4"/>
        <v>0.2944545691226243</v>
      </c>
      <c r="H35" s="98">
        <f ca="1">OFFSET('Borough age data'!$A$143,MATCH(Dashboard!$B35,'Borough age data'!$A$143:$A$177,0)-1,MATCH(Dashboard!$C$5,'Borough age data'!$143:$143,0)-1)</f>
        <v>1177</v>
      </c>
      <c r="I35" s="99">
        <f t="shared" ca="1" si="5"/>
        <v>0.30643061702681595</v>
      </c>
      <c r="J35" s="98"/>
    </row>
    <row r="36" spans="2:11" ht="15" x14ac:dyDescent="0.25">
      <c r="B36" s="51" t="s">
        <v>58</v>
      </c>
      <c r="C36" s="102">
        <f ca="1">OFFSET('Borough age data'!$A$4,MATCH(Dashboard!$B36,'Borough age data'!$A$4:$A$38,0)-1,MATCH(Dashboard!$C$5,'Borough age data'!$4:$4,0)-1)</f>
        <v>1124</v>
      </c>
      <c r="D36" s="101">
        <f ca="1">OFFSET('Borough age data'!$A$48,MATCH(Dashboard!$B36,'Borough age data'!$A$48:$A$82,0)-1,MATCH(Dashboard!$C$5,'Borough age data'!$48:$48,0)-1)</f>
        <v>394</v>
      </c>
      <c r="E36" s="100">
        <f t="shared" ca="1" si="3"/>
        <v>0.35053380782918148</v>
      </c>
      <c r="F36" s="101">
        <f ca="1">OFFSET('Borough age data'!$A$97,MATCH(Dashboard!$B36,'Borough age data'!$A$97:$A$131,0)-1,MATCH(Dashboard!$C$5,'Borough age data'!$97:$97,0)-1)</f>
        <v>314</v>
      </c>
      <c r="G36" s="100">
        <f t="shared" ca="1" si="4"/>
        <v>0.2793594306049822</v>
      </c>
      <c r="H36" s="98">
        <f ca="1">OFFSET('Borough age data'!$A$143,MATCH(Dashboard!$B36,'Borough age data'!$A$143:$A$177,0)-1,MATCH(Dashboard!$C$5,'Borough age data'!$143:$143,0)-1)</f>
        <v>416</v>
      </c>
      <c r="I36" s="99">
        <f t="shared" ca="1" si="5"/>
        <v>0.37010676156583627</v>
      </c>
      <c r="J36" s="98"/>
    </row>
    <row r="37" spans="2:11" ht="15" x14ac:dyDescent="0.25">
      <c r="B37" s="51" t="s">
        <v>59</v>
      </c>
      <c r="C37" s="102">
        <f ca="1">OFFSET('Borough age data'!$A$4,MATCH(Dashboard!$B37,'Borough age data'!$A$4:$A$38,0)-1,MATCH(Dashboard!$C$5,'Borough age data'!$4:$4,0)-1)</f>
        <v>1698</v>
      </c>
      <c r="D37" s="101">
        <f ca="1">OFFSET('Borough age data'!$A$48,MATCH(Dashboard!$B37,'Borough age data'!$A$48:$A$82,0)-1,MATCH(Dashboard!$C$5,'Borough age data'!$48:$48,0)-1)</f>
        <v>582</v>
      </c>
      <c r="E37" s="100">
        <f t="shared" ca="1" si="3"/>
        <v>0.34275618374558303</v>
      </c>
      <c r="F37" s="101">
        <f ca="1">OFFSET('Borough age data'!$A$97,MATCH(Dashboard!$B37,'Borough age data'!$A$97:$A$131,0)-1,MATCH(Dashboard!$C$5,'Borough age data'!$97:$97,0)-1)</f>
        <v>475</v>
      </c>
      <c r="G37" s="100">
        <f t="shared" ca="1" si="4"/>
        <v>0.27974087161366312</v>
      </c>
      <c r="H37" s="98">
        <f ca="1">OFFSET('Borough age data'!$A$143,MATCH(Dashboard!$B37,'Borough age data'!$A$143:$A$177,0)-1,MATCH(Dashboard!$C$5,'Borough age data'!$143:$143,0)-1)</f>
        <v>641</v>
      </c>
      <c r="I37" s="99">
        <f t="shared" ca="1" si="5"/>
        <v>0.37750294464075385</v>
      </c>
      <c r="J37" s="98"/>
    </row>
    <row r="38" spans="2:11" ht="15" x14ac:dyDescent="0.25">
      <c r="B38" s="51" t="s">
        <v>60</v>
      </c>
      <c r="C38" s="102">
        <f ca="1">OFFSET('Borough age data'!$A$4,MATCH(Dashboard!$B38,'Borough age data'!$A$4:$A$38,0)-1,MATCH(Dashboard!$C$5,'Borough age data'!$4:$4,0)-1)</f>
        <v>1652</v>
      </c>
      <c r="D38" s="101">
        <f ca="1">OFFSET('Borough age data'!$A$48,MATCH(Dashboard!$B38,'Borough age data'!$A$48:$A$82,0)-1,MATCH(Dashboard!$C$5,'Borough age data'!$48:$48,0)-1)</f>
        <v>551</v>
      </c>
      <c r="E38" s="100">
        <f t="shared" ca="1" si="3"/>
        <v>0.33353510895883776</v>
      </c>
      <c r="F38" s="101">
        <f ca="1">OFFSET('Borough age data'!$A$97,MATCH(Dashboard!$B38,'Borough age data'!$A$97:$A$131,0)-1,MATCH(Dashboard!$C$5,'Borough age data'!$97:$97,0)-1)</f>
        <v>514</v>
      </c>
      <c r="G38" s="100">
        <f t="shared" ca="1" si="4"/>
        <v>0.31113801452784506</v>
      </c>
      <c r="H38" s="98">
        <f ca="1">OFFSET('Borough age data'!$A$143,MATCH(Dashboard!$B38,'Borough age data'!$A$143:$A$177,0)-1,MATCH(Dashboard!$C$5,'Borough age data'!$143:$143,0)-1)</f>
        <v>587</v>
      </c>
      <c r="I38" s="99">
        <f t="shared" ca="1" si="5"/>
        <v>0.35532687651331718</v>
      </c>
      <c r="J38" s="98"/>
    </row>
    <row r="39" spans="2:11" ht="15" x14ac:dyDescent="0.25">
      <c r="B39" s="51" t="s">
        <v>61</v>
      </c>
      <c r="C39" s="102">
        <f ca="1">OFFSET('Borough age data'!$A$4,MATCH(Dashboard!$B39,'Borough age data'!$A$4:$A$38,0)-1,MATCH(Dashboard!$C$5,'Borough age data'!$4:$4,0)-1)</f>
        <v>572</v>
      </c>
      <c r="D39" s="101">
        <f ca="1">OFFSET('Borough age data'!$A$48,MATCH(Dashboard!$B39,'Borough age data'!$A$48:$A$82,0)-1,MATCH(Dashboard!$C$5,'Borough age data'!$48:$48,0)-1)</f>
        <v>210</v>
      </c>
      <c r="E39" s="100">
        <f t="shared" ca="1" si="3"/>
        <v>0.36713286713286714</v>
      </c>
      <c r="F39" s="101">
        <f ca="1">OFFSET('Borough age data'!$A$97,MATCH(Dashboard!$B39,'Borough age data'!$A$97:$A$131,0)-1,MATCH(Dashboard!$C$5,'Borough age data'!$97:$97,0)-1)</f>
        <v>174</v>
      </c>
      <c r="G39" s="100">
        <f t="shared" ca="1" si="4"/>
        <v>0.30419580419580422</v>
      </c>
      <c r="H39" s="98">
        <f ca="1">OFFSET('Borough age data'!$A$143,MATCH(Dashboard!$B39,'Borough age data'!$A$143:$A$177,0)-1,MATCH(Dashboard!$C$5,'Borough age data'!$143:$143,0)-1)</f>
        <v>188</v>
      </c>
      <c r="I39" s="99">
        <f t="shared" ca="1" si="5"/>
        <v>0.32867132867132864</v>
      </c>
      <c r="J39" s="98"/>
    </row>
    <row r="40" spans="2:11" ht="15" x14ac:dyDescent="0.25">
      <c r="B40" s="51" t="s">
        <v>62</v>
      </c>
      <c r="C40" s="102">
        <f ca="1">OFFSET('Borough age data'!$A$4,MATCH(Dashboard!$B40,'Borough age data'!$A$4:$A$38,0)-1,MATCH(Dashboard!$C$5,'Borough age data'!$4:$4,0)-1)</f>
        <v>2439</v>
      </c>
      <c r="D40" s="101">
        <f ca="1">OFFSET('Borough age data'!$A$48,MATCH(Dashboard!$B40,'Borough age data'!$A$48:$A$82,0)-1,MATCH(Dashboard!$C$5,'Borough age data'!$48:$48,0)-1)</f>
        <v>879</v>
      </c>
      <c r="E40" s="100">
        <f t="shared" ca="1" si="3"/>
        <v>0.36039360393603936</v>
      </c>
      <c r="F40" s="101">
        <f ca="1">OFFSET('Borough age data'!$A$97,MATCH(Dashboard!$B40,'Borough age data'!$A$97:$A$131,0)-1,MATCH(Dashboard!$C$5,'Borough age data'!$97:$97,0)-1)</f>
        <v>697</v>
      </c>
      <c r="G40" s="100">
        <f t="shared" ca="1" si="4"/>
        <v>0.2857728577285773</v>
      </c>
      <c r="H40" s="98">
        <f ca="1">OFFSET('Borough age data'!$A$143,MATCH(Dashboard!$B40,'Borough age data'!$A$143:$A$177,0)-1,MATCH(Dashboard!$C$5,'Borough age data'!$143:$143,0)-1)</f>
        <v>863</v>
      </c>
      <c r="I40" s="99">
        <f t="shared" ca="1" si="5"/>
        <v>0.35383353833538334</v>
      </c>
      <c r="J40" s="98"/>
    </row>
    <row r="41" spans="2:11" ht="15" x14ac:dyDescent="0.25">
      <c r="B41" s="51" t="s">
        <v>63</v>
      </c>
      <c r="C41" s="102">
        <f ca="1">OFFSET('Borough age data'!$A$4,MATCH(Dashboard!$B41,'Borough age data'!$A$4:$A$38,0)-1,MATCH(Dashboard!$C$5,'Borough age data'!$4:$4,0)-1)</f>
        <v>1099</v>
      </c>
      <c r="D41" s="101">
        <f ca="1">OFFSET('Borough age data'!$A$48,MATCH(Dashboard!$B41,'Borough age data'!$A$48:$A$82,0)-1,MATCH(Dashboard!$C$5,'Borough age data'!$48:$48,0)-1)</f>
        <v>401</v>
      </c>
      <c r="E41" s="100">
        <f t="shared" ca="1" si="3"/>
        <v>0.36487716105550499</v>
      </c>
      <c r="F41" s="101">
        <f ca="1">OFFSET('Borough age data'!$A$97,MATCH(Dashboard!$B41,'Borough age data'!$A$97:$A$131,0)-1,MATCH(Dashboard!$C$5,'Borough age data'!$97:$97,0)-1)</f>
        <v>321</v>
      </c>
      <c r="G41" s="100">
        <f t="shared" ca="1" si="4"/>
        <v>0.29208371246587805</v>
      </c>
      <c r="H41" s="98">
        <f ca="1">OFFSET('Borough age data'!$A$143,MATCH(Dashboard!$B41,'Borough age data'!$A$143:$A$177,0)-1,MATCH(Dashboard!$C$5,'Borough age data'!$143:$143,0)-1)</f>
        <v>377</v>
      </c>
      <c r="I41" s="99">
        <f t="shared" ca="1" si="5"/>
        <v>0.34303912647861695</v>
      </c>
      <c r="J41" s="98"/>
    </row>
    <row r="42" spans="2:11" ht="15" x14ac:dyDescent="0.25">
      <c r="B42" s="51" t="s">
        <v>64</v>
      </c>
      <c r="C42" s="102">
        <f ca="1">OFFSET('Borough age data'!$A$4,MATCH(Dashboard!$B42,'Borough age data'!$A$4:$A$38,0)-1,MATCH(Dashboard!$C$5,'Borough age data'!$4:$4,0)-1)</f>
        <v>1156</v>
      </c>
      <c r="D42" s="101">
        <f ca="1">OFFSET('Borough age data'!$A$48,MATCH(Dashboard!$B42,'Borough age data'!$A$48:$A$82,0)-1,MATCH(Dashboard!$C$5,'Borough age data'!$48:$48,0)-1)</f>
        <v>433</v>
      </c>
      <c r="E42" s="100">
        <f t="shared" ca="1" si="3"/>
        <v>0.37456747404844293</v>
      </c>
      <c r="F42" s="101">
        <f ca="1">OFFSET('Borough age data'!$A$97,MATCH(Dashboard!$B42,'Borough age data'!$A$97:$A$131,0)-1,MATCH(Dashboard!$C$5,'Borough age data'!$97:$97,0)-1)</f>
        <v>359</v>
      </c>
      <c r="G42" s="100">
        <f t="shared" ca="1" si="4"/>
        <v>0.31055363321799306</v>
      </c>
      <c r="H42" s="98">
        <f ca="1">OFFSET('Borough age data'!$A$143,MATCH(Dashboard!$B42,'Borough age data'!$A$143:$A$177,0)-1,MATCH(Dashboard!$C$5,'Borough age data'!$143:$143,0)-1)</f>
        <v>364</v>
      </c>
      <c r="I42" s="99">
        <f t="shared" ca="1" si="5"/>
        <v>0.31487889273356401</v>
      </c>
      <c r="J42" s="98"/>
    </row>
    <row r="43" spans="2:11" ht="15" x14ac:dyDescent="0.25">
      <c r="B43" s="51" t="s">
        <v>65</v>
      </c>
      <c r="C43" s="102">
        <f ca="1">OFFSET('Borough age data'!$A$4,MATCH(Dashboard!$B43,'Borough age data'!$A$4:$A$38,0)-1,MATCH(Dashboard!$C$5,'Borough age data'!$4:$4,0)-1)</f>
        <v>2225</v>
      </c>
      <c r="D43" s="101">
        <f ca="1">OFFSET('Borough age data'!$A$48,MATCH(Dashboard!$B43,'Borough age data'!$A$48:$A$82,0)-1,MATCH(Dashboard!$C$5,'Borough age data'!$48:$48,0)-1)</f>
        <v>851</v>
      </c>
      <c r="E43" s="100">
        <f t="shared" ca="1" si="3"/>
        <v>0.38247191011235954</v>
      </c>
      <c r="F43" s="101">
        <f ca="1">OFFSET('Borough age data'!$A$97,MATCH(Dashboard!$B43,'Borough age data'!$A$97:$A$131,0)-1,MATCH(Dashboard!$C$5,'Borough age data'!$97:$97,0)-1)</f>
        <v>663</v>
      </c>
      <c r="G43" s="100">
        <f t="shared" ca="1" si="4"/>
        <v>0.29797752808988764</v>
      </c>
      <c r="H43" s="98">
        <f ca="1">OFFSET('Borough age data'!$A$143,MATCH(Dashboard!$B43,'Borough age data'!$A$143:$A$177,0)-1,MATCH(Dashboard!$C$5,'Borough age data'!$143:$143,0)-1)</f>
        <v>711</v>
      </c>
      <c r="I43" s="99">
        <f t="shared" ca="1" si="5"/>
        <v>0.31955056179775282</v>
      </c>
      <c r="J43" s="98"/>
    </row>
    <row r="44" spans="2:11" ht="15" x14ac:dyDescent="0.25">
      <c r="B44" s="51" t="s">
        <v>66</v>
      </c>
      <c r="C44" s="102">
        <f ca="1">OFFSET('Borough age data'!$A$4,MATCH(Dashboard!$B44,'Borough age data'!$A$4:$A$38,0)-1,MATCH(Dashboard!$C$5,'Borough age data'!$4:$4,0)-1)</f>
        <v>1954</v>
      </c>
      <c r="D44" s="101">
        <f ca="1">OFFSET('Borough age data'!$A$48,MATCH(Dashboard!$B44,'Borough age data'!$A$48:$A$82,0)-1,MATCH(Dashboard!$C$5,'Borough age data'!$48:$48,0)-1)</f>
        <v>764</v>
      </c>
      <c r="E44" s="100">
        <f t="shared" ca="1" si="3"/>
        <v>0.39099283520982597</v>
      </c>
      <c r="F44" s="101">
        <f ca="1">OFFSET('Borough age data'!$A$97,MATCH(Dashboard!$B44,'Borough age data'!$A$97:$A$131,0)-1,MATCH(Dashboard!$C$5,'Borough age data'!$97:$97,0)-1)</f>
        <v>568</v>
      </c>
      <c r="G44" s="100">
        <f t="shared" ca="1" si="4"/>
        <v>0.29068577277379731</v>
      </c>
      <c r="H44" s="98">
        <f ca="1">OFFSET('Borough age data'!$A$143,MATCH(Dashboard!$B44,'Borough age data'!$A$143:$A$177,0)-1,MATCH(Dashboard!$C$5,'Borough age data'!$143:$143,0)-1)</f>
        <v>622</v>
      </c>
      <c r="I44" s="99">
        <f t="shared" ca="1" si="5"/>
        <v>0.31832139201637666</v>
      </c>
      <c r="J44" s="98"/>
    </row>
    <row r="45" spans="2:11" ht="15" x14ac:dyDescent="0.25">
      <c r="B45" s="51" t="s">
        <v>67</v>
      </c>
      <c r="C45" s="102">
        <f ca="1">OFFSET('Borough age data'!$A$4,MATCH(Dashboard!$B45,'Borough age data'!$A$4:$A$38,0)-1,MATCH(Dashboard!$C$5,'Borough age data'!$4:$4,0)-1)</f>
        <v>635</v>
      </c>
      <c r="D45" s="101">
        <f ca="1">OFFSET('Borough age data'!$A$48,MATCH(Dashboard!$B45,'Borough age data'!$A$48:$A$82,0)-1,MATCH(Dashboard!$C$5,'Borough age data'!$48:$48,0)-1)</f>
        <v>220</v>
      </c>
      <c r="E45" s="100">
        <f t="shared" ca="1" si="3"/>
        <v>0.34645669291338582</v>
      </c>
      <c r="F45" s="101">
        <f ca="1">OFFSET('Borough age data'!$A$97,MATCH(Dashboard!$B45,'Borough age data'!$A$97:$A$131,0)-1,MATCH(Dashboard!$C$5,'Borough age data'!$97:$97,0)-1)</f>
        <v>170</v>
      </c>
      <c r="G45" s="100">
        <f t="shared" ca="1" si="4"/>
        <v>0.26771653543307089</v>
      </c>
      <c r="H45" s="98">
        <f ca="1">OFFSET('Borough age data'!$A$143,MATCH(Dashboard!$B45,'Borough age data'!$A$143:$A$177,0)-1,MATCH(Dashboard!$C$5,'Borough age data'!$143:$143,0)-1)</f>
        <v>245</v>
      </c>
      <c r="I45" s="99">
        <f t="shared" ca="1" si="5"/>
        <v>0.38582677165354329</v>
      </c>
      <c r="J45" s="98"/>
    </row>
    <row r="46" spans="2:11" x14ac:dyDescent="0.2">
      <c r="B46" s="85" t="s">
        <v>68</v>
      </c>
      <c r="C46" s="97">
        <f ca="1">OFFSET('Borough age data'!$A$4,MATCH(Dashboard!$B46,'Borough age data'!$A$4:$A$38,0)-1,MATCH(Dashboard!$C$5,'Borough age data'!$4:$4,0)-1)</f>
        <v>53415</v>
      </c>
      <c r="D46" s="96">
        <f ca="1">OFFSET('Borough age data'!$A$48,MATCH(Dashboard!$B46,'Borough age data'!$A$48:$A$82,0)-1,MATCH(Dashboard!$C$5,'Borough age data'!$48:$48,0)-1)</f>
        <v>19646</v>
      </c>
      <c r="E46" s="95">
        <f t="shared" ca="1" si="3"/>
        <v>0.3677993073106805</v>
      </c>
      <c r="F46" s="96">
        <f ca="1">OFFSET('Borough age data'!$A$97,MATCH(Dashboard!$B46,'Borough age data'!$A$97:$A$131,0)-1,MATCH(Dashboard!$C$5,'Borough age data'!$97:$97,0)-1)</f>
        <v>15635</v>
      </c>
      <c r="G46" s="95">
        <f t="shared" ca="1" si="4"/>
        <v>0.29270804081250584</v>
      </c>
      <c r="H46" s="93">
        <f ca="1">OFFSET('Borough age data'!$A$143,MATCH(Dashboard!$B46,'Borough age data'!$A$143:$A$177,0)-1,MATCH(Dashboard!$C$5,'Borough age data'!$143:$143,0)-1)</f>
        <v>18134</v>
      </c>
      <c r="I46" s="94">
        <f t="shared" ca="1" si="5"/>
        <v>0.33949265187681366</v>
      </c>
      <c r="J46" s="93"/>
      <c r="K46" s="92"/>
    </row>
  </sheetData>
  <mergeCells count="5">
    <mergeCell ref="B10:F10"/>
    <mergeCell ref="I10:L10"/>
    <mergeCell ref="D12:E12"/>
    <mergeCell ref="F12:G12"/>
    <mergeCell ref="H12:I12"/>
  </mergeCells>
  <pageMargins left="0.7" right="0.7" top="0.75" bottom="0.75" header="0.3" footer="0.3"/>
  <pageSetup paperSize="9" orientation="portrait" r:id="rId1"/>
  <ignoredErrors>
    <ignoredError sqref="H13:H46 F13:F46 I19 G19 E1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'Borough age data'!C$48:Z$48</xm:f>
          </x14:formula1>
          <xm:sqref>C5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68"/>
  <sheetViews>
    <sheetView workbookViewId="0"/>
  </sheetViews>
  <sheetFormatPr defaultRowHeight="15" x14ac:dyDescent="0.25"/>
  <cols>
    <col min="1" max="1" width="9.140625" style="1"/>
    <col min="2" max="2" width="16.140625" customWidth="1"/>
    <col min="9" max="27" width="9.140625" style="1"/>
  </cols>
  <sheetData>
    <row r="1" spans="1:8" s="1" customFormat="1" ht="15.75" thickBot="1" x14ac:dyDescent="0.3">
      <c r="A1" s="180"/>
    </row>
    <row r="2" spans="1:8" ht="15" customHeight="1" x14ac:dyDescent="0.25">
      <c r="B2" s="122"/>
      <c r="C2" s="194" t="s">
        <v>246</v>
      </c>
      <c r="D2" s="205"/>
      <c r="E2" s="208" t="s">
        <v>247</v>
      </c>
      <c r="F2" s="195"/>
      <c r="G2" s="194" t="s">
        <v>248</v>
      </c>
      <c r="H2" s="195"/>
    </row>
    <row r="3" spans="1:8" ht="15.75" thickBot="1" x14ac:dyDescent="0.3">
      <c r="B3" s="123"/>
      <c r="C3" s="206"/>
      <c r="D3" s="207"/>
      <c r="E3" s="209"/>
      <c r="F3" s="210"/>
      <c r="G3" s="206"/>
      <c r="H3" s="210"/>
    </row>
    <row r="4" spans="1:8" x14ac:dyDescent="0.25">
      <c r="B4" s="124" t="s">
        <v>249</v>
      </c>
      <c r="C4" s="6">
        <v>1173400</v>
      </c>
      <c r="D4" s="7">
        <v>0.7</v>
      </c>
      <c r="E4" s="6">
        <v>991500</v>
      </c>
      <c r="F4" s="7">
        <v>0.74</v>
      </c>
      <c r="G4" s="6">
        <v>182000</v>
      </c>
      <c r="H4" s="7">
        <v>0.53</v>
      </c>
    </row>
    <row r="5" spans="1:8" ht="25.5" x14ac:dyDescent="0.25">
      <c r="B5" s="120" t="s">
        <v>250</v>
      </c>
      <c r="C5" s="22">
        <v>98300</v>
      </c>
      <c r="D5" s="10">
        <v>0.06</v>
      </c>
      <c r="E5" s="22">
        <v>58600</v>
      </c>
      <c r="F5" s="10">
        <v>0.04</v>
      </c>
      <c r="G5" s="22">
        <v>39700</v>
      </c>
      <c r="H5" s="10">
        <v>0.12</v>
      </c>
    </row>
    <row r="6" spans="1:8" ht="25.5" x14ac:dyDescent="0.25">
      <c r="B6" s="124" t="s">
        <v>251</v>
      </c>
      <c r="C6" s="23">
        <v>403600</v>
      </c>
      <c r="D6" s="7">
        <v>0.24</v>
      </c>
      <c r="E6" s="23">
        <v>281900</v>
      </c>
      <c r="F6" s="7">
        <v>0.21</v>
      </c>
      <c r="G6" s="23">
        <v>121700</v>
      </c>
      <c r="H6" s="7">
        <v>0.35</v>
      </c>
    </row>
    <row r="7" spans="1:8" ht="15.75" thickBot="1" x14ac:dyDescent="0.3">
      <c r="B7" s="128" t="s">
        <v>68</v>
      </c>
      <c r="C7" s="129">
        <v>1675400</v>
      </c>
      <c r="D7" s="130" t="s">
        <v>252</v>
      </c>
      <c r="E7" s="129">
        <v>1331900</v>
      </c>
      <c r="F7" s="130" t="s">
        <v>252</v>
      </c>
      <c r="G7" s="129">
        <v>343400</v>
      </c>
      <c r="H7" s="130" t="s">
        <v>252</v>
      </c>
    </row>
    <row r="8" spans="1:8" s="1" customFormat="1" x14ac:dyDescent="0.25"/>
    <row r="9" spans="1:8" s="1" customFormat="1" x14ac:dyDescent="0.25"/>
    <row r="10" spans="1:8" s="1" customFormat="1" x14ac:dyDescent="0.25"/>
    <row r="11" spans="1:8" s="1" customFormat="1" x14ac:dyDescent="0.25"/>
    <row r="12" spans="1:8" s="1" customFormat="1" x14ac:dyDescent="0.25"/>
    <row r="13" spans="1:8" s="1" customFormat="1" x14ac:dyDescent="0.25"/>
    <row r="14" spans="1:8" s="1" customFormat="1" x14ac:dyDescent="0.25"/>
    <row r="15" spans="1:8" s="1" customFormat="1" x14ac:dyDescent="0.25"/>
    <row r="16" spans="1:8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">
    <mergeCell ref="C2:D3"/>
    <mergeCell ref="E2:F3"/>
    <mergeCell ref="G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01"/>
  <sheetViews>
    <sheetView workbookViewId="0"/>
  </sheetViews>
  <sheetFormatPr defaultRowHeight="15" x14ac:dyDescent="0.25"/>
  <cols>
    <col min="1" max="1" width="9.140625" style="1"/>
    <col min="2" max="2" width="16.42578125" customWidth="1"/>
    <col min="9" max="33" width="9.140625" style="1"/>
  </cols>
  <sheetData>
    <row r="1" spans="1:8" s="1" customFormat="1" ht="15.75" thickBot="1" x14ac:dyDescent="0.3">
      <c r="A1" s="180"/>
    </row>
    <row r="2" spans="1:8" ht="15.75" thickBot="1" x14ac:dyDescent="0.3">
      <c r="B2" s="192"/>
      <c r="C2" s="212" t="s">
        <v>253</v>
      </c>
      <c r="D2" s="213"/>
      <c r="E2" s="214" t="s">
        <v>247</v>
      </c>
      <c r="F2" s="215"/>
      <c r="G2" s="212" t="s">
        <v>248</v>
      </c>
      <c r="H2" s="215"/>
    </row>
    <row r="3" spans="1:8" ht="15.75" thickBot="1" x14ac:dyDescent="0.3">
      <c r="B3" s="211"/>
      <c r="C3" s="131">
        <v>2001</v>
      </c>
      <c r="D3" s="132">
        <v>2011</v>
      </c>
      <c r="E3" s="131">
        <v>2001</v>
      </c>
      <c r="F3" s="133">
        <v>2011</v>
      </c>
      <c r="G3" s="131">
        <v>2001</v>
      </c>
      <c r="H3" s="133">
        <v>2011</v>
      </c>
    </row>
    <row r="4" spans="1:8" x14ac:dyDescent="0.25">
      <c r="B4" s="124" t="s">
        <v>249</v>
      </c>
      <c r="C4" s="134">
        <v>0.66</v>
      </c>
      <c r="D4" s="7">
        <v>0.7</v>
      </c>
      <c r="E4" s="134">
        <v>0.71</v>
      </c>
      <c r="F4" s="7">
        <v>0.74</v>
      </c>
      <c r="G4" s="134">
        <v>0.43</v>
      </c>
      <c r="H4" s="7">
        <v>0.53</v>
      </c>
    </row>
    <row r="5" spans="1:8" ht="25.5" x14ac:dyDescent="0.25">
      <c r="B5" s="120" t="s">
        <v>250</v>
      </c>
      <c r="C5" s="10">
        <v>0.04</v>
      </c>
      <c r="D5" s="10">
        <v>0.06</v>
      </c>
      <c r="E5" s="10">
        <v>0.04</v>
      </c>
      <c r="F5" s="10">
        <v>0.04</v>
      </c>
      <c r="G5" s="10">
        <v>7.0000000000000007E-2</v>
      </c>
      <c r="H5" s="10">
        <v>0.12</v>
      </c>
    </row>
    <row r="6" spans="1:8" ht="26.25" thickBot="1" x14ac:dyDescent="0.3">
      <c r="B6" s="24" t="s">
        <v>251</v>
      </c>
      <c r="C6" s="26">
        <v>0.28999999999999998</v>
      </c>
      <c r="D6" s="26">
        <v>0.24</v>
      </c>
      <c r="E6" s="26">
        <v>0.25</v>
      </c>
      <c r="F6" s="26">
        <v>0.21</v>
      </c>
      <c r="G6" s="26">
        <v>0.5</v>
      </c>
      <c r="H6" s="26">
        <v>0.35</v>
      </c>
    </row>
    <row r="7" spans="1:8" s="1" customFormat="1" x14ac:dyDescent="0.25"/>
    <row r="8" spans="1:8" s="1" customFormat="1" x14ac:dyDescent="0.25"/>
    <row r="9" spans="1:8" s="1" customFormat="1" x14ac:dyDescent="0.25"/>
    <row r="10" spans="1:8" s="1" customFormat="1" x14ac:dyDescent="0.25"/>
    <row r="11" spans="1:8" s="1" customFormat="1" x14ac:dyDescent="0.25"/>
    <row r="12" spans="1:8" s="1" customFormat="1" x14ac:dyDescent="0.25"/>
    <row r="13" spans="1:8" s="1" customFormat="1" x14ac:dyDescent="0.25"/>
    <row r="14" spans="1:8" s="1" customFormat="1" x14ac:dyDescent="0.25"/>
    <row r="15" spans="1:8" s="1" customFormat="1" x14ac:dyDescent="0.25"/>
    <row r="16" spans="1:8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</sheetData>
  <mergeCells count="4">
    <mergeCell ref="B2:B3"/>
    <mergeCell ref="C2:D2"/>
    <mergeCell ref="E2:F2"/>
    <mergeCell ref="G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1"/>
  <sheetViews>
    <sheetView workbookViewId="0"/>
  </sheetViews>
  <sheetFormatPr defaultRowHeight="15" x14ac:dyDescent="0.25"/>
  <cols>
    <col min="1" max="1" width="9.140625" style="1"/>
    <col min="2" max="2" width="21.140625" style="1" customWidth="1"/>
    <col min="3" max="3" width="23.85546875" style="1" customWidth="1"/>
    <col min="4" max="4" width="32.7109375" style="1" customWidth="1"/>
    <col min="5" max="16384" width="9.140625" style="1"/>
  </cols>
  <sheetData>
    <row r="1" spans="1:4" ht="15.75" x14ac:dyDescent="0.25">
      <c r="A1" s="180"/>
      <c r="B1" s="14" t="s">
        <v>93</v>
      </c>
    </row>
    <row r="3" spans="1:4" ht="15.75" thickBot="1" x14ac:dyDescent="0.3"/>
    <row r="4" spans="1:4" x14ac:dyDescent="0.25">
      <c r="B4" s="2"/>
      <c r="C4" s="3" t="s">
        <v>26</v>
      </c>
      <c r="D4" s="4" t="s">
        <v>27</v>
      </c>
    </row>
    <row r="5" spans="1:4" x14ac:dyDescent="0.25">
      <c r="B5" s="5" t="s">
        <v>20</v>
      </c>
      <c r="C5" s="6">
        <v>690000</v>
      </c>
      <c r="D5" s="7">
        <v>0.37</v>
      </c>
    </row>
    <row r="6" spans="1:4" x14ac:dyDescent="0.25">
      <c r="B6" s="8" t="s">
        <v>28</v>
      </c>
      <c r="C6" s="9">
        <v>165600</v>
      </c>
      <c r="D6" s="10">
        <v>0.09</v>
      </c>
    </row>
    <row r="7" spans="1:4" x14ac:dyDescent="0.25">
      <c r="B7" s="5" t="s">
        <v>29</v>
      </c>
      <c r="C7" s="6">
        <v>193200</v>
      </c>
      <c r="D7" s="7">
        <v>0.11</v>
      </c>
    </row>
    <row r="8" spans="1:4" x14ac:dyDescent="0.25">
      <c r="B8" s="216" t="s">
        <v>23</v>
      </c>
      <c r="C8" s="217">
        <v>369100</v>
      </c>
      <c r="D8" s="218">
        <v>0.2</v>
      </c>
    </row>
    <row r="9" spans="1:4" x14ac:dyDescent="0.25">
      <c r="B9" s="216"/>
      <c r="C9" s="217"/>
      <c r="D9" s="218"/>
    </row>
    <row r="10" spans="1:4" x14ac:dyDescent="0.25">
      <c r="B10" s="5" t="s">
        <v>24</v>
      </c>
      <c r="C10" s="6">
        <v>353000</v>
      </c>
      <c r="D10" s="7">
        <v>0.19</v>
      </c>
    </row>
    <row r="11" spans="1:4" ht="15.75" thickBot="1" x14ac:dyDescent="0.3">
      <c r="B11" s="11" t="s">
        <v>30</v>
      </c>
      <c r="C11" s="12">
        <v>74800</v>
      </c>
      <c r="D11" s="13">
        <v>0.04</v>
      </c>
    </row>
  </sheetData>
  <mergeCells count="3">
    <mergeCell ref="B8:B9"/>
    <mergeCell ref="C8:C9"/>
    <mergeCell ref="D8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9"/>
  <sheetViews>
    <sheetView workbookViewId="0"/>
  </sheetViews>
  <sheetFormatPr defaultRowHeight="15" x14ac:dyDescent="0.25"/>
  <cols>
    <col min="1" max="1" width="9.140625" style="1"/>
    <col min="2" max="8" width="22.28515625" style="1" customWidth="1"/>
    <col min="9" max="16384" width="9.140625" style="1"/>
  </cols>
  <sheetData>
    <row r="1" spans="1:8" x14ac:dyDescent="0.25">
      <c r="A1" s="180"/>
    </row>
    <row r="2" spans="1:8" ht="15.75" x14ac:dyDescent="0.25">
      <c r="B2" s="14" t="s">
        <v>94</v>
      </c>
    </row>
    <row r="3" spans="1:8" ht="15.75" thickBot="1" x14ac:dyDescent="0.3"/>
    <row r="4" spans="1:8" x14ac:dyDescent="0.25">
      <c r="B4" s="219" t="s">
        <v>31</v>
      </c>
      <c r="C4" s="15" t="s">
        <v>20</v>
      </c>
      <c r="D4" s="219" t="s">
        <v>32</v>
      </c>
      <c r="E4" s="15" t="s">
        <v>22</v>
      </c>
      <c r="F4" s="219" t="s">
        <v>33</v>
      </c>
      <c r="G4" s="219" t="s">
        <v>34</v>
      </c>
      <c r="H4" s="15" t="s">
        <v>25</v>
      </c>
    </row>
    <row r="5" spans="1:8" ht="15.75" thickBot="1" x14ac:dyDescent="0.3">
      <c r="B5" s="220"/>
      <c r="C5" s="16" t="s">
        <v>1</v>
      </c>
      <c r="D5" s="220"/>
      <c r="E5" s="16" t="s">
        <v>1</v>
      </c>
      <c r="F5" s="220"/>
      <c r="G5" s="220"/>
      <c r="H5" s="16" t="s">
        <v>1</v>
      </c>
    </row>
    <row r="6" spans="1:8" x14ac:dyDescent="0.25">
      <c r="B6" s="17" t="s">
        <v>35</v>
      </c>
      <c r="C6" s="18">
        <v>39</v>
      </c>
      <c r="D6" s="18">
        <v>7</v>
      </c>
      <c r="E6" s="18">
        <v>9</v>
      </c>
      <c r="F6" s="18">
        <v>17</v>
      </c>
      <c r="G6" s="18">
        <v>27</v>
      </c>
      <c r="H6" s="18">
        <v>2</v>
      </c>
    </row>
    <row r="7" spans="1:8" x14ac:dyDescent="0.25">
      <c r="B7" s="17" t="s">
        <v>36</v>
      </c>
      <c r="C7" s="18">
        <v>44</v>
      </c>
      <c r="D7" s="18">
        <v>12</v>
      </c>
      <c r="E7" s="18">
        <v>10</v>
      </c>
      <c r="F7" s="18">
        <v>17</v>
      </c>
      <c r="G7" s="18">
        <v>11</v>
      </c>
      <c r="H7" s="18">
        <v>6</v>
      </c>
    </row>
    <row r="8" spans="1:8" x14ac:dyDescent="0.25">
      <c r="B8" s="17" t="s">
        <v>37</v>
      </c>
      <c r="C8" s="18">
        <v>71</v>
      </c>
      <c r="D8" s="18">
        <v>3</v>
      </c>
      <c r="E8" s="18">
        <v>5</v>
      </c>
      <c r="F8" s="18">
        <v>7</v>
      </c>
      <c r="G8" s="18">
        <v>13</v>
      </c>
      <c r="H8" s="18">
        <v>1</v>
      </c>
    </row>
    <row r="9" spans="1:8" x14ac:dyDescent="0.25">
      <c r="B9" s="17" t="s">
        <v>38</v>
      </c>
      <c r="C9" s="18">
        <v>15</v>
      </c>
      <c r="D9" s="18">
        <v>10</v>
      </c>
      <c r="E9" s="18">
        <v>9</v>
      </c>
      <c r="F9" s="18">
        <v>32</v>
      </c>
      <c r="G9" s="18">
        <v>26</v>
      </c>
      <c r="H9" s="18">
        <v>8</v>
      </c>
    </row>
    <row r="10" spans="1:8" x14ac:dyDescent="0.25">
      <c r="B10" s="17" t="s">
        <v>39</v>
      </c>
      <c r="C10" s="18">
        <v>72</v>
      </c>
      <c r="D10" s="18">
        <v>4</v>
      </c>
      <c r="E10" s="18">
        <v>8</v>
      </c>
      <c r="F10" s="19">
        <v>5</v>
      </c>
      <c r="G10" s="18">
        <v>9</v>
      </c>
      <c r="H10" s="18">
        <v>1</v>
      </c>
    </row>
    <row r="11" spans="1:8" x14ac:dyDescent="0.25">
      <c r="B11" s="17" t="s">
        <v>40</v>
      </c>
      <c r="C11" s="18">
        <v>37</v>
      </c>
      <c r="D11" s="18">
        <v>13</v>
      </c>
      <c r="E11" s="18">
        <v>13</v>
      </c>
      <c r="F11" s="18">
        <v>18</v>
      </c>
      <c r="G11" s="18">
        <v>16</v>
      </c>
      <c r="H11" s="18">
        <v>4</v>
      </c>
    </row>
    <row r="12" spans="1:8" x14ac:dyDescent="0.25">
      <c r="B12" s="17" t="s">
        <v>41</v>
      </c>
      <c r="C12" s="18">
        <v>46</v>
      </c>
      <c r="D12" s="18">
        <v>9</v>
      </c>
      <c r="E12" s="19">
        <v>16</v>
      </c>
      <c r="F12" s="18">
        <v>18</v>
      </c>
      <c r="G12" s="18">
        <v>8</v>
      </c>
      <c r="H12" s="18">
        <v>3</v>
      </c>
    </row>
    <row r="13" spans="1:8" x14ac:dyDescent="0.25">
      <c r="B13" s="17" t="s">
        <v>42</v>
      </c>
      <c r="C13" s="18">
        <v>38</v>
      </c>
      <c r="D13" s="18">
        <v>5</v>
      </c>
      <c r="E13" s="18">
        <v>14</v>
      </c>
      <c r="F13" s="18">
        <v>16</v>
      </c>
      <c r="G13" s="18">
        <v>27</v>
      </c>
      <c r="H13" s="18">
        <v>2</v>
      </c>
    </row>
    <row r="14" spans="1:8" x14ac:dyDescent="0.25">
      <c r="B14" s="17" t="s">
        <v>43</v>
      </c>
      <c r="C14" s="18">
        <v>26</v>
      </c>
      <c r="D14" s="18">
        <v>11</v>
      </c>
      <c r="E14" s="18">
        <v>10</v>
      </c>
      <c r="F14" s="18">
        <v>30</v>
      </c>
      <c r="G14" s="18">
        <v>16</v>
      </c>
      <c r="H14" s="18">
        <v>8</v>
      </c>
    </row>
    <row r="15" spans="1:8" x14ac:dyDescent="0.25">
      <c r="B15" s="17" t="s">
        <v>44</v>
      </c>
      <c r="C15" s="18">
        <v>33</v>
      </c>
      <c r="D15" s="18">
        <v>17</v>
      </c>
      <c r="E15" s="18">
        <v>11</v>
      </c>
      <c r="F15" s="18">
        <v>11</v>
      </c>
      <c r="G15" s="18">
        <v>23</v>
      </c>
      <c r="H15" s="18">
        <v>6</v>
      </c>
    </row>
    <row r="16" spans="1:8" x14ac:dyDescent="0.25">
      <c r="B16" s="17" t="s">
        <v>45</v>
      </c>
      <c r="C16" s="18">
        <v>44</v>
      </c>
      <c r="D16" s="18">
        <v>6</v>
      </c>
      <c r="E16" s="18">
        <v>10</v>
      </c>
      <c r="F16" s="18">
        <v>11</v>
      </c>
      <c r="G16" s="18">
        <v>27</v>
      </c>
      <c r="H16" s="18">
        <v>2</v>
      </c>
    </row>
    <row r="17" spans="2:8" x14ac:dyDescent="0.25">
      <c r="B17" s="17" t="s">
        <v>46</v>
      </c>
      <c r="C17" s="18">
        <v>29</v>
      </c>
      <c r="D17" s="18">
        <v>12</v>
      </c>
      <c r="E17" s="18">
        <v>10</v>
      </c>
      <c r="F17" s="18">
        <v>12</v>
      </c>
      <c r="G17" s="18">
        <v>29</v>
      </c>
      <c r="H17" s="18">
        <v>7</v>
      </c>
    </row>
    <row r="18" spans="2:8" x14ac:dyDescent="0.25">
      <c r="B18" s="17" t="s">
        <v>47</v>
      </c>
      <c r="C18" s="18">
        <v>40</v>
      </c>
      <c r="D18" s="18">
        <v>14</v>
      </c>
      <c r="E18" s="18">
        <v>12</v>
      </c>
      <c r="F18" s="18">
        <v>7</v>
      </c>
      <c r="G18" s="18">
        <v>20</v>
      </c>
      <c r="H18" s="18">
        <v>8</v>
      </c>
    </row>
    <row r="19" spans="2:8" x14ac:dyDescent="0.25">
      <c r="B19" s="17" t="s">
        <v>48</v>
      </c>
      <c r="C19" s="18">
        <v>30</v>
      </c>
      <c r="D19" s="18">
        <v>18</v>
      </c>
      <c r="E19" s="18">
        <v>14</v>
      </c>
      <c r="F19" s="18">
        <v>8</v>
      </c>
      <c r="G19" s="18">
        <v>26</v>
      </c>
      <c r="H19" s="18">
        <v>5</v>
      </c>
    </row>
    <row r="20" spans="2:8" x14ac:dyDescent="0.25">
      <c r="B20" s="17" t="s">
        <v>49</v>
      </c>
      <c r="C20" s="18">
        <v>24</v>
      </c>
      <c r="D20" s="18">
        <v>7</v>
      </c>
      <c r="E20" s="18">
        <v>10</v>
      </c>
      <c r="F20" s="18">
        <v>44</v>
      </c>
      <c r="G20" s="18">
        <v>12</v>
      </c>
      <c r="H20" s="18">
        <v>5</v>
      </c>
    </row>
    <row r="21" spans="2:8" x14ac:dyDescent="0.25">
      <c r="B21" s="17" t="s">
        <v>50</v>
      </c>
      <c r="C21" s="19">
        <v>78</v>
      </c>
      <c r="D21" s="19">
        <v>3</v>
      </c>
      <c r="E21" s="19">
        <v>5</v>
      </c>
      <c r="F21" s="18">
        <v>6</v>
      </c>
      <c r="G21" s="18">
        <v>8</v>
      </c>
      <c r="H21" s="19">
        <v>1</v>
      </c>
    </row>
    <row r="22" spans="2:8" x14ac:dyDescent="0.25">
      <c r="B22" s="17" t="s">
        <v>51</v>
      </c>
      <c r="C22" s="18">
        <v>45</v>
      </c>
      <c r="D22" s="18">
        <v>5</v>
      </c>
      <c r="E22" s="18">
        <v>9</v>
      </c>
      <c r="F22" s="18">
        <v>27</v>
      </c>
      <c r="G22" s="18">
        <v>11</v>
      </c>
      <c r="H22" s="18">
        <v>4</v>
      </c>
    </row>
    <row r="23" spans="2:8" x14ac:dyDescent="0.25">
      <c r="B23" s="17" t="s">
        <v>52</v>
      </c>
      <c r="C23" s="18">
        <v>33</v>
      </c>
      <c r="D23" s="18">
        <v>9</v>
      </c>
      <c r="E23" s="18">
        <v>9</v>
      </c>
      <c r="F23" s="18">
        <v>35</v>
      </c>
      <c r="G23" s="18">
        <v>10</v>
      </c>
      <c r="H23" s="18">
        <v>4</v>
      </c>
    </row>
    <row r="24" spans="2:8" x14ac:dyDescent="0.25">
      <c r="B24" s="17" t="s">
        <v>53</v>
      </c>
      <c r="C24" s="18">
        <v>39</v>
      </c>
      <c r="D24" s="18">
        <v>10</v>
      </c>
      <c r="E24" s="18">
        <v>15</v>
      </c>
      <c r="F24" s="18">
        <v>9</v>
      </c>
      <c r="G24" s="18">
        <v>23</v>
      </c>
      <c r="H24" s="18">
        <v>4</v>
      </c>
    </row>
    <row r="25" spans="2:8" x14ac:dyDescent="0.25">
      <c r="B25" s="17" t="s">
        <v>54</v>
      </c>
      <c r="C25" s="18">
        <v>34</v>
      </c>
      <c r="D25" s="19">
        <v>27</v>
      </c>
      <c r="E25" s="18">
        <v>13</v>
      </c>
      <c r="F25" s="18">
        <v>7</v>
      </c>
      <c r="G25" s="18">
        <v>10</v>
      </c>
      <c r="H25" s="18">
        <v>9</v>
      </c>
    </row>
    <row r="26" spans="2:8" x14ac:dyDescent="0.25">
      <c r="B26" s="17" t="s">
        <v>55</v>
      </c>
      <c r="C26" s="18">
        <v>59</v>
      </c>
      <c r="D26" s="18">
        <v>7</v>
      </c>
      <c r="E26" s="18">
        <v>9</v>
      </c>
      <c r="F26" s="18">
        <v>19</v>
      </c>
      <c r="G26" s="18">
        <v>3</v>
      </c>
      <c r="H26" s="18">
        <v>3</v>
      </c>
    </row>
    <row r="27" spans="2:8" x14ac:dyDescent="0.25">
      <c r="B27" s="17" t="s">
        <v>56</v>
      </c>
      <c r="C27" s="18">
        <v>26</v>
      </c>
      <c r="D27" s="18">
        <v>10</v>
      </c>
      <c r="E27" s="18">
        <v>16</v>
      </c>
      <c r="F27" s="18">
        <v>6</v>
      </c>
      <c r="G27" s="18">
        <v>40</v>
      </c>
      <c r="H27" s="18">
        <v>3</v>
      </c>
    </row>
    <row r="28" spans="2:8" x14ac:dyDescent="0.25">
      <c r="B28" s="17" t="s">
        <v>57</v>
      </c>
      <c r="C28" s="18">
        <v>30</v>
      </c>
      <c r="D28" s="18">
        <v>6</v>
      </c>
      <c r="E28" s="18">
        <v>16</v>
      </c>
      <c r="F28" s="18">
        <v>9</v>
      </c>
      <c r="G28" s="18">
        <v>37</v>
      </c>
      <c r="H28" s="18">
        <v>3</v>
      </c>
    </row>
    <row r="29" spans="2:8" x14ac:dyDescent="0.25">
      <c r="B29" s="17" t="s">
        <v>58</v>
      </c>
      <c r="C29" s="18">
        <v>44</v>
      </c>
      <c r="D29" s="18">
        <v>10</v>
      </c>
      <c r="E29" s="18">
        <v>10</v>
      </c>
      <c r="F29" s="18">
        <v>20</v>
      </c>
      <c r="G29" s="18">
        <v>14</v>
      </c>
      <c r="H29" s="18">
        <v>2</v>
      </c>
    </row>
    <row r="30" spans="2:8" x14ac:dyDescent="0.25">
      <c r="B30" s="17" t="s">
        <v>59</v>
      </c>
      <c r="C30" s="19">
        <v>10</v>
      </c>
      <c r="D30" s="18">
        <v>8</v>
      </c>
      <c r="E30" s="18">
        <v>9</v>
      </c>
      <c r="F30" s="18">
        <v>45</v>
      </c>
      <c r="G30" s="18">
        <v>25</v>
      </c>
      <c r="H30" s="18">
        <v>4</v>
      </c>
    </row>
    <row r="31" spans="2:8" x14ac:dyDescent="0.25">
      <c r="B31" s="17" t="s">
        <v>60</v>
      </c>
      <c r="C31" s="18">
        <v>23</v>
      </c>
      <c r="D31" s="18">
        <v>5</v>
      </c>
      <c r="E31" s="18">
        <v>9</v>
      </c>
      <c r="F31" s="18">
        <v>48</v>
      </c>
      <c r="G31" s="18">
        <v>12</v>
      </c>
      <c r="H31" s="18">
        <v>3</v>
      </c>
    </row>
    <row r="32" spans="2:8" x14ac:dyDescent="0.25">
      <c r="B32" s="17" t="s">
        <v>61</v>
      </c>
      <c r="C32" s="18">
        <v>71</v>
      </c>
      <c r="D32" s="18">
        <v>10</v>
      </c>
      <c r="E32" s="18">
        <v>9</v>
      </c>
      <c r="F32" s="18">
        <v>7</v>
      </c>
      <c r="G32" s="19">
        <v>2</v>
      </c>
      <c r="H32" s="18">
        <v>2</v>
      </c>
    </row>
    <row r="33" spans="2:8" x14ac:dyDescent="0.25">
      <c r="B33" s="17" t="s">
        <v>62</v>
      </c>
      <c r="C33" s="18">
        <v>29</v>
      </c>
      <c r="D33" s="18">
        <v>6</v>
      </c>
      <c r="E33" s="18">
        <v>13</v>
      </c>
      <c r="F33" s="18">
        <v>7</v>
      </c>
      <c r="G33" s="19">
        <v>41</v>
      </c>
      <c r="H33" s="18">
        <v>3</v>
      </c>
    </row>
    <row r="34" spans="2:8" x14ac:dyDescent="0.25">
      <c r="B34" s="17" t="s">
        <v>63</v>
      </c>
      <c r="C34" s="18">
        <v>66</v>
      </c>
      <c r="D34" s="18">
        <v>4</v>
      </c>
      <c r="E34" s="18">
        <v>8</v>
      </c>
      <c r="F34" s="18">
        <v>14</v>
      </c>
      <c r="G34" s="18">
        <v>7</v>
      </c>
      <c r="H34" s="18">
        <v>1</v>
      </c>
    </row>
    <row r="35" spans="2:8" x14ac:dyDescent="0.25">
      <c r="B35" s="17" t="s">
        <v>64</v>
      </c>
      <c r="C35" s="18">
        <v>15</v>
      </c>
      <c r="D35" s="18">
        <v>4</v>
      </c>
      <c r="E35" s="18">
        <v>7</v>
      </c>
      <c r="F35" s="19">
        <v>63</v>
      </c>
      <c r="G35" s="18">
        <v>10</v>
      </c>
      <c r="H35" s="18">
        <v>2</v>
      </c>
    </row>
    <row r="36" spans="2:8" x14ac:dyDescent="0.25">
      <c r="B36" s="17" t="s">
        <v>65</v>
      </c>
      <c r="C36" s="18">
        <v>26</v>
      </c>
      <c r="D36" s="18">
        <v>11</v>
      </c>
      <c r="E36" s="18">
        <v>12</v>
      </c>
      <c r="F36" s="18">
        <v>25</v>
      </c>
      <c r="G36" s="18">
        <v>22</v>
      </c>
      <c r="H36" s="18">
        <v>5</v>
      </c>
    </row>
    <row r="37" spans="2:8" x14ac:dyDescent="0.25">
      <c r="B37" s="17" t="s">
        <v>66</v>
      </c>
      <c r="C37" s="18">
        <v>47</v>
      </c>
      <c r="D37" s="18">
        <v>10</v>
      </c>
      <c r="E37" s="18">
        <v>11</v>
      </c>
      <c r="F37" s="18">
        <v>13</v>
      </c>
      <c r="G37" s="18">
        <v>17</v>
      </c>
      <c r="H37" s="18">
        <v>2</v>
      </c>
    </row>
    <row r="38" spans="2:8" ht="15.75" thickBot="1" x14ac:dyDescent="0.3">
      <c r="B38" s="17" t="s">
        <v>67</v>
      </c>
      <c r="C38" s="18">
        <v>27</v>
      </c>
      <c r="D38" s="18">
        <v>16</v>
      </c>
      <c r="E38" s="18">
        <v>12</v>
      </c>
      <c r="F38" s="18">
        <v>15</v>
      </c>
      <c r="G38" s="18">
        <v>13</v>
      </c>
      <c r="H38" s="19">
        <v>18</v>
      </c>
    </row>
    <row r="39" spans="2:8" ht="15.75" thickBot="1" x14ac:dyDescent="0.3">
      <c r="B39" s="20" t="s">
        <v>68</v>
      </c>
      <c r="C39" s="21">
        <v>37</v>
      </c>
      <c r="D39" s="21">
        <v>9</v>
      </c>
      <c r="E39" s="21">
        <v>11</v>
      </c>
      <c r="F39" s="21">
        <v>20</v>
      </c>
      <c r="G39" s="21">
        <v>19</v>
      </c>
      <c r="H39" s="21">
        <v>4</v>
      </c>
    </row>
  </sheetData>
  <mergeCells count="4">
    <mergeCell ref="B4:B5"/>
    <mergeCell ref="D4:D5"/>
    <mergeCell ref="F4:F5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2"/>
  <sheetViews>
    <sheetView workbookViewId="0"/>
  </sheetViews>
  <sheetFormatPr defaultRowHeight="15" x14ac:dyDescent="0.25"/>
  <cols>
    <col min="2" max="5" width="26.28515625" customWidth="1"/>
  </cols>
  <sheetData>
    <row r="1" spans="1:5" x14ac:dyDescent="0.25">
      <c r="A1" s="181"/>
    </row>
    <row r="2" spans="1:5" ht="15.75" x14ac:dyDescent="0.25">
      <c r="B2" s="14" t="s">
        <v>95</v>
      </c>
    </row>
    <row r="4" spans="1:5" ht="15.75" thickBot="1" x14ac:dyDescent="0.3"/>
    <row r="5" spans="1:5" ht="25.5" x14ac:dyDescent="0.25">
      <c r="B5" s="27" t="s">
        <v>0</v>
      </c>
      <c r="C5" s="28" t="s">
        <v>69</v>
      </c>
      <c r="D5" s="28" t="s">
        <v>70</v>
      </c>
      <c r="E5" s="29" t="s">
        <v>71</v>
      </c>
    </row>
    <row r="6" spans="1:5" x14ac:dyDescent="0.25">
      <c r="B6" s="5" t="s">
        <v>72</v>
      </c>
      <c r="C6" s="23">
        <v>8173900</v>
      </c>
      <c r="D6" s="23">
        <v>1845800</v>
      </c>
      <c r="E6" s="7">
        <v>0.23</v>
      </c>
    </row>
    <row r="7" spans="1:5" x14ac:dyDescent="0.25">
      <c r="B7" s="8" t="s">
        <v>20</v>
      </c>
      <c r="C7" s="22">
        <v>3845300</v>
      </c>
      <c r="D7" s="22">
        <v>690000</v>
      </c>
      <c r="E7" s="10">
        <v>0.18</v>
      </c>
    </row>
    <row r="8" spans="1:5" x14ac:dyDescent="0.25">
      <c r="B8" s="5" t="s">
        <v>4</v>
      </c>
      <c r="C8" s="23">
        <v>1042200</v>
      </c>
      <c r="D8" s="23">
        <v>165600</v>
      </c>
      <c r="E8" s="7">
        <v>0.16</v>
      </c>
    </row>
    <row r="9" spans="1:5" x14ac:dyDescent="0.25">
      <c r="B9" s="8" t="s">
        <v>22</v>
      </c>
      <c r="C9" s="22">
        <v>405300</v>
      </c>
      <c r="D9" s="22">
        <v>193200</v>
      </c>
      <c r="E9" s="10">
        <v>0.48</v>
      </c>
    </row>
    <row r="10" spans="1:5" x14ac:dyDescent="0.25">
      <c r="B10" s="5" t="s">
        <v>23</v>
      </c>
      <c r="C10" s="23">
        <v>1511500</v>
      </c>
      <c r="D10" s="23">
        <v>369100</v>
      </c>
      <c r="E10" s="7">
        <v>0.24</v>
      </c>
    </row>
    <row r="11" spans="1:5" x14ac:dyDescent="0.25">
      <c r="B11" s="8" t="s">
        <v>24</v>
      </c>
      <c r="C11" s="22">
        <v>1088600</v>
      </c>
      <c r="D11" s="22">
        <v>353000</v>
      </c>
      <c r="E11" s="10">
        <v>0.32</v>
      </c>
    </row>
    <row r="12" spans="1:5" ht="15.75" thickBot="1" x14ac:dyDescent="0.3">
      <c r="B12" s="24" t="s">
        <v>25</v>
      </c>
      <c r="C12" s="25">
        <v>281000</v>
      </c>
      <c r="D12" s="25">
        <v>74800</v>
      </c>
      <c r="E12" s="26">
        <v>0.27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41</vt:i4>
      </vt:variant>
    </vt:vector>
  </HeadingPairs>
  <TitlesOfParts>
    <vt:vector size="83" baseType="lpstr">
      <vt:lpstr>Metadata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Borough age data</vt:lpstr>
      <vt:lpstr>Dashboard</vt:lpstr>
      <vt:lpstr>Start_10</vt:lpstr>
      <vt:lpstr>Start_11</vt:lpstr>
      <vt:lpstr>Start_12</vt:lpstr>
      <vt:lpstr>Start_13</vt:lpstr>
      <vt:lpstr>Start_17</vt:lpstr>
      <vt:lpstr>Start_18</vt:lpstr>
      <vt:lpstr>Start_19</vt:lpstr>
      <vt:lpstr>Start_2</vt:lpstr>
      <vt:lpstr>Start_20</vt:lpstr>
      <vt:lpstr>Start_21</vt:lpstr>
      <vt:lpstr>Start_22</vt:lpstr>
      <vt:lpstr>Start_23</vt:lpstr>
      <vt:lpstr>Start_24</vt:lpstr>
      <vt:lpstr>Start_25</vt:lpstr>
      <vt:lpstr>Start_26</vt:lpstr>
      <vt:lpstr>Start_27</vt:lpstr>
      <vt:lpstr>Start_28</vt:lpstr>
      <vt:lpstr>Start_29</vt:lpstr>
      <vt:lpstr>Start_3</vt:lpstr>
      <vt:lpstr>Start_30</vt:lpstr>
      <vt:lpstr>Start_31</vt:lpstr>
      <vt:lpstr>Start_32</vt:lpstr>
      <vt:lpstr>Start_33</vt:lpstr>
      <vt:lpstr>Start_34</vt:lpstr>
      <vt:lpstr>Start_35</vt:lpstr>
      <vt:lpstr>Start_36</vt:lpstr>
      <vt:lpstr>Start_37</vt:lpstr>
      <vt:lpstr>Start_38</vt:lpstr>
      <vt:lpstr>Start_39</vt:lpstr>
      <vt:lpstr>Start_4</vt:lpstr>
      <vt:lpstr>Start_40</vt:lpstr>
      <vt:lpstr>Start_41</vt:lpstr>
      <vt:lpstr>Start_42</vt:lpstr>
      <vt:lpstr>Start_43</vt:lpstr>
      <vt:lpstr>Start_44</vt:lpstr>
      <vt:lpstr>Start_45</vt:lpstr>
      <vt:lpstr>Start_5</vt:lpstr>
      <vt:lpstr>Start_6</vt:lpstr>
      <vt:lpstr>Start_7</vt:lpstr>
      <vt:lpstr>Start_8</vt:lpstr>
      <vt:lpstr>Start_9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White</dc:creator>
  <cp:lastModifiedBy>Emma White</cp:lastModifiedBy>
  <dcterms:created xsi:type="dcterms:W3CDTF">2014-08-07T14:14:04Z</dcterms:created>
  <dcterms:modified xsi:type="dcterms:W3CDTF">2014-12-04T10:11:05Z</dcterms:modified>
</cp:coreProperties>
</file>