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mikyla_smith_london_gov_uk/Documents/"/>
    </mc:Choice>
  </mc:AlternateContent>
  <xr:revisionPtr revIDLastSave="23" documentId="8_{DDEA1C96-EC0D-4AB4-BABB-D0D4C6C8220C}" xr6:coauthVersionLast="44" xr6:coauthVersionMax="45" xr10:uidLastSave="{CC2543BC-0270-49E1-9423-A18422082991}"/>
  <bookViews>
    <workbookView xWindow="2040" yWindow="2355" windowWidth="14055" windowHeight="11250" tabRatio="703" firstSheet="1" activeTab="1" xr2:uid="{00000000-000D-0000-FFFF-FFFF00000000}"/>
  </bookViews>
  <sheets>
    <sheet name="Output for population calc" sheetId="9" r:id="rId1"/>
    <sheet name="Calculator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1" l="1"/>
  <c r="M29" i="11"/>
  <c r="M31" i="11"/>
  <c r="F41" i="11" l="1"/>
  <c r="F35" i="11"/>
  <c r="M30" i="11"/>
  <c r="F29" i="11"/>
  <c r="C15" i="11"/>
  <c r="E15" i="11" s="1"/>
  <c r="G15" i="11" s="1"/>
  <c r="E14" i="11"/>
  <c r="G14" i="11" s="1"/>
  <c r="C14" i="11"/>
  <c r="C13" i="11"/>
  <c r="E13" i="11" s="1"/>
  <c r="G13" i="11" s="1"/>
  <c r="E12" i="11"/>
  <c r="G12" i="11" s="1"/>
  <c r="E11" i="11"/>
  <c r="G11" i="11" s="1"/>
  <c r="C11" i="11"/>
  <c r="E10" i="11"/>
  <c r="G10" i="11" s="1"/>
  <c r="C10" i="11"/>
  <c r="C9" i="11"/>
  <c r="E9" i="11" s="1"/>
  <c r="G9" i="11" s="1"/>
  <c r="C8" i="11"/>
  <c r="E8" i="11" s="1"/>
  <c r="G8" i="11" s="1"/>
  <c r="C19" i="11" l="1"/>
  <c r="C21" i="11" s="1"/>
  <c r="C22" i="11" s="1"/>
  <c r="C41" i="11"/>
  <c r="D31" i="11" l="1"/>
  <c r="D37" i="11"/>
  <c r="D25" i="11"/>
  <c r="H27" i="11" l="1"/>
  <c r="I27" i="11" s="1"/>
  <c r="H25" i="11"/>
  <c r="I25" i="11" s="1"/>
  <c r="H28" i="11"/>
  <c r="I28" i="11" s="1"/>
  <c r="H26" i="11"/>
  <c r="I26" i="11" s="1"/>
  <c r="H40" i="11"/>
  <c r="I40" i="11" s="1"/>
  <c r="H38" i="11"/>
  <c r="I38" i="11" s="1"/>
  <c r="H39" i="11"/>
  <c r="I39" i="11" s="1"/>
  <c r="H37" i="11"/>
  <c r="I37" i="11" s="1"/>
  <c r="H34" i="11"/>
  <c r="I34" i="11" s="1"/>
  <c r="H32" i="11"/>
  <c r="I32" i="11" s="1"/>
  <c r="H33" i="11"/>
  <c r="I33" i="11" s="1"/>
  <c r="H31" i="11"/>
  <c r="I31" i="11" s="1"/>
  <c r="I29" i="11" l="1"/>
  <c r="I35" i="11"/>
  <c r="I41" i="11"/>
  <c r="I43" i="11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7" i="9"/>
  <c r="A6" i="9"/>
  <c r="K32" i="9"/>
  <c r="L10" i="9"/>
  <c r="M10" i="9"/>
  <c r="N10" i="9"/>
  <c r="O10" i="9"/>
  <c r="P10" i="9"/>
  <c r="Q10" i="9"/>
  <c r="R10" i="9"/>
  <c r="L11" i="9"/>
  <c r="M11" i="9"/>
  <c r="N11" i="9"/>
  <c r="O11" i="9"/>
  <c r="P11" i="9"/>
  <c r="Q11" i="9"/>
  <c r="R11" i="9"/>
  <c r="L17" i="9"/>
  <c r="M17" i="9"/>
  <c r="N17" i="9"/>
  <c r="O17" i="9"/>
  <c r="P17" i="9"/>
  <c r="Q17" i="9"/>
  <c r="R17" i="9"/>
  <c r="L18" i="9"/>
  <c r="M18" i="9"/>
  <c r="N18" i="9"/>
  <c r="O18" i="9"/>
  <c r="P18" i="9"/>
  <c r="Q18" i="9"/>
  <c r="R18" i="9"/>
  <c r="L19" i="9"/>
  <c r="M19" i="9"/>
  <c r="N19" i="9"/>
  <c r="O19" i="9"/>
  <c r="P19" i="9"/>
  <c r="Q19" i="9"/>
  <c r="R19" i="9"/>
  <c r="L20" i="9"/>
  <c r="M20" i="9"/>
  <c r="N20" i="9"/>
  <c r="O20" i="9"/>
  <c r="P20" i="9"/>
  <c r="Q20" i="9"/>
  <c r="R20" i="9"/>
  <c r="L23" i="9"/>
  <c r="M23" i="9"/>
  <c r="N23" i="9"/>
  <c r="O23" i="9"/>
  <c r="P23" i="9"/>
  <c r="Q23" i="9"/>
  <c r="R23" i="9"/>
  <c r="L31" i="9"/>
  <c r="M31" i="9"/>
  <c r="N31" i="9"/>
  <c r="O31" i="9"/>
  <c r="P31" i="9"/>
  <c r="Q31" i="9"/>
  <c r="R31" i="9"/>
  <c r="L32" i="9"/>
  <c r="M32" i="9"/>
  <c r="N32" i="9"/>
  <c r="O32" i="9"/>
  <c r="P32" i="9"/>
  <c r="Q32" i="9"/>
  <c r="R32" i="9"/>
  <c r="L33" i="9"/>
  <c r="M33" i="9"/>
  <c r="N33" i="9"/>
  <c r="O33" i="9"/>
  <c r="P33" i="9"/>
  <c r="Q33" i="9"/>
  <c r="R33" i="9"/>
  <c r="K10" i="9"/>
  <c r="K11" i="9"/>
  <c r="K17" i="9"/>
  <c r="K18" i="9"/>
  <c r="K19" i="9"/>
  <c r="K20" i="9"/>
  <c r="K23" i="9"/>
  <c r="K31" i="9"/>
  <c r="K33" i="9"/>
  <c r="B32" i="9"/>
  <c r="B7" i="9"/>
  <c r="C7" i="9"/>
  <c r="D7" i="9"/>
  <c r="E7" i="9"/>
  <c r="F7" i="9"/>
  <c r="G7" i="9"/>
  <c r="H7" i="9"/>
  <c r="I7" i="9"/>
  <c r="B8" i="9"/>
  <c r="C8" i="9"/>
  <c r="D8" i="9"/>
  <c r="E8" i="9"/>
  <c r="F8" i="9"/>
  <c r="G8" i="9"/>
  <c r="H8" i="9"/>
  <c r="I8" i="9"/>
  <c r="B9" i="9"/>
  <c r="C9" i="9"/>
  <c r="D9" i="9"/>
  <c r="E9" i="9"/>
  <c r="F9" i="9"/>
  <c r="G9" i="9"/>
  <c r="H9" i="9"/>
  <c r="I9" i="9"/>
  <c r="B12" i="9"/>
  <c r="C12" i="9"/>
  <c r="D12" i="9"/>
  <c r="E12" i="9"/>
  <c r="F12" i="9"/>
  <c r="G12" i="9"/>
  <c r="H12" i="9"/>
  <c r="I12" i="9"/>
  <c r="B13" i="9"/>
  <c r="C13" i="9"/>
  <c r="D13" i="9"/>
  <c r="E13" i="9"/>
  <c r="F13" i="9"/>
  <c r="G13" i="9"/>
  <c r="H13" i="9"/>
  <c r="I13" i="9"/>
  <c r="B14" i="9"/>
  <c r="C14" i="9"/>
  <c r="D14" i="9"/>
  <c r="E14" i="9"/>
  <c r="F14" i="9"/>
  <c r="G14" i="9"/>
  <c r="H14" i="9"/>
  <c r="I14" i="9"/>
  <c r="B15" i="9"/>
  <c r="C15" i="9"/>
  <c r="D15" i="9"/>
  <c r="E15" i="9"/>
  <c r="F15" i="9"/>
  <c r="G15" i="9"/>
  <c r="H15" i="9"/>
  <c r="I15" i="9"/>
  <c r="B16" i="9"/>
  <c r="C16" i="9"/>
  <c r="D16" i="9"/>
  <c r="E16" i="9"/>
  <c r="F16" i="9"/>
  <c r="G16" i="9"/>
  <c r="H16" i="9"/>
  <c r="I16" i="9"/>
  <c r="B19" i="9"/>
  <c r="C19" i="9"/>
  <c r="D19" i="9"/>
  <c r="E19" i="9"/>
  <c r="F19" i="9"/>
  <c r="G19" i="9"/>
  <c r="H19" i="9"/>
  <c r="I19" i="9"/>
  <c r="B21" i="9"/>
  <c r="C21" i="9"/>
  <c r="D21" i="9"/>
  <c r="E21" i="9"/>
  <c r="F21" i="9"/>
  <c r="G21" i="9"/>
  <c r="H21" i="9"/>
  <c r="I21" i="9"/>
  <c r="B22" i="9"/>
  <c r="C22" i="9"/>
  <c r="D22" i="9"/>
  <c r="E22" i="9"/>
  <c r="F22" i="9"/>
  <c r="G22" i="9"/>
  <c r="H22" i="9"/>
  <c r="I22" i="9"/>
  <c r="B24" i="9"/>
  <c r="C24" i="9"/>
  <c r="D24" i="9"/>
  <c r="E24" i="9"/>
  <c r="F24" i="9"/>
  <c r="G24" i="9"/>
  <c r="H24" i="9"/>
  <c r="I24" i="9"/>
  <c r="B25" i="9"/>
  <c r="C25" i="9"/>
  <c r="D25" i="9"/>
  <c r="E25" i="9"/>
  <c r="F25" i="9"/>
  <c r="G25" i="9"/>
  <c r="H25" i="9"/>
  <c r="I25" i="9"/>
  <c r="B26" i="9"/>
  <c r="C26" i="9"/>
  <c r="D26" i="9"/>
  <c r="E26" i="9"/>
  <c r="F26" i="9"/>
  <c r="G26" i="9"/>
  <c r="H26" i="9"/>
  <c r="I26" i="9"/>
  <c r="B27" i="9"/>
  <c r="C27" i="9"/>
  <c r="D27" i="9"/>
  <c r="E27" i="9"/>
  <c r="F27" i="9"/>
  <c r="G27" i="9"/>
  <c r="H27" i="9"/>
  <c r="I27" i="9"/>
  <c r="B28" i="9"/>
  <c r="C28" i="9"/>
  <c r="D28" i="9"/>
  <c r="E28" i="9"/>
  <c r="F28" i="9"/>
  <c r="G28" i="9"/>
  <c r="H28" i="9"/>
  <c r="I28" i="9"/>
  <c r="B29" i="9"/>
  <c r="C29" i="9"/>
  <c r="D29" i="9"/>
  <c r="E29" i="9"/>
  <c r="F29" i="9"/>
  <c r="G29" i="9"/>
  <c r="H29" i="9"/>
  <c r="I29" i="9"/>
  <c r="B30" i="9"/>
  <c r="C30" i="9"/>
  <c r="D30" i="9"/>
  <c r="E30" i="9"/>
  <c r="F30" i="9"/>
  <c r="G30" i="9"/>
  <c r="H30" i="9"/>
  <c r="I30" i="9"/>
  <c r="B31" i="9"/>
  <c r="C31" i="9"/>
  <c r="D31" i="9"/>
  <c r="E31" i="9"/>
  <c r="F31" i="9"/>
  <c r="G31" i="9"/>
  <c r="H31" i="9"/>
  <c r="I31" i="9"/>
  <c r="D6" i="9"/>
  <c r="E6" i="9"/>
  <c r="F6" i="9"/>
  <c r="G6" i="9"/>
  <c r="H6" i="9"/>
  <c r="I6" i="9"/>
  <c r="C6" i="9"/>
  <c r="B6" i="9"/>
  <c r="C32" i="9"/>
  <c r="D32" i="9"/>
  <c r="E32" i="9"/>
  <c r="F32" i="9"/>
  <c r="G32" i="9"/>
  <c r="H32" i="9"/>
  <c r="I32" i="9"/>
  <c r="F17" i="9" l="1"/>
  <c r="D10" i="9"/>
  <c r="R30" i="9"/>
  <c r="N8" i="9" l="1"/>
  <c r="N9" i="9"/>
  <c r="M13" i="9"/>
  <c r="K21" i="9"/>
  <c r="N14" i="9"/>
  <c r="D20" i="9"/>
  <c r="E11" i="9"/>
  <c r="K29" i="9"/>
  <c r="L14" i="9"/>
  <c r="M15" i="9"/>
  <c r="N22" i="9"/>
  <c r="H20" i="9"/>
  <c r="G17" i="9"/>
  <c r="K25" i="9"/>
  <c r="L22" i="9"/>
  <c r="M25" i="9"/>
  <c r="L8" i="9"/>
  <c r="C10" i="9"/>
  <c r="F11" i="9"/>
  <c r="L27" i="9"/>
  <c r="M29" i="9"/>
  <c r="B17" i="9"/>
  <c r="G10" i="9"/>
  <c r="M12" i="9"/>
  <c r="O8" i="9"/>
  <c r="P27" i="9"/>
  <c r="Q22" i="9"/>
  <c r="R25" i="9"/>
  <c r="N27" i="9"/>
  <c r="O9" i="9"/>
  <c r="O15" i="9"/>
  <c r="O25" i="9"/>
  <c r="O29" i="9"/>
  <c r="P9" i="9"/>
  <c r="P15" i="9"/>
  <c r="P25" i="9"/>
  <c r="P29" i="9"/>
  <c r="Q12" i="9"/>
  <c r="Q16" i="9"/>
  <c r="Q26" i="9"/>
  <c r="Q30" i="9"/>
  <c r="R13" i="9"/>
  <c r="R21" i="9"/>
  <c r="R27" i="9"/>
  <c r="D11" i="9"/>
  <c r="C17" i="9"/>
  <c r="E20" i="9"/>
  <c r="E10" i="9"/>
  <c r="I10" i="9"/>
  <c r="H11" i="9"/>
  <c r="I17" i="9"/>
  <c r="F20" i="9"/>
  <c r="O13" i="9"/>
  <c r="O27" i="9"/>
  <c r="P21" i="9"/>
  <c r="Q14" i="9"/>
  <c r="L9" i="9"/>
  <c r="K26" i="9"/>
  <c r="K14" i="9"/>
  <c r="K27" i="9"/>
  <c r="L13" i="9"/>
  <c r="L25" i="9"/>
  <c r="M14" i="9"/>
  <c r="M27" i="9"/>
  <c r="N15" i="9"/>
  <c r="N29" i="9"/>
  <c r="O12" i="9"/>
  <c r="O16" i="9"/>
  <c r="O26" i="9"/>
  <c r="O30" i="9"/>
  <c r="P12" i="9"/>
  <c r="P16" i="9"/>
  <c r="P26" i="9"/>
  <c r="P30" i="9"/>
  <c r="Q13" i="9"/>
  <c r="Q21" i="9"/>
  <c r="Q27" i="9"/>
  <c r="R8" i="9"/>
  <c r="R14" i="9"/>
  <c r="R22" i="9"/>
  <c r="R28" i="9"/>
  <c r="B11" i="9"/>
  <c r="D17" i="9"/>
  <c r="C20" i="9"/>
  <c r="B10" i="9"/>
  <c r="F10" i="9"/>
  <c r="G11" i="9"/>
  <c r="H17" i="9"/>
  <c r="I20" i="9"/>
  <c r="O21" i="9"/>
  <c r="P13" i="9"/>
  <c r="Q8" i="9"/>
  <c r="Q28" i="9"/>
  <c r="R9" i="9"/>
  <c r="R15" i="9"/>
  <c r="R29" i="9"/>
  <c r="K12" i="9"/>
  <c r="K22" i="9"/>
  <c r="L15" i="9"/>
  <c r="L29" i="9"/>
  <c r="M22" i="9"/>
  <c r="N13" i="9"/>
  <c r="N25" i="9"/>
  <c r="M8" i="9"/>
  <c r="O14" i="9"/>
  <c r="O22" i="9"/>
  <c r="O28" i="9"/>
  <c r="P8" i="9"/>
  <c r="P14" i="9"/>
  <c r="P22" i="9"/>
  <c r="P28" i="9"/>
  <c r="Q9" i="9"/>
  <c r="Q15" i="9"/>
  <c r="Q25" i="9"/>
  <c r="Q29" i="9"/>
  <c r="R12" i="9"/>
  <c r="R16" i="9"/>
  <c r="R26" i="9"/>
  <c r="B20" i="9"/>
  <c r="C11" i="9"/>
  <c r="E17" i="9"/>
  <c r="H10" i="9"/>
  <c r="G20" i="9"/>
  <c r="I11" i="9"/>
  <c r="M21" i="9"/>
  <c r="K16" i="9"/>
  <c r="K28" i="9"/>
  <c r="L21" i="9"/>
  <c r="L28" i="9"/>
  <c r="M9" i="9"/>
  <c r="M28" i="9"/>
  <c r="N21" i="9"/>
  <c r="N28" i="9"/>
  <c r="K9" i="9"/>
  <c r="K15" i="9"/>
  <c r="K30" i="9"/>
  <c r="L12" i="9"/>
  <c r="L16" i="9"/>
  <c r="L26" i="9"/>
  <c r="L30" i="9"/>
  <c r="M16" i="9"/>
  <c r="M26" i="9"/>
  <c r="M30" i="9"/>
  <c r="N12" i="9"/>
  <c r="N16" i="9"/>
  <c r="N26" i="9"/>
  <c r="N30" i="9"/>
  <c r="K13" i="9" l="1"/>
  <c r="K8" i="9"/>
  <c r="R7" i="9" l="1"/>
  <c r="Q24" i="9"/>
  <c r="I23" i="9"/>
  <c r="G23" i="9"/>
  <c r="H23" i="9"/>
  <c r="I18" i="9"/>
  <c r="I34" i="9" s="1"/>
  <c r="I39" i="9" s="1"/>
  <c r="G18" i="9"/>
  <c r="H18" i="9"/>
  <c r="H34" i="9" s="1"/>
  <c r="H39" i="9" s="1"/>
  <c r="F18" i="9"/>
  <c r="D23" i="9" l="1"/>
  <c r="C23" i="9"/>
  <c r="G34" i="9"/>
  <c r="G39" i="9" s="1"/>
  <c r="E18" i="9"/>
  <c r="E23" i="9"/>
  <c r="F23" i="9"/>
  <c r="F34" i="9" s="1"/>
  <c r="F39" i="9" s="1"/>
  <c r="B23" i="9"/>
  <c r="O24" i="9"/>
  <c r="B18" i="9"/>
  <c r="B34" i="9" s="1"/>
  <c r="B39" i="9" s="1"/>
  <c r="C18" i="9"/>
  <c r="C34" i="9" s="1"/>
  <c r="C39" i="9" s="1"/>
  <c r="D18" i="9"/>
  <c r="D34" i="9" s="1"/>
  <c r="D39" i="9" s="1"/>
  <c r="N7" i="9"/>
  <c r="K7" i="9"/>
  <c r="M7" i="9"/>
  <c r="L7" i="9"/>
  <c r="Q7" i="9"/>
  <c r="P7" i="9"/>
  <c r="O7" i="9"/>
  <c r="P24" i="9"/>
  <c r="N24" i="9"/>
  <c r="R24" i="9"/>
  <c r="E34" i="9" l="1"/>
  <c r="E39" i="9" s="1"/>
  <c r="J39" i="9"/>
  <c r="M24" i="9"/>
  <c r="K24" i="9"/>
  <c r="L24" i="9"/>
  <c r="R6" i="9" l="1"/>
  <c r="R34" i="9" s="1"/>
  <c r="I40" i="9" s="1"/>
  <c r="I41" i="9" s="1"/>
  <c r="Q6" i="9" l="1"/>
  <c r="Q34" i="9" s="1"/>
  <c r="H40" i="9" s="1"/>
  <c r="H41" i="9" s="1"/>
  <c r="O6" i="9"/>
  <c r="O34" i="9" s="1"/>
  <c r="F40" i="9" s="1"/>
  <c r="F41" i="9" s="1"/>
  <c r="P6" i="9"/>
  <c r="P34" i="9" s="1"/>
  <c r="G40" i="9" s="1"/>
  <c r="G41" i="9" s="1"/>
  <c r="M6" i="9" l="1"/>
  <c r="M34" i="9" s="1"/>
  <c r="D40" i="9" s="1"/>
  <c r="D41" i="9" s="1"/>
  <c r="N6" i="9"/>
  <c r="N34" i="9" s="1"/>
  <c r="E40" i="9" s="1"/>
  <c r="E41" i="9" s="1"/>
  <c r="L6" i="9" l="1"/>
  <c r="L34" i="9" s="1"/>
  <c r="C40" i="9" s="1"/>
  <c r="C41" i="9" s="1"/>
  <c r="K6" i="9"/>
  <c r="K34" i="9" s="1"/>
  <c r="B40" i="9" s="1"/>
  <c r="B41" i="9" l="1"/>
  <c r="J41" i="9" s="1"/>
  <c r="J40" i="9"/>
</calcChain>
</file>

<file path=xl/sharedStrings.xml><?xml version="1.0" encoding="utf-8"?>
<sst xmlns="http://schemas.openxmlformats.org/spreadsheetml/2006/main" count="101" uniqueCount="55">
  <si>
    <r>
      <t xml:space="preserve">Note: This spreadsheet breaks down the number of </t>
    </r>
    <r>
      <rPr>
        <b/>
        <sz val="11"/>
        <color theme="1"/>
        <rFont val="Calibri"/>
        <family val="2"/>
        <scheme val="minor"/>
      </rPr>
      <t xml:space="preserve">units by borough and by bedroom unit type. </t>
    </r>
    <r>
      <rPr>
        <sz val="11"/>
        <color theme="1"/>
        <rFont val="Calibri"/>
        <family val="2"/>
        <scheme val="minor"/>
      </rPr>
      <t>The output is used for the GLA population yield calculator.
Password : thamesmead</t>
    </r>
  </si>
  <si>
    <t>HIGH GROWTH</t>
  </si>
  <si>
    <t>LB Bexley</t>
  </si>
  <si>
    <t>RB Greenwich</t>
  </si>
  <si>
    <t>Homes
Private/Intermediate</t>
  </si>
  <si>
    <t>Homes
Social</t>
  </si>
  <si>
    <t>Site</t>
  </si>
  <si>
    <t>1 bed</t>
  </si>
  <si>
    <t>2 bed</t>
  </si>
  <si>
    <t>3 bed</t>
  </si>
  <si>
    <t>4 bed</t>
  </si>
  <si>
    <t>TOTAL</t>
  </si>
  <si>
    <t>Bexley</t>
  </si>
  <si>
    <t>Greenwich</t>
  </si>
  <si>
    <t>TOTAL COMBINED</t>
  </si>
  <si>
    <t>check</t>
  </si>
  <si>
    <t>Total</t>
  </si>
  <si>
    <t>Private</t>
  </si>
  <si>
    <t>GLA Indicative Site Capacity Calculator</t>
  </si>
  <si>
    <t>Type (select from pulldown menu)</t>
  </si>
  <si>
    <t>GEA per storey (m2)</t>
  </si>
  <si>
    <t>Number of storeys</t>
  </si>
  <si>
    <t>Total GEA per block (m2)</t>
  </si>
  <si>
    <t>Quantity</t>
  </si>
  <si>
    <t>Total GEA per type (m2)</t>
  </si>
  <si>
    <t>Urban Villa Block</t>
  </si>
  <si>
    <t>Linear Urban Block</t>
  </si>
  <si>
    <t>Capacity Calculator</t>
  </si>
  <si>
    <t>Residential GEA*</t>
  </si>
  <si>
    <t>m2</t>
  </si>
  <si>
    <t>* If fields are added to Digital Toolkit Record above, ensure formula for Residential GEA is extended to capture all types listed</t>
  </si>
  <si>
    <t>Non-residential</t>
  </si>
  <si>
    <t>Residential GIA</t>
  </si>
  <si>
    <t>Residential NIA</t>
  </si>
  <si>
    <t>Tenure</t>
  </si>
  <si>
    <t>Tenure Mix</t>
  </si>
  <si>
    <t>NIA (m2)</t>
  </si>
  <si>
    <t>Type</t>
  </si>
  <si>
    <t>Type Mix</t>
  </si>
  <si>
    <t>NDSS Area (m2)</t>
  </si>
  <si>
    <t>Indicative Unit Count</t>
  </si>
  <si>
    <t>market</t>
  </si>
  <si>
    <t>affordable</t>
  </si>
  <si>
    <t>intermediate</t>
  </si>
  <si>
    <t>rent</t>
  </si>
  <si>
    <t>Affordable (Intermediate)</t>
  </si>
  <si>
    <t>Affordable (Rented)</t>
  </si>
  <si>
    <t>Indicative Site Capacity</t>
  </si>
  <si>
    <t>Notes:</t>
  </si>
  <si>
    <t>- To be used in conjunction with the GLA Housing Design SPG - Methodologies for Identifying Potential Capacity</t>
  </si>
  <si>
    <r>
      <t xml:space="preserve">- Editable fields for data input are denoted in </t>
    </r>
    <r>
      <rPr>
        <b/>
        <sz val="8"/>
        <color theme="1"/>
        <rFont val="Founders Grotesk Text"/>
      </rPr>
      <t>white</t>
    </r>
    <r>
      <rPr>
        <sz val="8"/>
        <color theme="1"/>
        <rFont val="Founders Grotesk Text"/>
      </rPr>
      <t>. Figures shown are illustrative.</t>
    </r>
  </si>
  <si>
    <t>- GIA calculated as 90% of GEA</t>
  </si>
  <si>
    <t>- NIA calculated as 70% of GIA (reduced ratio to allow for site and scheme variables that may impact capacity)</t>
  </si>
  <si>
    <t>o</t>
  </si>
  <si>
    <t>-Select Type-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</si>
</sst>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1"/>
      <color theme="1"/>
      <name val="Calibri"/>
      <family val="2"/>
      <scheme val="minor"/>
    </font>
    <font>
      <sz val="12"/>
      <color theme="1"/>
      <name val="Founders Grotesk Text"/>
    </font>
    <font>
      <sz val="16"/>
      <color theme="1"/>
      <name val="Founders Grotesk Text"/>
    </font>
    <font>
      <b/>
      <sz val="12"/>
      <color theme="1"/>
      <name val="Founders Grotesk Text"/>
    </font>
    <font>
      <sz val="11"/>
      <color theme="1"/>
      <name val="Founders Grotesk Text"/>
    </font>
    <font>
      <b/>
      <sz val="11"/>
      <name val="Founders Grotesk Text"/>
    </font>
    <font>
      <sz val="8"/>
      <color theme="1"/>
      <name val="Founders Grotesk Text"/>
    </font>
    <font>
      <sz val="11"/>
      <name val="Founders Grotesk Text"/>
    </font>
    <font>
      <b/>
      <sz val="11"/>
      <color theme="1"/>
      <name val="Founders Grotesk Text"/>
    </font>
    <font>
      <b/>
      <sz val="11"/>
      <color theme="1"/>
      <name val="Calibri"/>
      <family val="2"/>
      <scheme val="minor"/>
    </font>
    <font>
      <b/>
      <sz val="8"/>
      <color theme="1"/>
      <name val="Founders Grotesk Text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3" fontId="5" fillId="4" borderId="3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3" fontId="4" fillId="2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9" fontId="5" fillId="0" borderId="9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</xf>
    <xf numFmtId="1" fontId="4" fillId="2" borderId="4" xfId="0" applyNumberFormat="1" applyFont="1" applyFill="1" applyBorder="1" applyAlignment="1" applyProtection="1">
      <alignment horizontal="center"/>
    </xf>
    <xf numFmtId="9" fontId="5" fillId="0" borderId="12" xfId="0" applyNumberFormat="1" applyFont="1" applyFill="1" applyBorder="1" applyAlignment="1" applyProtection="1">
      <alignment horizontal="center"/>
      <protection locked="0"/>
    </xf>
    <xf numFmtId="1" fontId="4" fillId="2" borderId="13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9" fontId="7" fillId="2" borderId="0" xfId="0" applyNumberFormat="1" applyFont="1" applyFill="1" applyBorder="1" applyAlignment="1" applyProtection="1">
      <alignment horizontal="center"/>
    </xf>
    <xf numFmtId="1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0" xfId="0" applyNumberFormat="1" applyFont="1" applyFill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9" fontId="5" fillId="2" borderId="0" xfId="0" applyNumberFormat="1" applyFont="1" applyFill="1" applyBorder="1" applyAlignment="1" applyProtection="1">
      <alignment horizontal="center"/>
      <protection locked="0"/>
    </xf>
    <xf numFmtId="9" fontId="5" fillId="0" borderId="15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center"/>
    </xf>
    <xf numFmtId="49" fontId="6" fillId="2" borderId="17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top"/>
    </xf>
    <xf numFmtId="0" fontId="0" fillId="5" borderId="0" xfId="0" applyFill="1"/>
    <xf numFmtId="9" fontId="0" fillId="5" borderId="0" xfId="0" applyNumberFormat="1" applyFill="1"/>
    <xf numFmtId="165" fontId="0" fillId="5" borderId="0" xfId="0" applyNumberFormat="1" applyFill="1"/>
    <xf numFmtId="9" fontId="0" fillId="3" borderId="7" xfId="0" applyNumberFormat="1" applyFill="1" applyBorder="1"/>
    <xf numFmtId="9" fontId="0" fillId="3" borderId="14" xfId="0" applyNumberFormat="1" applyFill="1" applyBorder="1"/>
    <xf numFmtId="9" fontId="4" fillId="2" borderId="1" xfId="0" applyNumberFormat="1" applyFont="1" applyFill="1" applyBorder="1" applyAlignment="1" applyProtection="1">
      <alignment horizontal="center"/>
    </xf>
    <xf numFmtId="1" fontId="0" fillId="0" borderId="0" xfId="0" applyNumberFormat="1"/>
    <xf numFmtId="1" fontId="0" fillId="0" borderId="0" xfId="0" applyNumberFormat="1" applyAlignment="1">
      <alignment vertical="top"/>
    </xf>
    <xf numFmtId="0" fontId="0" fillId="6" borderId="0" xfId="0" applyFill="1" applyAlignment="1">
      <alignment horizontal="right"/>
    </xf>
    <xf numFmtId="1" fontId="0" fillId="6" borderId="0" xfId="0" applyNumberFormat="1" applyFill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" fontId="0" fillId="6" borderId="1" xfId="0" applyNumberFormat="1" applyFill="1" applyBorder="1"/>
    <xf numFmtId="0" fontId="9" fillId="6" borderId="0" xfId="0" applyFont="1" applyFill="1"/>
    <xf numFmtId="0" fontId="9" fillId="0" borderId="0" xfId="0" applyFont="1" applyAlignment="1">
      <alignment horizontal="left"/>
    </xf>
    <xf numFmtId="1" fontId="0" fillId="6" borderId="0" xfId="0" applyNumberFormat="1" applyFill="1"/>
    <xf numFmtId="49" fontId="6" fillId="2" borderId="0" xfId="0" applyNumberFormat="1" applyFont="1" applyFill="1" applyAlignment="1" applyProtection="1">
      <alignment vertical="top"/>
      <protection locked="0"/>
    </xf>
    <xf numFmtId="3" fontId="4" fillId="3" borderId="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left" vertical="top" wrapText="1"/>
    </xf>
    <xf numFmtId="0" fontId="0" fillId="5" borderId="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9" fontId="5" fillId="2" borderId="5" xfId="0" applyNumberFormat="1" applyFont="1" applyFill="1" applyBorder="1" applyAlignment="1" applyProtection="1">
      <alignment horizontal="center" vertical="center"/>
      <protection locked="0"/>
    </xf>
    <xf numFmtId="9" fontId="5" fillId="2" borderId="18" xfId="0" applyNumberFormat="1" applyFont="1" applyFill="1" applyBorder="1" applyAlignment="1" applyProtection="1">
      <alignment horizontal="center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3" fontId="4" fillId="5" borderId="21" xfId="0" applyNumberFormat="1" applyFont="1" applyFill="1" applyBorder="1" applyAlignment="1" applyProtection="1">
      <alignment horizontal="center" vertical="center"/>
    </xf>
    <xf numFmtId="3" fontId="4" fillId="5" borderId="19" xfId="0" applyNumberFormat="1" applyFont="1" applyFill="1" applyBorder="1" applyAlignment="1" applyProtection="1">
      <alignment horizontal="center" vertical="center"/>
    </xf>
    <xf numFmtId="3" fontId="4" fillId="5" borderId="1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13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3" fontId="4" fillId="2" borderId="21" xfId="0" applyNumberFormat="1" applyFont="1" applyFill="1" applyBorder="1" applyAlignment="1" applyProtection="1">
      <alignment horizontal="center" vertical="center"/>
    </xf>
    <xf numFmtId="3" fontId="4" fillId="2" borderId="19" xfId="0" applyNumberFormat="1" applyFont="1" applyFill="1" applyBorder="1" applyAlignment="1" applyProtection="1">
      <alignment horizontal="center" vertical="center"/>
    </xf>
    <xf numFmtId="3" fontId="4" fillId="2" borderId="1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D41"/>
  <sheetViews>
    <sheetView zoomScale="70" zoomScaleNormal="70" workbookViewId="0">
      <selection sqref="A1:XFD2"/>
    </sheetView>
  </sheetViews>
  <sheetFormatPr defaultRowHeight="15"/>
  <cols>
    <col min="1" max="1" width="20.140625" style="57" customWidth="1"/>
    <col min="2" max="2" width="13.5703125" customWidth="1"/>
    <col min="3" max="3" width="9.140625" customWidth="1"/>
  </cols>
  <sheetData>
    <row r="1" spans="1:30" ht="51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30">
      <c r="B2" s="62" t="s">
        <v>1</v>
      </c>
    </row>
    <row r="3" spans="1:30" ht="15" customHeight="1">
      <c r="B3" s="61" t="s">
        <v>2</v>
      </c>
      <c r="C3" s="44"/>
      <c r="D3" s="44"/>
      <c r="E3" s="44"/>
      <c r="F3" s="44"/>
      <c r="G3" s="44"/>
      <c r="H3" s="44"/>
      <c r="I3" s="44"/>
      <c r="J3" s="44"/>
      <c r="K3" s="61" t="s">
        <v>3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52"/>
    </row>
    <row r="4" spans="1:30" ht="32.25" customHeight="1">
      <c r="B4" s="67" t="s">
        <v>4</v>
      </c>
      <c r="C4" s="68"/>
      <c r="D4" s="68"/>
      <c r="E4" s="68"/>
      <c r="F4" s="67" t="s">
        <v>5</v>
      </c>
      <c r="G4" s="68"/>
      <c r="H4" s="68"/>
      <c r="I4" s="69"/>
      <c r="J4" s="44"/>
      <c r="K4" s="67" t="s">
        <v>4</v>
      </c>
      <c r="L4" s="68"/>
      <c r="M4" s="68"/>
      <c r="N4" s="68"/>
      <c r="O4" s="67" t="s">
        <v>5</v>
      </c>
      <c r="P4" s="68"/>
      <c r="Q4" s="68"/>
      <c r="R4" s="69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52"/>
    </row>
    <row r="5" spans="1:30">
      <c r="A5" s="57" t="s">
        <v>6</v>
      </c>
      <c r="B5" s="43" t="s">
        <v>7</v>
      </c>
      <c r="C5" s="43" t="s">
        <v>8</v>
      </c>
      <c r="D5" s="43" t="s">
        <v>9</v>
      </c>
      <c r="E5" s="43" t="s">
        <v>10</v>
      </c>
      <c r="F5" s="43" t="s">
        <v>7</v>
      </c>
      <c r="G5" s="43" t="s">
        <v>8</v>
      </c>
      <c r="H5" s="43" t="s">
        <v>9</v>
      </c>
      <c r="I5" s="43" t="s">
        <v>10</v>
      </c>
      <c r="J5" s="44"/>
      <c r="K5" s="43" t="s">
        <v>7</v>
      </c>
      <c r="L5" s="43" t="s">
        <v>8</v>
      </c>
      <c r="M5" s="43" t="s">
        <v>9</v>
      </c>
      <c r="N5" s="43" t="s">
        <v>10</v>
      </c>
      <c r="O5" s="43" t="s">
        <v>7</v>
      </c>
      <c r="P5" s="43" t="s">
        <v>8</v>
      </c>
      <c r="Q5" s="43" t="s">
        <v>9</v>
      </c>
      <c r="R5" s="43" t="s">
        <v>10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52"/>
    </row>
    <row r="6" spans="1:30" s="51" customFormat="1">
      <c r="A6" s="58" t="e">
        <f>#REF!</f>
        <v>#REF!</v>
      </c>
      <c r="B6" s="56" t="e">
        <f>IF(#REF!="Bexley",#REF!, "")</f>
        <v>#REF!</v>
      </c>
      <c r="C6" s="56" t="e">
        <f>IF(#REF!="Bexley",#REF!, "")</f>
        <v>#REF!</v>
      </c>
      <c r="D6" s="56" t="e">
        <f>IF(#REF!="Bexley",#REF!, "")</f>
        <v>#REF!</v>
      </c>
      <c r="E6" s="56" t="e">
        <f>IF(#REF!="Bexley",#REF!, "")</f>
        <v>#REF!</v>
      </c>
      <c r="F6" s="56" t="e">
        <f>IF(#REF!="Bexley",#REF!, "")</f>
        <v>#REF!</v>
      </c>
      <c r="G6" s="56" t="e">
        <f>IF(#REF!="Bexley",#REF!, "")</f>
        <v>#REF!</v>
      </c>
      <c r="H6" s="56" t="e">
        <f>IF(#REF!="Bexley",#REF!, "")</f>
        <v>#REF!</v>
      </c>
      <c r="I6" s="56" t="e">
        <f>IF(#REF!="Bexley",#REF!, "")</f>
        <v>#REF!</v>
      </c>
      <c r="J6" s="52"/>
      <c r="K6" s="56" t="e">
        <f>IF(#REF!="Greenwich",#REF!, "")</f>
        <v>#REF!</v>
      </c>
      <c r="L6" s="56" t="e">
        <f>IF(#REF!="Greenwich",#REF!, "")</f>
        <v>#REF!</v>
      </c>
      <c r="M6" s="56" t="e">
        <f>IF(#REF!="Greenwich",#REF!, "")</f>
        <v>#REF!</v>
      </c>
      <c r="N6" s="56" t="e">
        <f>IF(#REF!="Greenwich",#REF!, "")</f>
        <v>#REF!</v>
      </c>
      <c r="O6" s="56" t="e">
        <f>IF(#REF!="Greenwich",#REF!, "")</f>
        <v>#REF!</v>
      </c>
      <c r="P6" s="56" t="e">
        <f>IF(#REF!="Greenwich",#REF!, "")</f>
        <v>#REF!</v>
      </c>
      <c r="Q6" s="56" t="e">
        <f>IF(#REF!="Greenwich",#REF!, "")</f>
        <v>#REF!</v>
      </c>
      <c r="R6" s="56" t="e">
        <f>IF(#REF!="Greenwich",#REF!, "")</f>
        <v>#REF!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s="51" customFormat="1">
      <c r="A7" s="58" t="e">
        <f>#REF!</f>
        <v>#REF!</v>
      </c>
      <c r="B7" s="56" t="e">
        <f>IF(#REF!="Bexley",#REF!, "")</f>
        <v>#REF!</v>
      </c>
      <c r="C7" s="56" t="e">
        <f>IF(#REF!="Bexley",#REF!, "")</f>
        <v>#REF!</v>
      </c>
      <c r="D7" s="56" t="e">
        <f>IF(#REF!="Bexley",#REF!, "")</f>
        <v>#REF!</v>
      </c>
      <c r="E7" s="56" t="e">
        <f>IF(#REF!="Bexley",#REF!, "")</f>
        <v>#REF!</v>
      </c>
      <c r="F7" s="56" t="e">
        <f>IF(#REF!="Bexley",#REF!, "")</f>
        <v>#REF!</v>
      </c>
      <c r="G7" s="56" t="e">
        <f>IF(#REF!="Bexley",#REF!, "")</f>
        <v>#REF!</v>
      </c>
      <c r="H7" s="56" t="e">
        <f>IF(#REF!="Bexley",#REF!, "")</f>
        <v>#REF!</v>
      </c>
      <c r="I7" s="56" t="e">
        <f>IF(#REF!="Bexley",#REF!, "")</f>
        <v>#REF!</v>
      </c>
      <c r="J7" s="52"/>
      <c r="K7" s="56" t="e">
        <f>IF(#REF!="Greenwich",#REF!, "")</f>
        <v>#REF!</v>
      </c>
      <c r="L7" s="56" t="e">
        <f>IF(#REF!="Greenwich",#REF!, "")</f>
        <v>#REF!</v>
      </c>
      <c r="M7" s="56" t="e">
        <f>IF(#REF!="Greenwich",#REF!, "")</f>
        <v>#REF!</v>
      </c>
      <c r="N7" s="56" t="e">
        <f>IF(#REF!="Greenwich",#REF!, "")</f>
        <v>#REF!</v>
      </c>
      <c r="O7" s="56" t="e">
        <f>IF(#REF!="Greenwich",#REF!, "")</f>
        <v>#REF!</v>
      </c>
      <c r="P7" s="56" t="e">
        <f>IF(#REF!="Greenwich",#REF!, "")</f>
        <v>#REF!</v>
      </c>
      <c r="Q7" s="56" t="e">
        <f>IF(#REF!="Greenwich",#REF!, "")</f>
        <v>#REF!</v>
      </c>
      <c r="R7" s="56" t="e">
        <f>IF(#REF!="Greenwich",#REF!, "")</f>
        <v>#REF!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30" s="51" customFormat="1">
      <c r="A8" s="58" t="e">
        <f>#REF!</f>
        <v>#REF!</v>
      </c>
      <c r="B8" s="56" t="e">
        <f>IF(#REF!="Bexley",#REF!, "")</f>
        <v>#REF!</v>
      </c>
      <c r="C8" s="56" t="e">
        <f>IF(#REF!="Bexley",#REF!, "")</f>
        <v>#REF!</v>
      </c>
      <c r="D8" s="56" t="e">
        <f>IF(#REF!="Bexley",#REF!, "")</f>
        <v>#REF!</v>
      </c>
      <c r="E8" s="56" t="e">
        <f>IF(#REF!="Bexley",#REF!, "")</f>
        <v>#REF!</v>
      </c>
      <c r="F8" s="56" t="e">
        <f>IF(#REF!="Bexley",#REF!, "")</f>
        <v>#REF!</v>
      </c>
      <c r="G8" s="56" t="e">
        <f>IF(#REF!="Bexley",#REF!, "")</f>
        <v>#REF!</v>
      </c>
      <c r="H8" s="56" t="e">
        <f>IF(#REF!="Bexley",#REF!, "")</f>
        <v>#REF!</v>
      </c>
      <c r="I8" s="56" t="e">
        <f>IF(#REF!="Bexley",#REF!, "")</f>
        <v>#REF!</v>
      </c>
      <c r="J8" s="52"/>
      <c r="K8" s="56" t="e">
        <f>IF(#REF!="Greenwich",#REF!, "")</f>
        <v>#REF!</v>
      </c>
      <c r="L8" s="56" t="e">
        <f>IF(#REF!="Greenwich",#REF!, "")</f>
        <v>#REF!</v>
      </c>
      <c r="M8" s="56" t="e">
        <f>IF(#REF!="Greenwich",#REF!, "")</f>
        <v>#REF!</v>
      </c>
      <c r="N8" s="56" t="e">
        <f>IF(#REF!="Greenwich",#REF!, "")</f>
        <v>#REF!</v>
      </c>
      <c r="O8" s="56" t="e">
        <f>IF(#REF!="Greenwich",#REF!, "")</f>
        <v>#REF!</v>
      </c>
      <c r="P8" s="56" t="e">
        <f>IF(#REF!="Greenwich",#REF!, "")</f>
        <v>#REF!</v>
      </c>
      <c r="Q8" s="56" t="e">
        <f>IF(#REF!="Greenwich",#REF!, "")</f>
        <v>#REF!</v>
      </c>
      <c r="R8" s="56" t="e">
        <f>IF(#REF!="Greenwich",#REF!, "")</f>
        <v>#REF!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30" s="51" customFormat="1">
      <c r="A9" s="58" t="e">
        <f>#REF!</f>
        <v>#REF!</v>
      </c>
      <c r="B9" s="56" t="e">
        <f>IF(#REF!="Bexley",#REF!, "")</f>
        <v>#REF!</v>
      </c>
      <c r="C9" s="56" t="e">
        <f>IF(#REF!="Bexley",#REF!, "")</f>
        <v>#REF!</v>
      </c>
      <c r="D9" s="56" t="e">
        <f>IF(#REF!="Bexley",#REF!, "")</f>
        <v>#REF!</v>
      </c>
      <c r="E9" s="56" t="e">
        <f>IF(#REF!="Bexley",#REF!, "")</f>
        <v>#REF!</v>
      </c>
      <c r="F9" s="56" t="e">
        <f>IF(#REF!="Bexley",#REF!, "")</f>
        <v>#REF!</v>
      </c>
      <c r="G9" s="56" t="e">
        <f>IF(#REF!="Bexley",#REF!, "")</f>
        <v>#REF!</v>
      </c>
      <c r="H9" s="56" t="e">
        <f>IF(#REF!="Bexley",#REF!, "")</f>
        <v>#REF!</v>
      </c>
      <c r="I9" s="56" t="e">
        <f>IF(#REF!="Bexley",#REF!, "")</f>
        <v>#REF!</v>
      </c>
      <c r="K9" s="56" t="e">
        <f>IF(#REF!="Greenwich",#REF!, "")</f>
        <v>#REF!</v>
      </c>
      <c r="L9" s="56" t="e">
        <f>IF(#REF!="Greenwich",#REF!, "")</f>
        <v>#REF!</v>
      </c>
      <c r="M9" s="56" t="e">
        <f>IF(#REF!="Greenwich",#REF!, "")</f>
        <v>#REF!</v>
      </c>
      <c r="N9" s="56" t="e">
        <f>IF(#REF!="Greenwich",#REF!, "")</f>
        <v>#REF!</v>
      </c>
      <c r="O9" s="56" t="e">
        <f>IF(#REF!="Greenwich",#REF!, "")</f>
        <v>#REF!</v>
      </c>
      <c r="P9" s="56" t="e">
        <f>IF(#REF!="Greenwich",#REF!, "")</f>
        <v>#REF!</v>
      </c>
      <c r="Q9" s="56" t="e">
        <f>IF(#REF!="Greenwich",#REF!, "")</f>
        <v>#REF!</v>
      </c>
      <c r="R9" s="56" t="e">
        <f>IF(#REF!="Greenwich",#REF!, "")</f>
        <v>#REF!</v>
      </c>
    </row>
    <row r="10" spans="1:30" s="51" customFormat="1">
      <c r="A10" s="58" t="e">
        <f>#REF!</f>
        <v>#REF!</v>
      </c>
      <c r="B10" s="56" t="e">
        <f>IF(#REF!="Bexley",#REF!, "")</f>
        <v>#REF!</v>
      </c>
      <c r="C10" s="56" t="e">
        <f>IF(#REF!="Bexley",#REF!, "")</f>
        <v>#REF!</v>
      </c>
      <c r="D10" s="56" t="e">
        <f>IF(#REF!="Bexley",#REF!, "")</f>
        <v>#REF!</v>
      </c>
      <c r="E10" s="56" t="e">
        <f>IF(#REF!="Bexley",#REF!, "")</f>
        <v>#REF!</v>
      </c>
      <c r="F10" s="56" t="e">
        <f>IF(#REF!="Bexley",#REF!, "")</f>
        <v>#REF!</v>
      </c>
      <c r="G10" s="56" t="e">
        <f>IF(#REF!="Bexley",#REF!, "")</f>
        <v>#REF!</v>
      </c>
      <c r="H10" s="56" t="e">
        <f>IF(#REF!="Bexley",#REF!, "")</f>
        <v>#REF!</v>
      </c>
      <c r="I10" s="56" t="e">
        <f>IF(#REF!="Bexley",#REF!, "")</f>
        <v>#REF!</v>
      </c>
      <c r="K10" s="56" t="e">
        <f>IF(#REF!="Greenwich",#REF!, "")</f>
        <v>#REF!</v>
      </c>
      <c r="L10" s="56" t="e">
        <f>IF(#REF!="Greenwich",#REF!, "")</f>
        <v>#REF!</v>
      </c>
      <c r="M10" s="56" t="e">
        <f>IF(#REF!="Greenwich",#REF!, "")</f>
        <v>#REF!</v>
      </c>
      <c r="N10" s="56" t="e">
        <f>IF(#REF!="Greenwich",#REF!, "")</f>
        <v>#REF!</v>
      </c>
      <c r="O10" s="56" t="e">
        <f>IF(#REF!="Greenwich",#REF!, "")</f>
        <v>#REF!</v>
      </c>
      <c r="P10" s="56" t="e">
        <f>IF(#REF!="Greenwich",#REF!, "")</f>
        <v>#REF!</v>
      </c>
      <c r="Q10" s="56" t="e">
        <f>IF(#REF!="Greenwich",#REF!, "")</f>
        <v>#REF!</v>
      </c>
      <c r="R10" s="56" t="e">
        <f>IF(#REF!="Greenwich",#REF!, "")</f>
        <v>#REF!</v>
      </c>
    </row>
    <row r="11" spans="1:30" s="51" customFormat="1">
      <c r="A11" s="58" t="e">
        <f>#REF!</f>
        <v>#REF!</v>
      </c>
      <c r="B11" s="56" t="e">
        <f>IF(#REF!="Bexley",#REF!, "")</f>
        <v>#REF!</v>
      </c>
      <c r="C11" s="56" t="e">
        <f>IF(#REF!="Bexley",#REF!, "")</f>
        <v>#REF!</v>
      </c>
      <c r="D11" s="56" t="e">
        <f>IF(#REF!="Bexley",#REF!, "")</f>
        <v>#REF!</v>
      </c>
      <c r="E11" s="56" t="e">
        <f>IF(#REF!="Bexley",#REF!, "")</f>
        <v>#REF!</v>
      </c>
      <c r="F11" s="56" t="e">
        <f>IF(#REF!="Bexley",#REF!, "")</f>
        <v>#REF!</v>
      </c>
      <c r="G11" s="56" t="e">
        <f>IF(#REF!="Bexley",#REF!, "")</f>
        <v>#REF!</v>
      </c>
      <c r="H11" s="56" t="e">
        <f>IF(#REF!="Bexley",#REF!, "")</f>
        <v>#REF!</v>
      </c>
      <c r="I11" s="56" t="e">
        <f>IF(#REF!="Bexley",#REF!, "")</f>
        <v>#REF!</v>
      </c>
      <c r="K11" s="56" t="e">
        <f>IF(#REF!="Greenwich",#REF!, "")</f>
        <v>#REF!</v>
      </c>
      <c r="L11" s="56" t="e">
        <f>IF(#REF!="Greenwich",#REF!, "")</f>
        <v>#REF!</v>
      </c>
      <c r="M11" s="56" t="e">
        <f>IF(#REF!="Greenwich",#REF!, "")</f>
        <v>#REF!</v>
      </c>
      <c r="N11" s="56" t="e">
        <f>IF(#REF!="Greenwich",#REF!, "")</f>
        <v>#REF!</v>
      </c>
      <c r="O11" s="56" t="e">
        <f>IF(#REF!="Greenwich",#REF!, "")</f>
        <v>#REF!</v>
      </c>
      <c r="P11" s="56" t="e">
        <f>IF(#REF!="Greenwich",#REF!, "")</f>
        <v>#REF!</v>
      </c>
      <c r="Q11" s="56" t="e">
        <f>IF(#REF!="Greenwich",#REF!, "")</f>
        <v>#REF!</v>
      </c>
      <c r="R11" s="56" t="e">
        <f>IF(#REF!="Greenwich",#REF!, "")</f>
        <v>#REF!</v>
      </c>
    </row>
    <row r="12" spans="1:30" s="51" customFormat="1">
      <c r="A12" s="58" t="e">
        <f>#REF!</f>
        <v>#REF!</v>
      </c>
      <c r="B12" s="56" t="e">
        <f>IF(#REF!="Bexley",#REF!, "")</f>
        <v>#REF!</v>
      </c>
      <c r="C12" s="56" t="e">
        <f>IF(#REF!="Bexley",#REF!, "")</f>
        <v>#REF!</v>
      </c>
      <c r="D12" s="56" t="e">
        <f>IF(#REF!="Bexley",#REF!, "")</f>
        <v>#REF!</v>
      </c>
      <c r="E12" s="56" t="e">
        <f>IF(#REF!="Bexley",#REF!, "")</f>
        <v>#REF!</v>
      </c>
      <c r="F12" s="56" t="e">
        <f>IF(#REF!="Bexley",#REF!, "")</f>
        <v>#REF!</v>
      </c>
      <c r="G12" s="56" t="e">
        <f>IF(#REF!="Bexley",#REF!, "")</f>
        <v>#REF!</v>
      </c>
      <c r="H12" s="56" t="e">
        <f>IF(#REF!="Bexley",#REF!, "")</f>
        <v>#REF!</v>
      </c>
      <c r="I12" s="56" t="e">
        <f>IF(#REF!="Bexley",#REF!, "")</f>
        <v>#REF!</v>
      </c>
      <c r="K12" s="56" t="e">
        <f>IF(#REF!="Greenwich",#REF!, "")</f>
        <v>#REF!</v>
      </c>
      <c r="L12" s="56" t="e">
        <f>IF(#REF!="Greenwich",#REF!, "")</f>
        <v>#REF!</v>
      </c>
      <c r="M12" s="56" t="e">
        <f>IF(#REF!="Greenwich",#REF!, "")</f>
        <v>#REF!</v>
      </c>
      <c r="N12" s="56" t="e">
        <f>IF(#REF!="Greenwich",#REF!, "")</f>
        <v>#REF!</v>
      </c>
      <c r="O12" s="56" t="e">
        <f>IF(#REF!="Greenwich",#REF!, "")</f>
        <v>#REF!</v>
      </c>
      <c r="P12" s="56" t="e">
        <f>IF(#REF!="Greenwich",#REF!, "")</f>
        <v>#REF!</v>
      </c>
      <c r="Q12" s="56" t="e">
        <f>IF(#REF!="Greenwich",#REF!, "")</f>
        <v>#REF!</v>
      </c>
      <c r="R12" s="56" t="e">
        <f>IF(#REF!="Greenwich",#REF!, "")</f>
        <v>#REF!</v>
      </c>
    </row>
    <row r="13" spans="1:30" s="51" customFormat="1">
      <c r="A13" s="58" t="e">
        <f>#REF!</f>
        <v>#REF!</v>
      </c>
      <c r="B13" s="56" t="e">
        <f>IF(#REF!="Bexley",#REF!, "")</f>
        <v>#REF!</v>
      </c>
      <c r="C13" s="56" t="e">
        <f>IF(#REF!="Bexley",#REF!, "")</f>
        <v>#REF!</v>
      </c>
      <c r="D13" s="56" t="e">
        <f>IF(#REF!="Bexley",#REF!, "")</f>
        <v>#REF!</v>
      </c>
      <c r="E13" s="56" t="e">
        <f>IF(#REF!="Bexley",#REF!, "")</f>
        <v>#REF!</v>
      </c>
      <c r="F13" s="56" t="e">
        <f>IF(#REF!="Bexley",#REF!, "")</f>
        <v>#REF!</v>
      </c>
      <c r="G13" s="56" t="e">
        <f>IF(#REF!="Bexley",#REF!, "")</f>
        <v>#REF!</v>
      </c>
      <c r="H13" s="56" t="e">
        <f>IF(#REF!="Bexley",#REF!, "")</f>
        <v>#REF!</v>
      </c>
      <c r="I13" s="56" t="e">
        <f>IF(#REF!="Bexley",#REF!, "")</f>
        <v>#REF!</v>
      </c>
      <c r="K13" s="56" t="e">
        <f>IF(#REF!="Greenwich",#REF!, "")</f>
        <v>#REF!</v>
      </c>
      <c r="L13" s="56" t="e">
        <f>IF(#REF!="Greenwich",#REF!, "")</f>
        <v>#REF!</v>
      </c>
      <c r="M13" s="56" t="e">
        <f>IF(#REF!="Greenwich",#REF!, "")</f>
        <v>#REF!</v>
      </c>
      <c r="N13" s="56" t="e">
        <f>IF(#REF!="Greenwich",#REF!, "")</f>
        <v>#REF!</v>
      </c>
      <c r="O13" s="56" t="e">
        <f>IF(#REF!="Greenwich",#REF!, "")</f>
        <v>#REF!</v>
      </c>
      <c r="P13" s="56" t="e">
        <f>IF(#REF!="Greenwich",#REF!, "")</f>
        <v>#REF!</v>
      </c>
      <c r="Q13" s="56" t="e">
        <f>IF(#REF!="Greenwich",#REF!, "")</f>
        <v>#REF!</v>
      </c>
      <c r="R13" s="56" t="e">
        <f>IF(#REF!="Greenwich",#REF!, "")</f>
        <v>#REF!</v>
      </c>
    </row>
    <row r="14" spans="1:30" s="51" customFormat="1">
      <c r="A14" s="58" t="e">
        <f>#REF!</f>
        <v>#REF!</v>
      </c>
      <c r="B14" s="56" t="e">
        <f>IF(#REF!="Bexley",#REF!, "")</f>
        <v>#REF!</v>
      </c>
      <c r="C14" s="56" t="e">
        <f>IF(#REF!="Bexley",#REF!, "")</f>
        <v>#REF!</v>
      </c>
      <c r="D14" s="56" t="e">
        <f>IF(#REF!="Bexley",#REF!, "")</f>
        <v>#REF!</v>
      </c>
      <c r="E14" s="56" t="e">
        <f>IF(#REF!="Bexley",#REF!, "")</f>
        <v>#REF!</v>
      </c>
      <c r="F14" s="56" t="e">
        <f>IF(#REF!="Bexley",#REF!, "")</f>
        <v>#REF!</v>
      </c>
      <c r="G14" s="56" t="e">
        <f>IF(#REF!="Bexley",#REF!, "")</f>
        <v>#REF!</v>
      </c>
      <c r="H14" s="56" t="e">
        <f>IF(#REF!="Bexley",#REF!, "")</f>
        <v>#REF!</v>
      </c>
      <c r="I14" s="56" t="e">
        <f>IF(#REF!="Bexley",#REF!, "")</f>
        <v>#REF!</v>
      </c>
      <c r="K14" s="56" t="e">
        <f>IF(#REF!="Greenwich",#REF!, "")</f>
        <v>#REF!</v>
      </c>
      <c r="L14" s="56" t="e">
        <f>IF(#REF!="Greenwich",#REF!, "")</f>
        <v>#REF!</v>
      </c>
      <c r="M14" s="56" t="e">
        <f>IF(#REF!="Greenwich",#REF!, "")</f>
        <v>#REF!</v>
      </c>
      <c r="N14" s="56" t="e">
        <f>IF(#REF!="Greenwich",#REF!, "")</f>
        <v>#REF!</v>
      </c>
      <c r="O14" s="56" t="e">
        <f>IF(#REF!="Greenwich",#REF!, "")</f>
        <v>#REF!</v>
      </c>
      <c r="P14" s="56" t="e">
        <f>IF(#REF!="Greenwich",#REF!, "")</f>
        <v>#REF!</v>
      </c>
      <c r="Q14" s="56" t="e">
        <f>IF(#REF!="Greenwich",#REF!, "")</f>
        <v>#REF!</v>
      </c>
      <c r="R14" s="56" t="e">
        <f>IF(#REF!="Greenwich",#REF!, "")</f>
        <v>#REF!</v>
      </c>
    </row>
    <row r="15" spans="1:30" s="51" customFormat="1">
      <c r="A15" s="58" t="e">
        <f>#REF!</f>
        <v>#REF!</v>
      </c>
      <c r="B15" s="56" t="e">
        <f>IF(#REF!="Bexley",#REF!, "")</f>
        <v>#REF!</v>
      </c>
      <c r="C15" s="56" t="e">
        <f>IF(#REF!="Bexley",#REF!, "")</f>
        <v>#REF!</v>
      </c>
      <c r="D15" s="56" t="e">
        <f>IF(#REF!="Bexley",#REF!, "")</f>
        <v>#REF!</v>
      </c>
      <c r="E15" s="56" t="e">
        <f>IF(#REF!="Bexley",#REF!, "")</f>
        <v>#REF!</v>
      </c>
      <c r="F15" s="56" t="e">
        <f>IF(#REF!="Bexley",#REF!, "")</f>
        <v>#REF!</v>
      </c>
      <c r="G15" s="56" t="e">
        <f>IF(#REF!="Bexley",#REF!, "")</f>
        <v>#REF!</v>
      </c>
      <c r="H15" s="56" t="e">
        <f>IF(#REF!="Bexley",#REF!, "")</f>
        <v>#REF!</v>
      </c>
      <c r="I15" s="56" t="e">
        <f>IF(#REF!="Bexley",#REF!, "")</f>
        <v>#REF!</v>
      </c>
      <c r="K15" s="56" t="e">
        <f>IF(#REF!="Greenwich",#REF!, "")</f>
        <v>#REF!</v>
      </c>
      <c r="L15" s="56" t="e">
        <f>IF(#REF!="Greenwich",#REF!, "")</f>
        <v>#REF!</v>
      </c>
      <c r="M15" s="56" t="e">
        <f>IF(#REF!="Greenwich",#REF!, "")</f>
        <v>#REF!</v>
      </c>
      <c r="N15" s="56" t="e">
        <f>IF(#REF!="Greenwich",#REF!, "")</f>
        <v>#REF!</v>
      </c>
      <c r="O15" s="56" t="e">
        <f>IF(#REF!="Greenwich",#REF!, "")</f>
        <v>#REF!</v>
      </c>
      <c r="P15" s="56" t="e">
        <f>IF(#REF!="Greenwich",#REF!, "")</f>
        <v>#REF!</v>
      </c>
      <c r="Q15" s="56" t="e">
        <f>IF(#REF!="Greenwich",#REF!, "")</f>
        <v>#REF!</v>
      </c>
      <c r="R15" s="56" t="e">
        <f>IF(#REF!="Greenwich",#REF!, "")</f>
        <v>#REF!</v>
      </c>
    </row>
    <row r="16" spans="1:30" s="51" customFormat="1">
      <c r="A16" s="58" t="e">
        <f>#REF!</f>
        <v>#REF!</v>
      </c>
      <c r="B16" s="56" t="e">
        <f>IF(#REF!="Bexley",#REF!, "")</f>
        <v>#REF!</v>
      </c>
      <c r="C16" s="56" t="e">
        <f>IF(#REF!="Bexley",#REF!, "")</f>
        <v>#REF!</v>
      </c>
      <c r="D16" s="56" t="e">
        <f>IF(#REF!="Bexley",#REF!, "")</f>
        <v>#REF!</v>
      </c>
      <c r="E16" s="56" t="e">
        <f>IF(#REF!="Bexley",#REF!, "")</f>
        <v>#REF!</v>
      </c>
      <c r="F16" s="56" t="e">
        <f>IF(#REF!="Bexley",#REF!, "")</f>
        <v>#REF!</v>
      </c>
      <c r="G16" s="56" t="e">
        <f>IF(#REF!="Bexley",#REF!, "")</f>
        <v>#REF!</v>
      </c>
      <c r="H16" s="56" t="e">
        <f>IF(#REF!="Bexley",#REF!, "")</f>
        <v>#REF!</v>
      </c>
      <c r="I16" s="56" t="e">
        <f>IF(#REF!="Bexley",#REF!, "")</f>
        <v>#REF!</v>
      </c>
      <c r="K16" s="56" t="e">
        <f>IF(#REF!="Greenwich",#REF!, "")</f>
        <v>#REF!</v>
      </c>
      <c r="L16" s="56" t="e">
        <f>IF(#REF!="Greenwich",#REF!, "")</f>
        <v>#REF!</v>
      </c>
      <c r="M16" s="56" t="e">
        <f>IF(#REF!="Greenwich",#REF!, "")</f>
        <v>#REF!</v>
      </c>
      <c r="N16" s="56" t="e">
        <f>IF(#REF!="Greenwich",#REF!, "")</f>
        <v>#REF!</v>
      </c>
      <c r="O16" s="56" t="e">
        <f>IF(#REF!="Greenwich",#REF!, "")</f>
        <v>#REF!</v>
      </c>
      <c r="P16" s="56" t="e">
        <f>IF(#REF!="Greenwich",#REF!, "")</f>
        <v>#REF!</v>
      </c>
      <c r="Q16" s="56" t="e">
        <f>IF(#REF!="Greenwich",#REF!, "")</f>
        <v>#REF!</v>
      </c>
      <c r="R16" s="56" t="e">
        <f>IF(#REF!="Greenwich",#REF!, "")</f>
        <v>#REF!</v>
      </c>
    </row>
    <row r="17" spans="1:18" s="51" customFormat="1">
      <c r="A17" s="58" t="e">
        <f>#REF!</f>
        <v>#REF!</v>
      </c>
      <c r="B17" s="56" t="e">
        <f>IF(#REF!="Bexley",#REF!, "")</f>
        <v>#REF!</v>
      </c>
      <c r="C17" s="56" t="e">
        <f>IF(#REF!="Bexley",#REF!, "")</f>
        <v>#REF!</v>
      </c>
      <c r="D17" s="56" t="e">
        <f>IF(#REF!="Bexley",#REF!, "")</f>
        <v>#REF!</v>
      </c>
      <c r="E17" s="56" t="e">
        <f>IF(#REF!="Bexley",#REF!, "")</f>
        <v>#REF!</v>
      </c>
      <c r="F17" s="56" t="e">
        <f>IF(#REF!="Bexley",#REF!, "")</f>
        <v>#REF!</v>
      </c>
      <c r="G17" s="56" t="e">
        <f>IF(#REF!="Bexley",#REF!, "")</f>
        <v>#REF!</v>
      </c>
      <c r="H17" s="56" t="e">
        <f>IF(#REF!="Bexley",#REF!, "")</f>
        <v>#REF!</v>
      </c>
      <c r="I17" s="56" t="e">
        <f>IF(#REF!="Bexley",#REF!, "")</f>
        <v>#REF!</v>
      </c>
      <c r="K17" s="56" t="e">
        <f>IF(#REF!="Greenwich",#REF!, "")</f>
        <v>#REF!</v>
      </c>
      <c r="L17" s="56" t="e">
        <f>IF(#REF!="Greenwich",#REF!, "")</f>
        <v>#REF!</v>
      </c>
      <c r="M17" s="56" t="e">
        <f>IF(#REF!="Greenwich",#REF!, "")</f>
        <v>#REF!</v>
      </c>
      <c r="N17" s="56" t="e">
        <f>IF(#REF!="Greenwich",#REF!, "")</f>
        <v>#REF!</v>
      </c>
      <c r="O17" s="56" t="e">
        <f>IF(#REF!="Greenwich",#REF!, "")</f>
        <v>#REF!</v>
      </c>
      <c r="P17" s="56" t="e">
        <f>IF(#REF!="Greenwich",#REF!, "")</f>
        <v>#REF!</v>
      </c>
      <c r="Q17" s="56" t="e">
        <f>IF(#REF!="Greenwich",#REF!, "")</f>
        <v>#REF!</v>
      </c>
      <c r="R17" s="56" t="e">
        <f>IF(#REF!="Greenwich",#REF!, "")</f>
        <v>#REF!</v>
      </c>
    </row>
    <row r="18" spans="1:18" s="51" customFormat="1">
      <c r="A18" s="58" t="e">
        <f>#REF!</f>
        <v>#REF!</v>
      </c>
      <c r="B18" s="56" t="e">
        <f>IF(#REF!="Bexley",#REF!, "")</f>
        <v>#REF!</v>
      </c>
      <c r="C18" s="56" t="e">
        <f>IF(#REF!="Bexley",#REF!, "")</f>
        <v>#REF!</v>
      </c>
      <c r="D18" s="56" t="e">
        <f>IF(#REF!="Bexley",#REF!, "")</f>
        <v>#REF!</v>
      </c>
      <c r="E18" s="56" t="e">
        <f>IF(#REF!="Bexley",#REF!, "")</f>
        <v>#REF!</v>
      </c>
      <c r="F18" s="56" t="e">
        <f>IF(#REF!="Bexley",#REF!, "")</f>
        <v>#REF!</v>
      </c>
      <c r="G18" s="56" t="e">
        <f>IF(#REF!="Bexley",#REF!, "")</f>
        <v>#REF!</v>
      </c>
      <c r="H18" s="56" t="e">
        <f>IF(#REF!="Bexley",#REF!, "")</f>
        <v>#REF!</v>
      </c>
      <c r="I18" s="56" t="e">
        <f>IF(#REF!="Bexley",#REF!, "")</f>
        <v>#REF!</v>
      </c>
      <c r="K18" s="56" t="e">
        <f>IF(#REF!="Greenwich",#REF!, "")</f>
        <v>#REF!</v>
      </c>
      <c r="L18" s="56" t="e">
        <f>IF(#REF!="Greenwich",#REF!, "")</f>
        <v>#REF!</v>
      </c>
      <c r="M18" s="56" t="e">
        <f>IF(#REF!="Greenwich",#REF!, "")</f>
        <v>#REF!</v>
      </c>
      <c r="N18" s="56" t="e">
        <f>IF(#REF!="Greenwich",#REF!, "")</f>
        <v>#REF!</v>
      </c>
      <c r="O18" s="56" t="e">
        <f>IF(#REF!="Greenwich",#REF!, "")</f>
        <v>#REF!</v>
      </c>
      <c r="P18" s="56" t="e">
        <f>IF(#REF!="Greenwich",#REF!, "")</f>
        <v>#REF!</v>
      </c>
      <c r="Q18" s="56" t="e">
        <f>IF(#REF!="Greenwich",#REF!, "")</f>
        <v>#REF!</v>
      </c>
      <c r="R18" s="56" t="e">
        <f>IF(#REF!="Greenwich",#REF!, "")</f>
        <v>#REF!</v>
      </c>
    </row>
    <row r="19" spans="1:18" s="51" customFormat="1">
      <c r="A19" s="58" t="e">
        <f>#REF!</f>
        <v>#REF!</v>
      </c>
      <c r="B19" s="56" t="e">
        <f>IF(#REF!="Bexley",#REF!, "")</f>
        <v>#REF!</v>
      </c>
      <c r="C19" s="56" t="e">
        <f>IF(#REF!="Bexley",#REF!, "")</f>
        <v>#REF!</v>
      </c>
      <c r="D19" s="56" t="e">
        <f>IF(#REF!="Bexley",#REF!, "")</f>
        <v>#REF!</v>
      </c>
      <c r="E19" s="56" t="e">
        <f>IF(#REF!="Bexley",#REF!, "")</f>
        <v>#REF!</v>
      </c>
      <c r="F19" s="56" t="e">
        <f>IF(#REF!="Bexley",#REF!, "")</f>
        <v>#REF!</v>
      </c>
      <c r="G19" s="56" t="e">
        <f>IF(#REF!="Bexley",#REF!, "")</f>
        <v>#REF!</v>
      </c>
      <c r="H19" s="56" t="e">
        <f>IF(#REF!="Bexley",#REF!, "")</f>
        <v>#REF!</v>
      </c>
      <c r="I19" s="56" t="e">
        <f>IF(#REF!="Bexley",#REF!, "")</f>
        <v>#REF!</v>
      </c>
      <c r="K19" s="56" t="e">
        <f>IF(#REF!="Greenwich",#REF!, "")</f>
        <v>#REF!</v>
      </c>
      <c r="L19" s="56" t="e">
        <f>IF(#REF!="Greenwich",#REF!, "")</f>
        <v>#REF!</v>
      </c>
      <c r="M19" s="56" t="e">
        <f>IF(#REF!="Greenwich",#REF!, "")</f>
        <v>#REF!</v>
      </c>
      <c r="N19" s="56" t="e">
        <f>IF(#REF!="Greenwich",#REF!, "")</f>
        <v>#REF!</v>
      </c>
      <c r="O19" s="56" t="e">
        <f>IF(#REF!="Greenwich",#REF!, "")</f>
        <v>#REF!</v>
      </c>
      <c r="P19" s="56" t="e">
        <f>IF(#REF!="Greenwich",#REF!, "")</f>
        <v>#REF!</v>
      </c>
      <c r="Q19" s="56" t="e">
        <f>IF(#REF!="Greenwich",#REF!, "")</f>
        <v>#REF!</v>
      </c>
      <c r="R19" s="56" t="e">
        <f>IF(#REF!="Greenwich",#REF!, "")</f>
        <v>#REF!</v>
      </c>
    </row>
    <row r="20" spans="1:18" s="51" customFormat="1">
      <c r="A20" s="58" t="e">
        <f>#REF!</f>
        <v>#REF!</v>
      </c>
      <c r="B20" s="56" t="e">
        <f>IF(#REF!="Bexley",#REF!, "")</f>
        <v>#REF!</v>
      </c>
      <c r="C20" s="56" t="e">
        <f>IF(#REF!="Bexley",#REF!, "")</f>
        <v>#REF!</v>
      </c>
      <c r="D20" s="56" t="e">
        <f>IF(#REF!="Bexley",#REF!, "")</f>
        <v>#REF!</v>
      </c>
      <c r="E20" s="56" t="e">
        <f>IF(#REF!="Bexley",#REF!, "")</f>
        <v>#REF!</v>
      </c>
      <c r="F20" s="56" t="e">
        <f>IF(#REF!="Bexley",#REF!, "")</f>
        <v>#REF!</v>
      </c>
      <c r="G20" s="56" t="e">
        <f>IF(#REF!="Bexley",#REF!, "")</f>
        <v>#REF!</v>
      </c>
      <c r="H20" s="56" t="e">
        <f>IF(#REF!="Bexley",#REF!, "")</f>
        <v>#REF!</v>
      </c>
      <c r="I20" s="56" t="e">
        <f>IF(#REF!="Bexley",#REF!, "")</f>
        <v>#REF!</v>
      </c>
      <c r="K20" s="56" t="e">
        <f>IF(#REF!="Greenwich",#REF!, "")</f>
        <v>#REF!</v>
      </c>
      <c r="L20" s="56" t="e">
        <f>IF(#REF!="Greenwich",#REF!, "")</f>
        <v>#REF!</v>
      </c>
      <c r="M20" s="56" t="e">
        <f>IF(#REF!="Greenwich",#REF!, "")</f>
        <v>#REF!</v>
      </c>
      <c r="N20" s="56" t="e">
        <f>IF(#REF!="Greenwich",#REF!, "")</f>
        <v>#REF!</v>
      </c>
      <c r="O20" s="56" t="e">
        <f>IF(#REF!="Greenwich",#REF!, "")</f>
        <v>#REF!</v>
      </c>
      <c r="P20" s="56" t="e">
        <f>IF(#REF!="Greenwich",#REF!, "")</f>
        <v>#REF!</v>
      </c>
      <c r="Q20" s="56" t="e">
        <f>IF(#REF!="Greenwich",#REF!, "")</f>
        <v>#REF!</v>
      </c>
      <c r="R20" s="56" t="e">
        <f>IF(#REF!="Greenwich",#REF!, "")</f>
        <v>#REF!</v>
      </c>
    </row>
    <row r="21" spans="1:18" s="51" customFormat="1">
      <c r="A21" s="58" t="e">
        <f>#REF!</f>
        <v>#REF!</v>
      </c>
      <c r="B21" s="56" t="e">
        <f>IF(#REF!="Bexley",#REF!, "")</f>
        <v>#REF!</v>
      </c>
      <c r="C21" s="56" t="e">
        <f>IF(#REF!="Bexley",#REF!, "")</f>
        <v>#REF!</v>
      </c>
      <c r="D21" s="56" t="e">
        <f>IF(#REF!="Bexley",#REF!, "")</f>
        <v>#REF!</v>
      </c>
      <c r="E21" s="56" t="e">
        <f>IF(#REF!="Bexley",#REF!, "")</f>
        <v>#REF!</v>
      </c>
      <c r="F21" s="56" t="e">
        <f>IF(#REF!="Bexley",#REF!, "")</f>
        <v>#REF!</v>
      </c>
      <c r="G21" s="56" t="e">
        <f>IF(#REF!="Bexley",#REF!, "")</f>
        <v>#REF!</v>
      </c>
      <c r="H21" s="56" t="e">
        <f>IF(#REF!="Bexley",#REF!, "")</f>
        <v>#REF!</v>
      </c>
      <c r="I21" s="56" t="e">
        <f>IF(#REF!="Bexley",#REF!, "")</f>
        <v>#REF!</v>
      </c>
      <c r="K21" s="56" t="e">
        <f>IF(#REF!="Greenwich",#REF!, "")</f>
        <v>#REF!</v>
      </c>
      <c r="L21" s="56" t="e">
        <f>IF(#REF!="Greenwich",#REF!, "")</f>
        <v>#REF!</v>
      </c>
      <c r="M21" s="56" t="e">
        <f>IF(#REF!="Greenwich",#REF!, "")</f>
        <v>#REF!</v>
      </c>
      <c r="N21" s="56" t="e">
        <f>IF(#REF!="Greenwich",#REF!, "")</f>
        <v>#REF!</v>
      </c>
      <c r="O21" s="56" t="e">
        <f>IF(#REF!="Greenwich",#REF!, "")</f>
        <v>#REF!</v>
      </c>
      <c r="P21" s="56" t="e">
        <f>IF(#REF!="Greenwich",#REF!, "")</f>
        <v>#REF!</v>
      </c>
      <c r="Q21" s="56" t="e">
        <f>IF(#REF!="Greenwich",#REF!, "")</f>
        <v>#REF!</v>
      </c>
      <c r="R21" s="56" t="e">
        <f>IF(#REF!="Greenwich",#REF!, "")</f>
        <v>#REF!</v>
      </c>
    </row>
    <row r="22" spans="1:18" s="51" customFormat="1">
      <c r="A22" s="58" t="e">
        <f>#REF!</f>
        <v>#REF!</v>
      </c>
      <c r="B22" s="56" t="e">
        <f>IF(#REF!="Bexley",#REF!, "")</f>
        <v>#REF!</v>
      </c>
      <c r="C22" s="56" t="e">
        <f>IF(#REF!="Bexley",#REF!, "")</f>
        <v>#REF!</v>
      </c>
      <c r="D22" s="56" t="e">
        <f>IF(#REF!="Bexley",#REF!, "")</f>
        <v>#REF!</v>
      </c>
      <c r="E22" s="56" t="e">
        <f>IF(#REF!="Bexley",#REF!, "")</f>
        <v>#REF!</v>
      </c>
      <c r="F22" s="56" t="e">
        <f>IF(#REF!="Bexley",#REF!, "")</f>
        <v>#REF!</v>
      </c>
      <c r="G22" s="56" t="e">
        <f>IF(#REF!="Bexley",#REF!, "")</f>
        <v>#REF!</v>
      </c>
      <c r="H22" s="56" t="e">
        <f>IF(#REF!="Bexley",#REF!, "")</f>
        <v>#REF!</v>
      </c>
      <c r="I22" s="56" t="e">
        <f>IF(#REF!="Bexley",#REF!, "")</f>
        <v>#REF!</v>
      </c>
      <c r="K22" s="56" t="e">
        <f>IF(#REF!="Greenwich",#REF!, "")</f>
        <v>#REF!</v>
      </c>
      <c r="L22" s="56" t="e">
        <f>IF(#REF!="Greenwich",#REF!, "")</f>
        <v>#REF!</v>
      </c>
      <c r="M22" s="56" t="e">
        <f>IF(#REF!="Greenwich",#REF!, "")</f>
        <v>#REF!</v>
      </c>
      <c r="N22" s="56" t="e">
        <f>IF(#REF!="Greenwich",#REF!, "")</f>
        <v>#REF!</v>
      </c>
      <c r="O22" s="56" t="e">
        <f>IF(#REF!="Greenwich",#REF!, "")</f>
        <v>#REF!</v>
      </c>
      <c r="P22" s="56" t="e">
        <f>IF(#REF!="Greenwich",#REF!, "")</f>
        <v>#REF!</v>
      </c>
      <c r="Q22" s="56" t="e">
        <f>IF(#REF!="Greenwich",#REF!, "")</f>
        <v>#REF!</v>
      </c>
      <c r="R22" s="56" t="e">
        <f>IF(#REF!="Greenwich",#REF!, "")</f>
        <v>#REF!</v>
      </c>
    </row>
    <row r="23" spans="1:18" s="51" customFormat="1">
      <c r="A23" s="58" t="e">
        <f>#REF!</f>
        <v>#REF!</v>
      </c>
      <c r="B23" s="56" t="e">
        <f>IF(#REF!="Bexley",#REF!, "")</f>
        <v>#REF!</v>
      </c>
      <c r="C23" s="56" t="e">
        <f>IF(#REF!="Bexley",#REF!, "")</f>
        <v>#REF!</v>
      </c>
      <c r="D23" s="56" t="e">
        <f>IF(#REF!="Bexley",#REF!, "")</f>
        <v>#REF!</v>
      </c>
      <c r="E23" s="56" t="e">
        <f>IF(#REF!="Bexley",#REF!, "")</f>
        <v>#REF!</v>
      </c>
      <c r="F23" s="56" t="e">
        <f>IF(#REF!="Bexley",#REF!, "")</f>
        <v>#REF!</v>
      </c>
      <c r="G23" s="56" t="e">
        <f>IF(#REF!="Bexley",#REF!, "")</f>
        <v>#REF!</v>
      </c>
      <c r="H23" s="56" t="e">
        <f>IF(#REF!="Bexley",#REF!, "")</f>
        <v>#REF!</v>
      </c>
      <c r="I23" s="56" t="e">
        <f>IF(#REF!="Bexley",#REF!, "")</f>
        <v>#REF!</v>
      </c>
      <c r="K23" s="56" t="e">
        <f>IF(#REF!="Greenwich",#REF!, "")</f>
        <v>#REF!</v>
      </c>
      <c r="L23" s="56" t="e">
        <f>IF(#REF!="Greenwich",#REF!, "")</f>
        <v>#REF!</v>
      </c>
      <c r="M23" s="56" t="e">
        <f>IF(#REF!="Greenwich",#REF!, "")</f>
        <v>#REF!</v>
      </c>
      <c r="N23" s="56" t="e">
        <f>IF(#REF!="Greenwich",#REF!, "")</f>
        <v>#REF!</v>
      </c>
      <c r="O23" s="56" t="e">
        <f>IF(#REF!="Greenwich",#REF!, "")</f>
        <v>#REF!</v>
      </c>
      <c r="P23" s="56" t="e">
        <f>IF(#REF!="Greenwich",#REF!, "")</f>
        <v>#REF!</v>
      </c>
      <c r="Q23" s="56" t="e">
        <f>IF(#REF!="Greenwich",#REF!, "")</f>
        <v>#REF!</v>
      </c>
      <c r="R23" s="56" t="e">
        <f>IF(#REF!="Greenwich",#REF!, "")</f>
        <v>#REF!</v>
      </c>
    </row>
    <row r="24" spans="1:18" s="51" customFormat="1">
      <c r="A24" s="58" t="e">
        <f>#REF!</f>
        <v>#REF!</v>
      </c>
      <c r="B24" s="56" t="e">
        <f>IF(#REF!="Bexley",#REF!, "")</f>
        <v>#REF!</v>
      </c>
      <c r="C24" s="56" t="e">
        <f>IF(#REF!="Bexley",#REF!, "")</f>
        <v>#REF!</v>
      </c>
      <c r="D24" s="56" t="e">
        <f>IF(#REF!="Bexley",#REF!, "")</f>
        <v>#REF!</v>
      </c>
      <c r="E24" s="56" t="e">
        <f>IF(#REF!="Bexley",#REF!, "")</f>
        <v>#REF!</v>
      </c>
      <c r="F24" s="56" t="e">
        <f>IF(#REF!="Bexley",#REF!, "")</f>
        <v>#REF!</v>
      </c>
      <c r="G24" s="56" t="e">
        <f>IF(#REF!="Bexley",#REF!, "")</f>
        <v>#REF!</v>
      </c>
      <c r="H24" s="56" t="e">
        <f>IF(#REF!="Bexley",#REF!, "")</f>
        <v>#REF!</v>
      </c>
      <c r="I24" s="56" t="e">
        <f>IF(#REF!="Bexley",#REF!, "")</f>
        <v>#REF!</v>
      </c>
      <c r="K24" s="56" t="e">
        <f>IF(#REF!="Greenwich",#REF!, "")</f>
        <v>#REF!</v>
      </c>
      <c r="L24" s="56" t="e">
        <f>IF(#REF!="Greenwich",#REF!, "")</f>
        <v>#REF!</v>
      </c>
      <c r="M24" s="56" t="e">
        <f>IF(#REF!="Greenwich",#REF!, "")</f>
        <v>#REF!</v>
      </c>
      <c r="N24" s="56" t="e">
        <f>IF(#REF!="Greenwich",#REF!, "")</f>
        <v>#REF!</v>
      </c>
      <c r="O24" s="56" t="e">
        <f>IF(#REF!="Greenwich",#REF!, "")</f>
        <v>#REF!</v>
      </c>
      <c r="P24" s="56" t="e">
        <f>IF(#REF!="Greenwich",#REF!, "")</f>
        <v>#REF!</v>
      </c>
      <c r="Q24" s="56" t="e">
        <f>IF(#REF!="Greenwich",#REF!, "")</f>
        <v>#REF!</v>
      </c>
      <c r="R24" s="56" t="e">
        <f>IF(#REF!="Greenwich",#REF!, "")</f>
        <v>#REF!</v>
      </c>
    </row>
    <row r="25" spans="1:18" s="51" customFormat="1">
      <c r="A25" s="58" t="e">
        <f>#REF!</f>
        <v>#REF!</v>
      </c>
      <c r="B25" s="56" t="e">
        <f>IF(#REF!="Bexley",#REF!, "")</f>
        <v>#REF!</v>
      </c>
      <c r="C25" s="56" t="e">
        <f>IF(#REF!="Bexley",#REF!, "")</f>
        <v>#REF!</v>
      </c>
      <c r="D25" s="56" t="e">
        <f>IF(#REF!="Bexley",#REF!, "")</f>
        <v>#REF!</v>
      </c>
      <c r="E25" s="56" t="e">
        <f>IF(#REF!="Bexley",#REF!, "")</f>
        <v>#REF!</v>
      </c>
      <c r="F25" s="56" t="e">
        <f>IF(#REF!="Bexley",#REF!, "")</f>
        <v>#REF!</v>
      </c>
      <c r="G25" s="56" t="e">
        <f>IF(#REF!="Bexley",#REF!, "")</f>
        <v>#REF!</v>
      </c>
      <c r="H25" s="56" t="e">
        <f>IF(#REF!="Bexley",#REF!, "")</f>
        <v>#REF!</v>
      </c>
      <c r="I25" s="56" t="e">
        <f>IF(#REF!="Bexley",#REF!, "")</f>
        <v>#REF!</v>
      </c>
      <c r="K25" s="56" t="e">
        <f>IF(#REF!="Greenwich",#REF!, "")</f>
        <v>#REF!</v>
      </c>
      <c r="L25" s="56" t="e">
        <f>IF(#REF!="Greenwich",#REF!, "")</f>
        <v>#REF!</v>
      </c>
      <c r="M25" s="56" t="e">
        <f>IF(#REF!="Greenwich",#REF!, "")</f>
        <v>#REF!</v>
      </c>
      <c r="N25" s="56" t="e">
        <f>IF(#REF!="Greenwich",#REF!, "")</f>
        <v>#REF!</v>
      </c>
      <c r="O25" s="56" t="e">
        <f>IF(#REF!="Greenwich",#REF!, "")</f>
        <v>#REF!</v>
      </c>
      <c r="P25" s="56" t="e">
        <f>IF(#REF!="Greenwich",#REF!, "")</f>
        <v>#REF!</v>
      </c>
      <c r="Q25" s="56" t="e">
        <f>IF(#REF!="Greenwich",#REF!, "")</f>
        <v>#REF!</v>
      </c>
      <c r="R25" s="56" t="e">
        <f>IF(#REF!="Greenwich",#REF!, "")</f>
        <v>#REF!</v>
      </c>
    </row>
    <row r="26" spans="1:18" s="51" customFormat="1">
      <c r="A26" s="58" t="e">
        <f>#REF!</f>
        <v>#REF!</v>
      </c>
      <c r="B26" s="56" t="e">
        <f>IF(#REF!="Bexley",#REF!, "")</f>
        <v>#REF!</v>
      </c>
      <c r="C26" s="56" t="e">
        <f>IF(#REF!="Bexley",#REF!, "")</f>
        <v>#REF!</v>
      </c>
      <c r="D26" s="56" t="e">
        <f>IF(#REF!="Bexley",#REF!, "")</f>
        <v>#REF!</v>
      </c>
      <c r="E26" s="56" t="e">
        <f>IF(#REF!="Bexley",#REF!, "")</f>
        <v>#REF!</v>
      </c>
      <c r="F26" s="56" t="e">
        <f>IF(#REF!="Bexley",#REF!, "")</f>
        <v>#REF!</v>
      </c>
      <c r="G26" s="56" t="e">
        <f>IF(#REF!="Bexley",#REF!, "")</f>
        <v>#REF!</v>
      </c>
      <c r="H26" s="56" t="e">
        <f>IF(#REF!="Bexley",#REF!, "")</f>
        <v>#REF!</v>
      </c>
      <c r="I26" s="56" t="e">
        <f>IF(#REF!="Bexley",#REF!, "")</f>
        <v>#REF!</v>
      </c>
      <c r="K26" s="56" t="e">
        <f>IF(#REF!="Greenwich",#REF!, "")</f>
        <v>#REF!</v>
      </c>
      <c r="L26" s="56" t="e">
        <f>IF(#REF!="Greenwich",#REF!, "")</f>
        <v>#REF!</v>
      </c>
      <c r="M26" s="56" t="e">
        <f>IF(#REF!="Greenwich",#REF!, "")</f>
        <v>#REF!</v>
      </c>
      <c r="N26" s="56" t="e">
        <f>IF(#REF!="Greenwich",#REF!, "")</f>
        <v>#REF!</v>
      </c>
      <c r="O26" s="56" t="e">
        <f>IF(#REF!="Greenwich",#REF!, "")</f>
        <v>#REF!</v>
      </c>
      <c r="P26" s="56" t="e">
        <f>IF(#REF!="Greenwich",#REF!, "")</f>
        <v>#REF!</v>
      </c>
      <c r="Q26" s="56" t="e">
        <f>IF(#REF!="Greenwich",#REF!, "")</f>
        <v>#REF!</v>
      </c>
      <c r="R26" s="56" t="e">
        <f>IF(#REF!="Greenwich",#REF!, "")</f>
        <v>#REF!</v>
      </c>
    </row>
    <row r="27" spans="1:18" s="51" customFormat="1">
      <c r="A27" s="58" t="e">
        <f>#REF!</f>
        <v>#REF!</v>
      </c>
      <c r="B27" s="56" t="e">
        <f>IF(#REF!="Bexley",#REF!, "")</f>
        <v>#REF!</v>
      </c>
      <c r="C27" s="56" t="e">
        <f>IF(#REF!="Bexley",#REF!, "")</f>
        <v>#REF!</v>
      </c>
      <c r="D27" s="56" t="e">
        <f>IF(#REF!="Bexley",#REF!, "")</f>
        <v>#REF!</v>
      </c>
      <c r="E27" s="56" t="e">
        <f>IF(#REF!="Bexley",#REF!, "")</f>
        <v>#REF!</v>
      </c>
      <c r="F27" s="56" t="e">
        <f>IF(#REF!="Bexley",#REF!, "")</f>
        <v>#REF!</v>
      </c>
      <c r="G27" s="56" t="e">
        <f>IF(#REF!="Bexley",#REF!, "")</f>
        <v>#REF!</v>
      </c>
      <c r="H27" s="56" t="e">
        <f>IF(#REF!="Bexley",#REF!, "")</f>
        <v>#REF!</v>
      </c>
      <c r="I27" s="56" t="e">
        <f>IF(#REF!="Bexley",#REF!, "")</f>
        <v>#REF!</v>
      </c>
      <c r="K27" s="56" t="e">
        <f>IF(#REF!="Greenwich",#REF!, "")</f>
        <v>#REF!</v>
      </c>
      <c r="L27" s="56" t="e">
        <f>IF(#REF!="Greenwich",#REF!, "")</f>
        <v>#REF!</v>
      </c>
      <c r="M27" s="56" t="e">
        <f>IF(#REF!="Greenwich",#REF!, "")</f>
        <v>#REF!</v>
      </c>
      <c r="N27" s="56" t="e">
        <f>IF(#REF!="Greenwich",#REF!, "")</f>
        <v>#REF!</v>
      </c>
      <c r="O27" s="56" t="e">
        <f>IF(#REF!="Greenwich",#REF!, "")</f>
        <v>#REF!</v>
      </c>
      <c r="P27" s="56" t="e">
        <f>IF(#REF!="Greenwich",#REF!, "")</f>
        <v>#REF!</v>
      </c>
      <c r="Q27" s="56" t="e">
        <f>IF(#REF!="Greenwich",#REF!, "")</f>
        <v>#REF!</v>
      </c>
      <c r="R27" s="56" t="e">
        <f>IF(#REF!="Greenwich",#REF!, "")</f>
        <v>#REF!</v>
      </c>
    </row>
    <row r="28" spans="1:18" s="51" customFormat="1">
      <c r="A28" s="58" t="e">
        <f>#REF!</f>
        <v>#REF!</v>
      </c>
      <c r="B28" s="56" t="e">
        <f>IF(#REF!="Bexley",#REF!, "")</f>
        <v>#REF!</v>
      </c>
      <c r="C28" s="56" t="e">
        <f>IF(#REF!="Bexley",#REF!, "")</f>
        <v>#REF!</v>
      </c>
      <c r="D28" s="56" t="e">
        <f>IF(#REF!="Bexley",#REF!, "")</f>
        <v>#REF!</v>
      </c>
      <c r="E28" s="56" t="e">
        <f>IF(#REF!="Bexley",#REF!, "")</f>
        <v>#REF!</v>
      </c>
      <c r="F28" s="56" t="e">
        <f>IF(#REF!="Bexley",#REF!, "")</f>
        <v>#REF!</v>
      </c>
      <c r="G28" s="56" t="e">
        <f>IF(#REF!="Bexley",#REF!, "")</f>
        <v>#REF!</v>
      </c>
      <c r="H28" s="56" t="e">
        <f>IF(#REF!="Bexley",#REF!, "")</f>
        <v>#REF!</v>
      </c>
      <c r="I28" s="56" t="e">
        <f>IF(#REF!="Bexley",#REF!, "")</f>
        <v>#REF!</v>
      </c>
      <c r="K28" s="56" t="e">
        <f>IF(#REF!="Greenwich",#REF!, "")</f>
        <v>#REF!</v>
      </c>
      <c r="L28" s="56" t="e">
        <f>IF(#REF!="Greenwich",#REF!, "")</f>
        <v>#REF!</v>
      </c>
      <c r="M28" s="56" t="e">
        <f>IF(#REF!="Greenwich",#REF!, "")</f>
        <v>#REF!</v>
      </c>
      <c r="N28" s="56" t="e">
        <f>IF(#REF!="Greenwich",#REF!, "")</f>
        <v>#REF!</v>
      </c>
      <c r="O28" s="56" t="e">
        <f>IF(#REF!="Greenwich",#REF!, "")</f>
        <v>#REF!</v>
      </c>
      <c r="P28" s="56" t="e">
        <f>IF(#REF!="Greenwich",#REF!, "")</f>
        <v>#REF!</v>
      </c>
      <c r="Q28" s="56" t="e">
        <f>IF(#REF!="Greenwich",#REF!, "")</f>
        <v>#REF!</v>
      </c>
      <c r="R28" s="56" t="e">
        <f>IF(#REF!="Greenwich",#REF!, "")</f>
        <v>#REF!</v>
      </c>
    </row>
    <row r="29" spans="1:18" s="51" customFormat="1">
      <c r="A29" s="58" t="e">
        <f>#REF!</f>
        <v>#REF!</v>
      </c>
      <c r="B29" s="56" t="e">
        <f>IF(#REF!="Bexley",#REF!, "")</f>
        <v>#REF!</v>
      </c>
      <c r="C29" s="56" t="e">
        <f>IF(#REF!="Bexley",#REF!, "")</f>
        <v>#REF!</v>
      </c>
      <c r="D29" s="56" t="e">
        <f>IF(#REF!="Bexley",#REF!, "")</f>
        <v>#REF!</v>
      </c>
      <c r="E29" s="56" t="e">
        <f>IF(#REF!="Bexley",#REF!, "")</f>
        <v>#REF!</v>
      </c>
      <c r="F29" s="56" t="e">
        <f>IF(#REF!="Bexley",#REF!, "")</f>
        <v>#REF!</v>
      </c>
      <c r="G29" s="56" t="e">
        <f>IF(#REF!="Bexley",#REF!, "")</f>
        <v>#REF!</v>
      </c>
      <c r="H29" s="56" t="e">
        <f>IF(#REF!="Bexley",#REF!, "")</f>
        <v>#REF!</v>
      </c>
      <c r="I29" s="56" t="e">
        <f>IF(#REF!="Bexley",#REF!, "")</f>
        <v>#REF!</v>
      </c>
      <c r="K29" s="56" t="e">
        <f>IF(#REF!="Greenwich",#REF!, "")</f>
        <v>#REF!</v>
      </c>
      <c r="L29" s="56" t="e">
        <f>IF(#REF!="Greenwich",#REF!, "")</f>
        <v>#REF!</v>
      </c>
      <c r="M29" s="56" t="e">
        <f>IF(#REF!="Greenwich",#REF!, "")</f>
        <v>#REF!</v>
      </c>
      <c r="N29" s="56" t="e">
        <f>IF(#REF!="Greenwich",#REF!, "")</f>
        <v>#REF!</v>
      </c>
      <c r="O29" s="56" t="e">
        <f>IF(#REF!="Greenwich",#REF!, "")</f>
        <v>#REF!</v>
      </c>
      <c r="P29" s="56" t="e">
        <f>IF(#REF!="Greenwich",#REF!, "")</f>
        <v>#REF!</v>
      </c>
      <c r="Q29" s="56" t="e">
        <f>IF(#REF!="Greenwich",#REF!, "")</f>
        <v>#REF!</v>
      </c>
      <c r="R29" s="56" t="e">
        <f>IF(#REF!="Greenwich",#REF!, "")</f>
        <v>#REF!</v>
      </c>
    </row>
    <row r="30" spans="1:18" s="51" customFormat="1">
      <c r="A30" s="58" t="e">
        <f>#REF!</f>
        <v>#REF!</v>
      </c>
      <c r="B30" s="56" t="e">
        <f>IF(#REF!="Bexley",#REF!, "")</f>
        <v>#REF!</v>
      </c>
      <c r="C30" s="56" t="e">
        <f>IF(#REF!="Bexley",#REF!, "")</f>
        <v>#REF!</v>
      </c>
      <c r="D30" s="56" t="e">
        <f>IF(#REF!="Bexley",#REF!, "")</f>
        <v>#REF!</v>
      </c>
      <c r="E30" s="56" t="e">
        <f>IF(#REF!="Bexley",#REF!, "")</f>
        <v>#REF!</v>
      </c>
      <c r="F30" s="56" t="e">
        <f>IF(#REF!="Bexley",#REF!, "")</f>
        <v>#REF!</v>
      </c>
      <c r="G30" s="56" t="e">
        <f>IF(#REF!="Bexley",#REF!, "")</f>
        <v>#REF!</v>
      </c>
      <c r="H30" s="56" t="e">
        <f>IF(#REF!="Bexley",#REF!, "")</f>
        <v>#REF!</v>
      </c>
      <c r="I30" s="56" t="e">
        <f>IF(#REF!="Bexley",#REF!, "")</f>
        <v>#REF!</v>
      </c>
      <c r="K30" s="56" t="e">
        <f>IF(#REF!="Greenwich",#REF!, "")</f>
        <v>#REF!</v>
      </c>
      <c r="L30" s="56" t="e">
        <f>IF(#REF!="Greenwich",#REF!, "")</f>
        <v>#REF!</v>
      </c>
      <c r="M30" s="56" t="e">
        <f>IF(#REF!="Greenwich",#REF!, "")</f>
        <v>#REF!</v>
      </c>
      <c r="N30" s="56" t="e">
        <f>IF(#REF!="Greenwich",#REF!, "")</f>
        <v>#REF!</v>
      </c>
      <c r="O30" s="56" t="e">
        <f>IF(#REF!="Greenwich",#REF!, "")</f>
        <v>#REF!</v>
      </c>
      <c r="P30" s="56" t="e">
        <f>IF(#REF!="Greenwich",#REF!, "")</f>
        <v>#REF!</v>
      </c>
      <c r="Q30" s="56" t="e">
        <f>IF(#REF!="Greenwich",#REF!, "")</f>
        <v>#REF!</v>
      </c>
      <c r="R30" s="56" t="e">
        <f>IF(#REF!="Greenwich",#REF!, "")</f>
        <v>#REF!</v>
      </c>
    </row>
    <row r="31" spans="1:18" s="51" customFormat="1">
      <c r="A31" s="58" t="e">
        <f>#REF!</f>
        <v>#REF!</v>
      </c>
      <c r="B31" s="56" t="e">
        <f>IF(#REF!="Bexley",#REF!, "")</f>
        <v>#REF!</v>
      </c>
      <c r="C31" s="56" t="e">
        <f>IF(#REF!="Bexley",#REF!, "")</f>
        <v>#REF!</v>
      </c>
      <c r="D31" s="56" t="e">
        <f>IF(#REF!="Bexley",#REF!, "")</f>
        <v>#REF!</v>
      </c>
      <c r="E31" s="56" t="e">
        <f>IF(#REF!="Bexley",#REF!, "")</f>
        <v>#REF!</v>
      </c>
      <c r="F31" s="56" t="e">
        <f>IF(#REF!="Bexley",#REF!, "")</f>
        <v>#REF!</v>
      </c>
      <c r="G31" s="56" t="e">
        <f>IF(#REF!="Bexley",#REF!, "")</f>
        <v>#REF!</v>
      </c>
      <c r="H31" s="56" t="e">
        <f>IF(#REF!="Bexley",#REF!, "")</f>
        <v>#REF!</v>
      </c>
      <c r="I31" s="56" t="e">
        <f>IF(#REF!="Bexley",#REF!, "")</f>
        <v>#REF!</v>
      </c>
      <c r="K31" s="56" t="e">
        <f>IF(#REF!="Greenwich",#REF!, "")</f>
        <v>#REF!</v>
      </c>
      <c r="L31" s="56" t="e">
        <f>IF(#REF!="Greenwich",#REF!, "")</f>
        <v>#REF!</v>
      </c>
      <c r="M31" s="56" t="e">
        <f>IF(#REF!="Greenwich",#REF!, "")</f>
        <v>#REF!</v>
      </c>
      <c r="N31" s="56" t="e">
        <f>IF(#REF!="Greenwich",#REF!, "")</f>
        <v>#REF!</v>
      </c>
      <c r="O31" s="56" t="e">
        <f>IF(#REF!="Greenwich",#REF!, "")</f>
        <v>#REF!</v>
      </c>
      <c r="P31" s="56" t="e">
        <f>IF(#REF!="Greenwich",#REF!, "")</f>
        <v>#REF!</v>
      </c>
      <c r="Q31" s="56" t="e">
        <f>IF(#REF!="Greenwich",#REF!, "")</f>
        <v>#REF!</v>
      </c>
      <c r="R31" s="56" t="e">
        <f>IF(#REF!="Greenwich",#REF!, "")</f>
        <v>#REF!</v>
      </c>
    </row>
    <row r="32" spans="1:18" s="51" customFormat="1">
      <c r="A32" s="58" t="e">
        <f>#REF!</f>
        <v>#REF!</v>
      </c>
      <c r="B32" s="56" t="e">
        <f>IF(#REF!="Bexley",#REF!, "")</f>
        <v>#REF!</v>
      </c>
      <c r="C32" s="56" t="e">
        <f>IF(#REF!="Bexley",#REF!, "")</f>
        <v>#REF!</v>
      </c>
      <c r="D32" s="56" t="e">
        <f>IF(#REF!="Bexley",#REF!, "")</f>
        <v>#REF!</v>
      </c>
      <c r="E32" s="56" t="e">
        <f>IF(#REF!="Bexley",#REF!, "")</f>
        <v>#REF!</v>
      </c>
      <c r="F32" s="56" t="e">
        <f>IF(#REF!="Bexley",#REF!, "")</f>
        <v>#REF!</v>
      </c>
      <c r="G32" s="56" t="e">
        <f>IF(#REF!="Bexley",#REF!, "")</f>
        <v>#REF!</v>
      </c>
      <c r="H32" s="56" t="e">
        <f>IF(#REF!="Bexley",#REF!, "")</f>
        <v>#REF!</v>
      </c>
      <c r="I32" s="56" t="e">
        <f>IF(#REF!="Bexley",#REF!, "")</f>
        <v>#REF!</v>
      </c>
      <c r="K32" s="56" t="e">
        <f>IF(#REF!="Greenwich",#REF!, "")</f>
        <v>#REF!</v>
      </c>
      <c r="L32" s="56" t="e">
        <f>IF(#REF!="Greenwich",#REF!, "")</f>
        <v>#REF!</v>
      </c>
      <c r="M32" s="56" t="e">
        <f>IF(#REF!="Greenwich",#REF!, "")</f>
        <v>#REF!</v>
      </c>
      <c r="N32" s="56" t="e">
        <f>IF(#REF!="Greenwich",#REF!, "")</f>
        <v>#REF!</v>
      </c>
      <c r="O32" s="56" t="e">
        <f>IF(#REF!="Greenwich",#REF!, "")</f>
        <v>#REF!</v>
      </c>
      <c r="P32" s="56" t="e">
        <f>IF(#REF!="Greenwich",#REF!, "")</f>
        <v>#REF!</v>
      </c>
      <c r="Q32" s="56" t="e">
        <f>IF(#REF!="Greenwich",#REF!, "")</f>
        <v>#REF!</v>
      </c>
      <c r="R32" s="56" t="e">
        <f>IF(#REF!="Greenwich",#REF!, "")</f>
        <v>#REF!</v>
      </c>
    </row>
    <row r="33" spans="1:18" s="51" customFormat="1">
      <c r="A33" s="58" t="e">
        <f>#REF!</f>
        <v>#REF!</v>
      </c>
      <c r="B33" s="55"/>
      <c r="C33" s="55"/>
      <c r="D33" s="55"/>
      <c r="E33" s="55"/>
      <c r="F33" s="55"/>
      <c r="G33" s="55"/>
      <c r="H33" s="55"/>
      <c r="I33" s="55"/>
      <c r="K33" s="56" t="e">
        <f>IF(#REF!="Greenwich",#REF!, "")</f>
        <v>#REF!</v>
      </c>
      <c r="L33" s="56" t="e">
        <f>IF(#REF!="Greenwich",#REF!, "")</f>
        <v>#REF!</v>
      </c>
      <c r="M33" s="56" t="e">
        <f>IF(#REF!="Greenwich",#REF!, "")</f>
        <v>#REF!</v>
      </c>
      <c r="N33" s="56" t="e">
        <f>IF(#REF!="Greenwich",#REF!, "")</f>
        <v>#REF!</v>
      </c>
      <c r="O33" s="56" t="e">
        <f>IF(#REF!="Greenwich",#REF!, "")</f>
        <v>#REF!</v>
      </c>
      <c r="P33" s="56" t="e">
        <f>IF(#REF!="Greenwich",#REF!, "")</f>
        <v>#REF!</v>
      </c>
      <c r="Q33" s="56" t="e">
        <f>IF(#REF!="Greenwich",#REF!, "")</f>
        <v>#REF!</v>
      </c>
      <c r="R33" s="56" t="e">
        <f>IF(#REF!="Greenwich",#REF!, "")</f>
        <v>#REF!</v>
      </c>
    </row>
    <row r="34" spans="1:18" s="51" customFormat="1">
      <c r="A34" s="58" t="s">
        <v>11</v>
      </c>
      <c r="B34" s="60" t="e">
        <f>SUM(B6:B31)</f>
        <v>#REF!</v>
      </c>
      <c r="C34" s="60" t="e">
        <f t="shared" ref="C34:I34" si="0">SUM(C6:C31)</f>
        <v>#REF!</v>
      </c>
      <c r="D34" s="60" t="e">
        <f t="shared" si="0"/>
        <v>#REF!</v>
      </c>
      <c r="E34" s="60" t="e">
        <f t="shared" si="0"/>
        <v>#REF!</v>
      </c>
      <c r="F34" s="60" t="e">
        <f t="shared" si="0"/>
        <v>#REF!</v>
      </c>
      <c r="G34" s="60" t="e">
        <f t="shared" si="0"/>
        <v>#REF!</v>
      </c>
      <c r="H34" s="60" t="e">
        <f t="shared" si="0"/>
        <v>#REF!</v>
      </c>
      <c r="I34" s="60" t="e">
        <f t="shared" si="0"/>
        <v>#REF!</v>
      </c>
      <c r="K34" s="60" t="e">
        <f t="shared" ref="K34:R34" si="1">SUM(K6:K31)</f>
        <v>#REF!</v>
      </c>
      <c r="L34" s="60" t="e">
        <f t="shared" si="1"/>
        <v>#REF!</v>
      </c>
      <c r="M34" s="60" t="e">
        <f t="shared" si="1"/>
        <v>#REF!</v>
      </c>
      <c r="N34" s="60" t="e">
        <f t="shared" si="1"/>
        <v>#REF!</v>
      </c>
      <c r="O34" s="60" t="e">
        <f t="shared" si="1"/>
        <v>#REF!</v>
      </c>
      <c r="P34" s="60" t="e">
        <f t="shared" si="1"/>
        <v>#REF!</v>
      </c>
      <c r="Q34" s="60" t="e">
        <f t="shared" si="1"/>
        <v>#REF!</v>
      </c>
      <c r="R34" s="60" t="e">
        <f t="shared" si="1"/>
        <v>#REF!</v>
      </c>
    </row>
    <row r="37" spans="1:18" ht="33" customHeight="1">
      <c r="B37" s="67" t="s">
        <v>4</v>
      </c>
      <c r="C37" s="68"/>
      <c r="D37" s="68"/>
      <c r="E37" s="68"/>
      <c r="F37" s="67" t="s">
        <v>5</v>
      </c>
      <c r="G37" s="68"/>
      <c r="H37" s="68"/>
      <c r="I37" s="69"/>
    </row>
    <row r="38" spans="1:18">
      <c r="B38" s="43" t="s">
        <v>7</v>
      </c>
      <c r="C38" s="43" t="s">
        <v>8</v>
      </c>
      <c r="D38" s="43" t="s">
        <v>9</v>
      </c>
      <c r="E38" s="43" t="s">
        <v>10</v>
      </c>
      <c r="F38" s="43" t="s">
        <v>7</v>
      </c>
      <c r="G38" s="43" t="s">
        <v>8</v>
      </c>
      <c r="H38" s="43" t="s">
        <v>9</v>
      </c>
      <c r="I38" s="43" t="s">
        <v>10</v>
      </c>
    </row>
    <row r="39" spans="1:18">
      <c r="A39" s="59" t="s">
        <v>12</v>
      </c>
      <c r="B39" s="55" t="e">
        <f t="shared" ref="B39:I39" si="2">B34</f>
        <v>#REF!</v>
      </c>
      <c r="C39" s="55" t="e">
        <f t="shared" si="2"/>
        <v>#REF!</v>
      </c>
      <c r="D39" s="55" t="e">
        <f t="shared" si="2"/>
        <v>#REF!</v>
      </c>
      <c r="E39" s="55" t="e">
        <f t="shared" si="2"/>
        <v>#REF!</v>
      </c>
      <c r="F39" s="55" t="e">
        <f t="shared" si="2"/>
        <v>#REF!</v>
      </c>
      <c r="G39" s="55" t="e">
        <f t="shared" si="2"/>
        <v>#REF!</v>
      </c>
      <c r="H39" s="55" t="e">
        <f t="shared" si="2"/>
        <v>#REF!</v>
      </c>
      <c r="I39" s="55" t="e">
        <f t="shared" si="2"/>
        <v>#REF!</v>
      </c>
      <c r="J39" s="63" t="e">
        <f>SUM(B39:I39)</f>
        <v>#REF!</v>
      </c>
    </row>
    <row r="40" spans="1:18">
      <c r="A40" s="59" t="s">
        <v>13</v>
      </c>
      <c r="B40" s="55" t="e">
        <f t="shared" ref="B40:I40" si="3">K34</f>
        <v>#REF!</v>
      </c>
      <c r="C40" s="55" t="e">
        <f t="shared" si="3"/>
        <v>#REF!</v>
      </c>
      <c r="D40" s="55" t="e">
        <f t="shared" si="3"/>
        <v>#REF!</v>
      </c>
      <c r="E40" s="55" t="e">
        <f t="shared" si="3"/>
        <v>#REF!</v>
      </c>
      <c r="F40" s="55" t="e">
        <f t="shared" si="3"/>
        <v>#REF!</v>
      </c>
      <c r="G40" s="55" t="e">
        <f t="shared" si="3"/>
        <v>#REF!</v>
      </c>
      <c r="H40" s="55" t="e">
        <f t="shared" si="3"/>
        <v>#REF!</v>
      </c>
      <c r="I40" s="55" t="e">
        <f t="shared" si="3"/>
        <v>#REF!</v>
      </c>
      <c r="J40" s="63" t="e">
        <f>SUM(B40:I40)</f>
        <v>#REF!</v>
      </c>
    </row>
    <row r="41" spans="1:18">
      <c r="A41" s="59" t="s">
        <v>14</v>
      </c>
      <c r="B41" s="60" t="e">
        <f>SUM(B39:B40)</f>
        <v>#REF!</v>
      </c>
      <c r="C41" s="60" t="e">
        <f t="shared" ref="C41:I41" si="4">SUM(C39:C40)</f>
        <v>#REF!</v>
      </c>
      <c r="D41" s="60" t="e">
        <f t="shared" si="4"/>
        <v>#REF!</v>
      </c>
      <c r="E41" s="60" t="e">
        <f t="shared" si="4"/>
        <v>#REF!</v>
      </c>
      <c r="F41" s="60" t="e">
        <f t="shared" si="4"/>
        <v>#REF!</v>
      </c>
      <c r="G41" s="60" t="e">
        <f t="shared" si="4"/>
        <v>#REF!</v>
      </c>
      <c r="H41" s="60" t="e">
        <f t="shared" si="4"/>
        <v>#REF!</v>
      </c>
      <c r="I41" s="60" t="e">
        <f t="shared" si="4"/>
        <v>#REF!</v>
      </c>
      <c r="J41" s="54" t="e">
        <f>SUM(B41:I41)</f>
        <v>#REF!</v>
      </c>
      <c r="K41" s="53" t="s">
        <v>15</v>
      </c>
    </row>
  </sheetData>
  <sheetProtection algorithmName="SHA-512" hashValue="B3NBHnQuS8lfkEf0qyCXTk2CDF5zd2ppHETxMZUTytazwAk7mSTk0JAnCxlvLZnTCMaLpUCoflRjewt2KveTCQ==" saltValue="d1QwrBRHnYdNBOH5Gjp3VA==" spinCount="100000" sheet="1" objects="1" scenarios="1"/>
  <mergeCells count="7">
    <mergeCell ref="A1:I1"/>
    <mergeCell ref="O4:R4"/>
    <mergeCell ref="B37:E37"/>
    <mergeCell ref="F37:I37"/>
    <mergeCell ref="F4:I4"/>
    <mergeCell ref="B4:E4"/>
    <mergeCell ref="K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11B0-FE05-4D3D-BBBC-BC4A30B55B45}">
  <dimension ref="A1:M51"/>
  <sheetViews>
    <sheetView tabSelected="1" topLeftCell="A7" zoomScale="70" zoomScaleNormal="70" workbookViewId="0">
      <selection activeCell="B8" sqref="B8"/>
    </sheetView>
  </sheetViews>
  <sheetFormatPr defaultRowHeight="15"/>
  <cols>
    <col min="2" max="2" width="35.85546875" customWidth="1"/>
    <col min="3" max="3" width="11.140625" customWidth="1"/>
    <col min="4" max="4" width="12" customWidth="1"/>
    <col min="7" max="7" width="16.140625" customWidth="1"/>
    <col min="8" max="8" width="9.42578125" bestFit="1" customWidth="1"/>
    <col min="9" max="9" width="14" customWidth="1"/>
    <col min="11" max="11" width="13.42578125" customWidth="1"/>
  </cols>
  <sheetData>
    <row r="1" spans="1:12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0.25">
      <c r="A2" s="1"/>
      <c r="B2" s="3" t="s">
        <v>18</v>
      </c>
      <c r="C2" s="4"/>
      <c r="D2" s="4"/>
      <c r="E2" s="4"/>
      <c r="F2" s="4"/>
      <c r="G2" s="4"/>
      <c r="H2" s="4"/>
      <c r="I2" s="4"/>
      <c r="J2" s="35"/>
    </row>
    <row r="3" spans="1:12" ht="15.75">
      <c r="A3" s="1"/>
      <c r="B3" s="4"/>
      <c r="C3" s="4"/>
      <c r="D3" s="4"/>
      <c r="E3" s="4"/>
      <c r="F3" s="4"/>
      <c r="G3" s="4"/>
      <c r="H3" s="4"/>
      <c r="I3" s="4"/>
      <c r="J3" s="35"/>
    </row>
    <row r="4" spans="1:12" ht="15.75">
      <c r="A4" s="1"/>
      <c r="B4" s="4"/>
      <c r="C4" s="4"/>
      <c r="D4" s="4"/>
      <c r="E4" s="4"/>
      <c r="F4" s="4"/>
      <c r="G4" s="4"/>
      <c r="H4" s="4"/>
      <c r="I4" s="4"/>
      <c r="J4" s="35"/>
    </row>
    <row r="5" spans="1:12" ht="15.75">
      <c r="A5" s="1"/>
      <c r="B5" s="5"/>
      <c r="C5" s="4"/>
      <c r="D5" s="4"/>
      <c r="E5" s="4"/>
      <c r="F5" s="4"/>
      <c r="G5" s="4"/>
      <c r="H5" s="4"/>
      <c r="I5" s="4"/>
      <c r="J5" s="35"/>
    </row>
    <row r="6" spans="1:12" ht="15.75">
      <c r="A6" s="1"/>
      <c r="B6" s="4"/>
      <c r="C6" s="4"/>
      <c r="D6" s="4"/>
      <c r="E6" s="4"/>
      <c r="F6" s="4"/>
      <c r="G6" s="4"/>
      <c r="H6" s="4"/>
      <c r="I6" s="4"/>
      <c r="J6" s="35"/>
    </row>
    <row r="7" spans="1:12" ht="75.75">
      <c r="A7" s="1"/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  <c r="G7" s="6" t="s">
        <v>24</v>
      </c>
      <c r="H7" s="4"/>
      <c r="I7" s="4"/>
      <c r="J7" s="35"/>
    </row>
    <row r="8" spans="1:12" ht="15.75">
      <c r="A8" s="1"/>
      <c r="B8" s="7" t="s">
        <v>54</v>
      </c>
      <c r="C8" s="8">
        <f>IF(B8="Terrace",55,IF(B8="Linear Urban Block",453.7,IF(B8="Urban Villa Block",430,IF(B8="Tower",516.5,0))))</f>
        <v>0</v>
      </c>
      <c r="D8" s="9">
        <v>15</v>
      </c>
      <c r="E8" s="10">
        <f>C8*D8</f>
        <v>0</v>
      </c>
      <c r="F8" s="11">
        <v>5</v>
      </c>
      <c r="G8" s="8">
        <f>E8*F8</f>
        <v>0</v>
      </c>
      <c r="H8" s="4"/>
      <c r="I8" s="4"/>
      <c r="J8" s="35"/>
    </row>
    <row r="9" spans="1:12" ht="15.75">
      <c r="A9" s="1"/>
      <c r="B9" s="7" t="s">
        <v>25</v>
      </c>
      <c r="C9" s="8">
        <f>IF(B9="Terrace",55,IF(B9="Linear Urban Block",453.7,IF(B9="Urban Villa Block",430,IF(B9="Tower",516.5,0))))</f>
        <v>430</v>
      </c>
      <c r="D9" s="9">
        <v>6</v>
      </c>
      <c r="E9" s="10">
        <f>C9*D9</f>
        <v>2580</v>
      </c>
      <c r="F9" s="11">
        <v>3</v>
      </c>
      <c r="G9" s="8">
        <f>E9*F9</f>
        <v>7740</v>
      </c>
      <c r="H9" s="4"/>
      <c r="I9" s="4"/>
      <c r="J9" s="35"/>
    </row>
    <row r="10" spans="1:12" ht="15.75">
      <c r="A10" s="1"/>
      <c r="B10" s="7" t="s">
        <v>26</v>
      </c>
      <c r="C10" s="8">
        <f t="shared" ref="C10:C15" si="0">IF(B10="Terrace",55,IF(B10="Linear Urban Block",453.7,IF(B10="Urban Villa Block",430,IF(B10="Tower",516.5,0))))</f>
        <v>453.7</v>
      </c>
      <c r="D10" s="9">
        <v>5</v>
      </c>
      <c r="E10" s="10">
        <f t="shared" ref="E10:E15" si="1">C10*D10</f>
        <v>2268.5</v>
      </c>
      <c r="F10" s="11">
        <v>12</v>
      </c>
      <c r="G10" s="8">
        <f t="shared" ref="G10:G15" si="2">E10*F10</f>
        <v>27222</v>
      </c>
      <c r="H10" s="4"/>
      <c r="I10" s="4"/>
      <c r="J10" s="35"/>
      <c r="L10" t="s">
        <v>53</v>
      </c>
    </row>
    <row r="11" spans="1:12" ht="15.75">
      <c r="A11" s="1"/>
      <c r="B11" s="7" t="s">
        <v>26</v>
      </c>
      <c r="C11" s="8">
        <f t="shared" si="0"/>
        <v>453.7</v>
      </c>
      <c r="D11" s="9">
        <v>6</v>
      </c>
      <c r="E11" s="10">
        <f t="shared" si="1"/>
        <v>2722.2</v>
      </c>
      <c r="F11" s="11">
        <v>13</v>
      </c>
      <c r="G11" s="8">
        <f t="shared" si="2"/>
        <v>35388.6</v>
      </c>
      <c r="H11" s="4"/>
      <c r="I11" s="4"/>
      <c r="J11" s="35"/>
    </row>
    <row r="12" spans="1:12" ht="15.75">
      <c r="A12" s="1"/>
      <c r="B12" s="7" t="s">
        <v>54</v>
      </c>
      <c r="C12" s="8">
        <f>IF(B12="Terrace",55,IF(B12="Linear Urban Block",453.7,IF(B12="Urban Villa Block",430,IF(B12="Tower",516.5,0))))</f>
        <v>0</v>
      </c>
      <c r="D12" s="9">
        <v>0</v>
      </c>
      <c r="E12" s="10">
        <f t="shared" si="1"/>
        <v>0</v>
      </c>
      <c r="F12" s="11">
        <v>0</v>
      </c>
      <c r="G12" s="8">
        <f t="shared" si="2"/>
        <v>0</v>
      </c>
      <c r="H12" s="4"/>
      <c r="I12" s="4"/>
      <c r="J12" s="35"/>
    </row>
    <row r="13" spans="1:12" ht="15.75">
      <c r="A13" s="1"/>
      <c r="B13" s="7" t="s">
        <v>54</v>
      </c>
      <c r="C13" s="8">
        <f t="shared" si="0"/>
        <v>0</v>
      </c>
      <c r="D13" s="9">
        <v>0</v>
      </c>
      <c r="E13" s="10">
        <f t="shared" si="1"/>
        <v>0</v>
      </c>
      <c r="F13" s="11">
        <v>0</v>
      </c>
      <c r="G13" s="8">
        <f t="shared" si="2"/>
        <v>0</v>
      </c>
      <c r="H13" s="4"/>
      <c r="I13" s="4"/>
      <c r="J13" s="35"/>
    </row>
    <row r="14" spans="1:12" ht="16.5" customHeight="1">
      <c r="A14" s="1"/>
      <c r="B14" s="7" t="s">
        <v>54</v>
      </c>
      <c r="C14" s="8">
        <f t="shared" si="0"/>
        <v>0</v>
      </c>
      <c r="D14" s="9">
        <v>0</v>
      </c>
      <c r="E14" s="10">
        <f t="shared" si="1"/>
        <v>0</v>
      </c>
      <c r="F14" s="11">
        <v>0</v>
      </c>
      <c r="G14" s="8">
        <f t="shared" si="2"/>
        <v>0</v>
      </c>
      <c r="H14" s="4"/>
      <c r="I14" s="4"/>
      <c r="J14" s="35"/>
    </row>
    <row r="15" spans="1:12" ht="15.75">
      <c r="A15" s="1"/>
      <c r="B15" s="7" t="s">
        <v>54</v>
      </c>
      <c r="C15" s="8">
        <f t="shared" si="0"/>
        <v>0</v>
      </c>
      <c r="D15" s="9">
        <v>10</v>
      </c>
      <c r="E15" s="10">
        <f t="shared" si="1"/>
        <v>0</v>
      </c>
      <c r="F15" s="11">
        <v>0</v>
      </c>
      <c r="G15" s="8">
        <f t="shared" si="2"/>
        <v>0</v>
      </c>
      <c r="H15" s="4"/>
      <c r="I15" s="4"/>
      <c r="J15" s="35"/>
    </row>
    <row r="16" spans="1:12" ht="15.75">
      <c r="A16" s="1"/>
      <c r="B16" s="4"/>
      <c r="C16" s="4"/>
      <c r="D16" s="4"/>
      <c r="E16" s="4"/>
      <c r="F16" s="4"/>
      <c r="G16" s="4"/>
      <c r="H16" s="4"/>
      <c r="I16" s="4"/>
      <c r="J16" s="35"/>
    </row>
    <row r="17" spans="1:13" ht="15.75">
      <c r="A17" s="1"/>
      <c r="B17" s="5" t="s">
        <v>27</v>
      </c>
      <c r="C17" s="4"/>
      <c r="D17" s="4"/>
      <c r="E17" s="4"/>
      <c r="F17" s="4"/>
      <c r="G17" s="4"/>
      <c r="H17" s="4"/>
      <c r="I17" s="4"/>
      <c r="J17" s="35"/>
    </row>
    <row r="18" spans="1:13" ht="16.5" thickBot="1">
      <c r="A18" s="1"/>
      <c r="B18" s="4"/>
      <c r="C18" s="4"/>
      <c r="D18" s="4"/>
      <c r="E18" s="4"/>
      <c r="F18" s="4"/>
      <c r="G18" s="4"/>
      <c r="H18" s="4"/>
      <c r="I18" s="4"/>
      <c r="J18" s="35"/>
    </row>
    <row r="19" spans="1:13" ht="16.5" thickBot="1">
      <c r="A19" s="1"/>
      <c r="B19" s="12" t="s">
        <v>28</v>
      </c>
      <c r="C19" s="13">
        <f>SUM(G8:G15)</f>
        <v>70350.600000000006</v>
      </c>
      <c r="D19" s="14" t="s">
        <v>29</v>
      </c>
      <c r="E19" s="70" t="s">
        <v>30</v>
      </c>
      <c r="F19" s="70"/>
      <c r="G19" s="70"/>
      <c r="H19" s="15"/>
      <c r="I19" s="15"/>
      <c r="J19" s="35"/>
    </row>
    <row r="20" spans="1:13" ht="15.75">
      <c r="A20" s="1"/>
      <c r="B20" s="12" t="s">
        <v>31</v>
      </c>
      <c r="C20" s="65">
        <v>5000</v>
      </c>
      <c r="D20" s="14" t="s">
        <v>29</v>
      </c>
      <c r="E20" s="70"/>
      <c r="F20" s="70"/>
      <c r="G20" s="70"/>
      <c r="H20" s="15"/>
      <c r="I20" s="15"/>
      <c r="J20" s="35"/>
    </row>
    <row r="21" spans="1:13" ht="15.75">
      <c r="A21" s="1"/>
      <c r="B21" s="16" t="s">
        <v>32</v>
      </c>
      <c r="C21" s="17">
        <f>(C19-C20)*90%</f>
        <v>58815.540000000008</v>
      </c>
      <c r="D21" s="14" t="s">
        <v>29</v>
      </c>
      <c r="E21" s="70"/>
      <c r="F21" s="70"/>
      <c r="G21" s="70"/>
      <c r="H21" s="15"/>
      <c r="I21" s="15"/>
      <c r="J21" s="35"/>
    </row>
    <row r="22" spans="1:13" ht="15.75">
      <c r="A22" s="1"/>
      <c r="B22" s="16" t="s">
        <v>33</v>
      </c>
      <c r="C22" s="17">
        <f>C21*70%</f>
        <v>41170.878000000004</v>
      </c>
      <c r="D22" s="14" t="s">
        <v>29</v>
      </c>
      <c r="E22" s="70"/>
      <c r="F22" s="70"/>
      <c r="G22" s="70"/>
      <c r="H22" s="15"/>
      <c r="I22" s="15"/>
      <c r="J22" s="35"/>
    </row>
    <row r="23" spans="1:13" ht="15.75">
      <c r="A23" s="1"/>
      <c r="B23" s="15"/>
      <c r="C23" s="15"/>
      <c r="D23" s="15"/>
      <c r="E23" s="15"/>
      <c r="F23" s="15"/>
      <c r="G23" s="15"/>
      <c r="H23" s="15"/>
      <c r="I23" s="15"/>
      <c r="J23" s="35"/>
    </row>
    <row r="24" spans="1:13" ht="29.25" thickBot="1">
      <c r="A24" s="1"/>
      <c r="B24" s="18" t="s">
        <v>34</v>
      </c>
      <c r="C24" s="19" t="s">
        <v>35</v>
      </c>
      <c r="D24" s="18" t="s">
        <v>36</v>
      </c>
      <c r="E24" s="18" t="s">
        <v>37</v>
      </c>
      <c r="F24" s="19" t="s">
        <v>38</v>
      </c>
      <c r="G24" s="20" t="s">
        <v>39</v>
      </c>
      <c r="H24" s="18"/>
      <c r="I24" s="20" t="s">
        <v>40</v>
      </c>
      <c r="J24" s="35"/>
    </row>
    <row r="25" spans="1:13" ht="16.5" thickBot="1">
      <c r="A25" s="1"/>
      <c r="B25" s="71" t="s">
        <v>17</v>
      </c>
      <c r="C25" s="74">
        <v>0.5</v>
      </c>
      <c r="D25" s="77">
        <f>C22*C25</f>
        <v>20585.439000000002</v>
      </c>
      <c r="E25" s="21" t="s">
        <v>7</v>
      </c>
      <c r="F25" s="22">
        <v>0.25</v>
      </c>
      <c r="G25" s="23">
        <v>50</v>
      </c>
      <c r="H25" s="24">
        <f>(D25*F25)/G25</f>
        <v>102.92719500000001</v>
      </c>
      <c r="I25" s="25">
        <f>ROUNDDOWN(H25,0)</f>
        <v>102</v>
      </c>
      <c r="J25" s="35"/>
      <c r="K25" s="45"/>
      <c r="L25" s="45"/>
      <c r="M25" s="45"/>
    </row>
    <row r="26" spans="1:13" ht="15.75">
      <c r="A26" s="1"/>
      <c r="B26" s="72"/>
      <c r="C26" s="75"/>
      <c r="D26" s="78"/>
      <c r="E26" s="12" t="s">
        <v>8</v>
      </c>
      <c r="F26" s="26">
        <v>0.3</v>
      </c>
      <c r="G26" s="27">
        <v>70</v>
      </c>
      <c r="H26" s="28">
        <f>(D25*F26)/G26</f>
        <v>88.223310000000012</v>
      </c>
      <c r="I26" s="29">
        <f t="shared" ref="I26:I34" si="3">ROUNDDOWN(H26,0)</f>
        <v>88</v>
      </c>
      <c r="J26" s="35"/>
      <c r="K26" s="45" t="s">
        <v>41</v>
      </c>
      <c r="L26" s="48">
        <v>0.5</v>
      </c>
      <c r="M26" s="46">
        <v>0.5</v>
      </c>
    </row>
    <row r="27" spans="1:13" ht="16.5" thickBot="1">
      <c r="A27" s="1"/>
      <c r="B27" s="72"/>
      <c r="C27" s="75"/>
      <c r="D27" s="78"/>
      <c r="E27" s="12" t="s">
        <v>9</v>
      </c>
      <c r="F27" s="26">
        <v>0.4</v>
      </c>
      <c r="G27" s="27">
        <v>86</v>
      </c>
      <c r="H27" s="28">
        <f>(D25*F27)/G27</f>
        <v>95.746227906976756</v>
      </c>
      <c r="I27" s="29">
        <f t="shared" si="3"/>
        <v>95</v>
      </c>
      <c r="J27" s="35"/>
      <c r="K27" s="45" t="s">
        <v>42</v>
      </c>
      <c r="L27" s="49">
        <v>0.5</v>
      </c>
      <c r="M27" s="45"/>
    </row>
    <row r="28" spans="1:13" ht="16.5" thickBot="1">
      <c r="A28" s="1"/>
      <c r="B28" s="73"/>
      <c r="C28" s="76"/>
      <c r="D28" s="79"/>
      <c r="E28" s="12" t="s">
        <v>10</v>
      </c>
      <c r="F28" s="37">
        <v>0.05</v>
      </c>
      <c r="G28" s="27">
        <v>108</v>
      </c>
      <c r="H28" s="28">
        <f>(D25*F28)/G28</f>
        <v>9.5302958333333336</v>
      </c>
      <c r="I28" s="29">
        <f t="shared" si="3"/>
        <v>9</v>
      </c>
      <c r="J28" s="35"/>
      <c r="K28" s="45"/>
      <c r="L28" s="45"/>
      <c r="M28" s="45"/>
    </row>
    <row r="29" spans="1:13" ht="15.75">
      <c r="A29" s="1"/>
      <c r="B29" s="30"/>
      <c r="C29" s="30"/>
      <c r="D29" s="30"/>
      <c r="E29" s="30"/>
      <c r="F29" s="31">
        <f>SUM(F25:F28)</f>
        <v>1</v>
      </c>
      <c r="G29" s="32" t="s">
        <v>16</v>
      </c>
      <c r="H29" s="33"/>
      <c r="I29" s="34">
        <f>SUM(I25:I28)</f>
        <v>294</v>
      </c>
      <c r="J29" s="35"/>
      <c r="K29" s="45" t="s">
        <v>43</v>
      </c>
      <c r="L29" s="48">
        <v>0.3</v>
      </c>
      <c r="M29" s="47">
        <f>L27*L29</f>
        <v>0.15</v>
      </c>
    </row>
    <row r="30" spans="1:13" ht="16.5" thickBot="1">
      <c r="A30" s="1"/>
      <c r="B30" s="30"/>
      <c r="C30" s="30"/>
      <c r="D30" s="30"/>
      <c r="E30" s="30"/>
      <c r="F30" s="30"/>
      <c r="G30" s="30"/>
      <c r="H30" s="33"/>
      <c r="I30" s="30"/>
      <c r="J30" s="35"/>
      <c r="K30" s="45" t="s">
        <v>44</v>
      </c>
      <c r="L30" s="49">
        <v>0.7</v>
      </c>
      <c r="M30" s="47">
        <f>L27*L30</f>
        <v>0.35</v>
      </c>
    </row>
    <row r="31" spans="1:13" ht="15.75">
      <c r="A31" s="1"/>
      <c r="B31" s="80" t="s">
        <v>45</v>
      </c>
      <c r="C31" s="81">
        <v>0.2</v>
      </c>
      <c r="D31" s="82">
        <f>C22*C31</f>
        <v>8234.1756000000005</v>
      </c>
      <c r="E31" s="12" t="s">
        <v>7</v>
      </c>
      <c r="F31" s="22">
        <v>0.25</v>
      </c>
      <c r="G31" s="27">
        <v>50</v>
      </c>
      <c r="H31" s="28">
        <f>(D31*F31)/G31</f>
        <v>41.170878000000002</v>
      </c>
      <c r="I31" s="29">
        <f t="shared" si="3"/>
        <v>41</v>
      </c>
      <c r="J31" s="35"/>
      <c r="K31" s="45"/>
      <c r="L31" s="45"/>
      <c r="M31" s="46">
        <f>SUM(M26:M30)</f>
        <v>1</v>
      </c>
    </row>
    <row r="32" spans="1:13" ht="15.75">
      <c r="A32" s="1"/>
      <c r="B32" s="80"/>
      <c r="C32" s="81"/>
      <c r="D32" s="82"/>
      <c r="E32" s="12" t="s">
        <v>8</v>
      </c>
      <c r="F32" s="26">
        <v>0.3</v>
      </c>
      <c r="G32" s="27">
        <v>70</v>
      </c>
      <c r="H32" s="28">
        <f>(D31*F32)/G32</f>
        <v>35.289324000000001</v>
      </c>
      <c r="I32" s="29">
        <f t="shared" si="3"/>
        <v>35</v>
      </c>
      <c r="J32" s="35"/>
    </row>
    <row r="33" spans="1:10" ht="15.75">
      <c r="A33" s="1"/>
      <c r="B33" s="80"/>
      <c r="C33" s="81"/>
      <c r="D33" s="82"/>
      <c r="E33" s="12" t="s">
        <v>9</v>
      </c>
      <c r="F33" s="26">
        <v>0.4</v>
      </c>
      <c r="G33" s="27">
        <v>86</v>
      </c>
      <c r="H33" s="28">
        <f>(D31*F33)/G33</f>
        <v>38.298491162790704</v>
      </c>
      <c r="I33" s="29">
        <f t="shared" si="3"/>
        <v>38</v>
      </c>
      <c r="J33" s="35"/>
    </row>
    <row r="34" spans="1:10" ht="16.5" thickBot="1">
      <c r="A34" s="1"/>
      <c r="B34" s="80"/>
      <c r="C34" s="81"/>
      <c r="D34" s="82"/>
      <c r="E34" s="12" t="s">
        <v>10</v>
      </c>
      <c r="F34" s="37">
        <v>0.05</v>
      </c>
      <c r="G34" s="27">
        <v>108</v>
      </c>
      <c r="H34" s="28">
        <f>(D31*F34)/G34</f>
        <v>3.8121183333333337</v>
      </c>
      <c r="I34" s="29">
        <f t="shared" si="3"/>
        <v>3</v>
      </c>
      <c r="J34" s="35"/>
    </row>
    <row r="35" spans="1:10" ht="15.75">
      <c r="A35" s="35"/>
      <c r="B35" s="30"/>
      <c r="C35" s="30"/>
      <c r="D35" s="30"/>
      <c r="E35" s="30"/>
      <c r="F35" s="31">
        <f>SUM(F31:F34)</f>
        <v>1</v>
      </c>
      <c r="G35" s="32" t="s">
        <v>16</v>
      </c>
      <c r="H35" s="33"/>
      <c r="I35" s="34">
        <f>SUM(I31:I34)</f>
        <v>117</v>
      </c>
      <c r="J35" s="35"/>
    </row>
    <row r="36" spans="1:10" ht="16.5" thickBot="1">
      <c r="A36" s="35"/>
      <c r="B36" s="30"/>
      <c r="C36" s="30"/>
      <c r="D36" s="30"/>
      <c r="E36" s="30"/>
      <c r="F36" s="36"/>
      <c r="G36" s="32"/>
      <c r="H36" s="33"/>
      <c r="I36" s="32"/>
      <c r="J36" s="35"/>
    </row>
    <row r="37" spans="1:10" ht="15.75">
      <c r="A37" s="35"/>
      <c r="B37" s="84" t="s">
        <v>46</v>
      </c>
      <c r="C37" s="81">
        <v>0.3</v>
      </c>
      <c r="D37" s="87">
        <f>C22*C37</f>
        <v>12351.263400000002</v>
      </c>
      <c r="E37" s="12" t="s">
        <v>7</v>
      </c>
      <c r="F37" s="22">
        <v>0.25</v>
      </c>
      <c r="G37" s="27">
        <v>50</v>
      </c>
      <c r="H37" s="28">
        <f>(D37*F37)/G37</f>
        <v>61.75631700000001</v>
      </c>
      <c r="I37" s="29">
        <f>ROUNDDOWN(H37,0)</f>
        <v>61</v>
      </c>
      <c r="J37" s="35"/>
    </row>
    <row r="38" spans="1:10" ht="15.75">
      <c r="A38" s="35"/>
      <c r="B38" s="85"/>
      <c r="C38" s="81"/>
      <c r="D38" s="88"/>
      <c r="E38" s="12" t="s">
        <v>8</v>
      </c>
      <c r="F38" s="26">
        <v>0.3</v>
      </c>
      <c r="G38" s="27">
        <v>70</v>
      </c>
      <c r="H38" s="28">
        <f>(D37*F38)/G38</f>
        <v>52.933986000000004</v>
      </c>
      <c r="I38" s="29">
        <f t="shared" ref="I38:I40" si="4">ROUNDDOWN(H38,0)</f>
        <v>52</v>
      </c>
      <c r="J38" s="35"/>
    </row>
    <row r="39" spans="1:10" ht="15.75" customHeight="1">
      <c r="A39" s="35"/>
      <c r="B39" s="85"/>
      <c r="C39" s="81"/>
      <c r="D39" s="88"/>
      <c r="E39" s="12" t="s">
        <v>9</v>
      </c>
      <c r="F39" s="26">
        <v>0.4</v>
      </c>
      <c r="G39" s="27">
        <v>86</v>
      </c>
      <c r="H39" s="28">
        <f>(D37*F39)/G39</f>
        <v>57.447736744186059</v>
      </c>
      <c r="I39" s="29">
        <f t="shared" si="4"/>
        <v>57</v>
      </c>
      <c r="J39" s="35"/>
    </row>
    <row r="40" spans="1:10" ht="16.5" thickBot="1">
      <c r="A40" s="1"/>
      <c r="B40" s="86"/>
      <c r="C40" s="81"/>
      <c r="D40" s="89"/>
      <c r="E40" s="12" t="s">
        <v>10</v>
      </c>
      <c r="F40" s="37">
        <v>0.05</v>
      </c>
      <c r="G40" s="27">
        <v>108</v>
      </c>
      <c r="H40" s="28">
        <f>(D37*F40)/G40</f>
        <v>5.7181775000000012</v>
      </c>
      <c r="I40" s="29">
        <f t="shared" si="4"/>
        <v>5</v>
      </c>
      <c r="J40" s="35"/>
    </row>
    <row r="41" spans="1:10" ht="15.75">
      <c r="A41" s="35"/>
      <c r="B41" s="30"/>
      <c r="C41" s="50">
        <f>SUM(C25:C40)</f>
        <v>1</v>
      </c>
      <c r="D41" s="30"/>
      <c r="E41" s="30"/>
      <c r="F41" s="31">
        <f>SUM(F37:F40)</f>
        <v>1</v>
      </c>
      <c r="G41" s="32" t="s">
        <v>16</v>
      </c>
      <c r="H41" s="33"/>
      <c r="I41" s="34">
        <f>SUM(I37:I40)</f>
        <v>175</v>
      </c>
      <c r="J41" s="35"/>
    </row>
    <row r="42" spans="1:10" ht="15.75">
      <c r="A42" s="1"/>
      <c r="B42" s="38"/>
      <c r="C42" s="38"/>
      <c r="D42" s="38"/>
      <c r="E42" s="38"/>
      <c r="F42" s="38"/>
      <c r="G42" s="38"/>
      <c r="H42" s="38"/>
      <c r="I42" s="38"/>
      <c r="J42" s="35"/>
    </row>
    <row r="43" spans="1:10" ht="16.5" thickBot="1">
      <c r="A43" s="1"/>
      <c r="B43" s="38"/>
      <c r="C43" s="38"/>
      <c r="D43" s="38"/>
      <c r="E43" s="38"/>
      <c r="F43" s="38"/>
      <c r="G43" s="39" t="s">
        <v>47</v>
      </c>
      <c r="H43" s="15"/>
      <c r="I43" s="40">
        <f>SUM(I29,I35,I41)</f>
        <v>586</v>
      </c>
      <c r="J43" s="35"/>
    </row>
    <row r="44" spans="1:10" ht="15.75">
      <c r="A44" s="1"/>
      <c r="B44" s="38"/>
      <c r="C44" s="38"/>
      <c r="D44" s="38"/>
      <c r="E44" s="38"/>
      <c r="F44" s="38"/>
      <c r="G44" s="38"/>
      <c r="H44" s="38"/>
      <c r="I44" s="38"/>
      <c r="J44" s="35"/>
    </row>
    <row r="45" spans="1:10" ht="15.75">
      <c r="A45" s="1"/>
      <c r="B45" s="41" t="s">
        <v>48</v>
      </c>
      <c r="C45" s="64"/>
      <c r="D45" s="64"/>
      <c r="E45" s="64"/>
      <c r="F45" s="64"/>
      <c r="G45" s="64"/>
      <c r="H45" s="64"/>
      <c r="I45" s="64"/>
      <c r="J45" s="35"/>
    </row>
    <row r="46" spans="1:10" ht="15.75">
      <c r="A46" s="1"/>
      <c r="B46" s="90" t="s">
        <v>49</v>
      </c>
      <c r="C46" s="90"/>
      <c r="D46" s="90"/>
      <c r="E46" s="90"/>
      <c r="F46" s="90"/>
      <c r="G46" s="90"/>
      <c r="H46" s="90"/>
      <c r="I46" s="90"/>
      <c r="J46" s="35"/>
    </row>
    <row r="47" spans="1:10" ht="15.75">
      <c r="A47" s="1"/>
      <c r="B47" s="83" t="s">
        <v>50</v>
      </c>
      <c r="C47" s="83"/>
      <c r="D47" s="83"/>
      <c r="E47" s="83"/>
      <c r="F47" s="83"/>
      <c r="G47" s="83"/>
      <c r="H47" s="83"/>
      <c r="I47" s="83"/>
      <c r="J47" s="35"/>
    </row>
    <row r="48" spans="1:10" ht="15.75">
      <c r="A48" s="1"/>
      <c r="B48" s="83" t="s">
        <v>51</v>
      </c>
      <c r="C48" s="83"/>
      <c r="D48" s="83"/>
      <c r="E48" s="83"/>
      <c r="F48" s="83"/>
      <c r="G48" s="83"/>
      <c r="H48" s="83"/>
      <c r="I48" s="83"/>
      <c r="J48" s="35"/>
    </row>
    <row r="49" spans="1:10" ht="15.75">
      <c r="A49" s="1"/>
      <c r="B49" s="83" t="s">
        <v>52</v>
      </c>
      <c r="C49" s="83"/>
      <c r="D49" s="83"/>
      <c r="E49" s="83"/>
      <c r="F49" s="83"/>
      <c r="G49" s="83"/>
      <c r="H49" s="83"/>
      <c r="I49" s="83"/>
      <c r="J49" s="35"/>
    </row>
    <row r="50" spans="1:10" ht="15.75">
      <c r="A50" s="1"/>
      <c r="B50" s="42"/>
      <c r="C50" s="42"/>
      <c r="D50" s="42"/>
      <c r="E50" s="42"/>
      <c r="F50" s="42"/>
      <c r="G50" s="42"/>
      <c r="H50" s="42"/>
      <c r="I50" s="42"/>
      <c r="J50" s="1"/>
    </row>
    <row r="51" spans="1:10">
      <c r="A51" s="2"/>
      <c r="B51" s="42"/>
      <c r="C51" s="42"/>
      <c r="D51" s="42"/>
      <c r="E51" s="42"/>
      <c r="F51" s="42"/>
      <c r="G51" s="42"/>
      <c r="H51" s="42"/>
      <c r="I51" s="42"/>
      <c r="J51" s="2"/>
    </row>
  </sheetData>
  <mergeCells count="14">
    <mergeCell ref="B49:I49"/>
    <mergeCell ref="B37:B40"/>
    <mergeCell ref="C37:C40"/>
    <mergeCell ref="D37:D40"/>
    <mergeCell ref="B46:I46"/>
    <mergeCell ref="B47:I47"/>
    <mergeCell ref="B48:I48"/>
    <mergeCell ref="E19:G22"/>
    <mergeCell ref="B25:B28"/>
    <mergeCell ref="C25:C28"/>
    <mergeCell ref="D25:D28"/>
    <mergeCell ref="B31:B34"/>
    <mergeCell ref="C31:C34"/>
    <mergeCell ref="D31:D34"/>
  </mergeCells>
  <dataValidations count="1">
    <dataValidation type="list" allowBlank="1" showInputMessage="1" showErrorMessage="1" sqref="B8:B15" xr:uid="{3FB32B08-AE33-490C-B04E-9827372F982F}">
      <formula1>"-Select Type-, Terrace, Linear Urban Block, Urban Villa Block, Tower"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8C7B6BD8F7647A5C3B97AAB939003" ma:contentTypeVersion="11" ma:contentTypeDescription="Create a new document." ma:contentTypeScope="" ma:versionID="c6a9abef9f5cfbe460a49c5fbd2a5432">
  <xsd:schema xmlns:xsd="http://www.w3.org/2001/XMLSchema" xmlns:xs="http://www.w3.org/2001/XMLSchema" xmlns:p="http://schemas.microsoft.com/office/2006/metadata/properties" xmlns:ns3="bad563f1-58f5-479a-add8-b089565036e2" xmlns:ns4="f170d34b-d37a-49ed-9ff6-a40b9f16e9b3" targetNamespace="http://schemas.microsoft.com/office/2006/metadata/properties" ma:root="true" ma:fieldsID="35980fcce98f5746afac32eb8985f66d" ns3:_="" ns4:_="">
    <xsd:import namespace="bad563f1-58f5-479a-add8-b089565036e2"/>
    <xsd:import namespace="f170d34b-d37a-49ed-9ff6-a40b9f16e9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563f1-58f5-479a-add8-b08956503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d34b-d37a-49ed-9ff6-a40b9f16e9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BD2B9-86BD-4D1F-B73B-FC0CAAA5F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592F4-42C1-4700-BE91-46A51150EE1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170d34b-d37a-49ed-9ff6-a40b9f16e9b3"/>
    <ds:schemaRef ds:uri="bad563f1-58f5-479a-add8-b089565036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9F3F03-EF95-456A-B971-FDB795DAE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563f1-58f5-479a-add8-b089565036e2"/>
    <ds:schemaRef ds:uri="f170d34b-d37a-49ed-9ff6-a40b9f16e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 for population calc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Ei-Lyn Chia</dc:creator>
  <cp:keywords/>
  <dc:description/>
  <cp:lastModifiedBy>Mikyla Smith</cp:lastModifiedBy>
  <cp:revision/>
  <dcterms:created xsi:type="dcterms:W3CDTF">2019-09-26T10:14:14Z</dcterms:created>
  <dcterms:modified xsi:type="dcterms:W3CDTF">2020-10-02T16:49:37Z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0x0101007088C7B6BD8F7647A5C3B97AAB939003</vt:lpwstr>
  </property>
</Properties>
</file>