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Metadata" sheetId="5" r:id="rId1"/>
    <sheet name="Mayoral" sheetId="1" r:id="rId2"/>
    <sheet name="Constituency member" sheetId="2" r:id="rId3"/>
    <sheet name="London Member" sheetId="3" r:id="rId4"/>
    <sheet name="Londonwide seat allocation" sheetId="4" r:id="rId5"/>
  </sheets>
  <calcPr calcId="145621"/>
</workbook>
</file>

<file path=xl/calcChain.xml><?xml version="1.0" encoding="utf-8"?>
<calcChain xmlns="http://schemas.openxmlformats.org/spreadsheetml/2006/main">
  <c r="J14" i="4" l="1"/>
  <c r="J13" i="4"/>
  <c r="J12" i="4"/>
  <c r="J11" i="4"/>
  <c r="J10" i="4"/>
  <c r="J9" i="4"/>
  <c r="J8" i="4"/>
  <c r="J7" i="4"/>
  <c r="J6" i="4"/>
  <c r="J5" i="4"/>
  <c r="J4" i="4"/>
  <c r="H14" i="4"/>
  <c r="F14" i="4"/>
  <c r="D14" i="4"/>
  <c r="B14" i="4"/>
  <c r="H13" i="4"/>
  <c r="F13" i="4"/>
  <c r="D13" i="4"/>
  <c r="B13" i="4"/>
  <c r="H12" i="4"/>
  <c r="F12" i="4"/>
  <c r="D12" i="4"/>
  <c r="B12" i="4"/>
  <c r="H11" i="4"/>
  <c r="F11" i="4"/>
  <c r="D11" i="4"/>
  <c r="B11" i="4"/>
  <c r="H10" i="4"/>
  <c r="F10" i="4"/>
  <c r="D10" i="4"/>
  <c r="B10" i="4"/>
  <c r="H9" i="4"/>
  <c r="F9" i="4"/>
  <c r="D9" i="4"/>
  <c r="B9" i="4"/>
  <c r="H8" i="4"/>
  <c r="F8" i="4"/>
  <c r="D8" i="4"/>
  <c r="B8" i="4"/>
  <c r="H7" i="4"/>
  <c r="F7" i="4"/>
  <c r="D7" i="4"/>
  <c r="B7" i="4"/>
  <c r="H6" i="4"/>
  <c r="F6" i="4"/>
  <c r="D6" i="4"/>
  <c r="B6" i="4"/>
  <c r="H5" i="4"/>
  <c r="F5" i="4"/>
  <c r="D5" i="4"/>
  <c r="B5" i="4"/>
  <c r="H4" i="4"/>
  <c r="F4" i="4"/>
  <c r="D4" i="4"/>
  <c r="B4" i="4"/>
  <c r="AZ17" i="1" l="1"/>
  <c r="AY17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M3" i="1"/>
  <c r="AN3" i="1"/>
  <c r="AO3" i="1"/>
  <c r="AP3" i="1"/>
  <c r="AQ3" i="1"/>
  <c r="AR3" i="1"/>
  <c r="AS3" i="1"/>
  <c r="AT3" i="1"/>
  <c r="AU3" i="1"/>
  <c r="AV3" i="1"/>
  <c r="AW3" i="1"/>
  <c r="AX3" i="1"/>
  <c r="AL3" i="1"/>
</calcChain>
</file>

<file path=xl/sharedStrings.xml><?xml version="1.0" encoding="utf-8"?>
<sst xmlns="http://schemas.openxmlformats.org/spreadsheetml/2006/main" count="484" uniqueCount="220">
  <si>
    <t>Geog level</t>
  </si>
  <si>
    <t>Constituency</t>
  </si>
  <si>
    <t>Turnout</t>
  </si>
  <si>
    <t>1st choice</t>
  </si>
  <si>
    <t>2nd choice</t>
  </si>
  <si>
    <t>Ward Level Electorate</t>
  </si>
  <si>
    <t>% Turnout</t>
  </si>
  <si>
    <t>Winner</t>
  </si>
  <si>
    <t>Sadiq Aman Khan - Labour Party</t>
  </si>
  <si>
    <t>Zac Goldsmith - The Conservative Party</t>
  </si>
  <si>
    <t>Sian Rebecca Berry - Green Party</t>
  </si>
  <si>
    <t>Caroline Valerie Pidgeon - London Liberal Democrats</t>
  </si>
  <si>
    <t>Peter Robin Whittle - UK Independence Party (UKIP)</t>
  </si>
  <si>
    <t>David Furness - British National Party</t>
  </si>
  <si>
    <t>George Galloway - Respect (George Galloway)</t>
  </si>
  <si>
    <t>Paul Golding - Britain First</t>
  </si>
  <si>
    <t>Lee Harris - Cannabis is Safer than Alcohol</t>
  </si>
  <si>
    <t>Ankit Love - One Love Party</t>
  </si>
  <si>
    <t>Sophie Walker - Women's Equality Party</t>
  </si>
  <si>
    <t>Prince Zylinski - Independent</t>
  </si>
  <si>
    <t>Total Good</t>
  </si>
  <si>
    <t>Total spoils</t>
  </si>
  <si>
    <t>Barnet &amp; Camden</t>
  </si>
  <si>
    <t>Bexley &amp; Bromley</t>
  </si>
  <si>
    <t>Brent &amp; Harrow</t>
  </si>
  <si>
    <t>City &amp; East</t>
  </si>
  <si>
    <t>Croydon &amp; Sutton</t>
  </si>
  <si>
    <t>Ealing &amp; Hillingdon</t>
  </si>
  <si>
    <t>Enfield &amp; Haringey</t>
  </si>
  <si>
    <t>Greenwich &amp; Lewisham</t>
  </si>
  <si>
    <t>Havering &amp; Redbridge</t>
  </si>
  <si>
    <t>Lambeth &amp; Southwark</t>
  </si>
  <si>
    <t>Merton &amp; Wandsworth</t>
  </si>
  <si>
    <t>North East</t>
  </si>
  <si>
    <t>South West</t>
  </si>
  <si>
    <t>West Central</t>
  </si>
  <si>
    <t>London</t>
  </si>
  <si>
    <t>Winning Vote</t>
  </si>
  <si>
    <t>2nd Place</t>
  </si>
  <si>
    <t>Majority</t>
  </si>
  <si>
    <t>Total</t>
  </si>
  <si>
    <t>2nd pref votes added to total of top two</t>
  </si>
  <si>
    <t>-</t>
  </si>
  <si>
    <t>Candidate names</t>
  </si>
  <si>
    <t>Labour Party</t>
  </si>
  <si>
    <t>Conservative Party</t>
  </si>
  <si>
    <t>Green Party</t>
  </si>
  <si>
    <t>Liberal Democrats</t>
  </si>
  <si>
    <t>UK Independence Party (UKIP)</t>
  </si>
  <si>
    <t>All People's Party</t>
  </si>
  <si>
    <t>Respect (George Galloway)</t>
  </si>
  <si>
    <t>Take Back the City</t>
  </si>
  <si>
    <t>National Front</t>
  </si>
  <si>
    <t>The Socialist Party (SP-GB)</t>
  </si>
  <si>
    <t>Independent</t>
  </si>
  <si>
    <t>Communist League</t>
  </si>
  <si>
    <t>Total 
spoils</t>
  </si>
  <si>
    <t>Andrew Hartley Dismore</t>
  </si>
  <si>
    <t>Daniel Thomas</t>
  </si>
  <si>
    <t>Stephen John Taylor</t>
  </si>
  <si>
    <t>Zack Polanski</t>
  </si>
  <si>
    <t>Joseph John Langton</t>
  </si>
  <si>
    <t>Sam Russell</t>
  </si>
  <si>
    <t>Gareth Andrew Bacon</t>
  </si>
  <si>
    <t>Roisin Therese Siobhan Robertson</t>
  </si>
  <si>
    <t>Julie Ireland</t>
  </si>
  <si>
    <t>Frank Thomas Gould</t>
  </si>
  <si>
    <t>Veronica Olabisi Obadara</t>
  </si>
  <si>
    <t>Navin Shah</t>
  </si>
  <si>
    <t>Joel Erne Davidson</t>
  </si>
  <si>
    <t>Jafar Hassan</t>
  </si>
  <si>
    <t>Anton Georgiou</t>
  </si>
  <si>
    <t>Rathy Alagaratnam</t>
  </si>
  <si>
    <t>Akib Mahmood</t>
  </si>
  <si>
    <t>Unmesh Desai</t>
  </si>
  <si>
    <t>Christopher James Chapman</t>
  </si>
  <si>
    <t>Rachel Collinson</t>
  </si>
  <si>
    <t>Elaine Sheila Bagshaw</t>
  </si>
  <si>
    <t>Peter James Harris</t>
  </si>
  <si>
    <t>Aaron Anthony Jose Hasan D'souza</t>
  </si>
  <si>
    <t>Rayne Mickail</t>
  </si>
  <si>
    <t>Amina May Kay Gichinga</t>
  </si>
  <si>
    <t>Marina Ahmad</t>
  </si>
  <si>
    <t>Stephen John O'connell</t>
  </si>
  <si>
    <t>Tracey Jo Hague</t>
  </si>
  <si>
    <t>Amna Ahmad</t>
  </si>
  <si>
    <t>Peter Staveley</t>
  </si>
  <si>
    <t>Madonna Beatrice Lewis</t>
  </si>
  <si>
    <t>Richard  Edmonds</t>
  </si>
  <si>
    <t>Onkar Singh  Sahota</t>
  </si>
  <si>
    <t>Dominic Gilham</t>
  </si>
  <si>
    <t>Meena Hans</t>
  </si>
  <si>
    <t>Francesco Rossano Alberto  Fruzza</t>
  </si>
  <si>
    <t>Alex Nieora</t>
  </si>
  <si>
    <t>Joanne Mccartney</t>
  </si>
  <si>
    <t>Linda Kelly</t>
  </si>
  <si>
    <t>Ronald Andrew Stewart</t>
  </si>
  <si>
    <t>Nicholas Alexander Hannes Da Costa</t>
  </si>
  <si>
    <t>Neville Watson</t>
  </si>
  <si>
    <t>Godson Odoamalame Azu</t>
  </si>
  <si>
    <t>Len Duvall</t>
  </si>
  <si>
    <t>Adam Michael Thomas</t>
  </si>
  <si>
    <t>Imogen Susan Frances Solly</t>
  </si>
  <si>
    <t>Julia Fletcher</t>
  </si>
  <si>
    <t>Paul James Oakley</t>
  </si>
  <si>
    <t>Ajaratu Josephine Bangura</t>
  </si>
  <si>
    <t>Ivana Bartoletti</t>
  </si>
  <si>
    <t>Keith Anthony Prince</t>
  </si>
  <si>
    <t>Lee Burkwood</t>
  </si>
  <si>
    <t>Ian Victor Sanderson</t>
  </si>
  <si>
    <t>Lawrence James Webb</t>
  </si>
  <si>
    <t>Florence Eshalomi</t>
  </si>
  <si>
    <t>Robert Flint</t>
  </si>
  <si>
    <t>Rashid Nix</t>
  </si>
  <si>
    <t>Michael Adewale Bukola</t>
  </si>
  <si>
    <t>Idham Ramadi</t>
  </si>
  <si>
    <t>Amadu Santigie Kanumansa</t>
  </si>
  <si>
    <t>Kevin Leslie Parkin</t>
  </si>
  <si>
    <t>Leonie Alison Cooper</t>
  </si>
  <si>
    <t>David Dean</t>
  </si>
  <si>
    <t>Esther Obiri-Darko</t>
  </si>
  <si>
    <t>Adrian James Hyyrylainen-Trett</t>
  </si>
  <si>
    <t>Thamilini Kulendran</t>
  </si>
  <si>
    <t>Jennette Arnold</t>
  </si>
  <si>
    <t>Sam Malik</t>
  </si>
  <si>
    <t>Samir Jeraj</t>
  </si>
  <si>
    <t>Terry Stacy</t>
  </si>
  <si>
    <t>Freddy Vachha</t>
  </si>
  <si>
    <t>Tim Allen</t>
  </si>
  <si>
    <t>Bill Martin</t>
  </si>
  <si>
    <t>Jonathan Silberman</t>
  </si>
  <si>
    <t>Martin James Whelton</t>
  </si>
  <si>
    <t>Tony Arbour</t>
  </si>
  <si>
    <t>Andree Michelle Frieze</t>
  </si>
  <si>
    <t>Rosina Jane Robson</t>
  </si>
  <si>
    <t>Alexander Alan Craig</t>
  </si>
  <si>
    <t>Adam John Lewis Buick</t>
  </si>
  <si>
    <t>Mandy Marie Richards</t>
  </si>
  <si>
    <t>Tony Devenish</t>
  </si>
  <si>
    <t>Jennifer Dunham Nadel</t>
  </si>
  <si>
    <t>Annabel Jean Charlotte Mullin</t>
  </si>
  <si>
    <t>Clive Keith Egan</t>
  </si>
  <si>
    <t>Member Name</t>
  </si>
  <si>
    <t>Percentages</t>
  </si>
  <si>
    <t>Votes</t>
  </si>
  <si>
    <t>Animal Welfare Party</t>
  </si>
  <si>
    <t>Britain First</t>
  </si>
  <si>
    <t>British National Party</t>
  </si>
  <si>
    <t>Caroline Pidgeon's London Liberal Democrats</t>
  </si>
  <si>
    <t>Christian Peoples Alliance</t>
  </si>
  <si>
    <t>The House Party - Homes for Londoners</t>
  </si>
  <si>
    <t>Women's Equality Party</t>
  </si>
  <si>
    <t>Winning vote</t>
  </si>
  <si>
    <t>2nd place</t>
  </si>
  <si>
    <t>LAB</t>
  </si>
  <si>
    <t>CON</t>
  </si>
  <si>
    <t>Green</t>
  </si>
  <si>
    <t>Lib Dem</t>
  </si>
  <si>
    <t>Seat</t>
  </si>
  <si>
    <t>Votes remaining</t>
  </si>
  <si>
    <t>seats won so far</t>
  </si>
  <si>
    <t>Member</t>
  </si>
  <si>
    <t>GREEN</t>
  </si>
  <si>
    <t>LD</t>
  </si>
  <si>
    <t>UKIP</t>
  </si>
  <si>
    <t>SIAN REBECCA BERRY</t>
  </si>
  <si>
    <t>PETER ROBIN WHITTLE</t>
  </si>
  <si>
    <t>CAROLINE VALERIE PIDGEON</t>
  </si>
  <si>
    <t>KEMI BADENOCH</t>
  </si>
  <si>
    <t>ANDREW BOFF</t>
  </si>
  <si>
    <t>FIONA RUTH TWYCROSS</t>
  </si>
  <si>
    <t xml:space="preserve">
CAROLINE RUSSELL</t>
  </si>
  <si>
    <t>TOM PHILLIP COPLEY</t>
  </si>
  <si>
    <t>SHAUN BAILEY</t>
  </si>
  <si>
    <t>NICKY GAVRON</t>
  </si>
  <si>
    <t>DAVID MICHAEL KURTEN</t>
  </si>
  <si>
    <t>Final Count</t>
  </si>
  <si>
    <t>12 Seats</t>
  </si>
  <si>
    <t>8 Seats</t>
  </si>
  <si>
    <t>2 Seats</t>
  </si>
  <si>
    <t>1 Seat</t>
  </si>
  <si>
    <t>Name</t>
  </si>
  <si>
    <t>London elections results</t>
  </si>
  <si>
    <t>ShortName</t>
  </si>
  <si>
    <t>Elections</t>
  </si>
  <si>
    <t>Theme</t>
  </si>
  <si>
    <t>London Government</t>
  </si>
  <si>
    <t>Sub-theme</t>
  </si>
  <si>
    <t>Title</t>
  </si>
  <si>
    <t>Mayoral and London Assembly votes, and turnout</t>
  </si>
  <si>
    <t>Description</t>
  </si>
  <si>
    <t>Subject</t>
  </si>
  <si>
    <t>Subject.keyword</t>
  </si>
  <si>
    <t>elections, results, voting, poll, assembly, constituency, mayor, turnout, wards, gla</t>
  </si>
  <si>
    <t>Publisher</t>
  </si>
  <si>
    <t>GLA Intelligence Unit</t>
  </si>
  <si>
    <t>Date.available</t>
  </si>
  <si>
    <t>Creator</t>
  </si>
  <si>
    <t>London Elects</t>
  </si>
  <si>
    <t>Date.created</t>
  </si>
  <si>
    <t>Coverage.spatial</t>
  </si>
  <si>
    <t>London boroughs</t>
  </si>
  <si>
    <t>Coverage.temporal</t>
  </si>
  <si>
    <t>Every 4 years</t>
  </si>
  <si>
    <t>Type</t>
  </si>
  <si>
    <t>Voting figures</t>
  </si>
  <si>
    <t>Language</t>
  </si>
  <si>
    <t>english</t>
  </si>
  <si>
    <t>Rights</t>
  </si>
  <si>
    <t>Copyright London Elects</t>
  </si>
  <si>
    <t>More info</t>
  </si>
  <si>
    <t>http://data.london.gov.uk/elections</t>
  </si>
  <si>
    <t>Download from</t>
  </si>
  <si>
    <t>Measure</t>
  </si>
  <si>
    <t>Numbers</t>
  </si>
  <si>
    <t>Warnings/Notes</t>
  </si>
  <si>
    <t>The 'winner' in each area is the candidate or party with most votes. This does not include second preference votes in the Mayoral election.</t>
  </si>
  <si>
    <t>The winning majority is the highest number of votes minus the second highest number of votes</t>
  </si>
  <si>
    <t>Next release</t>
  </si>
  <si>
    <t>Election results from London elections 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</si>
</sst>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9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0" fillId="3" borderId="0" xfId="0" applyFill="1"/>
    <xf numFmtId="0" fontId="4" fillId="3" borderId="0" xfId="0" applyFont="1" applyFill="1" applyBorder="1" applyAlignment="1">
      <alignment horizontal="right" wrapText="1"/>
    </xf>
    <xf numFmtId="3" fontId="4" fillId="3" borderId="0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wrapText="1"/>
    </xf>
    <xf numFmtId="0" fontId="2" fillId="6" borderId="9" xfId="0" applyFont="1" applyFill="1" applyBorder="1" applyAlignment="1">
      <alignment wrapText="1"/>
    </xf>
    <xf numFmtId="3" fontId="0" fillId="6" borderId="0" xfId="0" applyNumberFormat="1" applyFont="1" applyFill="1" applyBorder="1" applyAlignment="1"/>
    <xf numFmtId="9" fontId="0" fillId="6" borderId="0" xfId="1" applyFont="1" applyFill="1" applyBorder="1" applyAlignment="1"/>
    <xf numFmtId="3" fontId="5" fillId="3" borderId="0" xfId="0" applyNumberFormat="1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center" wrapText="1"/>
    </xf>
    <xf numFmtId="0" fontId="3" fillId="8" borderId="7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3" fillId="9" borderId="8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wrapText="1"/>
    </xf>
    <xf numFmtId="3" fontId="0" fillId="3" borderId="0" xfId="0" applyNumberFormat="1" applyFill="1"/>
    <xf numFmtId="3" fontId="0" fillId="9" borderId="0" xfId="0" applyNumberFormat="1" applyFill="1"/>
    <xf numFmtId="3" fontId="4" fillId="9" borderId="0" xfId="0" applyNumberFormat="1" applyFont="1" applyFill="1" applyBorder="1" applyAlignment="1">
      <alignment horizontal="right" wrapText="1"/>
    </xf>
    <xf numFmtId="3" fontId="5" fillId="9" borderId="0" xfId="0" applyNumberFormat="1" applyFont="1" applyFill="1" applyBorder="1" applyAlignment="1">
      <alignment horizontal="right" wrapText="1"/>
    </xf>
    <xf numFmtId="164" fontId="0" fillId="8" borderId="0" xfId="1" applyNumberFormat="1" applyFont="1" applyFill="1"/>
    <xf numFmtId="0" fontId="0" fillId="11" borderId="0" xfId="0" applyFill="1" applyAlignment="1">
      <alignment horizontal="right"/>
    </xf>
    <xf numFmtId="3" fontId="0" fillId="11" borderId="0" xfId="0" applyNumberFormat="1" applyFill="1"/>
    <xf numFmtId="0" fontId="3" fillId="8" borderId="6" xfId="0" applyFont="1" applyFill="1" applyBorder="1" applyAlignment="1">
      <alignment horizontal="center" wrapText="1"/>
    </xf>
    <xf numFmtId="0" fontId="0" fillId="11" borderId="10" xfId="0" applyFill="1" applyBorder="1" applyAlignment="1">
      <alignment horizontal="center"/>
    </xf>
    <xf numFmtId="0" fontId="0" fillId="11" borderId="10" xfId="0" applyFill="1" applyBorder="1" applyAlignment="1">
      <alignment wrapText="1"/>
    </xf>
    <xf numFmtId="0" fontId="6" fillId="8" borderId="6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0" fillId="8" borderId="0" xfId="0" applyFill="1" applyAlignment="1">
      <alignment horizontal="left"/>
    </xf>
    <xf numFmtId="164" fontId="0" fillId="9" borderId="0" xfId="1" applyNumberFormat="1" applyFont="1" applyFill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7" fillId="0" borderId="0" xfId="2" applyAlignment="1">
      <alignment wrapText="1"/>
    </xf>
    <xf numFmtId="0" fontId="7" fillId="5" borderId="10" xfId="2" applyFill="1" applyBorder="1" applyAlignment="1">
      <alignment horizontal="center" wrapText="1"/>
    </xf>
    <xf numFmtId="0" fontId="7" fillId="4" borderId="10" xfId="2" applyFill="1" applyBorder="1" applyAlignment="1">
      <alignment horizontal="center" wrapText="1"/>
    </xf>
    <xf numFmtId="0" fontId="7" fillId="7" borderId="10" xfId="2" applyFill="1" applyBorder="1" applyAlignment="1">
      <alignment horizontal="center" wrapText="1"/>
    </xf>
    <xf numFmtId="0" fontId="7" fillId="5" borderId="3" xfId="2" applyFill="1" applyBorder="1" applyAlignment="1">
      <alignment horizontal="left" wrapText="1"/>
    </xf>
    <xf numFmtId="0" fontId="7" fillId="4" borderId="3" xfId="2" applyFill="1" applyBorder="1" applyAlignment="1">
      <alignment horizontal="left" wrapText="1"/>
    </xf>
    <xf numFmtId="0" fontId="7" fillId="7" borderId="3" xfId="2" applyFill="1" applyBorder="1" applyAlignment="1">
      <alignment horizontal="left" wrapText="1"/>
    </xf>
    <xf numFmtId="169" fontId="1" fillId="5" borderId="13" xfId="3" applyNumberFormat="1" applyFont="1" applyFill="1" applyBorder="1" applyAlignment="1">
      <alignment horizontal="right"/>
    </xf>
    <xf numFmtId="0" fontId="7" fillId="5" borderId="13" xfId="2" applyFill="1" applyBorder="1" applyAlignment="1">
      <alignment horizontal="right" wrapText="1"/>
    </xf>
    <xf numFmtId="169" fontId="1" fillId="4" borderId="13" xfId="3" applyNumberFormat="1" applyFont="1" applyFill="1" applyBorder="1" applyAlignment="1">
      <alignment horizontal="right"/>
    </xf>
    <xf numFmtId="0" fontId="7" fillId="4" borderId="13" xfId="2" applyFill="1" applyBorder="1" applyAlignment="1">
      <alignment horizontal="right" wrapText="1"/>
    </xf>
    <xf numFmtId="169" fontId="1" fillId="7" borderId="13" xfId="3" applyNumberFormat="1" applyFont="1" applyFill="1" applyBorder="1" applyAlignment="1">
      <alignment horizontal="right"/>
    </xf>
    <xf numFmtId="0" fontId="7" fillId="7" borderId="13" xfId="2" applyFill="1" applyBorder="1" applyAlignment="1">
      <alignment horizontal="right" wrapText="1"/>
    </xf>
    <xf numFmtId="0" fontId="7" fillId="0" borderId="0" xfId="2"/>
    <xf numFmtId="0" fontId="7" fillId="0" borderId="0" xfId="2" applyFont="1"/>
    <xf numFmtId="0" fontId="7" fillId="10" borderId="10" xfId="2" applyFill="1" applyBorder="1" applyAlignment="1">
      <alignment horizontal="center" wrapText="1"/>
    </xf>
    <xf numFmtId="0" fontId="7" fillId="10" borderId="3" xfId="2" applyFill="1" applyBorder="1" applyAlignment="1">
      <alignment horizontal="left" wrapText="1"/>
    </xf>
    <xf numFmtId="169" fontId="1" fillId="10" borderId="13" xfId="3" applyNumberFormat="1" applyFont="1" applyFill="1" applyBorder="1"/>
    <xf numFmtId="0" fontId="7" fillId="10" borderId="13" xfId="2" applyFill="1" applyBorder="1" applyAlignment="1">
      <alignment horizontal="right" wrapText="1"/>
    </xf>
    <xf numFmtId="0" fontId="7" fillId="12" borderId="10" xfId="2" applyFill="1" applyBorder="1" applyAlignment="1">
      <alignment horizontal="center" wrapText="1"/>
    </xf>
    <xf numFmtId="0" fontId="7" fillId="12" borderId="3" xfId="2" applyFill="1" applyBorder="1" applyAlignment="1">
      <alignment horizontal="left" wrapText="1"/>
    </xf>
    <xf numFmtId="169" fontId="1" fillId="12" borderId="13" xfId="3" applyNumberFormat="1" applyFont="1" applyFill="1" applyBorder="1"/>
    <xf numFmtId="0" fontId="7" fillId="0" borderId="0" xfId="2" applyAlignment="1"/>
    <xf numFmtId="0" fontId="7" fillId="5" borderId="8" xfId="2" applyFill="1" applyBorder="1" applyAlignment="1">
      <alignment horizontal="center" wrapText="1"/>
    </xf>
    <xf numFmtId="0" fontId="7" fillId="0" borderId="1" xfId="2" applyBorder="1" applyAlignment="1">
      <alignment horizontal="left" wrapText="1"/>
    </xf>
    <xf numFmtId="0" fontId="7" fillId="0" borderId="9" xfId="2" applyBorder="1" applyAlignment="1">
      <alignment horizontal="left" wrapText="1"/>
    </xf>
    <xf numFmtId="169" fontId="2" fillId="5" borderId="7" xfId="3" applyNumberFormat="1" applyFont="1" applyFill="1" applyBorder="1" applyAlignment="1">
      <alignment horizontal="right"/>
    </xf>
    <xf numFmtId="0" fontId="7" fillId="12" borderId="4" xfId="2" applyFill="1" applyBorder="1" applyAlignment="1">
      <alignment horizontal="left" wrapText="1"/>
    </xf>
    <xf numFmtId="0" fontId="7" fillId="0" borderId="11" xfId="2" applyBorder="1" applyAlignment="1">
      <alignment wrapText="1"/>
    </xf>
    <xf numFmtId="0" fontId="7" fillId="12" borderId="14" xfId="2" applyFill="1" applyBorder="1" applyAlignment="1">
      <alignment horizontal="right" wrapText="1"/>
    </xf>
    <xf numFmtId="0" fontId="7" fillId="0" borderId="11" xfId="2" applyBorder="1"/>
    <xf numFmtId="169" fontId="1" fillId="5" borderId="0" xfId="3" applyNumberFormat="1" applyFont="1" applyFill="1" applyBorder="1" applyAlignment="1">
      <alignment horizontal="right"/>
    </xf>
    <xf numFmtId="169" fontId="7" fillId="5" borderId="0" xfId="2" applyNumberFormat="1" applyFill="1" applyBorder="1" applyAlignment="1">
      <alignment horizontal="right"/>
    </xf>
    <xf numFmtId="169" fontId="1" fillId="4" borderId="0" xfId="3" applyNumberFormat="1" applyFont="1" applyFill="1" applyBorder="1" applyAlignment="1">
      <alignment horizontal="right"/>
    </xf>
    <xf numFmtId="0" fontId="7" fillId="4" borderId="0" xfId="2" applyFill="1" applyBorder="1" applyAlignment="1">
      <alignment horizontal="right"/>
    </xf>
    <xf numFmtId="169" fontId="8" fillId="7" borderId="0" xfId="3" applyNumberFormat="1" applyFont="1" applyFill="1" applyBorder="1" applyAlignment="1">
      <alignment horizontal="right"/>
    </xf>
    <xf numFmtId="0" fontId="7" fillId="7" borderId="0" xfId="2" applyFill="1" applyBorder="1" applyAlignment="1">
      <alignment horizontal="right"/>
    </xf>
    <xf numFmtId="169" fontId="1" fillId="10" borderId="0" xfId="3" applyNumberFormat="1" applyFont="1" applyFill="1" applyBorder="1" applyAlignment="1">
      <alignment horizontal="right"/>
    </xf>
    <xf numFmtId="0" fontId="7" fillId="10" borderId="0" xfId="2" applyFill="1" applyBorder="1"/>
    <xf numFmtId="169" fontId="1" fillId="12" borderId="0" xfId="3" applyNumberFormat="1" applyFont="1" applyFill="1" applyBorder="1" applyAlignment="1">
      <alignment horizontal="right"/>
    </xf>
    <xf numFmtId="0" fontId="7" fillId="12" borderId="12" xfId="2" applyFill="1" applyBorder="1"/>
    <xf numFmtId="169" fontId="7" fillId="5" borderId="0" xfId="2" applyNumberFormat="1" applyFont="1" applyFill="1" applyBorder="1" applyAlignment="1">
      <alignment horizontal="right"/>
    </xf>
    <xf numFmtId="0" fontId="7" fillId="4" borderId="0" xfId="2" applyFont="1" applyFill="1" applyBorder="1" applyAlignment="1">
      <alignment horizontal="right"/>
    </xf>
    <xf numFmtId="169" fontId="7" fillId="7" borderId="0" xfId="3" applyNumberFormat="1" applyFont="1" applyFill="1" applyBorder="1" applyAlignment="1">
      <alignment horizontal="right"/>
    </xf>
    <xf numFmtId="0" fontId="7" fillId="7" borderId="0" xfId="2" applyFont="1" applyFill="1" applyBorder="1" applyAlignment="1">
      <alignment horizontal="right"/>
    </xf>
    <xf numFmtId="169" fontId="2" fillId="10" borderId="0" xfId="3" applyNumberFormat="1" applyFont="1" applyFill="1" applyBorder="1" applyAlignment="1">
      <alignment horizontal="right"/>
    </xf>
    <xf numFmtId="0" fontId="7" fillId="10" borderId="0" xfId="2" applyFont="1" applyFill="1" applyBorder="1"/>
    <xf numFmtId="0" fontId="7" fillId="12" borderId="12" xfId="2" applyFont="1" applyFill="1" applyBorder="1"/>
    <xf numFmtId="169" fontId="2" fillId="12" borderId="0" xfId="3" applyNumberFormat="1" applyFont="1" applyFill="1" applyBorder="1" applyAlignment="1">
      <alignment horizontal="right"/>
    </xf>
    <xf numFmtId="169" fontId="2" fillId="4" borderId="0" xfId="3" applyNumberFormat="1" applyFont="1" applyFill="1" applyBorder="1" applyAlignment="1">
      <alignment horizontal="right"/>
    </xf>
    <xf numFmtId="169" fontId="2" fillId="5" borderId="0" xfId="3" applyNumberFormat="1" applyFont="1" applyFill="1" applyBorder="1" applyAlignment="1">
      <alignment horizontal="right"/>
    </xf>
    <xf numFmtId="0" fontId="5" fillId="0" borderId="0" xfId="0" applyFont="1" applyBorder="1" applyAlignment="1">
      <alignment vertical="top"/>
    </xf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Border="1" applyAlignment="1">
      <alignment vertical="top"/>
    </xf>
    <xf numFmtId="0" fontId="0" fillId="0" borderId="0" xfId="0" applyFont="1" applyAlignment="1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Fill="1" applyBorder="1" applyAlignment="1">
      <alignment vertical="top"/>
    </xf>
    <xf numFmtId="0" fontId="11" fillId="0" borderId="0" xfId="5" applyFont="1" applyFill="1" applyBorder="1" applyAlignment="1" applyProtection="1"/>
    <xf numFmtId="0" fontId="9" fillId="0" borderId="0" xfId="0" applyFont="1" applyAlignment="1">
      <alignment vertical="top"/>
    </xf>
    <xf numFmtId="0" fontId="4" fillId="0" borderId="0" xfId="4" applyFont="1" applyAlignment="1">
      <alignment horizontal="left"/>
    </xf>
    <xf numFmtId="0" fontId="2" fillId="0" borderId="6" xfId="0" applyFont="1" applyBorder="1"/>
    <xf numFmtId="169" fontId="8" fillId="5" borderId="7" xfId="2" applyNumberFormat="1" applyFont="1" applyFill="1" applyBorder="1" applyAlignment="1">
      <alignment horizontal="right"/>
    </xf>
    <xf numFmtId="169" fontId="2" fillId="4" borderId="7" xfId="3" applyNumberFormat="1" applyFont="1" applyFill="1" applyBorder="1" applyAlignment="1">
      <alignment horizontal="right"/>
    </xf>
    <xf numFmtId="0" fontId="8" fillId="4" borderId="7" xfId="2" applyFont="1" applyFill="1" applyBorder="1" applyAlignment="1">
      <alignment horizontal="right"/>
    </xf>
    <xf numFmtId="169" fontId="8" fillId="7" borderId="7" xfId="3" applyNumberFormat="1" applyFont="1" applyFill="1" applyBorder="1" applyAlignment="1">
      <alignment horizontal="right"/>
    </xf>
    <xf numFmtId="0" fontId="8" fillId="7" borderId="7" xfId="2" applyFont="1" applyFill="1" applyBorder="1" applyAlignment="1">
      <alignment horizontal="right"/>
    </xf>
    <xf numFmtId="169" fontId="2" fillId="10" borderId="7" xfId="3" applyNumberFormat="1" applyFont="1" applyFill="1" applyBorder="1" applyAlignment="1">
      <alignment horizontal="right"/>
    </xf>
    <xf numFmtId="0" fontId="8" fillId="10" borderId="7" xfId="2" applyFont="1" applyFill="1" applyBorder="1"/>
    <xf numFmtId="169" fontId="2" fillId="12" borderId="7" xfId="3" applyNumberFormat="1" applyFont="1" applyFill="1" applyBorder="1" applyAlignment="1">
      <alignment horizontal="right"/>
    </xf>
    <xf numFmtId="0" fontId="8" fillId="12" borderId="8" xfId="2" applyFont="1" applyFill="1" applyBorder="1"/>
  </cellXfs>
  <cellStyles count="6">
    <cellStyle name="Comma 2" xfId="3"/>
    <cellStyle name="Hyperlink" xfId="5" builtinId="8"/>
    <cellStyle name="Normal" xfId="0" builtinId="0"/>
    <cellStyle name="Normal 2" xfId="2"/>
    <cellStyle name="Percent" xfId="1" builtinId="5"/>
    <cellStyle name="Warning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/>
  </sheetViews>
  <sheetFormatPr defaultRowHeight="15" x14ac:dyDescent="0.25"/>
  <cols>
    <col min="1" max="1" width="18.28515625" style="111" customWidth="1"/>
    <col min="2" max="2" width="22.5703125" style="105" customWidth="1"/>
    <col min="3" max="4" width="9.140625" style="103"/>
    <col min="257" max="257" width="18.28515625" customWidth="1"/>
    <col min="258" max="258" width="22.5703125" customWidth="1"/>
    <col min="513" max="513" width="18.28515625" customWidth="1"/>
    <col min="514" max="514" width="22.5703125" customWidth="1"/>
    <col min="769" max="769" width="18.28515625" customWidth="1"/>
    <col min="770" max="770" width="22.5703125" customWidth="1"/>
    <col min="1025" max="1025" width="18.28515625" customWidth="1"/>
    <col min="1026" max="1026" width="22.5703125" customWidth="1"/>
    <col min="1281" max="1281" width="18.28515625" customWidth="1"/>
    <col min="1282" max="1282" width="22.5703125" customWidth="1"/>
    <col min="1537" max="1537" width="18.28515625" customWidth="1"/>
    <col min="1538" max="1538" width="22.5703125" customWidth="1"/>
    <col min="1793" max="1793" width="18.28515625" customWidth="1"/>
    <col min="1794" max="1794" width="22.5703125" customWidth="1"/>
    <col min="2049" max="2049" width="18.28515625" customWidth="1"/>
    <col min="2050" max="2050" width="22.5703125" customWidth="1"/>
    <col min="2305" max="2305" width="18.28515625" customWidth="1"/>
    <col min="2306" max="2306" width="22.5703125" customWidth="1"/>
    <col min="2561" max="2561" width="18.28515625" customWidth="1"/>
    <col min="2562" max="2562" width="22.5703125" customWidth="1"/>
    <col min="2817" max="2817" width="18.28515625" customWidth="1"/>
    <col min="2818" max="2818" width="22.5703125" customWidth="1"/>
    <col min="3073" max="3073" width="18.28515625" customWidth="1"/>
    <col min="3074" max="3074" width="22.5703125" customWidth="1"/>
    <col min="3329" max="3329" width="18.28515625" customWidth="1"/>
    <col min="3330" max="3330" width="22.5703125" customWidth="1"/>
    <col min="3585" max="3585" width="18.28515625" customWidth="1"/>
    <col min="3586" max="3586" width="22.5703125" customWidth="1"/>
    <col min="3841" max="3841" width="18.28515625" customWidth="1"/>
    <col min="3842" max="3842" width="22.5703125" customWidth="1"/>
    <col min="4097" max="4097" width="18.28515625" customWidth="1"/>
    <col min="4098" max="4098" width="22.5703125" customWidth="1"/>
    <col min="4353" max="4353" width="18.28515625" customWidth="1"/>
    <col min="4354" max="4354" width="22.5703125" customWidth="1"/>
    <col min="4609" max="4609" width="18.28515625" customWidth="1"/>
    <col min="4610" max="4610" width="22.5703125" customWidth="1"/>
    <col min="4865" max="4865" width="18.28515625" customWidth="1"/>
    <col min="4866" max="4866" width="22.5703125" customWidth="1"/>
    <col min="5121" max="5121" width="18.28515625" customWidth="1"/>
    <col min="5122" max="5122" width="22.5703125" customWidth="1"/>
    <col min="5377" max="5377" width="18.28515625" customWidth="1"/>
    <col min="5378" max="5378" width="22.5703125" customWidth="1"/>
    <col min="5633" max="5633" width="18.28515625" customWidth="1"/>
    <col min="5634" max="5634" width="22.5703125" customWidth="1"/>
    <col min="5889" max="5889" width="18.28515625" customWidth="1"/>
    <col min="5890" max="5890" width="22.5703125" customWidth="1"/>
    <col min="6145" max="6145" width="18.28515625" customWidth="1"/>
    <col min="6146" max="6146" width="22.5703125" customWidth="1"/>
    <col min="6401" max="6401" width="18.28515625" customWidth="1"/>
    <col min="6402" max="6402" width="22.5703125" customWidth="1"/>
    <col min="6657" max="6657" width="18.28515625" customWidth="1"/>
    <col min="6658" max="6658" width="22.5703125" customWidth="1"/>
    <col min="6913" max="6913" width="18.28515625" customWidth="1"/>
    <col min="6914" max="6914" width="22.5703125" customWidth="1"/>
    <col min="7169" max="7169" width="18.28515625" customWidth="1"/>
    <col min="7170" max="7170" width="22.5703125" customWidth="1"/>
    <col min="7425" max="7425" width="18.28515625" customWidth="1"/>
    <col min="7426" max="7426" width="22.5703125" customWidth="1"/>
    <col min="7681" max="7681" width="18.28515625" customWidth="1"/>
    <col min="7682" max="7682" width="22.5703125" customWidth="1"/>
    <col min="7937" max="7937" width="18.28515625" customWidth="1"/>
    <col min="7938" max="7938" width="22.5703125" customWidth="1"/>
    <col min="8193" max="8193" width="18.28515625" customWidth="1"/>
    <col min="8194" max="8194" width="22.5703125" customWidth="1"/>
    <col min="8449" max="8449" width="18.28515625" customWidth="1"/>
    <col min="8450" max="8450" width="22.5703125" customWidth="1"/>
    <col min="8705" max="8705" width="18.28515625" customWidth="1"/>
    <col min="8706" max="8706" width="22.5703125" customWidth="1"/>
    <col min="8961" max="8961" width="18.28515625" customWidth="1"/>
    <col min="8962" max="8962" width="22.5703125" customWidth="1"/>
    <col min="9217" max="9217" width="18.28515625" customWidth="1"/>
    <col min="9218" max="9218" width="22.5703125" customWidth="1"/>
    <col min="9473" max="9473" width="18.28515625" customWidth="1"/>
    <col min="9474" max="9474" width="22.5703125" customWidth="1"/>
    <col min="9729" max="9729" width="18.28515625" customWidth="1"/>
    <col min="9730" max="9730" width="22.5703125" customWidth="1"/>
    <col min="9985" max="9985" width="18.28515625" customWidth="1"/>
    <col min="9986" max="9986" width="22.5703125" customWidth="1"/>
    <col min="10241" max="10241" width="18.28515625" customWidth="1"/>
    <col min="10242" max="10242" width="22.5703125" customWidth="1"/>
    <col min="10497" max="10497" width="18.28515625" customWidth="1"/>
    <col min="10498" max="10498" width="22.5703125" customWidth="1"/>
    <col min="10753" max="10753" width="18.28515625" customWidth="1"/>
    <col min="10754" max="10754" width="22.5703125" customWidth="1"/>
    <col min="11009" max="11009" width="18.28515625" customWidth="1"/>
    <col min="11010" max="11010" width="22.5703125" customWidth="1"/>
    <col min="11265" max="11265" width="18.28515625" customWidth="1"/>
    <col min="11266" max="11266" width="22.5703125" customWidth="1"/>
    <col min="11521" max="11521" width="18.28515625" customWidth="1"/>
    <col min="11522" max="11522" width="22.5703125" customWidth="1"/>
    <col min="11777" max="11777" width="18.28515625" customWidth="1"/>
    <col min="11778" max="11778" width="22.5703125" customWidth="1"/>
    <col min="12033" max="12033" width="18.28515625" customWidth="1"/>
    <col min="12034" max="12034" width="22.5703125" customWidth="1"/>
    <col min="12289" max="12289" width="18.28515625" customWidth="1"/>
    <col min="12290" max="12290" width="22.5703125" customWidth="1"/>
    <col min="12545" max="12545" width="18.28515625" customWidth="1"/>
    <col min="12546" max="12546" width="22.5703125" customWidth="1"/>
    <col min="12801" max="12801" width="18.28515625" customWidth="1"/>
    <col min="12802" max="12802" width="22.5703125" customWidth="1"/>
    <col min="13057" max="13057" width="18.28515625" customWidth="1"/>
    <col min="13058" max="13058" width="22.5703125" customWidth="1"/>
    <col min="13313" max="13313" width="18.28515625" customWidth="1"/>
    <col min="13314" max="13314" width="22.5703125" customWidth="1"/>
    <col min="13569" max="13569" width="18.28515625" customWidth="1"/>
    <col min="13570" max="13570" width="22.5703125" customWidth="1"/>
    <col min="13825" max="13825" width="18.28515625" customWidth="1"/>
    <col min="13826" max="13826" width="22.5703125" customWidth="1"/>
    <col min="14081" max="14081" width="18.28515625" customWidth="1"/>
    <col min="14082" max="14082" width="22.5703125" customWidth="1"/>
    <col min="14337" max="14337" width="18.28515625" customWidth="1"/>
    <col min="14338" max="14338" width="22.5703125" customWidth="1"/>
    <col min="14593" max="14593" width="18.28515625" customWidth="1"/>
    <col min="14594" max="14594" width="22.5703125" customWidth="1"/>
    <col min="14849" max="14849" width="18.28515625" customWidth="1"/>
    <col min="14850" max="14850" width="22.5703125" customWidth="1"/>
    <col min="15105" max="15105" width="18.28515625" customWidth="1"/>
    <col min="15106" max="15106" width="22.5703125" customWidth="1"/>
    <col min="15361" max="15361" width="18.28515625" customWidth="1"/>
    <col min="15362" max="15362" width="22.5703125" customWidth="1"/>
    <col min="15617" max="15617" width="18.28515625" customWidth="1"/>
    <col min="15618" max="15618" width="22.5703125" customWidth="1"/>
    <col min="15873" max="15873" width="18.28515625" customWidth="1"/>
    <col min="15874" max="15874" width="22.5703125" customWidth="1"/>
    <col min="16129" max="16129" width="18.28515625" customWidth="1"/>
    <col min="16130" max="16130" width="22.5703125" customWidth="1"/>
  </cols>
  <sheetData>
    <row r="1" spans="1:2" x14ac:dyDescent="0.25">
      <c r="A1" s="101" t="s">
        <v>181</v>
      </c>
      <c r="B1" s="102" t="s">
        <v>182</v>
      </c>
    </row>
    <row r="2" spans="1:2" x14ac:dyDescent="0.25">
      <c r="A2" s="104" t="s">
        <v>183</v>
      </c>
      <c r="B2" s="102" t="s">
        <v>184</v>
      </c>
    </row>
    <row r="3" spans="1:2" x14ac:dyDescent="0.25">
      <c r="A3" s="104"/>
      <c r="B3" s="102"/>
    </row>
    <row r="4" spans="1:2" x14ac:dyDescent="0.25">
      <c r="A4" s="104"/>
      <c r="B4" s="102"/>
    </row>
    <row r="5" spans="1:2" x14ac:dyDescent="0.25">
      <c r="A5" s="104"/>
      <c r="B5" s="102"/>
    </row>
    <row r="6" spans="1:2" x14ac:dyDescent="0.25">
      <c r="A6" s="104" t="s">
        <v>185</v>
      </c>
      <c r="B6" s="102" t="s">
        <v>186</v>
      </c>
    </row>
    <row r="7" spans="1:2" x14ac:dyDescent="0.25">
      <c r="A7" s="104" t="s">
        <v>187</v>
      </c>
      <c r="B7" s="102"/>
    </row>
    <row r="8" spans="1:2" x14ac:dyDescent="0.25">
      <c r="A8" s="104"/>
    </row>
    <row r="9" spans="1:2" x14ac:dyDescent="0.25">
      <c r="A9" s="104" t="s">
        <v>188</v>
      </c>
      <c r="B9" s="102" t="s">
        <v>189</v>
      </c>
    </row>
    <row r="10" spans="1:2" x14ac:dyDescent="0.25">
      <c r="A10" s="104" t="s">
        <v>190</v>
      </c>
      <c r="B10" s="106" t="s">
        <v>219</v>
      </c>
    </row>
    <row r="11" spans="1:2" x14ac:dyDescent="0.25">
      <c r="A11" s="104" t="s">
        <v>191</v>
      </c>
      <c r="B11" s="105" t="s">
        <v>184</v>
      </c>
    </row>
    <row r="12" spans="1:2" x14ac:dyDescent="0.25">
      <c r="A12" s="104" t="s">
        <v>192</v>
      </c>
      <c r="B12" s="106" t="s">
        <v>193</v>
      </c>
    </row>
    <row r="13" spans="1:2" x14ac:dyDescent="0.25">
      <c r="A13" s="104" t="s">
        <v>194</v>
      </c>
      <c r="B13" s="102" t="s">
        <v>195</v>
      </c>
    </row>
    <row r="14" spans="1:2" x14ac:dyDescent="0.25">
      <c r="A14" s="104" t="s">
        <v>196</v>
      </c>
      <c r="B14" s="107">
        <v>2016</v>
      </c>
    </row>
    <row r="15" spans="1:2" x14ac:dyDescent="0.25">
      <c r="A15" s="104" t="s">
        <v>197</v>
      </c>
      <c r="B15" s="102" t="s">
        <v>198</v>
      </c>
    </row>
    <row r="16" spans="1:2" x14ac:dyDescent="0.25">
      <c r="A16" s="101" t="s">
        <v>199</v>
      </c>
      <c r="B16" s="108">
        <v>2016</v>
      </c>
    </row>
    <row r="17" spans="1:2" x14ac:dyDescent="0.25">
      <c r="A17" s="104" t="s">
        <v>200</v>
      </c>
      <c r="B17" s="105" t="s">
        <v>201</v>
      </c>
    </row>
    <row r="18" spans="1:2" x14ac:dyDescent="0.25">
      <c r="A18" s="101" t="s">
        <v>202</v>
      </c>
      <c r="B18" s="105" t="s">
        <v>203</v>
      </c>
    </row>
    <row r="19" spans="1:2" x14ac:dyDescent="0.25">
      <c r="A19" s="104" t="s">
        <v>204</v>
      </c>
      <c r="B19" s="105" t="s">
        <v>205</v>
      </c>
    </row>
    <row r="20" spans="1:2" x14ac:dyDescent="0.25">
      <c r="A20" s="104" t="s">
        <v>206</v>
      </c>
      <c r="B20" s="105" t="s">
        <v>207</v>
      </c>
    </row>
    <row r="21" spans="1:2" x14ac:dyDescent="0.25">
      <c r="A21" s="104" t="s">
        <v>208</v>
      </c>
      <c r="B21" s="105" t="s">
        <v>209</v>
      </c>
    </row>
    <row r="22" spans="1:2" x14ac:dyDescent="0.25">
      <c r="A22" s="104" t="s">
        <v>210</v>
      </c>
      <c r="B22" s="105" t="s">
        <v>211</v>
      </c>
    </row>
    <row r="23" spans="1:2" x14ac:dyDescent="0.25">
      <c r="A23" s="109" t="s">
        <v>212</v>
      </c>
      <c r="B23" s="110"/>
    </row>
    <row r="24" spans="1:2" x14ac:dyDescent="0.25">
      <c r="A24" s="109" t="s">
        <v>213</v>
      </c>
      <c r="B24" s="102" t="s">
        <v>214</v>
      </c>
    </row>
    <row r="25" spans="1:2" x14ac:dyDescent="0.25">
      <c r="A25" s="109" t="s">
        <v>215</v>
      </c>
      <c r="B25" s="102" t="s">
        <v>216</v>
      </c>
    </row>
    <row r="26" spans="1:2" x14ac:dyDescent="0.25">
      <c r="B26" s="102" t="s">
        <v>217</v>
      </c>
    </row>
    <row r="27" spans="1:2" x14ac:dyDescent="0.25">
      <c r="B27" s="102"/>
    </row>
    <row r="28" spans="1:2" x14ac:dyDescent="0.25">
      <c r="B28" s="102"/>
    </row>
    <row r="30" spans="1:2" x14ac:dyDescent="0.25">
      <c r="A30" s="111" t="s">
        <v>218</v>
      </c>
      <c r="B30" s="108">
        <v>2020</v>
      </c>
    </row>
    <row r="35" spans="1:1" x14ac:dyDescent="0.25">
      <c r="A35" s="112"/>
    </row>
    <row r="36" spans="1:1" x14ac:dyDescent="0.25">
      <c r="A36" s="112"/>
    </row>
    <row r="37" spans="1:1" x14ac:dyDescent="0.25">
      <c r="A37" s="1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zoomScaleNormal="100" workbookViewId="0">
      <selection sqref="A1:A2"/>
    </sheetView>
  </sheetViews>
  <sheetFormatPr defaultRowHeight="15" x14ac:dyDescent="0.25"/>
  <cols>
    <col min="1" max="1" width="12.5703125" bestFit="1" customWidth="1"/>
    <col min="2" max="2" width="22.140625" bestFit="1" customWidth="1"/>
    <col min="21" max="21" width="10" bestFit="1" customWidth="1"/>
    <col min="52" max="52" width="9.140625" customWidth="1"/>
  </cols>
  <sheetData>
    <row r="1" spans="1:52" ht="15" customHeight="1" x14ac:dyDescent="0.25">
      <c r="A1" s="1" t="s">
        <v>0</v>
      </c>
      <c r="B1" s="1" t="s">
        <v>1</v>
      </c>
      <c r="C1" s="14" t="s">
        <v>2</v>
      </c>
      <c r="D1" s="15"/>
      <c r="E1" s="15"/>
      <c r="F1" s="12"/>
      <c r="G1" s="5" t="s">
        <v>3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7"/>
      <c r="X1" s="24" t="s">
        <v>4</v>
      </c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6"/>
      <c r="AL1" s="21" t="s">
        <v>3</v>
      </c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36" t="s">
        <v>41</v>
      </c>
      <c r="AZ1" s="36"/>
    </row>
    <row r="2" spans="1:52" ht="96.75" x14ac:dyDescent="0.25">
      <c r="A2" s="3"/>
      <c r="B2" s="3"/>
      <c r="C2" s="16" t="s">
        <v>2</v>
      </c>
      <c r="D2" s="17" t="s">
        <v>5</v>
      </c>
      <c r="E2" s="17" t="s">
        <v>6</v>
      </c>
      <c r="F2" s="13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8" t="s">
        <v>37</v>
      </c>
      <c r="V2" s="8" t="s">
        <v>38</v>
      </c>
      <c r="W2" s="8" t="s">
        <v>39</v>
      </c>
      <c r="X2" s="27" t="s">
        <v>8</v>
      </c>
      <c r="Y2" s="27" t="s">
        <v>9</v>
      </c>
      <c r="Z2" s="27" t="s">
        <v>10</v>
      </c>
      <c r="AA2" s="27" t="s">
        <v>11</v>
      </c>
      <c r="AB2" s="27" t="s">
        <v>12</v>
      </c>
      <c r="AC2" s="27" t="s">
        <v>13</v>
      </c>
      <c r="AD2" s="27" t="s">
        <v>14</v>
      </c>
      <c r="AE2" s="27" t="s">
        <v>15</v>
      </c>
      <c r="AF2" s="27" t="s">
        <v>16</v>
      </c>
      <c r="AG2" s="27" t="s">
        <v>17</v>
      </c>
      <c r="AH2" s="27" t="s">
        <v>18</v>
      </c>
      <c r="AI2" s="27" t="s">
        <v>19</v>
      </c>
      <c r="AJ2" s="27" t="s">
        <v>20</v>
      </c>
      <c r="AK2" s="27" t="s">
        <v>21</v>
      </c>
      <c r="AL2" s="23" t="s">
        <v>8</v>
      </c>
      <c r="AM2" s="23" t="s">
        <v>9</v>
      </c>
      <c r="AN2" s="23" t="s">
        <v>10</v>
      </c>
      <c r="AO2" s="23" t="s">
        <v>11</v>
      </c>
      <c r="AP2" s="23" t="s">
        <v>12</v>
      </c>
      <c r="AQ2" s="23" t="s">
        <v>13</v>
      </c>
      <c r="AR2" s="23" t="s">
        <v>14</v>
      </c>
      <c r="AS2" s="23" t="s">
        <v>15</v>
      </c>
      <c r="AT2" s="23" t="s">
        <v>16</v>
      </c>
      <c r="AU2" s="23" t="s">
        <v>17</v>
      </c>
      <c r="AV2" s="23" t="s">
        <v>18</v>
      </c>
      <c r="AW2" s="23" t="s">
        <v>19</v>
      </c>
      <c r="AX2" s="35" t="s">
        <v>40</v>
      </c>
      <c r="AY2" s="37" t="s">
        <v>8</v>
      </c>
      <c r="AZ2" s="37" t="s">
        <v>9</v>
      </c>
    </row>
    <row r="3" spans="1:52" x14ac:dyDescent="0.25">
      <c r="A3" s="4" t="s">
        <v>1</v>
      </c>
      <c r="B3" s="4" t="s">
        <v>22</v>
      </c>
      <c r="C3" s="18">
        <v>186141</v>
      </c>
      <c r="D3" s="18">
        <v>387226</v>
      </c>
      <c r="E3" s="19">
        <v>0.48070377505642697</v>
      </c>
      <c r="F3" s="9" t="s">
        <v>8</v>
      </c>
      <c r="G3" s="28">
        <v>74927</v>
      </c>
      <c r="H3" s="28">
        <v>73722</v>
      </c>
      <c r="I3" s="28">
        <v>11239</v>
      </c>
      <c r="J3" s="28">
        <v>7858</v>
      </c>
      <c r="K3" s="28">
        <v>4446</v>
      </c>
      <c r="L3" s="28">
        <v>601</v>
      </c>
      <c r="M3" s="28">
        <v>2095</v>
      </c>
      <c r="N3" s="28">
        <v>1428</v>
      </c>
      <c r="O3" s="28">
        <v>1378</v>
      </c>
      <c r="P3" s="28">
        <v>267</v>
      </c>
      <c r="Q3" s="28">
        <v>4403</v>
      </c>
      <c r="R3" s="28">
        <v>760</v>
      </c>
      <c r="S3" s="11">
        <v>183124</v>
      </c>
      <c r="T3" s="20">
        <v>2974</v>
      </c>
      <c r="U3" s="20">
        <v>74927</v>
      </c>
      <c r="V3" s="20">
        <v>73722</v>
      </c>
      <c r="W3" s="20">
        <v>1205</v>
      </c>
      <c r="X3" s="29">
        <v>24727</v>
      </c>
      <c r="Y3" s="29">
        <v>17374</v>
      </c>
      <c r="Z3" s="29">
        <v>35931</v>
      </c>
      <c r="AA3" s="29">
        <v>24326</v>
      </c>
      <c r="AB3" s="29">
        <v>12620</v>
      </c>
      <c r="AC3" s="29">
        <v>1593</v>
      </c>
      <c r="AD3" s="29">
        <v>6732</v>
      </c>
      <c r="AE3" s="29">
        <v>4001</v>
      </c>
      <c r="AF3" s="29">
        <v>5472</v>
      </c>
      <c r="AG3" s="29">
        <v>2081</v>
      </c>
      <c r="AH3" s="29">
        <v>16098</v>
      </c>
      <c r="AI3" s="29">
        <v>1828</v>
      </c>
      <c r="AJ3" s="30">
        <v>152783</v>
      </c>
      <c r="AK3" s="31">
        <v>30341</v>
      </c>
      <c r="AL3" s="32">
        <f>G3/$S3</f>
        <v>0.40915991350123415</v>
      </c>
      <c r="AM3" s="32">
        <f t="shared" ref="AM3:AX3" si="0">H3/$S3</f>
        <v>0.40257967279002205</v>
      </c>
      <c r="AN3" s="32">
        <f t="shared" si="0"/>
        <v>6.1373713986151462E-2</v>
      </c>
      <c r="AO3" s="32">
        <f t="shared" si="0"/>
        <v>4.2910814530045215E-2</v>
      </c>
      <c r="AP3" s="32">
        <f t="shared" si="0"/>
        <v>2.4278630873069616E-2</v>
      </c>
      <c r="AQ3" s="32">
        <f t="shared" si="0"/>
        <v>3.2819291845962301E-3</v>
      </c>
      <c r="AR3" s="32">
        <f t="shared" si="0"/>
        <v>1.1440335510364563E-2</v>
      </c>
      <c r="AS3" s="32">
        <f t="shared" si="0"/>
        <v>7.7979948013367989E-3</v>
      </c>
      <c r="AT3" s="32">
        <f t="shared" si="0"/>
        <v>7.5249557676765472E-3</v>
      </c>
      <c r="AU3" s="32">
        <f t="shared" si="0"/>
        <v>1.458028439745746E-3</v>
      </c>
      <c r="AV3" s="32">
        <f t="shared" si="0"/>
        <v>2.4043817304121796E-2</v>
      </c>
      <c r="AW3" s="32">
        <f t="shared" si="0"/>
        <v>4.1501933116358317E-3</v>
      </c>
      <c r="AX3" s="32">
        <f t="shared" si="0"/>
        <v>1</v>
      </c>
      <c r="AY3" s="33" t="s">
        <v>42</v>
      </c>
      <c r="AZ3" s="33" t="s">
        <v>42</v>
      </c>
    </row>
    <row r="4" spans="1:52" x14ac:dyDescent="0.25">
      <c r="A4" s="4" t="s">
        <v>1</v>
      </c>
      <c r="B4" s="4" t="s">
        <v>23</v>
      </c>
      <c r="C4" s="18">
        <v>191544</v>
      </c>
      <c r="D4" s="18">
        <v>404329</v>
      </c>
      <c r="E4" s="19">
        <v>0.47373302434403669</v>
      </c>
      <c r="F4" s="9" t="s">
        <v>9</v>
      </c>
      <c r="G4" s="28">
        <v>48134</v>
      </c>
      <c r="H4" s="28">
        <v>97433</v>
      </c>
      <c r="I4" s="28">
        <v>8508</v>
      </c>
      <c r="J4" s="28">
        <v>8924</v>
      </c>
      <c r="K4" s="28">
        <v>14764</v>
      </c>
      <c r="L4" s="28">
        <v>1210</v>
      </c>
      <c r="M4" s="28">
        <v>1454</v>
      </c>
      <c r="N4" s="28">
        <v>3575</v>
      </c>
      <c r="O4" s="28">
        <v>1090</v>
      </c>
      <c r="P4" s="28">
        <v>226</v>
      </c>
      <c r="Q4" s="28">
        <v>2933</v>
      </c>
      <c r="R4" s="28">
        <v>373</v>
      </c>
      <c r="S4" s="11">
        <v>188624</v>
      </c>
      <c r="T4" s="20">
        <v>2890</v>
      </c>
      <c r="U4" s="20">
        <v>97433</v>
      </c>
      <c r="V4" s="20">
        <v>48134</v>
      </c>
      <c r="W4" s="20">
        <v>49299</v>
      </c>
      <c r="X4" s="29">
        <v>18042</v>
      </c>
      <c r="Y4" s="29">
        <v>19768</v>
      </c>
      <c r="Z4" s="29">
        <v>28960</v>
      </c>
      <c r="AA4" s="29">
        <v>26012</v>
      </c>
      <c r="AB4" s="29">
        <v>34338</v>
      </c>
      <c r="AC4" s="29">
        <v>4419</v>
      </c>
      <c r="AD4" s="29">
        <v>4172</v>
      </c>
      <c r="AE4" s="29">
        <v>9532</v>
      </c>
      <c r="AF4" s="29">
        <v>3730</v>
      </c>
      <c r="AG4" s="29">
        <v>1716</v>
      </c>
      <c r="AH4" s="29">
        <v>11431</v>
      </c>
      <c r="AI4" s="29">
        <v>1398</v>
      </c>
      <c r="AJ4" s="30">
        <v>163518</v>
      </c>
      <c r="AK4" s="31">
        <v>25106</v>
      </c>
      <c r="AL4" s="32">
        <f t="shared" ref="AL4:AL17" si="1">G4/$S4</f>
        <v>0.25518491814403255</v>
      </c>
      <c r="AM4" s="32">
        <f t="shared" ref="AM4:AM17" si="2">H4/$S4</f>
        <v>0.51654614471117144</v>
      </c>
      <c r="AN4" s="32">
        <f t="shared" ref="AN4:AN17" si="3">I4/$S4</f>
        <v>4.5105606921706676E-2</v>
      </c>
      <c r="AO4" s="32">
        <f t="shared" ref="AO4:AO17" si="4">J4/$S4</f>
        <v>4.7311052676223597E-2</v>
      </c>
      <c r="AP4" s="32">
        <f t="shared" ref="AP4:AP17" si="5">K4/$S4</f>
        <v>7.8272118076172709E-2</v>
      </c>
      <c r="AQ4" s="32">
        <f t="shared" ref="AQ4:AQ17" si="6">L4/$S4</f>
        <v>6.414878276359318E-3</v>
      </c>
      <c r="AR4" s="32">
        <f t="shared" ref="AR4:AR17" si="7">M4/$S4</f>
        <v>7.7084570362202049E-3</v>
      </c>
      <c r="AS4" s="32">
        <f t="shared" ref="AS4:AS17" si="8">N4/$S4</f>
        <v>1.8953049452879803E-2</v>
      </c>
      <c r="AT4" s="32">
        <f t="shared" ref="AT4:AT17" si="9">O4/$S4</f>
        <v>5.7786920010178978E-3</v>
      </c>
      <c r="AU4" s="32">
        <f t="shared" ref="AU4:AU17" si="10">P4/$S4</f>
        <v>1.1981508185596743E-3</v>
      </c>
      <c r="AV4" s="32">
        <f t="shared" ref="AV4:AV17" si="11">Q4/$S4</f>
        <v>1.5549452879803206E-2</v>
      </c>
      <c r="AW4" s="32">
        <f t="shared" ref="AW4:AW17" si="12">R4/$S4</f>
        <v>1.9774790058529139E-3</v>
      </c>
      <c r="AX4" s="32">
        <f t="shared" ref="AX4:AX17" si="13">S4/$S4</f>
        <v>1</v>
      </c>
      <c r="AY4" s="33" t="s">
        <v>42</v>
      </c>
      <c r="AZ4" s="33" t="s">
        <v>42</v>
      </c>
    </row>
    <row r="5" spans="1:52" x14ac:dyDescent="0.25">
      <c r="A5" s="4" t="s">
        <v>1</v>
      </c>
      <c r="B5" s="4" t="s">
        <v>24</v>
      </c>
      <c r="C5" s="18">
        <v>177406</v>
      </c>
      <c r="D5" s="18">
        <v>385960</v>
      </c>
      <c r="E5" s="19">
        <v>0.45964866825577783</v>
      </c>
      <c r="F5" s="9" t="s">
        <v>8</v>
      </c>
      <c r="G5" s="28">
        <v>75143</v>
      </c>
      <c r="H5" s="28">
        <v>67042</v>
      </c>
      <c r="I5" s="28">
        <v>7333</v>
      </c>
      <c r="J5" s="28">
        <v>6470</v>
      </c>
      <c r="K5" s="28">
        <v>3698</v>
      </c>
      <c r="L5" s="28">
        <v>1104</v>
      </c>
      <c r="M5" s="28">
        <v>3739</v>
      </c>
      <c r="N5" s="28">
        <v>2184</v>
      </c>
      <c r="O5" s="28">
        <v>1652</v>
      </c>
      <c r="P5" s="28">
        <v>764</v>
      </c>
      <c r="Q5" s="28">
        <v>2879</v>
      </c>
      <c r="R5" s="28">
        <v>1183</v>
      </c>
      <c r="S5" s="11">
        <v>173191</v>
      </c>
      <c r="T5" s="20">
        <v>4198</v>
      </c>
      <c r="U5" s="20">
        <v>75143</v>
      </c>
      <c r="V5" s="20">
        <v>67042</v>
      </c>
      <c r="W5" s="20">
        <v>8101</v>
      </c>
      <c r="X5" s="29">
        <v>28938</v>
      </c>
      <c r="Y5" s="29">
        <v>21214</v>
      </c>
      <c r="Z5" s="29">
        <v>24432</v>
      </c>
      <c r="AA5" s="29">
        <v>20574</v>
      </c>
      <c r="AB5" s="29">
        <v>11542</v>
      </c>
      <c r="AC5" s="29">
        <v>2217</v>
      </c>
      <c r="AD5" s="29">
        <v>10028</v>
      </c>
      <c r="AE5" s="29">
        <v>4811</v>
      </c>
      <c r="AF5" s="29">
        <v>4308</v>
      </c>
      <c r="AG5" s="29">
        <v>3047</v>
      </c>
      <c r="AH5" s="29">
        <v>11463</v>
      </c>
      <c r="AI5" s="29">
        <v>1692</v>
      </c>
      <c r="AJ5" s="30">
        <v>144266</v>
      </c>
      <c r="AK5" s="31">
        <v>28925</v>
      </c>
      <c r="AL5" s="32">
        <f t="shared" si="1"/>
        <v>0.43387358465509179</v>
      </c>
      <c r="AM5" s="32">
        <f t="shared" si="2"/>
        <v>0.38709863676518985</v>
      </c>
      <c r="AN5" s="32">
        <f t="shared" si="3"/>
        <v>4.2340537325842566E-2</v>
      </c>
      <c r="AO5" s="32">
        <f t="shared" si="4"/>
        <v>3.7357599413364438E-2</v>
      </c>
      <c r="AP5" s="32">
        <f t="shared" si="5"/>
        <v>2.135214878371278E-2</v>
      </c>
      <c r="AQ5" s="32">
        <f t="shared" si="6"/>
        <v>6.3744651858352918E-3</v>
      </c>
      <c r="AR5" s="32">
        <f t="shared" si="7"/>
        <v>2.1588881639346157E-2</v>
      </c>
      <c r="AS5" s="32">
        <f t="shared" si="8"/>
        <v>1.2610355041543729E-2</v>
      </c>
      <c r="AT5" s="32">
        <f t="shared" si="9"/>
        <v>9.5386018903984623E-3</v>
      </c>
      <c r="AU5" s="32">
        <f t="shared" si="10"/>
        <v>4.4113146757048579E-3</v>
      </c>
      <c r="AV5" s="32">
        <f t="shared" si="11"/>
        <v>1.6623265643133881E-2</v>
      </c>
      <c r="AW5" s="32">
        <f t="shared" si="12"/>
        <v>6.8306089808361867E-3</v>
      </c>
      <c r="AX5" s="32">
        <f t="shared" si="13"/>
        <v>1</v>
      </c>
      <c r="AY5" s="33" t="s">
        <v>42</v>
      </c>
      <c r="AZ5" s="33" t="s">
        <v>42</v>
      </c>
    </row>
    <row r="6" spans="1:52" x14ac:dyDescent="0.25">
      <c r="A6" s="4" t="s">
        <v>1</v>
      </c>
      <c r="B6" s="4" t="s">
        <v>25</v>
      </c>
      <c r="C6" s="18">
        <v>214767</v>
      </c>
      <c r="D6" s="18">
        <v>504379</v>
      </c>
      <c r="E6" s="19">
        <v>0.42580480154804223</v>
      </c>
      <c r="F6" s="9" t="s">
        <v>8</v>
      </c>
      <c r="G6" s="28">
        <v>125908</v>
      </c>
      <c r="H6" s="28">
        <v>40194</v>
      </c>
      <c r="I6" s="28">
        <v>11025</v>
      </c>
      <c r="J6" s="28">
        <v>6039</v>
      </c>
      <c r="K6" s="28">
        <v>8931</v>
      </c>
      <c r="L6" s="28">
        <v>1630</v>
      </c>
      <c r="M6" s="28">
        <v>5474</v>
      </c>
      <c r="N6" s="28">
        <v>3183</v>
      </c>
      <c r="O6" s="28">
        <v>1928</v>
      </c>
      <c r="P6" s="28">
        <v>475</v>
      </c>
      <c r="Q6" s="28">
        <v>3734</v>
      </c>
      <c r="R6" s="28">
        <v>745</v>
      </c>
      <c r="S6" s="11">
        <v>209266</v>
      </c>
      <c r="T6" s="20">
        <v>5482</v>
      </c>
      <c r="U6" s="20">
        <v>125908</v>
      </c>
      <c r="V6" s="20">
        <v>40194</v>
      </c>
      <c r="W6" s="20">
        <v>85714</v>
      </c>
      <c r="X6" s="29">
        <v>37296</v>
      </c>
      <c r="Y6" s="29">
        <v>18851</v>
      </c>
      <c r="Z6" s="29">
        <v>29942</v>
      </c>
      <c r="AA6" s="29">
        <v>17154</v>
      </c>
      <c r="AB6" s="29">
        <v>12810</v>
      </c>
      <c r="AC6" s="29">
        <v>3604</v>
      </c>
      <c r="AD6" s="29">
        <v>21200</v>
      </c>
      <c r="AE6" s="29">
        <v>5657</v>
      </c>
      <c r="AF6" s="29">
        <v>5158</v>
      </c>
      <c r="AG6" s="29">
        <v>2130</v>
      </c>
      <c r="AH6" s="29">
        <v>13733</v>
      </c>
      <c r="AI6" s="29">
        <v>1650</v>
      </c>
      <c r="AJ6" s="30">
        <v>169185</v>
      </c>
      <c r="AK6" s="31">
        <v>40081</v>
      </c>
      <c r="AL6" s="32">
        <f t="shared" si="1"/>
        <v>0.60166486672464714</v>
      </c>
      <c r="AM6" s="32">
        <f t="shared" si="2"/>
        <v>0.19207133504726043</v>
      </c>
      <c r="AN6" s="32">
        <f t="shared" si="3"/>
        <v>5.268414362581595E-2</v>
      </c>
      <c r="AO6" s="32">
        <f t="shared" si="4"/>
        <v>2.8858008467691838E-2</v>
      </c>
      <c r="AP6" s="32">
        <f t="shared" si="5"/>
        <v>4.2677740292259611E-2</v>
      </c>
      <c r="AQ6" s="32">
        <f t="shared" si="6"/>
        <v>7.7891296244970518E-3</v>
      </c>
      <c r="AR6" s="32">
        <f t="shared" si="7"/>
        <v>2.6158095438341633E-2</v>
      </c>
      <c r="AS6" s="32">
        <f t="shared" si="8"/>
        <v>1.5210306499861421E-2</v>
      </c>
      <c r="AT6" s="32">
        <f t="shared" si="9"/>
        <v>9.2131545497118501E-3</v>
      </c>
      <c r="AU6" s="32">
        <f t="shared" si="10"/>
        <v>2.2698383875068093E-3</v>
      </c>
      <c r="AV6" s="32">
        <f t="shared" si="11"/>
        <v>1.7843319029369319E-2</v>
      </c>
      <c r="AW6" s="32">
        <f t="shared" si="12"/>
        <v>3.5600623130369962E-3</v>
      </c>
      <c r="AX6" s="32">
        <f t="shared" si="13"/>
        <v>1</v>
      </c>
      <c r="AY6" s="33" t="s">
        <v>42</v>
      </c>
      <c r="AZ6" s="33" t="s">
        <v>42</v>
      </c>
    </row>
    <row r="7" spans="1:52" x14ac:dyDescent="0.25">
      <c r="A7" s="4" t="s">
        <v>1</v>
      </c>
      <c r="B7" s="4" t="s">
        <v>26</v>
      </c>
      <c r="C7" s="18">
        <v>183711</v>
      </c>
      <c r="D7" s="18">
        <v>402396</v>
      </c>
      <c r="E7" s="19">
        <v>0.45654280857662599</v>
      </c>
      <c r="F7" s="9" t="s">
        <v>9</v>
      </c>
      <c r="G7" s="28">
        <v>63964</v>
      </c>
      <c r="H7" s="28">
        <v>76378</v>
      </c>
      <c r="I7" s="28">
        <v>8381</v>
      </c>
      <c r="J7" s="28">
        <v>12470</v>
      </c>
      <c r="K7" s="28">
        <v>8878</v>
      </c>
      <c r="L7" s="28">
        <v>973</v>
      </c>
      <c r="M7" s="28">
        <v>1946</v>
      </c>
      <c r="N7" s="28">
        <v>2781</v>
      </c>
      <c r="O7" s="28">
        <v>1221</v>
      </c>
      <c r="P7" s="28">
        <v>291</v>
      </c>
      <c r="Q7" s="28">
        <v>2540</v>
      </c>
      <c r="R7" s="28">
        <v>871</v>
      </c>
      <c r="S7" s="11">
        <v>180694</v>
      </c>
      <c r="T7" s="20">
        <v>2999</v>
      </c>
      <c r="U7" s="20">
        <v>76378</v>
      </c>
      <c r="V7" s="20">
        <v>63964</v>
      </c>
      <c r="W7" s="20">
        <v>12414</v>
      </c>
      <c r="X7" s="29">
        <v>22331</v>
      </c>
      <c r="Y7" s="29">
        <v>19729</v>
      </c>
      <c r="Z7" s="29">
        <v>27618</v>
      </c>
      <c r="AA7" s="29">
        <v>29441</v>
      </c>
      <c r="AB7" s="29">
        <v>22008</v>
      </c>
      <c r="AC7" s="29">
        <v>3009</v>
      </c>
      <c r="AD7" s="29">
        <v>6492</v>
      </c>
      <c r="AE7" s="29">
        <v>6710</v>
      </c>
      <c r="AF7" s="29">
        <v>3971</v>
      </c>
      <c r="AG7" s="29">
        <v>1889</v>
      </c>
      <c r="AH7" s="29">
        <v>10828</v>
      </c>
      <c r="AI7" s="29">
        <v>1659</v>
      </c>
      <c r="AJ7" s="30">
        <v>155685</v>
      </c>
      <c r="AK7" s="31">
        <v>25009</v>
      </c>
      <c r="AL7" s="32">
        <f t="shared" si="1"/>
        <v>0.35399072465051412</v>
      </c>
      <c r="AM7" s="32">
        <f t="shared" si="2"/>
        <v>0.42269250777557638</v>
      </c>
      <c r="AN7" s="32">
        <f t="shared" si="3"/>
        <v>4.6382281647426034E-2</v>
      </c>
      <c r="AO7" s="32">
        <f t="shared" si="4"/>
        <v>6.9011699337000673E-2</v>
      </c>
      <c r="AP7" s="32">
        <f t="shared" si="5"/>
        <v>4.9132788028379469E-2</v>
      </c>
      <c r="AQ7" s="32">
        <f t="shared" si="6"/>
        <v>5.3847941824299644E-3</v>
      </c>
      <c r="AR7" s="32">
        <f t="shared" si="7"/>
        <v>1.0769588364859929E-2</v>
      </c>
      <c r="AS7" s="32">
        <f t="shared" si="8"/>
        <v>1.5390660453584512E-2</v>
      </c>
      <c r="AT7" s="32">
        <f t="shared" si="9"/>
        <v>6.7572802638715176E-3</v>
      </c>
      <c r="AU7" s="32">
        <f t="shared" si="10"/>
        <v>1.6104574584656934E-3</v>
      </c>
      <c r="AV7" s="32">
        <f t="shared" si="11"/>
        <v>1.4056913898635262E-2</v>
      </c>
      <c r="AW7" s="32">
        <f t="shared" si="12"/>
        <v>4.8203039392564224E-3</v>
      </c>
      <c r="AX7" s="32">
        <f t="shared" si="13"/>
        <v>1</v>
      </c>
      <c r="AY7" s="33" t="s">
        <v>42</v>
      </c>
      <c r="AZ7" s="33" t="s">
        <v>42</v>
      </c>
    </row>
    <row r="8" spans="1:52" x14ac:dyDescent="0.25">
      <c r="A8" s="4" t="s">
        <v>1</v>
      </c>
      <c r="B8" s="4" t="s">
        <v>27</v>
      </c>
      <c r="C8" s="18">
        <v>203644</v>
      </c>
      <c r="D8" s="18">
        <v>444005</v>
      </c>
      <c r="E8" s="19">
        <v>0.45865249265210978</v>
      </c>
      <c r="F8" s="9" t="s">
        <v>8</v>
      </c>
      <c r="G8" s="28">
        <v>81955</v>
      </c>
      <c r="H8" s="28">
        <v>76337</v>
      </c>
      <c r="I8" s="28">
        <v>9400</v>
      </c>
      <c r="J8" s="28">
        <v>7381</v>
      </c>
      <c r="K8" s="28">
        <v>7628</v>
      </c>
      <c r="L8" s="28">
        <v>1309</v>
      </c>
      <c r="M8" s="28">
        <v>3174</v>
      </c>
      <c r="N8" s="28">
        <v>2970</v>
      </c>
      <c r="O8" s="28">
        <v>1787</v>
      </c>
      <c r="P8" s="28">
        <v>560</v>
      </c>
      <c r="Q8" s="28">
        <v>3121</v>
      </c>
      <c r="R8" s="28">
        <v>2893</v>
      </c>
      <c r="S8" s="11">
        <v>198515</v>
      </c>
      <c r="T8" s="20">
        <v>5108</v>
      </c>
      <c r="U8" s="20">
        <v>81955</v>
      </c>
      <c r="V8" s="20">
        <v>76337</v>
      </c>
      <c r="W8" s="20">
        <v>5618</v>
      </c>
      <c r="X8" s="29">
        <v>31370</v>
      </c>
      <c r="Y8" s="29">
        <v>22551</v>
      </c>
      <c r="Z8" s="29">
        <v>29776</v>
      </c>
      <c r="AA8" s="29">
        <v>22225</v>
      </c>
      <c r="AB8" s="29">
        <v>19068</v>
      </c>
      <c r="AC8" s="29">
        <v>3430</v>
      </c>
      <c r="AD8" s="29">
        <v>9370</v>
      </c>
      <c r="AE8" s="29">
        <v>6924</v>
      </c>
      <c r="AF8" s="29">
        <v>5000</v>
      </c>
      <c r="AG8" s="29">
        <v>2650</v>
      </c>
      <c r="AH8" s="29">
        <v>12767</v>
      </c>
      <c r="AI8" s="29">
        <v>2966</v>
      </c>
      <c r="AJ8" s="30">
        <v>168097</v>
      </c>
      <c r="AK8" s="31">
        <v>30418</v>
      </c>
      <c r="AL8" s="32">
        <f t="shared" si="1"/>
        <v>0.41284033952094301</v>
      </c>
      <c r="AM8" s="32">
        <f t="shared" si="2"/>
        <v>0.38454021106717379</v>
      </c>
      <c r="AN8" s="32">
        <f t="shared" si="3"/>
        <v>4.7351585522504597E-2</v>
      </c>
      <c r="AO8" s="32">
        <f t="shared" si="4"/>
        <v>3.7181069440596431E-2</v>
      </c>
      <c r="AP8" s="32">
        <f t="shared" si="5"/>
        <v>3.8425307911240963E-2</v>
      </c>
      <c r="AQ8" s="32">
        <f t="shared" si="6"/>
        <v>6.5939601541445229E-3</v>
      </c>
      <c r="AR8" s="32">
        <f t="shared" si="7"/>
        <v>1.5988716217918041E-2</v>
      </c>
      <c r="AS8" s="32">
        <f t="shared" si="8"/>
        <v>1.4961086064025389E-2</v>
      </c>
      <c r="AT8" s="32">
        <f t="shared" si="9"/>
        <v>9.0018386519910339E-3</v>
      </c>
      <c r="AU8" s="32">
        <f t="shared" si="10"/>
        <v>2.8209455204896354E-3</v>
      </c>
      <c r="AV8" s="32">
        <f t="shared" si="11"/>
        <v>1.5721733874014557E-2</v>
      </c>
      <c r="AW8" s="32">
        <f t="shared" si="12"/>
        <v>1.4573206054958064E-2</v>
      </c>
      <c r="AX8" s="32">
        <f t="shared" si="13"/>
        <v>1</v>
      </c>
      <c r="AY8" s="33" t="s">
        <v>42</v>
      </c>
      <c r="AZ8" s="33" t="s">
        <v>42</v>
      </c>
    </row>
    <row r="9" spans="1:52" x14ac:dyDescent="0.25">
      <c r="A9" s="4" t="s">
        <v>1</v>
      </c>
      <c r="B9" s="4" t="s">
        <v>28</v>
      </c>
      <c r="C9" s="18">
        <v>170445</v>
      </c>
      <c r="D9" s="18">
        <v>377324</v>
      </c>
      <c r="E9" s="19">
        <v>0.45172053725710531</v>
      </c>
      <c r="F9" s="9" t="s">
        <v>8</v>
      </c>
      <c r="G9" s="28">
        <v>87946</v>
      </c>
      <c r="H9" s="28">
        <v>45069</v>
      </c>
      <c r="I9" s="28">
        <v>10942</v>
      </c>
      <c r="J9" s="28">
        <v>7041</v>
      </c>
      <c r="K9" s="28">
        <v>4335</v>
      </c>
      <c r="L9" s="28">
        <v>764</v>
      </c>
      <c r="M9" s="28">
        <v>2095</v>
      </c>
      <c r="N9" s="28">
        <v>1601</v>
      </c>
      <c r="O9" s="28">
        <v>1421</v>
      </c>
      <c r="P9" s="28">
        <v>333</v>
      </c>
      <c r="Q9" s="28">
        <v>3835</v>
      </c>
      <c r="R9" s="28">
        <v>883</v>
      </c>
      <c r="S9" s="11">
        <v>166265</v>
      </c>
      <c r="T9" s="20">
        <v>4168</v>
      </c>
      <c r="U9" s="20">
        <v>87946</v>
      </c>
      <c r="V9" s="20">
        <v>45069</v>
      </c>
      <c r="W9" s="20">
        <v>42877</v>
      </c>
      <c r="X9" s="29">
        <v>27745</v>
      </c>
      <c r="Y9" s="29">
        <v>13647</v>
      </c>
      <c r="Z9" s="29">
        <v>34015</v>
      </c>
      <c r="AA9" s="29">
        <v>19570</v>
      </c>
      <c r="AB9" s="29">
        <v>10946</v>
      </c>
      <c r="AC9" s="29">
        <v>1858</v>
      </c>
      <c r="AD9" s="29">
        <v>6717</v>
      </c>
      <c r="AE9" s="29">
        <v>3683</v>
      </c>
      <c r="AF9" s="29">
        <v>4583</v>
      </c>
      <c r="AG9" s="29">
        <v>1795</v>
      </c>
      <c r="AH9" s="29">
        <v>13844</v>
      </c>
      <c r="AI9" s="29">
        <v>1313</v>
      </c>
      <c r="AJ9" s="30">
        <v>139716</v>
      </c>
      <c r="AK9" s="31">
        <v>26549</v>
      </c>
      <c r="AL9" s="32">
        <f t="shared" si="1"/>
        <v>0.52895077135897517</v>
      </c>
      <c r="AM9" s="32">
        <f t="shared" si="2"/>
        <v>0.27106727212582321</v>
      </c>
      <c r="AN9" s="32">
        <f t="shared" si="3"/>
        <v>6.5810603554566499E-2</v>
      </c>
      <c r="AO9" s="32">
        <f t="shared" si="4"/>
        <v>4.2348058821760445E-2</v>
      </c>
      <c r="AP9" s="32">
        <f t="shared" si="5"/>
        <v>2.6072835533636061E-2</v>
      </c>
      <c r="AQ9" s="32">
        <f t="shared" si="6"/>
        <v>4.5950741286500466E-3</v>
      </c>
      <c r="AR9" s="32">
        <f t="shared" si="7"/>
        <v>1.2600366884190899E-2</v>
      </c>
      <c r="AS9" s="32">
        <f t="shared" si="8"/>
        <v>9.6292063873936184E-3</v>
      </c>
      <c r="AT9" s="32">
        <f t="shared" si="9"/>
        <v>8.5465972994917747E-3</v>
      </c>
      <c r="AU9" s="32">
        <f t="shared" si="10"/>
        <v>2.0028268126184106E-3</v>
      </c>
      <c r="AV9" s="32">
        <f t="shared" si="11"/>
        <v>2.3065588067242054E-2</v>
      </c>
      <c r="AW9" s="32">
        <f t="shared" si="12"/>
        <v>5.3107990256518207E-3</v>
      </c>
      <c r="AX9" s="32">
        <f t="shared" si="13"/>
        <v>1</v>
      </c>
      <c r="AY9" s="33" t="s">
        <v>42</v>
      </c>
      <c r="AZ9" s="33" t="s">
        <v>42</v>
      </c>
    </row>
    <row r="10" spans="1:52" x14ac:dyDescent="0.25">
      <c r="A10" s="4" t="s">
        <v>1</v>
      </c>
      <c r="B10" s="4" t="s">
        <v>29</v>
      </c>
      <c r="C10" s="18">
        <v>164992</v>
      </c>
      <c r="D10" s="18">
        <v>363864</v>
      </c>
      <c r="E10" s="19">
        <v>0.45344414396587734</v>
      </c>
      <c r="F10" s="9" t="s">
        <v>8</v>
      </c>
      <c r="G10" s="28">
        <v>84507</v>
      </c>
      <c r="H10" s="28">
        <v>39141</v>
      </c>
      <c r="I10" s="28">
        <v>12452</v>
      </c>
      <c r="J10" s="28">
        <v>7541</v>
      </c>
      <c r="K10" s="28">
        <v>6838</v>
      </c>
      <c r="L10" s="28">
        <v>986</v>
      </c>
      <c r="M10" s="28">
        <v>1878</v>
      </c>
      <c r="N10" s="28">
        <v>2290</v>
      </c>
      <c r="O10" s="28">
        <v>1450</v>
      </c>
      <c r="P10" s="28">
        <v>282</v>
      </c>
      <c r="Q10" s="28">
        <v>4211</v>
      </c>
      <c r="R10" s="28">
        <v>558</v>
      </c>
      <c r="S10" s="11">
        <v>162134</v>
      </c>
      <c r="T10" s="20">
        <v>2848</v>
      </c>
      <c r="U10" s="20">
        <v>84507</v>
      </c>
      <c r="V10" s="20">
        <v>39141</v>
      </c>
      <c r="W10" s="20">
        <v>45366</v>
      </c>
      <c r="X10" s="29">
        <v>27069</v>
      </c>
      <c r="Y10" s="29">
        <v>13775</v>
      </c>
      <c r="Z10" s="29">
        <v>35967</v>
      </c>
      <c r="AA10" s="29">
        <v>19790</v>
      </c>
      <c r="AB10" s="29">
        <v>12087</v>
      </c>
      <c r="AC10" s="29">
        <v>2399</v>
      </c>
      <c r="AD10" s="29">
        <v>5534</v>
      </c>
      <c r="AE10" s="29">
        <v>4493</v>
      </c>
      <c r="AF10" s="29">
        <v>4432</v>
      </c>
      <c r="AG10" s="29">
        <v>1590</v>
      </c>
      <c r="AH10" s="29">
        <v>14043</v>
      </c>
      <c r="AI10" s="29">
        <v>1250</v>
      </c>
      <c r="AJ10" s="30">
        <v>142429</v>
      </c>
      <c r="AK10" s="31">
        <v>19705</v>
      </c>
      <c r="AL10" s="32">
        <f t="shared" si="1"/>
        <v>0.52121701802212983</v>
      </c>
      <c r="AM10" s="32">
        <f t="shared" si="2"/>
        <v>0.24141142511749542</v>
      </c>
      <c r="AN10" s="32">
        <f t="shared" si="3"/>
        <v>7.6800671049872329E-2</v>
      </c>
      <c r="AO10" s="32">
        <f t="shared" si="4"/>
        <v>4.6510910728163123E-2</v>
      </c>
      <c r="AP10" s="32">
        <f t="shared" si="5"/>
        <v>4.2174991056780194E-2</v>
      </c>
      <c r="AQ10" s="32">
        <f t="shared" si="6"/>
        <v>6.0813894679709376E-3</v>
      </c>
      <c r="AR10" s="32">
        <f t="shared" si="7"/>
        <v>1.1583011583011582E-2</v>
      </c>
      <c r="AS10" s="32">
        <f t="shared" si="8"/>
        <v>1.412411955542946E-2</v>
      </c>
      <c r="AT10" s="32">
        <f t="shared" si="9"/>
        <v>8.9432198058396143E-3</v>
      </c>
      <c r="AU10" s="32">
        <f t="shared" si="10"/>
        <v>1.7393020587908768E-3</v>
      </c>
      <c r="AV10" s="32">
        <f t="shared" si="11"/>
        <v>2.5972343863717665E-2</v>
      </c>
      <c r="AW10" s="32">
        <f t="shared" si="12"/>
        <v>3.4415976907989686E-3</v>
      </c>
      <c r="AX10" s="32">
        <f t="shared" si="13"/>
        <v>1</v>
      </c>
      <c r="AY10" s="33" t="s">
        <v>42</v>
      </c>
      <c r="AZ10" s="33" t="s">
        <v>42</v>
      </c>
    </row>
    <row r="11" spans="1:52" x14ac:dyDescent="0.25">
      <c r="A11" s="4" t="s">
        <v>1</v>
      </c>
      <c r="B11" s="4" t="s">
        <v>30</v>
      </c>
      <c r="C11" s="18">
        <v>172866</v>
      </c>
      <c r="D11" s="18">
        <v>383037</v>
      </c>
      <c r="E11" s="19">
        <v>0.45130365995974281</v>
      </c>
      <c r="F11" s="9" t="s">
        <v>9</v>
      </c>
      <c r="G11" s="28">
        <v>59711</v>
      </c>
      <c r="H11" s="28">
        <v>75299</v>
      </c>
      <c r="I11" s="28">
        <v>6290</v>
      </c>
      <c r="J11" s="28">
        <v>5631</v>
      </c>
      <c r="K11" s="28">
        <v>12292</v>
      </c>
      <c r="L11" s="28">
        <v>1086</v>
      </c>
      <c r="M11" s="28">
        <v>2594</v>
      </c>
      <c r="N11" s="28">
        <v>3078</v>
      </c>
      <c r="O11" s="28">
        <v>1055</v>
      </c>
      <c r="P11" s="28">
        <v>281</v>
      </c>
      <c r="Q11" s="28">
        <v>2058</v>
      </c>
      <c r="R11" s="28">
        <v>464</v>
      </c>
      <c r="S11" s="11">
        <v>169839</v>
      </c>
      <c r="T11" s="20">
        <v>3008</v>
      </c>
      <c r="U11" s="20">
        <v>75299</v>
      </c>
      <c r="V11" s="20">
        <v>59711</v>
      </c>
      <c r="W11" s="20">
        <v>15588</v>
      </c>
      <c r="X11" s="29">
        <v>19610</v>
      </c>
      <c r="Y11" s="29">
        <v>19082</v>
      </c>
      <c r="Z11" s="29">
        <v>22944</v>
      </c>
      <c r="AA11" s="29">
        <v>17903</v>
      </c>
      <c r="AB11" s="29">
        <v>25679</v>
      </c>
      <c r="AC11" s="29">
        <v>4071</v>
      </c>
      <c r="AD11" s="29">
        <v>9846</v>
      </c>
      <c r="AE11" s="29">
        <v>7883</v>
      </c>
      <c r="AF11" s="29">
        <v>3465</v>
      </c>
      <c r="AG11" s="29">
        <v>1806</v>
      </c>
      <c r="AH11" s="29">
        <v>9369</v>
      </c>
      <c r="AI11" s="29">
        <v>1376</v>
      </c>
      <c r="AJ11" s="30">
        <v>143034</v>
      </c>
      <c r="AK11" s="31">
        <v>26805</v>
      </c>
      <c r="AL11" s="32">
        <f t="shared" si="1"/>
        <v>0.35157413785997327</v>
      </c>
      <c r="AM11" s="32">
        <f t="shared" si="2"/>
        <v>0.44335517755050369</v>
      </c>
      <c r="AN11" s="32">
        <f t="shared" si="3"/>
        <v>3.7035074393984894E-2</v>
      </c>
      <c r="AO11" s="32">
        <f t="shared" si="4"/>
        <v>3.3154929079893314E-2</v>
      </c>
      <c r="AP11" s="32">
        <f t="shared" si="5"/>
        <v>7.2374425190916108E-2</v>
      </c>
      <c r="AQ11" s="32">
        <f t="shared" si="6"/>
        <v>6.3942910638899193E-3</v>
      </c>
      <c r="AR11" s="32">
        <f t="shared" si="7"/>
        <v>1.5273288231795995E-2</v>
      </c>
      <c r="AS11" s="32">
        <f t="shared" si="8"/>
        <v>1.8123045943511207E-2</v>
      </c>
      <c r="AT11" s="32">
        <f t="shared" si="9"/>
        <v>6.2117652600403913E-3</v>
      </c>
      <c r="AU11" s="32">
        <f t="shared" si="10"/>
        <v>1.6545080929586255E-3</v>
      </c>
      <c r="AV11" s="32">
        <f t="shared" si="11"/>
        <v>1.2117358203946091E-2</v>
      </c>
      <c r="AW11" s="32">
        <f t="shared" si="12"/>
        <v>2.7319991285864849E-3</v>
      </c>
      <c r="AX11" s="32">
        <f t="shared" si="13"/>
        <v>1</v>
      </c>
      <c r="AY11" s="33" t="s">
        <v>42</v>
      </c>
      <c r="AZ11" s="33" t="s">
        <v>42</v>
      </c>
    </row>
    <row r="12" spans="1:52" x14ac:dyDescent="0.25">
      <c r="A12" s="4" t="s">
        <v>1</v>
      </c>
      <c r="B12" s="4" t="s">
        <v>31</v>
      </c>
      <c r="C12" s="18">
        <v>190158</v>
      </c>
      <c r="D12" s="18">
        <v>427176</v>
      </c>
      <c r="E12" s="19">
        <v>0.44515141300073036</v>
      </c>
      <c r="F12" s="9" t="s">
        <v>8</v>
      </c>
      <c r="G12" s="28">
        <v>103829</v>
      </c>
      <c r="H12" s="28">
        <v>38216</v>
      </c>
      <c r="I12" s="28">
        <v>16377</v>
      </c>
      <c r="J12" s="28">
        <v>12752</v>
      </c>
      <c r="K12" s="28">
        <v>3670</v>
      </c>
      <c r="L12" s="28">
        <v>686</v>
      </c>
      <c r="M12" s="28">
        <v>1927</v>
      </c>
      <c r="N12" s="28">
        <v>1412</v>
      </c>
      <c r="O12" s="28">
        <v>1543</v>
      </c>
      <c r="P12" s="28">
        <v>296</v>
      </c>
      <c r="Q12" s="28">
        <v>5571</v>
      </c>
      <c r="R12" s="28">
        <v>572</v>
      </c>
      <c r="S12" s="11">
        <v>186851</v>
      </c>
      <c r="T12" s="20">
        <v>3281</v>
      </c>
      <c r="U12" s="20">
        <v>103829</v>
      </c>
      <c r="V12" s="20">
        <v>38216</v>
      </c>
      <c r="W12" s="20">
        <v>65613</v>
      </c>
      <c r="X12" s="29">
        <v>34357</v>
      </c>
      <c r="Y12" s="29">
        <v>13836</v>
      </c>
      <c r="Z12" s="29">
        <v>43067</v>
      </c>
      <c r="AA12" s="29">
        <v>28325</v>
      </c>
      <c r="AB12" s="29">
        <v>7571</v>
      </c>
      <c r="AC12" s="29">
        <v>1482</v>
      </c>
      <c r="AD12" s="29">
        <v>6129</v>
      </c>
      <c r="AE12" s="29">
        <v>2773</v>
      </c>
      <c r="AF12" s="29">
        <v>5529</v>
      </c>
      <c r="AG12" s="29">
        <v>1914</v>
      </c>
      <c r="AH12" s="29">
        <v>18095</v>
      </c>
      <c r="AI12" s="29">
        <v>1356</v>
      </c>
      <c r="AJ12" s="30">
        <v>164434</v>
      </c>
      <c r="AK12" s="31">
        <v>22417</v>
      </c>
      <c r="AL12" s="32">
        <f t="shared" si="1"/>
        <v>0.55567805363631984</v>
      </c>
      <c r="AM12" s="32">
        <f t="shared" si="2"/>
        <v>0.20452660140967938</v>
      </c>
      <c r="AN12" s="32">
        <f t="shared" si="3"/>
        <v>8.7647376786851555E-2</v>
      </c>
      <c r="AO12" s="32">
        <f t="shared" si="4"/>
        <v>6.824689190852605E-2</v>
      </c>
      <c r="AP12" s="32">
        <f t="shared" si="5"/>
        <v>1.9641318483711621E-2</v>
      </c>
      <c r="AQ12" s="32">
        <f t="shared" si="6"/>
        <v>3.671374517663807E-3</v>
      </c>
      <c r="AR12" s="32">
        <f t="shared" si="7"/>
        <v>1.0313030168422967E-2</v>
      </c>
      <c r="AS12" s="32">
        <f t="shared" si="8"/>
        <v>7.5568233512263785E-3</v>
      </c>
      <c r="AT12" s="32">
        <f t="shared" si="9"/>
        <v>8.2579167357948319E-3</v>
      </c>
      <c r="AU12" s="32">
        <f t="shared" si="10"/>
        <v>1.5841499376508556E-3</v>
      </c>
      <c r="AV12" s="32">
        <f t="shared" si="11"/>
        <v>2.9815200346800391E-2</v>
      </c>
      <c r="AW12" s="32">
        <f t="shared" si="12"/>
        <v>3.0612627173523289E-3</v>
      </c>
      <c r="AX12" s="32">
        <f t="shared" si="13"/>
        <v>1</v>
      </c>
      <c r="AY12" s="33" t="s">
        <v>42</v>
      </c>
      <c r="AZ12" s="33" t="s">
        <v>42</v>
      </c>
    </row>
    <row r="13" spans="1:52" x14ac:dyDescent="0.25">
      <c r="A13" s="4" t="s">
        <v>1</v>
      </c>
      <c r="B13" s="4" t="s">
        <v>32</v>
      </c>
      <c r="C13" s="18">
        <v>187602</v>
      </c>
      <c r="D13" s="18">
        <v>374133</v>
      </c>
      <c r="E13" s="19">
        <v>0.50143130918683998</v>
      </c>
      <c r="F13" s="9" t="s">
        <v>8</v>
      </c>
      <c r="G13" s="28">
        <v>80291</v>
      </c>
      <c r="H13" s="28">
        <v>72952</v>
      </c>
      <c r="I13" s="28">
        <v>9685</v>
      </c>
      <c r="J13" s="28">
        <v>7723</v>
      </c>
      <c r="K13" s="28">
        <v>4096</v>
      </c>
      <c r="L13" s="28">
        <v>631</v>
      </c>
      <c r="M13" s="28">
        <v>1706</v>
      </c>
      <c r="N13" s="28">
        <v>1425</v>
      </c>
      <c r="O13" s="28">
        <v>1232</v>
      </c>
      <c r="P13" s="28">
        <v>227</v>
      </c>
      <c r="Q13" s="28">
        <v>3822</v>
      </c>
      <c r="R13" s="28">
        <v>1045</v>
      </c>
      <c r="S13" s="11">
        <v>184835</v>
      </c>
      <c r="T13" s="20">
        <v>2753</v>
      </c>
      <c r="U13" s="20">
        <v>80291</v>
      </c>
      <c r="V13" s="20">
        <v>72952</v>
      </c>
      <c r="W13" s="20">
        <v>7339</v>
      </c>
      <c r="X13" s="29">
        <v>26980</v>
      </c>
      <c r="Y13" s="29">
        <v>18149</v>
      </c>
      <c r="Z13" s="29">
        <v>35831</v>
      </c>
      <c r="AA13" s="29">
        <v>26829</v>
      </c>
      <c r="AB13" s="29">
        <v>13044</v>
      </c>
      <c r="AC13" s="29">
        <v>1897</v>
      </c>
      <c r="AD13" s="29">
        <v>5892</v>
      </c>
      <c r="AE13" s="29">
        <v>3950</v>
      </c>
      <c r="AF13" s="29">
        <v>5054</v>
      </c>
      <c r="AG13" s="29">
        <v>1880</v>
      </c>
      <c r="AH13" s="29">
        <v>16081</v>
      </c>
      <c r="AI13" s="29">
        <v>1997</v>
      </c>
      <c r="AJ13" s="30">
        <v>157584</v>
      </c>
      <c r="AK13" s="31">
        <v>27251</v>
      </c>
      <c r="AL13" s="32">
        <f t="shared" si="1"/>
        <v>0.43439283685449187</v>
      </c>
      <c r="AM13" s="32">
        <f t="shared" si="2"/>
        <v>0.39468715340709282</v>
      </c>
      <c r="AN13" s="32">
        <f t="shared" si="3"/>
        <v>5.2398084778315798E-2</v>
      </c>
      <c r="AO13" s="32">
        <f t="shared" si="4"/>
        <v>4.1783212053994101E-2</v>
      </c>
      <c r="AP13" s="32">
        <f t="shared" si="5"/>
        <v>2.2160305137014093E-2</v>
      </c>
      <c r="AQ13" s="32">
        <f t="shared" si="6"/>
        <v>3.4138556009413804E-3</v>
      </c>
      <c r="AR13" s="32">
        <f t="shared" si="7"/>
        <v>9.2298536532583117E-3</v>
      </c>
      <c r="AS13" s="32">
        <f t="shared" si="8"/>
        <v>7.709578813536397E-3</v>
      </c>
      <c r="AT13" s="32">
        <f t="shared" si="9"/>
        <v>6.66540427949252E-3</v>
      </c>
      <c r="AU13" s="32">
        <f t="shared" si="10"/>
        <v>1.2281223794194823E-3</v>
      </c>
      <c r="AV13" s="32">
        <f t="shared" si="11"/>
        <v>2.0677901912516568E-2</v>
      </c>
      <c r="AW13" s="32">
        <f t="shared" si="12"/>
        <v>5.6536911299266916E-3</v>
      </c>
      <c r="AX13" s="32">
        <f t="shared" si="13"/>
        <v>1</v>
      </c>
      <c r="AY13" s="33" t="s">
        <v>42</v>
      </c>
      <c r="AZ13" s="33" t="s">
        <v>42</v>
      </c>
    </row>
    <row r="14" spans="1:52" x14ac:dyDescent="0.25">
      <c r="A14" s="4" t="s">
        <v>1</v>
      </c>
      <c r="B14" s="4" t="s">
        <v>33</v>
      </c>
      <c r="C14" s="18">
        <v>231746</v>
      </c>
      <c r="D14" s="18">
        <v>501906</v>
      </c>
      <c r="E14" s="19">
        <v>0.46173187808075616</v>
      </c>
      <c r="F14" s="9" t="s">
        <v>8</v>
      </c>
      <c r="G14" s="28">
        <v>136848</v>
      </c>
      <c r="H14" s="28">
        <v>40341</v>
      </c>
      <c r="I14" s="28">
        <v>20014</v>
      </c>
      <c r="J14" s="28">
        <v>8576</v>
      </c>
      <c r="K14" s="28">
        <v>5384</v>
      </c>
      <c r="L14" s="28">
        <v>899</v>
      </c>
      <c r="M14" s="28">
        <v>3772</v>
      </c>
      <c r="N14" s="28">
        <v>2090</v>
      </c>
      <c r="O14" s="28">
        <v>1968</v>
      </c>
      <c r="P14" s="28">
        <v>373</v>
      </c>
      <c r="Q14" s="28">
        <v>6499</v>
      </c>
      <c r="R14" s="28">
        <v>910</v>
      </c>
      <c r="S14" s="11">
        <v>227674</v>
      </c>
      <c r="T14" s="20">
        <v>4047</v>
      </c>
      <c r="U14" s="20">
        <v>136848</v>
      </c>
      <c r="V14" s="20">
        <v>40341</v>
      </c>
      <c r="W14" s="20">
        <v>96507</v>
      </c>
      <c r="X14" s="29">
        <v>41637</v>
      </c>
      <c r="Y14" s="29">
        <v>15111</v>
      </c>
      <c r="Z14" s="29">
        <v>56363</v>
      </c>
      <c r="AA14" s="29">
        <v>23186</v>
      </c>
      <c r="AB14" s="29">
        <v>10538</v>
      </c>
      <c r="AC14" s="29">
        <v>2049</v>
      </c>
      <c r="AD14" s="29">
        <v>11436</v>
      </c>
      <c r="AE14" s="29">
        <v>4377</v>
      </c>
      <c r="AF14" s="29">
        <v>6770</v>
      </c>
      <c r="AG14" s="29">
        <v>2210</v>
      </c>
      <c r="AH14" s="29">
        <v>21907</v>
      </c>
      <c r="AI14" s="29">
        <v>1556</v>
      </c>
      <c r="AJ14" s="30">
        <v>197140</v>
      </c>
      <c r="AK14" s="31">
        <v>30534</v>
      </c>
      <c r="AL14" s="32">
        <f t="shared" si="1"/>
        <v>0.60106995089470028</v>
      </c>
      <c r="AM14" s="32">
        <f t="shared" si="2"/>
        <v>0.17718755764821631</v>
      </c>
      <c r="AN14" s="32">
        <f t="shared" si="3"/>
        <v>8.7906392473448877E-2</v>
      </c>
      <c r="AO14" s="32">
        <f t="shared" si="4"/>
        <v>3.7667893567117895E-2</v>
      </c>
      <c r="AP14" s="32">
        <f t="shared" si="5"/>
        <v>2.3647847360699949E-2</v>
      </c>
      <c r="AQ14" s="32">
        <f t="shared" si="6"/>
        <v>3.9486283018702181E-3</v>
      </c>
      <c r="AR14" s="32">
        <f t="shared" si="7"/>
        <v>1.6567548336656798E-2</v>
      </c>
      <c r="AS14" s="32">
        <f t="shared" si="8"/>
        <v>9.1797921589641326E-3</v>
      </c>
      <c r="AT14" s="32">
        <f t="shared" si="9"/>
        <v>8.6439382626035469E-3</v>
      </c>
      <c r="AU14" s="32">
        <f t="shared" si="10"/>
        <v>1.6383074044467089E-3</v>
      </c>
      <c r="AV14" s="32">
        <f t="shared" si="11"/>
        <v>2.8545200593831532E-2</v>
      </c>
      <c r="AW14" s="32">
        <f t="shared" si="12"/>
        <v>3.9969429974437134E-3</v>
      </c>
      <c r="AX14" s="32">
        <f t="shared" si="13"/>
        <v>1</v>
      </c>
      <c r="AY14" s="33" t="s">
        <v>42</v>
      </c>
      <c r="AZ14" s="33" t="s">
        <v>42</v>
      </c>
    </row>
    <row r="15" spans="1:52" x14ac:dyDescent="0.25">
      <c r="A15" s="4" t="s">
        <v>1</v>
      </c>
      <c r="B15" s="4" t="s">
        <v>34</v>
      </c>
      <c r="C15" s="18">
        <v>216214</v>
      </c>
      <c r="D15" s="18">
        <v>436362</v>
      </c>
      <c r="E15" s="19">
        <v>0.49549227476269703</v>
      </c>
      <c r="F15" s="9" t="s">
        <v>9</v>
      </c>
      <c r="G15" s="28">
        <v>70224</v>
      </c>
      <c r="H15" s="28">
        <v>97141</v>
      </c>
      <c r="I15" s="28">
        <v>11038</v>
      </c>
      <c r="J15" s="28">
        <v>15119</v>
      </c>
      <c r="K15" s="28">
        <v>6185</v>
      </c>
      <c r="L15" s="28">
        <v>931</v>
      </c>
      <c r="M15" s="28">
        <v>2645</v>
      </c>
      <c r="N15" s="28">
        <v>2200</v>
      </c>
      <c r="O15" s="28">
        <v>1544</v>
      </c>
      <c r="P15" s="28">
        <v>345</v>
      </c>
      <c r="Q15" s="28">
        <v>3866</v>
      </c>
      <c r="R15" s="28">
        <v>1495</v>
      </c>
      <c r="S15" s="11">
        <v>212733</v>
      </c>
      <c r="T15" s="20">
        <v>3469</v>
      </c>
      <c r="U15" s="20">
        <v>97141</v>
      </c>
      <c r="V15" s="20">
        <v>70224</v>
      </c>
      <c r="W15" s="20">
        <v>26917</v>
      </c>
      <c r="X15" s="29">
        <v>28030</v>
      </c>
      <c r="Y15" s="29">
        <v>22634</v>
      </c>
      <c r="Z15" s="29">
        <v>36569</v>
      </c>
      <c r="AA15" s="29">
        <v>39495</v>
      </c>
      <c r="AB15" s="29">
        <v>18919</v>
      </c>
      <c r="AC15" s="29">
        <v>2589</v>
      </c>
      <c r="AD15" s="29">
        <v>7112</v>
      </c>
      <c r="AE15" s="29">
        <v>5887</v>
      </c>
      <c r="AF15" s="29">
        <v>5088</v>
      </c>
      <c r="AG15" s="29">
        <v>2380</v>
      </c>
      <c r="AH15" s="29">
        <v>14987</v>
      </c>
      <c r="AI15" s="29">
        <v>2448</v>
      </c>
      <c r="AJ15" s="30">
        <v>186138</v>
      </c>
      <c r="AK15" s="31">
        <v>26595</v>
      </c>
      <c r="AL15" s="32">
        <f t="shared" si="1"/>
        <v>0.33010393309923708</v>
      </c>
      <c r="AM15" s="32">
        <f t="shared" si="2"/>
        <v>0.45663343251869715</v>
      </c>
      <c r="AN15" s="32">
        <f t="shared" si="3"/>
        <v>5.1886637240108495E-2</v>
      </c>
      <c r="AO15" s="32">
        <f t="shared" si="4"/>
        <v>7.1070308790831704E-2</v>
      </c>
      <c r="AP15" s="32">
        <f t="shared" si="5"/>
        <v>2.9074003563151932E-2</v>
      </c>
      <c r="AQ15" s="32">
        <f t="shared" si="6"/>
        <v>4.3763779009368554E-3</v>
      </c>
      <c r="AR15" s="32">
        <f t="shared" si="7"/>
        <v>1.2433425937677746E-2</v>
      </c>
      <c r="AS15" s="32">
        <f t="shared" si="8"/>
        <v>1.03416019141365E-2</v>
      </c>
      <c r="AT15" s="32">
        <f t="shared" si="9"/>
        <v>7.2579242524667071E-3</v>
      </c>
      <c r="AU15" s="32">
        <f t="shared" si="10"/>
        <v>1.6217512092623148E-3</v>
      </c>
      <c r="AV15" s="32">
        <f t="shared" si="11"/>
        <v>1.8173015000023503E-2</v>
      </c>
      <c r="AW15" s="32">
        <f t="shared" si="12"/>
        <v>7.0275885734700306E-3</v>
      </c>
      <c r="AX15" s="32">
        <f t="shared" si="13"/>
        <v>1</v>
      </c>
      <c r="AY15" s="33" t="s">
        <v>42</v>
      </c>
      <c r="AZ15" s="33" t="s">
        <v>42</v>
      </c>
    </row>
    <row r="16" spans="1:52" x14ac:dyDescent="0.25">
      <c r="A16" s="4" t="s">
        <v>1</v>
      </c>
      <c r="B16" s="4" t="s">
        <v>35</v>
      </c>
      <c r="C16" s="18">
        <v>155873</v>
      </c>
      <c r="D16" s="18">
        <v>349058</v>
      </c>
      <c r="E16" s="19">
        <v>0.44655329486790163</v>
      </c>
      <c r="F16" s="9" t="s">
        <v>9</v>
      </c>
      <c r="G16" s="28">
        <v>55329</v>
      </c>
      <c r="H16" s="28">
        <v>70490</v>
      </c>
      <c r="I16" s="28">
        <v>7989</v>
      </c>
      <c r="J16" s="28">
        <v>6480</v>
      </c>
      <c r="K16" s="28">
        <v>3228</v>
      </c>
      <c r="L16" s="28">
        <v>515</v>
      </c>
      <c r="M16" s="28">
        <v>2508</v>
      </c>
      <c r="N16" s="28">
        <v>1155</v>
      </c>
      <c r="O16" s="28">
        <v>1268</v>
      </c>
      <c r="P16" s="28">
        <v>221</v>
      </c>
      <c r="Q16" s="28">
        <v>3583</v>
      </c>
      <c r="R16" s="28">
        <v>450</v>
      </c>
      <c r="S16" s="11">
        <v>153216</v>
      </c>
      <c r="T16" s="20">
        <v>2646</v>
      </c>
      <c r="U16" s="20">
        <v>70490</v>
      </c>
      <c r="V16" s="20">
        <v>55329</v>
      </c>
      <c r="W16" s="20">
        <v>15161</v>
      </c>
      <c r="X16" s="29">
        <v>19958</v>
      </c>
      <c r="Y16" s="29">
        <v>14493</v>
      </c>
      <c r="Z16" s="29">
        <v>26903</v>
      </c>
      <c r="AA16" s="29">
        <v>21101</v>
      </c>
      <c r="AB16" s="29">
        <v>12083</v>
      </c>
      <c r="AC16" s="29">
        <v>1551</v>
      </c>
      <c r="AD16" s="29">
        <v>6420</v>
      </c>
      <c r="AE16" s="29">
        <v>3202</v>
      </c>
      <c r="AF16" s="29">
        <v>4935</v>
      </c>
      <c r="AG16" s="29">
        <v>1832</v>
      </c>
      <c r="AH16" s="29">
        <v>14074</v>
      </c>
      <c r="AI16" s="29">
        <v>2157</v>
      </c>
      <c r="AJ16" s="30">
        <v>128709</v>
      </c>
      <c r="AK16" s="31">
        <v>24507</v>
      </c>
      <c r="AL16" s="32">
        <f t="shared" si="1"/>
        <v>0.36111763784461154</v>
      </c>
      <c r="AM16" s="32">
        <f t="shared" si="2"/>
        <v>0.46006944444444442</v>
      </c>
      <c r="AN16" s="32">
        <f t="shared" si="3"/>
        <v>5.2142073934837094E-2</v>
      </c>
      <c r="AO16" s="32">
        <f t="shared" si="4"/>
        <v>4.2293233082706765E-2</v>
      </c>
      <c r="AP16" s="32">
        <f t="shared" si="5"/>
        <v>2.1068295739348371E-2</v>
      </c>
      <c r="AQ16" s="32">
        <f t="shared" si="6"/>
        <v>3.3612677527151209E-3</v>
      </c>
      <c r="AR16" s="32">
        <f t="shared" si="7"/>
        <v>1.636904761904762E-2</v>
      </c>
      <c r="AS16" s="32">
        <f t="shared" si="8"/>
        <v>7.5383771929824562E-3</v>
      </c>
      <c r="AT16" s="32">
        <f t="shared" si="9"/>
        <v>8.275898078529657E-3</v>
      </c>
      <c r="AU16" s="32">
        <f t="shared" si="10"/>
        <v>1.442408103592314E-3</v>
      </c>
      <c r="AV16" s="32">
        <f t="shared" si="11"/>
        <v>2.3385286131996658E-2</v>
      </c>
      <c r="AW16" s="32">
        <f t="shared" si="12"/>
        <v>2.9370300751879698E-3</v>
      </c>
      <c r="AX16" s="32">
        <f t="shared" si="13"/>
        <v>1</v>
      </c>
      <c r="AY16" s="33" t="s">
        <v>42</v>
      </c>
      <c r="AZ16" s="33" t="s">
        <v>42</v>
      </c>
    </row>
    <row r="17" spans="1:52" x14ac:dyDescent="0.25">
      <c r="A17" s="4" t="s">
        <v>36</v>
      </c>
      <c r="B17" s="4" t="s">
        <v>36</v>
      </c>
      <c r="C17" s="18">
        <v>2647109</v>
      </c>
      <c r="D17" s="18">
        <v>5741155</v>
      </c>
      <c r="E17" s="19">
        <v>0.46107603783559231</v>
      </c>
      <c r="F17" s="9" t="s">
        <v>8</v>
      </c>
      <c r="G17" s="28">
        <v>1148716</v>
      </c>
      <c r="H17" s="28">
        <v>909755</v>
      </c>
      <c r="I17" s="28">
        <v>150673</v>
      </c>
      <c r="J17" s="28">
        <v>120005</v>
      </c>
      <c r="K17" s="28">
        <v>94373</v>
      </c>
      <c r="L17" s="28">
        <v>13325</v>
      </c>
      <c r="M17" s="28">
        <v>37007</v>
      </c>
      <c r="N17" s="28">
        <v>31372</v>
      </c>
      <c r="O17" s="28">
        <v>20537</v>
      </c>
      <c r="P17" s="28">
        <v>4941</v>
      </c>
      <c r="Q17" s="28">
        <v>53055</v>
      </c>
      <c r="R17" s="28">
        <v>13202</v>
      </c>
      <c r="S17" s="11">
        <v>2596961</v>
      </c>
      <c r="T17" s="20">
        <v>49871</v>
      </c>
      <c r="U17" s="20">
        <v>1148716</v>
      </c>
      <c r="V17" s="20">
        <v>909755</v>
      </c>
      <c r="W17" s="20">
        <v>238961</v>
      </c>
      <c r="X17" s="29">
        <v>388090</v>
      </c>
      <c r="Y17" s="29">
        <v>250214</v>
      </c>
      <c r="Z17" s="29">
        <v>468318</v>
      </c>
      <c r="AA17" s="29">
        <v>335931</v>
      </c>
      <c r="AB17" s="29">
        <v>223253</v>
      </c>
      <c r="AC17" s="29">
        <v>36168</v>
      </c>
      <c r="AD17" s="29">
        <v>117080</v>
      </c>
      <c r="AE17" s="29">
        <v>73883</v>
      </c>
      <c r="AF17" s="29">
        <v>67495</v>
      </c>
      <c r="AG17" s="29">
        <v>28920</v>
      </c>
      <c r="AH17" s="29">
        <v>198720</v>
      </c>
      <c r="AI17" s="29">
        <v>24646</v>
      </c>
      <c r="AJ17" s="30">
        <v>2212718</v>
      </c>
      <c r="AK17" s="31">
        <v>384243</v>
      </c>
      <c r="AL17" s="32">
        <f t="shared" si="1"/>
        <v>0.4423308628816528</v>
      </c>
      <c r="AM17" s="32">
        <f t="shared" si="2"/>
        <v>0.35031523384448204</v>
      </c>
      <c r="AN17" s="32">
        <f t="shared" si="3"/>
        <v>5.8018969095030688E-2</v>
      </c>
      <c r="AO17" s="32">
        <f t="shared" si="4"/>
        <v>4.6209781355977239E-2</v>
      </c>
      <c r="AP17" s="32">
        <f t="shared" si="5"/>
        <v>3.6339783308259155E-2</v>
      </c>
      <c r="AQ17" s="32">
        <f t="shared" si="6"/>
        <v>5.1309973465138679E-3</v>
      </c>
      <c r="AR17" s="32">
        <f t="shared" si="7"/>
        <v>1.4250117733766506E-2</v>
      </c>
      <c r="AS17" s="32">
        <f t="shared" si="8"/>
        <v>1.2080273827754825E-2</v>
      </c>
      <c r="AT17" s="32">
        <f t="shared" si="9"/>
        <v>7.9080894938352939E-3</v>
      </c>
      <c r="AU17" s="32">
        <f t="shared" si="10"/>
        <v>1.9026084719793637E-3</v>
      </c>
      <c r="AV17" s="32">
        <f t="shared" si="11"/>
        <v>2.0429648346663658E-2</v>
      </c>
      <c r="AW17" s="32">
        <f t="shared" si="12"/>
        <v>5.0836342940845086E-3</v>
      </c>
      <c r="AX17" s="32">
        <f t="shared" si="13"/>
        <v>1</v>
      </c>
      <c r="AY17" s="34">
        <f>G17+X17</f>
        <v>1536806</v>
      </c>
      <c r="AZ17" s="34">
        <f>H17+Y17</f>
        <v>1159969</v>
      </c>
    </row>
  </sheetData>
  <mergeCells count="7">
    <mergeCell ref="A1:A2"/>
    <mergeCell ref="B1:B2"/>
    <mergeCell ref="X1:AK1"/>
    <mergeCell ref="AL1:AX1"/>
    <mergeCell ref="AY1:AZ1"/>
    <mergeCell ref="C1:E1"/>
    <mergeCell ref="G1:W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"/>
  <sheetViews>
    <sheetView workbookViewId="0">
      <selection sqref="A1:A2"/>
    </sheetView>
  </sheetViews>
  <sheetFormatPr defaultRowHeight="15" x14ac:dyDescent="0.25"/>
  <sheetData>
    <row r="1" spans="1:46" x14ac:dyDescent="0.25">
      <c r="A1" s="1" t="s">
        <v>0</v>
      </c>
      <c r="B1" s="1" t="s">
        <v>1</v>
      </c>
      <c r="C1" s="46" t="s">
        <v>144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24" t="s">
        <v>143</v>
      </c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6"/>
      <c r="AI1" s="38" t="s">
        <v>43</v>
      </c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40"/>
    </row>
    <row r="2" spans="1:46" ht="60.75" x14ac:dyDescent="0.25">
      <c r="A2" s="3"/>
      <c r="B2" s="3"/>
      <c r="C2" s="49" t="s">
        <v>7</v>
      </c>
      <c r="D2" s="49" t="s">
        <v>142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20</v>
      </c>
      <c r="R2" s="13" t="s">
        <v>56</v>
      </c>
      <c r="S2" s="13" t="s">
        <v>152</v>
      </c>
      <c r="T2" s="13" t="s">
        <v>153</v>
      </c>
      <c r="U2" s="13" t="s">
        <v>39</v>
      </c>
      <c r="V2" s="27" t="s">
        <v>44</v>
      </c>
      <c r="W2" s="27" t="s">
        <v>45</v>
      </c>
      <c r="X2" s="27" t="s">
        <v>46</v>
      </c>
      <c r="Y2" s="27" t="s">
        <v>47</v>
      </c>
      <c r="Z2" s="27" t="s">
        <v>48</v>
      </c>
      <c r="AA2" s="27" t="s">
        <v>49</v>
      </c>
      <c r="AB2" s="27" t="s">
        <v>50</v>
      </c>
      <c r="AC2" s="27" t="s">
        <v>51</v>
      </c>
      <c r="AD2" s="27" t="s">
        <v>52</v>
      </c>
      <c r="AE2" s="27" t="s">
        <v>53</v>
      </c>
      <c r="AF2" s="27" t="s">
        <v>54</v>
      </c>
      <c r="AG2" s="27" t="s">
        <v>55</v>
      </c>
      <c r="AH2" s="27" t="s">
        <v>40</v>
      </c>
      <c r="AI2" s="23" t="s">
        <v>44</v>
      </c>
      <c r="AJ2" s="23" t="s">
        <v>45</v>
      </c>
      <c r="AK2" s="23" t="s">
        <v>46</v>
      </c>
      <c r="AL2" s="23" t="s">
        <v>47</v>
      </c>
      <c r="AM2" s="23" t="s">
        <v>48</v>
      </c>
      <c r="AN2" s="23" t="s">
        <v>49</v>
      </c>
      <c r="AO2" s="23" t="s">
        <v>50</v>
      </c>
      <c r="AP2" s="23" t="s">
        <v>51</v>
      </c>
      <c r="AQ2" s="23" t="s">
        <v>52</v>
      </c>
      <c r="AR2" s="23" t="s">
        <v>53</v>
      </c>
      <c r="AS2" s="23" t="s">
        <v>54</v>
      </c>
      <c r="AT2" s="23" t="s">
        <v>55</v>
      </c>
    </row>
    <row r="3" spans="1:46" x14ac:dyDescent="0.25">
      <c r="A3" s="4" t="s">
        <v>1</v>
      </c>
      <c r="B3" s="4" t="s">
        <v>22</v>
      </c>
      <c r="C3" s="9" t="s">
        <v>44</v>
      </c>
      <c r="D3" s="9" t="s">
        <v>57</v>
      </c>
      <c r="E3" s="28">
        <v>81482</v>
      </c>
      <c r="F3" s="28">
        <v>65242</v>
      </c>
      <c r="G3" s="28">
        <v>16996</v>
      </c>
      <c r="H3" s="28">
        <v>11204</v>
      </c>
      <c r="I3" s="28">
        <v>9057</v>
      </c>
      <c r="J3" s="28"/>
      <c r="K3" s="28"/>
      <c r="L3" s="28"/>
      <c r="M3" s="28"/>
      <c r="N3" s="28"/>
      <c r="O3" s="28"/>
      <c r="P3" s="28"/>
      <c r="Q3" s="11">
        <v>183981</v>
      </c>
      <c r="R3" s="20">
        <v>2050</v>
      </c>
      <c r="S3" s="20">
        <v>81482</v>
      </c>
      <c r="T3" s="20">
        <v>65242</v>
      </c>
      <c r="U3" s="20">
        <v>16240</v>
      </c>
      <c r="V3" s="42">
        <v>0.4428826889733179</v>
      </c>
      <c r="W3" s="42">
        <v>0.35461270457275479</v>
      </c>
      <c r="X3" s="42">
        <v>9.2379104364037595E-2</v>
      </c>
      <c r="Y3" s="42">
        <v>6.0897592686201291E-2</v>
      </c>
      <c r="Z3" s="42">
        <v>4.9227909403688423E-2</v>
      </c>
      <c r="AA3" s="42"/>
      <c r="AB3" s="42"/>
      <c r="AC3" s="42"/>
      <c r="AD3" s="42"/>
      <c r="AE3" s="42"/>
      <c r="AF3" s="42"/>
      <c r="AG3" s="42"/>
      <c r="AH3" s="42">
        <v>1</v>
      </c>
      <c r="AI3" s="41" t="s">
        <v>57</v>
      </c>
      <c r="AJ3" s="41" t="s">
        <v>58</v>
      </c>
      <c r="AK3" s="41" t="s">
        <v>59</v>
      </c>
      <c r="AL3" s="41" t="s">
        <v>60</v>
      </c>
      <c r="AM3" s="41" t="s">
        <v>61</v>
      </c>
      <c r="AN3" s="41"/>
      <c r="AO3" s="41"/>
      <c r="AP3" s="41"/>
      <c r="AQ3" s="41"/>
      <c r="AR3" s="41"/>
      <c r="AS3" s="41"/>
      <c r="AT3" s="41"/>
    </row>
    <row r="4" spans="1:46" x14ac:dyDescent="0.25">
      <c r="A4" s="4" t="s">
        <v>1</v>
      </c>
      <c r="B4" s="4" t="s">
        <v>23</v>
      </c>
      <c r="C4" s="9" t="s">
        <v>45</v>
      </c>
      <c r="D4" s="9" t="s">
        <v>63</v>
      </c>
      <c r="E4" s="28">
        <v>45791</v>
      </c>
      <c r="F4" s="28">
        <v>87460</v>
      </c>
      <c r="G4" s="28">
        <v>12685</v>
      </c>
      <c r="H4" s="28">
        <v>12145</v>
      </c>
      <c r="I4" s="28">
        <v>30485</v>
      </c>
      <c r="J4" s="28">
        <v>793</v>
      </c>
      <c r="K4" s="28"/>
      <c r="L4" s="28"/>
      <c r="M4" s="28"/>
      <c r="N4" s="28"/>
      <c r="O4" s="28"/>
      <c r="P4" s="28"/>
      <c r="Q4" s="11">
        <v>189809</v>
      </c>
      <c r="R4" s="20">
        <v>1693</v>
      </c>
      <c r="S4" s="20">
        <v>87460</v>
      </c>
      <c r="T4" s="20">
        <v>45791</v>
      </c>
      <c r="U4" s="20">
        <v>41669</v>
      </c>
      <c r="V4" s="42">
        <v>0.24124778066371985</v>
      </c>
      <c r="W4" s="42">
        <v>0.4607789936199021</v>
      </c>
      <c r="X4" s="42">
        <v>6.6830339973341618E-2</v>
      </c>
      <c r="Y4" s="42">
        <v>6.3985374771480807E-2</v>
      </c>
      <c r="Z4" s="42">
        <v>0.16060882255319822</v>
      </c>
      <c r="AA4" s="42">
        <v>4.1778840834733868E-3</v>
      </c>
      <c r="AB4" s="42"/>
      <c r="AC4" s="42"/>
      <c r="AD4" s="42"/>
      <c r="AE4" s="42"/>
      <c r="AF4" s="42"/>
      <c r="AG4" s="42"/>
      <c r="AH4" s="42">
        <v>1</v>
      </c>
      <c r="AI4" s="41" t="s">
        <v>62</v>
      </c>
      <c r="AJ4" s="41" t="s">
        <v>63</v>
      </c>
      <c r="AK4" s="41" t="s">
        <v>64</v>
      </c>
      <c r="AL4" s="41" t="s">
        <v>65</v>
      </c>
      <c r="AM4" s="41" t="s">
        <v>66</v>
      </c>
      <c r="AN4" s="41" t="s">
        <v>67</v>
      </c>
      <c r="AO4" s="41"/>
      <c r="AP4" s="41"/>
      <c r="AQ4" s="41"/>
      <c r="AR4" s="41"/>
      <c r="AS4" s="41"/>
      <c r="AT4" s="41"/>
    </row>
    <row r="5" spans="1:46" x14ac:dyDescent="0.25">
      <c r="A5" s="4" t="s">
        <v>1</v>
      </c>
      <c r="B5" s="4" t="s">
        <v>24</v>
      </c>
      <c r="C5" s="9" t="s">
        <v>44</v>
      </c>
      <c r="D5" s="9" t="s">
        <v>68</v>
      </c>
      <c r="E5" s="28">
        <v>79902</v>
      </c>
      <c r="F5" s="28">
        <v>59147</v>
      </c>
      <c r="G5" s="28">
        <v>9874</v>
      </c>
      <c r="H5" s="28">
        <v>11534</v>
      </c>
      <c r="I5" s="28">
        <v>9074</v>
      </c>
      <c r="J5" s="28"/>
      <c r="K5" s="28">
        <v>517</v>
      </c>
      <c r="L5" s="28"/>
      <c r="M5" s="28"/>
      <c r="N5" s="28"/>
      <c r="O5" s="28"/>
      <c r="P5" s="28"/>
      <c r="Q5" s="11">
        <v>174701</v>
      </c>
      <c r="R5" s="20">
        <v>2506</v>
      </c>
      <c r="S5" s="20">
        <v>79902</v>
      </c>
      <c r="T5" s="20">
        <v>59147</v>
      </c>
      <c r="U5" s="20">
        <v>20755</v>
      </c>
      <c r="V5" s="42">
        <v>0.45736429671266909</v>
      </c>
      <c r="W5" s="42">
        <v>0.3385613133296318</v>
      </c>
      <c r="X5" s="42">
        <v>5.6519424616916905E-2</v>
      </c>
      <c r="Y5" s="42">
        <v>6.6021373661284133E-2</v>
      </c>
      <c r="Z5" s="42">
        <v>5.1940172065414625E-2</v>
      </c>
      <c r="AA5" s="42"/>
      <c r="AB5" s="42">
        <v>2.9593419614083491E-3</v>
      </c>
      <c r="AC5" s="42"/>
      <c r="AD5" s="42"/>
      <c r="AE5" s="42"/>
      <c r="AF5" s="42"/>
      <c r="AG5" s="42"/>
      <c r="AH5" s="42">
        <v>1</v>
      </c>
      <c r="AI5" s="41" t="s">
        <v>68</v>
      </c>
      <c r="AJ5" s="41" t="s">
        <v>69</v>
      </c>
      <c r="AK5" s="41" t="s">
        <v>70</v>
      </c>
      <c r="AL5" s="41" t="s">
        <v>71</v>
      </c>
      <c r="AM5" s="41" t="s">
        <v>72</v>
      </c>
      <c r="AN5" s="41"/>
      <c r="AO5" s="41" t="s">
        <v>73</v>
      </c>
      <c r="AP5" s="41"/>
      <c r="AQ5" s="41"/>
      <c r="AR5" s="41"/>
      <c r="AS5" s="41"/>
      <c r="AT5" s="41"/>
    </row>
    <row r="6" spans="1:46" x14ac:dyDescent="0.25">
      <c r="A6" s="4" t="s">
        <v>1</v>
      </c>
      <c r="B6" s="4" t="s">
        <v>25</v>
      </c>
      <c r="C6" s="9" t="s">
        <v>44</v>
      </c>
      <c r="D6" s="9" t="s">
        <v>74</v>
      </c>
      <c r="E6" s="28">
        <v>122175</v>
      </c>
      <c r="F6" s="28">
        <v>32546</v>
      </c>
      <c r="G6" s="28">
        <v>18766</v>
      </c>
      <c r="H6" s="28">
        <v>10714</v>
      </c>
      <c r="I6" s="28">
        <v>18071</v>
      </c>
      <c r="J6" s="28">
        <v>19</v>
      </c>
      <c r="K6" s="28">
        <v>4162</v>
      </c>
      <c r="L6" s="28">
        <v>63</v>
      </c>
      <c r="M6" s="28"/>
      <c r="N6" s="28"/>
      <c r="O6" s="28"/>
      <c r="P6" s="28"/>
      <c r="Q6" s="11">
        <v>211421</v>
      </c>
      <c r="R6" s="20">
        <v>3203</v>
      </c>
      <c r="S6" s="20">
        <v>122175</v>
      </c>
      <c r="T6" s="20">
        <v>32546</v>
      </c>
      <c r="U6" s="20">
        <v>89629</v>
      </c>
      <c r="V6" s="42">
        <v>0.57787542391720781</v>
      </c>
      <c r="W6" s="42">
        <v>0.1539392964748062</v>
      </c>
      <c r="X6" s="42">
        <v>8.8761286721754221E-2</v>
      </c>
      <c r="Y6" s="42">
        <v>5.0676139077953465E-2</v>
      </c>
      <c r="Z6" s="42">
        <v>8.5474006839434111E-2</v>
      </c>
      <c r="AA6" s="42">
        <v>8.9868083113787189E-5</v>
      </c>
      <c r="AB6" s="42">
        <v>1.9685840101030645E-2</v>
      </c>
      <c r="AC6" s="42">
        <v>2.9798364400887328E-4</v>
      </c>
      <c r="AD6" s="42"/>
      <c r="AE6" s="42"/>
      <c r="AF6" s="42"/>
      <c r="AG6" s="42"/>
      <c r="AH6" s="42">
        <v>1</v>
      </c>
      <c r="AI6" s="41" t="s">
        <v>74</v>
      </c>
      <c r="AJ6" s="41" t="s">
        <v>75</v>
      </c>
      <c r="AK6" s="41" t="s">
        <v>76</v>
      </c>
      <c r="AL6" s="41" t="s">
        <v>77</v>
      </c>
      <c r="AM6" s="41" t="s">
        <v>78</v>
      </c>
      <c r="AN6" s="41" t="s">
        <v>79</v>
      </c>
      <c r="AO6" s="41" t="s">
        <v>80</v>
      </c>
      <c r="AP6" s="41" t="s">
        <v>81</v>
      </c>
      <c r="AQ6" s="41"/>
      <c r="AR6" s="41"/>
      <c r="AS6" s="41"/>
      <c r="AT6" s="41"/>
    </row>
    <row r="7" spans="1:46" x14ac:dyDescent="0.25">
      <c r="A7" s="4" t="s">
        <v>1</v>
      </c>
      <c r="B7" s="4" t="s">
        <v>26</v>
      </c>
      <c r="C7" s="9" t="s">
        <v>45</v>
      </c>
      <c r="D7" s="9" t="s">
        <v>83</v>
      </c>
      <c r="E7" s="28">
        <v>58542</v>
      </c>
      <c r="F7" s="28">
        <v>70156</v>
      </c>
      <c r="G7" s="28">
        <v>13513</v>
      </c>
      <c r="H7" s="28">
        <v>18859</v>
      </c>
      <c r="I7" s="28">
        <v>18338</v>
      </c>
      <c r="J7" s="28">
        <v>126</v>
      </c>
      <c r="K7" s="28"/>
      <c r="L7" s="28"/>
      <c r="M7" s="28">
        <v>116</v>
      </c>
      <c r="N7" s="28"/>
      <c r="O7" s="28"/>
      <c r="P7" s="28"/>
      <c r="Q7" s="11">
        <v>181900</v>
      </c>
      <c r="R7" s="20">
        <v>1668</v>
      </c>
      <c r="S7" s="20">
        <v>70156</v>
      </c>
      <c r="T7" s="20">
        <v>58542</v>
      </c>
      <c r="U7" s="20">
        <v>11614</v>
      </c>
      <c r="V7" s="42">
        <v>0.32183617372182516</v>
      </c>
      <c r="W7" s="42">
        <v>0.38568444200109953</v>
      </c>
      <c r="X7" s="42">
        <v>7.428807036833425E-2</v>
      </c>
      <c r="Y7" s="42">
        <v>0.10367784496976361</v>
      </c>
      <c r="Z7" s="42">
        <v>0.10081363386476086</v>
      </c>
      <c r="AA7" s="42">
        <v>6.9268829026937874E-4</v>
      </c>
      <c r="AB7" s="42"/>
      <c r="AC7" s="42"/>
      <c r="AD7" s="42">
        <v>6.3771302913688836E-4</v>
      </c>
      <c r="AE7" s="42"/>
      <c r="AF7" s="42"/>
      <c r="AG7" s="42"/>
      <c r="AH7" s="42">
        <v>1</v>
      </c>
      <c r="AI7" s="41" t="s">
        <v>82</v>
      </c>
      <c r="AJ7" s="41" t="s">
        <v>83</v>
      </c>
      <c r="AK7" s="41" t="s">
        <v>84</v>
      </c>
      <c r="AL7" s="41" t="s">
        <v>85</v>
      </c>
      <c r="AM7" s="41" t="s">
        <v>86</v>
      </c>
      <c r="AN7" s="41" t="s">
        <v>87</v>
      </c>
      <c r="AO7" s="41"/>
      <c r="AP7" s="41"/>
      <c r="AQ7" s="41" t="s">
        <v>88</v>
      </c>
      <c r="AR7" s="41"/>
      <c r="AS7" s="41"/>
      <c r="AT7" s="41"/>
    </row>
    <row r="8" spans="1:46" x14ac:dyDescent="0.25">
      <c r="A8" s="4" t="s">
        <v>1</v>
      </c>
      <c r="B8" s="4" t="s">
        <v>27</v>
      </c>
      <c r="C8" s="9" t="s">
        <v>44</v>
      </c>
      <c r="D8" s="9" t="s">
        <v>89</v>
      </c>
      <c r="E8" s="28">
        <v>86088</v>
      </c>
      <c r="F8" s="28">
        <v>70155</v>
      </c>
      <c r="G8" s="28">
        <v>15758</v>
      </c>
      <c r="H8" s="28">
        <v>13154</v>
      </c>
      <c r="I8" s="28">
        <v>15832</v>
      </c>
      <c r="J8" s="28"/>
      <c r="K8" s="28"/>
      <c r="L8" s="28"/>
      <c r="M8" s="28"/>
      <c r="N8" s="28"/>
      <c r="O8" s="28"/>
      <c r="P8" s="28"/>
      <c r="Q8" s="11">
        <v>200987</v>
      </c>
      <c r="R8" s="20">
        <v>2565</v>
      </c>
      <c r="S8" s="20">
        <v>86088</v>
      </c>
      <c r="T8" s="20">
        <v>70155</v>
      </c>
      <c r="U8" s="20">
        <v>15933</v>
      </c>
      <c r="V8" s="42">
        <v>0.42832621015289546</v>
      </c>
      <c r="W8" s="42">
        <v>0.34905242627632632</v>
      </c>
      <c r="X8" s="42">
        <v>7.8403080796270411E-2</v>
      </c>
      <c r="Y8" s="42">
        <v>6.5447018961425366E-2</v>
      </c>
      <c r="Z8" s="42">
        <v>7.8771263813082443E-2</v>
      </c>
      <c r="AA8" s="42"/>
      <c r="AB8" s="42"/>
      <c r="AC8" s="42"/>
      <c r="AD8" s="42"/>
      <c r="AE8" s="42"/>
      <c r="AF8" s="42"/>
      <c r="AG8" s="42"/>
      <c r="AH8" s="42">
        <v>1</v>
      </c>
      <c r="AI8" s="41" t="s">
        <v>89</v>
      </c>
      <c r="AJ8" s="41" t="s">
        <v>90</v>
      </c>
      <c r="AK8" s="41" t="s">
        <v>91</v>
      </c>
      <c r="AL8" s="41" t="s">
        <v>92</v>
      </c>
      <c r="AM8" s="41" t="s">
        <v>93</v>
      </c>
      <c r="AN8" s="41"/>
      <c r="AO8" s="41"/>
      <c r="AP8" s="41"/>
      <c r="AQ8" s="41"/>
      <c r="AR8" s="41"/>
      <c r="AS8" s="41"/>
      <c r="AT8" s="41"/>
    </row>
    <row r="9" spans="1:46" x14ac:dyDescent="0.25">
      <c r="A9" s="4" t="s">
        <v>1</v>
      </c>
      <c r="B9" s="4" t="s">
        <v>28</v>
      </c>
      <c r="C9" s="9" t="s">
        <v>44</v>
      </c>
      <c r="D9" s="9" t="s">
        <v>94</v>
      </c>
      <c r="E9" s="28">
        <v>91075</v>
      </c>
      <c r="F9" s="28">
        <v>39923</v>
      </c>
      <c r="G9" s="28">
        <v>15409</v>
      </c>
      <c r="H9" s="28">
        <v>12038</v>
      </c>
      <c r="I9" s="28">
        <v>9042</v>
      </c>
      <c r="J9" s="28">
        <v>1172</v>
      </c>
      <c r="K9" s="28"/>
      <c r="L9" s="28"/>
      <c r="M9" s="28"/>
      <c r="N9" s="28"/>
      <c r="O9" s="28"/>
      <c r="P9" s="28"/>
      <c r="Q9" s="11">
        <v>168659</v>
      </c>
      <c r="R9" s="20">
        <v>1660</v>
      </c>
      <c r="S9" s="20">
        <v>91075</v>
      </c>
      <c r="T9" s="20">
        <v>39923</v>
      </c>
      <c r="U9" s="20">
        <v>51152</v>
      </c>
      <c r="V9" s="42">
        <v>0.53999490095399594</v>
      </c>
      <c r="W9" s="42">
        <v>0.23670838793067669</v>
      </c>
      <c r="X9" s="42">
        <v>9.1361860321714228E-2</v>
      </c>
      <c r="Y9" s="42">
        <v>7.1374785810422212E-2</v>
      </c>
      <c r="Z9" s="42">
        <v>5.3611132521833998E-2</v>
      </c>
      <c r="AA9" s="42">
        <v>6.9489324613569393E-3</v>
      </c>
      <c r="AB9" s="42"/>
      <c r="AC9" s="42"/>
      <c r="AD9" s="42"/>
      <c r="AE9" s="42"/>
      <c r="AF9" s="42"/>
      <c r="AG9" s="42"/>
      <c r="AH9" s="42">
        <v>1</v>
      </c>
      <c r="AI9" s="41" t="s">
        <v>94</v>
      </c>
      <c r="AJ9" s="41" t="s">
        <v>95</v>
      </c>
      <c r="AK9" s="41" t="s">
        <v>96</v>
      </c>
      <c r="AL9" s="41" t="s">
        <v>97</v>
      </c>
      <c r="AM9" s="41" t="s">
        <v>98</v>
      </c>
      <c r="AN9" s="41" t="s">
        <v>99</v>
      </c>
      <c r="AO9" s="41"/>
      <c r="AP9" s="41"/>
      <c r="AQ9" s="41"/>
      <c r="AR9" s="41"/>
      <c r="AS9" s="41"/>
      <c r="AT9" s="41"/>
    </row>
    <row r="10" spans="1:46" x14ac:dyDescent="0.25">
      <c r="A10" s="4" t="s">
        <v>1</v>
      </c>
      <c r="B10" s="4" t="s">
        <v>29</v>
      </c>
      <c r="C10" s="9" t="s">
        <v>44</v>
      </c>
      <c r="D10" s="9" t="s">
        <v>100</v>
      </c>
      <c r="E10" s="28">
        <v>85735</v>
      </c>
      <c r="F10" s="28">
        <v>30840</v>
      </c>
      <c r="G10" s="28">
        <v>20520</v>
      </c>
      <c r="H10" s="28">
        <v>11303</v>
      </c>
      <c r="I10" s="28">
        <v>13686</v>
      </c>
      <c r="J10" s="28">
        <v>1275</v>
      </c>
      <c r="K10" s="28"/>
      <c r="L10" s="28"/>
      <c r="M10" s="28"/>
      <c r="N10" s="28"/>
      <c r="O10" s="28"/>
      <c r="P10" s="28"/>
      <c r="Q10" s="11">
        <v>163359</v>
      </c>
      <c r="R10" s="20">
        <v>1538</v>
      </c>
      <c r="S10" s="20">
        <v>85735</v>
      </c>
      <c r="T10" s="20">
        <v>30840</v>
      </c>
      <c r="U10" s="20">
        <v>54895</v>
      </c>
      <c r="V10" s="42">
        <v>0.52482569065677431</v>
      </c>
      <c r="W10" s="42">
        <v>0.18878666005546066</v>
      </c>
      <c r="X10" s="42">
        <v>0.12561291388904192</v>
      </c>
      <c r="Y10" s="42">
        <v>6.9191167918510765E-2</v>
      </c>
      <c r="Z10" s="42">
        <v>8.3778671514884398E-2</v>
      </c>
      <c r="AA10" s="42">
        <v>7.8048959653278975E-3</v>
      </c>
      <c r="AB10" s="42"/>
      <c r="AC10" s="42"/>
      <c r="AD10" s="42"/>
      <c r="AE10" s="42"/>
      <c r="AF10" s="42"/>
      <c r="AG10" s="42"/>
      <c r="AH10" s="42">
        <v>1</v>
      </c>
      <c r="AI10" s="41" t="s">
        <v>100</v>
      </c>
      <c r="AJ10" s="41" t="s">
        <v>101</v>
      </c>
      <c r="AK10" s="41" t="s">
        <v>102</v>
      </c>
      <c r="AL10" s="41" t="s">
        <v>103</v>
      </c>
      <c r="AM10" s="41" t="s">
        <v>104</v>
      </c>
      <c r="AN10" s="41" t="s">
        <v>105</v>
      </c>
      <c r="AO10" s="41"/>
      <c r="AP10" s="41"/>
      <c r="AQ10" s="41"/>
      <c r="AR10" s="41"/>
      <c r="AS10" s="41"/>
      <c r="AT10" s="41"/>
    </row>
    <row r="11" spans="1:46" x14ac:dyDescent="0.25">
      <c r="A11" s="4" t="s">
        <v>1</v>
      </c>
      <c r="B11" s="4" t="s">
        <v>30</v>
      </c>
      <c r="C11" s="9" t="s">
        <v>45</v>
      </c>
      <c r="D11" s="9" t="s">
        <v>107</v>
      </c>
      <c r="E11" s="28">
        <v>63045</v>
      </c>
      <c r="F11" s="28">
        <v>64483</v>
      </c>
      <c r="G11" s="28">
        <v>9617</v>
      </c>
      <c r="H11" s="28">
        <v>7105</v>
      </c>
      <c r="I11" s="28">
        <v>26788</v>
      </c>
      <c r="J11" s="28"/>
      <c r="K11" s="28"/>
      <c r="L11" s="28"/>
      <c r="M11" s="28"/>
      <c r="N11" s="28"/>
      <c r="O11" s="28"/>
      <c r="P11" s="28"/>
      <c r="Q11" s="11">
        <v>171038</v>
      </c>
      <c r="R11" s="20">
        <v>1768</v>
      </c>
      <c r="S11" s="20">
        <v>64483</v>
      </c>
      <c r="T11" s="20">
        <v>63045</v>
      </c>
      <c r="U11" s="20">
        <v>1438</v>
      </c>
      <c r="V11" s="42">
        <v>0.36860229890433704</v>
      </c>
      <c r="W11" s="42">
        <v>0.37700978729872892</v>
      </c>
      <c r="X11" s="42">
        <v>5.6227271132730738E-2</v>
      </c>
      <c r="Y11" s="42">
        <v>4.1540476385364657E-2</v>
      </c>
      <c r="Z11" s="42">
        <v>0.15662016627883862</v>
      </c>
      <c r="AA11" s="42"/>
      <c r="AB11" s="42"/>
      <c r="AC11" s="42"/>
      <c r="AD11" s="42"/>
      <c r="AE11" s="42"/>
      <c r="AF11" s="42"/>
      <c r="AG11" s="42"/>
      <c r="AH11" s="42">
        <v>1</v>
      </c>
      <c r="AI11" s="41" t="s">
        <v>106</v>
      </c>
      <c r="AJ11" s="41" t="s">
        <v>107</v>
      </c>
      <c r="AK11" s="41" t="s">
        <v>108</v>
      </c>
      <c r="AL11" s="41" t="s">
        <v>109</v>
      </c>
      <c r="AM11" s="41" t="s">
        <v>110</v>
      </c>
      <c r="AN11" s="41"/>
      <c r="AO11" s="41"/>
      <c r="AP11" s="41"/>
      <c r="AQ11" s="41"/>
      <c r="AR11" s="41"/>
      <c r="AS11" s="41"/>
      <c r="AT11" s="41"/>
    </row>
    <row r="12" spans="1:46" x14ac:dyDescent="0.25">
      <c r="A12" s="4" t="s">
        <v>1</v>
      </c>
      <c r="B12" s="4" t="s">
        <v>31</v>
      </c>
      <c r="C12" s="9" t="s">
        <v>44</v>
      </c>
      <c r="D12" s="9" t="s">
        <v>111</v>
      </c>
      <c r="E12" s="28">
        <v>96946</v>
      </c>
      <c r="F12" s="28">
        <v>34703</v>
      </c>
      <c r="G12" s="28">
        <v>25793</v>
      </c>
      <c r="H12" s="28">
        <v>21489</v>
      </c>
      <c r="I12" s="28">
        <v>6591</v>
      </c>
      <c r="J12" s="28">
        <v>96</v>
      </c>
      <c r="K12" s="28"/>
      <c r="L12" s="28"/>
      <c r="M12" s="28"/>
      <c r="N12" s="28">
        <v>793</v>
      </c>
      <c r="O12" s="28"/>
      <c r="P12" s="28"/>
      <c r="Q12" s="11">
        <v>187761</v>
      </c>
      <c r="R12" s="20">
        <v>2229</v>
      </c>
      <c r="S12" s="20">
        <v>96946</v>
      </c>
      <c r="T12" s="20">
        <v>34703</v>
      </c>
      <c r="U12" s="20">
        <v>62243</v>
      </c>
      <c r="V12" s="42">
        <v>0.51632660669681141</v>
      </c>
      <c r="W12" s="42">
        <v>0.18482538972417062</v>
      </c>
      <c r="X12" s="42">
        <v>0.13737144561437145</v>
      </c>
      <c r="Y12" s="42">
        <v>0.11444868742710147</v>
      </c>
      <c r="Z12" s="42">
        <v>3.5103136434083755E-2</v>
      </c>
      <c r="AA12" s="42">
        <v>5.1128828670490682E-4</v>
      </c>
      <c r="AB12" s="42"/>
      <c r="AC12" s="42"/>
      <c r="AD12" s="42"/>
      <c r="AE12" s="42">
        <v>4.2234542849686569E-3</v>
      </c>
      <c r="AF12" s="42"/>
      <c r="AG12" s="42"/>
      <c r="AH12" s="42">
        <v>1</v>
      </c>
      <c r="AI12" s="41" t="s">
        <v>111</v>
      </c>
      <c r="AJ12" s="41" t="s">
        <v>112</v>
      </c>
      <c r="AK12" s="41" t="s">
        <v>113</v>
      </c>
      <c r="AL12" s="41" t="s">
        <v>114</v>
      </c>
      <c r="AM12" s="41" t="s">
        <v>115</v>
      </c>
      <c r="AN12" s="41" t="s">
        <v>116</v>
      </c>
      <c r="AO12" s="41"/>
      <c r="AP12" s="41"/>
      <c r="AQ12" s="41"/>
      <c r="AR12" s="41" t="s">
        <v>117</v>
      </c>
      <c r="AS12" s="41"/>
      <c r="AT12" s="41"/>
    </row>
    <row r="13" spans="1:46" x14ac:dyDescent="0.25">
      <c r="A13" s="4" t="s">
        <v>1</v>
      </c>
      <c r="B13" s="4" t="s">
        <v>32</v>
      </c>
      <c r="C13" s="9" t="s">
        <v>44</v>
      </c>
      <c r="D13" s="9" t="s">
        <v>118</v>
      </c>
      <c r="E13" s="28">
        <v>77340</v>
      </c>
      <c r="F13" s="28">
        <v>73039</v>
      </c>
      <c r="G13" s="28">
        <v>14682</v>
      </c>
      <c r="H13" s="28">
        <v>10732</v>
      </c>
      <c r="I13" s="28">
        <v>8478</v>
      </c>
      <c r="J13" s="28"/>
      <c r="K13" s="28"/>
      <c r="L13" s="28"/>
      <c r="M13" s="28"/>
      <c r="N13" s="28"/>
      <c r="O13" s="28">
        <v>1142</v>
      </c>
      <c r="P13" s="28"/>
      <c r="Q13" s="11">
        <v>185413</v>
      </c>
      <c r="R13" s="20">
        <v>2042</v>
      </c>
      <c r="S13" s="20">
        <v>77340</v>
      </c>
      <c r="T13" s="20">
        <v>73039</v>
      </c>
      <c r="U13" s="20">
        <v>4301</v>
      </c>
      <c r="V13" s="42">
        <v>0.41712285546320915</v>
      </c>
      <c r="W13" s="42">
        <v>0.39392599224434099</v>
      </c>
      <c r="X13" s="42">
        <v>7.918538613797306E-2</v>
      </c>
      <c r="Y13" s="42">
        <v>5.7881594062983717E-2</v>
      </c>
      <c r="Z13" s="42">
        <v>4.5724949167534099E-2</v>
      </c>
      <c r="AA13" s="42"/>
      <c r="AB13" s="42"/>
      <c r="AC13" s="42"/>
      <c r="AD13" s="42"/>
      <c r="AE13" s="42"/>
      <c r="AF13" s="42">
        <v>6.1592229239589456E-3</v>
      </c>
      <c r="AG13" s="42"/>
      <c r="AH13" s="42">
        <v>1</v>
      </c>
      <c r="AI13" s="41" t="s">
        <v>118</v>
      </c>
      <c r="AJ13" s="41" t="s">
        <v>119</v>
      </c>
      <c r="AK13" s="41" t="s">
        <v>120</v>
      </c>
      <c r="AL13" s="41" t="s">
        <v>121</v>
      </c>
      <c r="AM13" s="41"/>
      <c r="AN13" s="41"/>
      <c r="AO13" s="41"/>
      <c r="AP13" s="41"/>
      <c r="AQ13" s="41"/>
      <c r="AR13" s="41"/>
      <c r="AS13" s="41" t="s">
        <v>122</v>
      </c>
      <c r="AT13" s="41"/>
    </row>
    <row r="14" spans="1:46" x14ac:dyDescent="0.25">
      <c r="A14" s="4" t="s">
        <v>1</v>
      </c>
      <c r="B14" s="4" t="s">
        <v>33</v>
      </c>
      <c r="C14" s="9" t="s">
        <v>44</v>
      </c>
      <c r="D14" s="9" t="s">
        <v>123</v>
      </c>
      <c r="E14" s="28">
        <v>134307</v>
      </c>
      <c r="F14" s="28">
        <v>32565</v>
      </c>
      <c r="G14" s="28">
        <v>29401</v>
      </c>
      <c r="H14" s="28">
        <v>14312</v>
      </c>
      <c r="I14" s="28">
        <v>11315</v>
      </c>
      <c r="J14" s="28"/>
      <c r="K14" s="28">
        <v>3817</v>
      </c>
      <c r="L14" s="28"/>
      <c r="M14" s="28"/>
      <c r="N14" s="28">
        <v>1293</v>
      </c>
      <c r="O14" s="28"/>
      <c r="P14" s="28">
        <v>23</v>
      </c>
      <c r="Q14" s="11">
        <v>228797</v>
      </c>
      <c r="R14" s="20">
        <v>2734</v>
      </c>
      <c r="S14" s="20">
        <v>134307</v>
      </c>
      <c r="T14" s="20">
        <v>32565</v>
      </c>
      <c r="U14" s="20">
        <v>101742</v>
      </c>
      <c r="V14" s="42">
        <v>0.58701381574059097</v>
      </c>
      <c r="W14" s="42">
        <v>0.14233141168809033</v>
      </c>
      <c r="X14" s="42">
        <v>0.12850255903705032</v>
      </c>
      <c r="Y14" s="42">
        <v>6.2553267743895247E-2</v>
      </c>
      <c r="Z14" s="42">
        <v>4.9454319768178781E-2</v>
      </c>
      <c r="AA14" s="42"/>
      <c r="AB14" s="42">
        <v>1.6682911052155403E-2</v>
      </c>
      <c r="AC14" s="42"/>
      <c r="AD14" s="42"/>
      <c r="AE14" s="42">
        <v>5.6512978754092056E-3</v>
      </c>
      <c r="AF14" s="42"/>
      <c r="AG14" s="42">
        <v>1.0052579360743367E-4</v>
      </c>
      <c r="AH14" s="42">
        <v>1</v>
      </c>
      <c r="AI14" s="41" t="s">
        <v>123</v>
      </c>
      <c r="AJ14" s="41" t="s">
        <v>124</v>
      </c>
      <c r="AK14" s="41" t="s">
        <v>125</v>
      </c>
      <c r="AL14" s="41" t="s">
        <v>126</v>
      </c>
      <c r="AM14" s="41" t="s">
        <v>127</v>
      </c>
      <c r="AN14" s="41"/>
      <c r="AO14" s="41" t="s">
        <v>128</v>
      </c>
      <c r="AP14" s="41"/>
      <c r="AQ14" s="41"/>
      <c r="AR14" s="41" t="s">
        <v>129</v>
      </c>
      <c r="AS14" s="41"/>
      <c r="AT14" s="41" t="s">
        <v>130</v>
      </c>
    </row>
    <row r="15" spans="1:46" x14ac:dyDescent="0.25">
      <c r="A15" s="4" t="s">
        <v>1</v>
      </c>
      <c r="B15" s="4" t="s">
        <v>34</v>
      </c>
      <c r="C15" s="9" t="s">
        <v>45</v>
      </c>
      <c r="D15" s="9" t="s">
        <v>132</v>
      </c>
      <c r="E15" s="28">
        <v>62937</v>
      </c>
      <c r="F15" s="28">
        <v>84381</v>
      </c>
      <c r="G15" s="28">
        <v>19745</v>
      </c>
      <c r="H15" s="28">
        <v>30654</v>
      </c>
      <c r="I15" s="28">
        <v>14983</v>
      </c>
      <c r="J15" s="28"/>
      <c r="K15" s="28"/>
      <c r="L15" s="28"/>
      <c r="M15" s="28"/>
      <c r="N15" s="28">
        <v>615</v>
      </c>
      <c r="O15" s="28"/>
      <c r="P15" s="28"/>
      <c r="Q15" s="11">
        <v>213765</v>
      </c>
      <c r="R15" s="20">
        <v>2206</v>
      </c>
      <c r="S15" s="20">
        <v>84381</v>
      </c>
      <c r="T15" s="20">
        <v>62937</v>
      </c>
      <c r="U15" s="20">
        <v>21444</v>
      </c>
      <c r="V15" s="42">
        <v>0.2944214441091853</v>
      </c>
      <c r="W15" s="42">
        <v>0.39473721142375973</v>
      </c>
      <c r="X15" s="42">
        <v>9.2367787055879114E-2</v>
      </c>
      <c r="Y15" s="42">
        <v>0.1434004631253947</v>
      </c>
      <c r="Z15" s="42">
        <v>7.0090987766940338E-2</v>
      </c>
      <c r="AA15" s="42"/>
      <c r="AB15" s="42"/>
      <c r="AC15" s="42"/>
      <c r="AD15" s="42"/>
      <c r="AE15" s="42">
        <v>2.8769910883446777E-3</v>
      </c>
      <c r="AF15" s="42"/>
      <c r="AG15" s="42"/>
      <c r="AH15" s="42">
        <v>1</v>
      </c>
      <c r="AI15" s="41" t="s">
        <v>131</v>
      </c>
      <c r="AJ15" s="41" t="s">
        <v>132</v>
      </c>
      <c r="AK15" s="41" t="s">
        <v>133</v>
      </c>
      <c r="AL15" s="41" t="s">
        <v>134</v>
      </c>
      <c r="AM15" s="41" t="s">
        <v>135</v>
      </c>
      <c r="AN15" s="41"/>
      <c r="AO15" s="41"/>
      <c r="AP15" s="41"/>
      <c r="AQ15" s="41"/>
      <c r="AR15" s="41" t="s">
        <v>136</v>
      </c>
      <c r="AS15" s="41"/>
      <c r="AT15" s="41"/>
    </row>
    <row r="16" spans="1:46" x14ac:dyDescent="0.25">
      <c r="A16" s="4" t="s">
        <v>1</v>
      </c>
      <c r="B16" s="4" t="s">
        <v>35</v>
      </c>
      <c r="C16" s="9" t="s">
        <v>45</v>
      </c>
      <c r="D16" s="9" t="s">
        <v>138</v>
      </c>
      <c r="E16" s="28">
        <v>53211</v>
      </c>
      <c r="F16" s="28">
        <v>67775</v>
      </c>
      <c r="G16" s="28">
        <v>14050</v>
      </c>
      <c r="H16" s="28">
        <v>10577</v>
      </c>
      <c r="I16" s="28">
        <v>7708</v>
      </c>
      <c r="J16" s="28"/>
      <c r="K16" s="28"/>
      <c r="L16" s="28"/>
      <c r="M16" s="28"/>
      <c r="N16" s="28"/>
      <c r="O16" s="28"/>
      <c r="P16" s="28"/>
      <c r="Q16" s="11">
        <v>153321</v>
      </c>
      <c r="R16" s="20">
        <v>2345</v>
      </c>
      <c r="S16" s="20">
        <v>67775</v>
      </c>
      <c r="T16" s="20">
        <v>53211</v>
      </c>
      <c r="U16" s="20">
        <v>14564</v>
      </c>
      <c r="V16" s="42">
        <v>0.3470561762576555</v>
      </c>
      <c r="W16" s="42">
        <v>0.44204642547335327</v>
      </c>
      <c r="X16" s="42">
        <v>9.1637805649584861E-2</v>
      </c>
      <c r="Y16" s="42">
        <v>6.8985983655207056E-2</v>
      </c>
      <c r="Z16" s="42">
        <v>5.0273608964199294E-2</v>
      </c>
      <c r="AA16" s="42"/>
      <c r="AB16" s="42"/>
      <c r="AC16" s="42"/>
      <c r="AD16" s="42"/>
      <c r="AE16" s="42"/>
      <c r="AF16" s="42"/>
      <c r="AG16" s="42"/>
      <c r="AH16" s="42">
        <v>1</v>
      </c>
      <c r="AI16" s="41" t="s">
        <v>137</v>
      </c>
      <c r="AJ16" s="41" t="s">
        <v>138</v>
      </c>
      <c r="AK16" s="41" t="s">
        <v>139</v>
      </c>
      <c r="AL16" s="41" t="s">
        <v>140</v>
      </c>
      <c r="AM16" s="41" t="s">
        <v>141</v>
      </c>
      <c r="AN16" s="41"/>
      <c r="AO16" s="41"/>
      <c r="AP16" s="41"/>
      <c r="AQ16" s="41"/>
      <c r="AR16" s="41"/>
      <c r="AS16" s="41"/>
      <c r="AT16" s="41"/>
    </row>
  </sheetData>
  <mergeCells count="5">
    <mergeCell ref="A1:A2"/>
    <mergeCell ref="B1:B2"/>
    <mergeCell ref="V1:AH1"/>
    <mergeCell ref="C1:U1"/>
    <mergeCell ref="AI1:A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workbookViewId="0">
      <selection sqref="A1:A2"/>
    </sheetView>
  </sheetViews>
  <sheetFormatPr defaultRowHeight="15" x14ac:dyDescent="0.25"/>
  <cols>
    <col min="3" max="3" width="17.85546875" bestFit="1" customWidth="1"/>
  </cols>
  <sheetData>
    <row r="1" spans="1:33" x14ac:dyDescent="0.25">
      <c r="A1" s="2"/>
      <c r="B1" s="2"/>
      <c r="C1" s="47" t="s">
        <v>7</v>
      </c>
      <c r="D1" s="43" t="s">
        <v>144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 t="s">
        <v>143</v>
      </c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84.75" x14ac:dyDescent="0.25">
      <c r="A2" s="3"/>
      <c r="B2" s="3"/>
      <c r="C2" s="48"/>
      <c r="D2" s="8" t="s">
        <v>145</v>
      </c>
      <c r="E2" s="8" t="s">
        <v>146</v>
      </c>
      <c r="F2" s="8" t="s">
        <v>147</v>
      </c>
      <c r="G2" s="8" t="s">
        <v>148</v>
      </c>
      <c r="H2" s="8" t="s">
        <v>149</v>
      </c>
      <c r="I2" s="8" t="s">
        <v>45</v>
      </c>
      <c r="J2" s="8" t="s">
        <v>46</v>
      </c>
      <c r="K2" s="8" t="s">
        <v>44</v>
      </c>
      <c r="L2" s="8" t="s">
        <v>50</v>
      </c>
      <c r="M2" s="8" t="s">
        <v>150</v>
      </c>
      <c r="N2" s="8" t="s">
        <v>48</v>
      </c>
      <c r="O2" s="8" t="s">
        <v>151</v>
      </c>
      <c r="P2" s="8" t="s">
        <v>20</v>
      </c>
      <c r="Q2" s="8" t="s">
        <v>21</v>
      </c>
      <c r="R2" s="8" t="s">
        <v>152</v>
      </c>
      <c r="S2" s="8" t="s">
        <v>153</v>
      </c>
      <c r="T2" s="8" t="s">
        <v>39</v>
      </c>
      <c r="U2" s="27" t="s">
        <v>145</v>
      </c>
      <c r="V2" s="27" t="s">
        <v>146</v>
      </c>
      <c r="W2" s="27" t="s">
        <v>147</v>
      </c>
      <c r="X2" s="27" t="s">
        <v>148</v>
      </c>
      <c r="Y2" s="27" t="s">
        <v>149</v>
      </c>
      <c r="Z2" s="27" t="s">
        <v>45</v>
      </c>
      <c r="AA2" s="27" t="s">
        <v>46</v>
      </c>
      <c r="AB2" s="27" t="s">
        <v>44</v>
      </c>
      <c r="AC2" s="27" t="s">
        <v>50</v>
      </c>
      <c r="AD2" s="27" t="s">
        <v>150</v>
      </c>
      <c r="AE2" s="27" t="s">
        <v>48</v>
      </c>
      <c r="AF2" s="27" t="s">
        <v>151</v>
      </c>
      <c r="AG2" s="27" t="s">
        <v>40</v>
      </c>
    </row>
    <row r="3" spans="1:33" x14ac:dyDescent="0.25">
      <c r="A3" s="4" t="s">
        <v>1</v>
      </c>
      <c r="B3" s="4" t="s">
        <v>22</v>
      </c>
      <c r="C3" s="28" t="s">
        <v>44</v>
      </c>
      <c r="D3" s="28">
        <v>1799</v>
      </c>
      <c r="E3" s="28">
        <v>1873</v>
      </c>
      <c r="F3" s="28">
        <v>763</v>
      </c>
      <c r="G3" s="28">
        <v>10508</v>
      </c>
      <c r="H3" s="28">
        <v>1326</v>
      </c>
      <c r="I3" s="28">
        <v>65846</v>
      </c>
      <c r="J3" s="28">
        <v>15558</v>
      </c>
      <c r="K3" s="28">
        <v>67586</v>
      </c>
      <c r="L3" s="28">
        <v>2297</v>
      </c>
      <c r="M3" s="28">
        <v>770</v>
      </c>
      <c r="N3" s="28">
        <v>8105</v>
      </c>
      <c r="O3" s="28">
        <v>7606</v>
      </c>
      <c r="P3" s="11">
        <v>184037</v>
      </c>
      <c r="Q3" s="10">
        <v>1999</v>
      </c>
      <c r="R3" s="11">
        <v>67586</v>
      </c>
      <c r="S3" s="11">
        <v>65846</v>
      </c>
      <c r="T3" s="11">
        <v>1740</v>
      </c>
      <c r="U3" s="42">
        <v>9.7752082461678904E-3</v>
      </c>
      <c r="V3" s="42">
        <v>1.0177301303542222E-2</v>
      </c>
      <c r="W3" s="42">
        <v>4.1459054429272375E-3</v>
      </c>
      <c r="X3" s="42">
        <v>5.7097214147155191E-2</v>
      </c>
      <c r="Y3" s="42">
        <v>7.2050728929508737E-3</v>
      </c>
      <c r="Z3" s="42">
        <v>0.35778674940365252</v>
      </c>
      <c r="AA3" s="42">
        <v>8.4537348467971118E-2</v>
      </c>
      <c r="AB3" s="42">
        <v>0.36724136994191386</v>
      </c>
      <c r="AC3" s="42">
        <v>1.2481185848497856E-2</v>
      </c>
      <c r="AD3" s="42">
        <v>4.1839412726788639E-3</v>
      </c>
      <c r="AE3" s="42">
        <v>4.4040057162418426E-2</v>
      </c>
      <c r="AF3" s="42">
        <v>4.1328645870123942E-2</v>
      </c>
      <c r="AG3" s="42">
        <v>1</v>
      </c>
    </row>
    <row r="4" spans="1:33" x14ac:dyDescent="0.25">
      <c r="A4" s="4" t="s">
        <v>1</v>
      </c>
      <c r="B4" s="4" t="s">
        <v>23</v>
      </c>
      <c r="C4" s="28" t="s">
        <v>45</v>
      </c>
      <c r="D4" s="28">
        <v>2074</v>
      </c>
      <c r="E4" s="28">
        <v>4471</v>
      </c>
      <c r="F4" s="28">
        <v>1577</v>
      </c>
      <c r="G4" s="28">
        <v>11434</v>
      </c>
      <c r="H4" s="28">
        <v>2066</v>
      </c>
      <c r="I4" s="28">
        <v>80708</v>
      </c>
      <c r="J4" s="28">
        <v>11103</v>
      </c>
      <c r="K4" s="28">
        <v>42822</v>
      </c>
      <c r="L4" s="28">
        <v>1450</v>
      </c>
      <c r="M4" s="28">
        <v>599</v>
      </c>
      <c r="N4" s="28">
        <v>26764</v>
      </c>
      <c r="O4" s="28">
        <v>4701</v>
      </c>
      <c r="P4" s="11">
        <v>189769</v>
      </c>
      <c r="Q4" s="10">
        <v>1763</v>
      </c>
      <c r="R4" s="11">
        <v>80708</v>
      </c>
      <c r="S4" s="11">
        <v>42822</v>
      </c>
      <c r="T4" s="11">
        <v>37886</v>
      </c>
      <c r="U4" s="42">
        <v>1.0929076930373243E-2</v>
      </c>
      <c r="V4" s="42">
        <v>2.3560223218755436E-2</v>
      </c>
      <c r="W4" s="42">
        <v>8.3101033361613324E-3</v>
      </c>
      <c r="X4" s="42">
        <v>6.0252201360601575E-2</v>
      </c>
      <c r="Y4" s="42">
        <v>1.088692041376621E-2</v>
      </c>
      <c r="Z4" s="42">
        <v>0.42529601779005</v>
      </c>
      <c r="AA4" s="42">
        <v>5.8507975485985596E-2</v>
      </c>
      <c r="AB4" s="42">
        <v>0.22565329426829461</v>
      </c>
      <c r="AC4" s="42">
        <v>7.6408686350246877E-3</v>
      </c>
      <c r="AD4" s="42">
        <v>3.1564691809515778E-3</v>
      </c>
      <c r="AE4" s="42">
        <v>0.1410346263088281</v>
      </c>
      <c r="AF4" s="42">
        <v>2.4772223071207626E-2</v>
      </c>
      <c r="AG4" s="42">
        <v>1</v>
      </c>
    </row>
    <row r="5" spans="1:33" x14ac:dyDescent="0.25">
      <c r="A5" s="4" t="s">
        <v>1</v>
      </c>
      <c r="B5" s="4" t="s">
        <v>24</v>
      </c>
      <c r="C5" s="28" t="s">
        <v>44</v>
      </c>
      <c r="D5" s="28">
        <v>1570</v>
      </c>
      <c r="E5" s="28">
        <v>2560</v>
      </c>
      <c r="F5" s="28">
        <v>1254</v>
      </c>
      <c r="G5" s="28">
        <v>8538</v>
      </c>
      <c r="H5" s="28">
        <v>2154</v>
      </c>
      <c r="I5" s="28">
        <v>58219</v>
      </c>
      <c r="J5" s="28">
        <v>9151</v>
      </c>
      <c r="K5" s="28">
        <v>74028</v>
      </c>
      <c r="L5" s="28">
        <v>4213</v>
      </c>
      <c r="M5" s="28">
        <v>765</v>
      </c>
      <c r="N5" s="28">
        <v>7151</v>
      </c>
      <c r="O5" s="28">
        <v>5039</v>
      </c>
      <c r="P5" s="11">
        <v>174642</v>
      </c>
      <c r="Q5" s="10">
        <v>2565</v>
      </c>
      <c r="R5" s="11">
        <v>74028</v>
      </c>
      <c r="S5" s="11">
        <v>58219</v>
      </c>
      <c r="T5" s="11">
        <v>15809</v>
      </c>
      <c r="U5" s="42">
        <v>8.9898191729366368E-3</v>
      </c>
      <c r="V5" s="42">
        <v>1.4658558651412605E-2</v>
      </c>
      <c r="W5" s="42">
        <v>7.1804033394028931E-3</v>
      </c>
      <c r="X5" s="42">
        <v>4.8888583502250317E-2</v>
      </c>
      <c r="Y5" s="42">
        <v>1.2333802865290136E-2</v>
      </c>
      <c r="Z5" s="42">
        <v>0.3333619633306994</v>
      </c>
      <c r="AA5" s="42">
        <v>5.2398621179326851E-2</v>
      </c>
      <c r="AB5" s="42">
        <v>0.42388428900264541</v>
      </c>
      <c r="AC5" s="42">
        <v>2.412363578062551E-2</v>
      </c>
      <c r="AD5" s="42">
        <v>4.3803895970041572E-3</v>
      </c>
      <c r="AE5" s="42">
        <v>4.0946622232910755E-2</v>
      </c>
      <c r="AF5" s="42">
        <v>2.8853311345495358E-2</v>
      </c>
      <c r="AG5" s="42">
        <v>1</v>
      </c>
    </row>
    <row r="6" spans="1:33" x14ac:dyDescent="0.25">
      <c r="A6" s="4" t="s">
        <v>1</v>
      </c>
      <c r="B6" s="4" t="s">
        <v>25</v>
      </c>
      <c r="C6" s="28" t="s">
        <v>44</v>
      </c>
      <c r="D6" s="28">
        <v>1738</v>
      </c>
      <c r="E6" s="28">
        <v>3591</v>
      </c>
      <c r="F6" s="28">
        <v>1828</v>
      </c>
      <c r="G6" s="28">
        <v>7799</v>
      </c>
      <c r="H6" s="28">
        <v>2660</v>
      </c>
      <c r="I6" s="28">
        <v>30424</v>
      </c>
      <c r="J6" s="28">
        <v>14151</v>
      </c>
      <c r="K6" s="28">
        <v>121871</v>
      </c>
      <c r="L6" s="28">
        <v>6784</v>
      </c>
      <c r="M6" s="28">
        <v>858</v>
      </c>
      <c r="N6" s="28">
        <v>14123</v>
      </c>
      <c r="O6" s="28">
        <v>5718</v>
      </c>
      <c r="P6" s="11">
        <v>211545</v>
      </c>
      <c r="Q6" s="10">
        <v>3101</v>
      </c>
      <c r="R6" s="11">
        <v>121871</v>
      </c>
      <c r="S6" s="11">
        <v>30424</v>
      </c>
      <c r="T6" s="11">
        <v>91447</v>
      </c>
      <c r="U6" s="42">
        <v>8.2157460587581835E-3</v>
      </c>
      <c r="V6" s="42">
        <v>1.6975111678366305E-2</v>
      </c>
      <c r="W6" s="42">
        <v>8.6411874542059609E-3</v>
      </c>
      <c r="X6" s="42">
        <v>3.6866860478857927E-2</v>
      </c>
      <c r="Y6" s="42">
        <v>1.2574156798789855E-2</v>
      </c>
      <c r="Z6" s="42">
        <v>0.14381810016781299</v>
      </c>
      <c r="AA6" s="42">
        <v>6.689356874423881E-2</v>
      </c>
      <c r="AB6" s="42">
        <v>0.57609964782906709</v>
      </c>
      <c r="AC6" s="42">
        <v>3.2068826963530216E-2</v>
      </c>
      <c r="AD6" s="42">
        <v>4.0558746366021418E-3</v>
      </c>
      <c r="AE6" s="42">
        <v>6.6761209198988397E-2</v>
      </c>
      <c r="AF6" s="42">
        <v>2.7029709990782105E-2</v>
      </c>
      <c r="AG6" s="42">
        <v>1</v>
      </c>
    </row>
    <row r="7" spans="1:33" x14ac:dyDescent="0.25">
      <c r="A7" s="4" t="s">
        <v>1</v>
      </c>
      <c r="B7" s="4" t="s">
        <v>26</v>
      </c>
      <c r="C7" s="28" t="s">
        <v>45</v>
      </c>
      <c r="D7" s="28">
        <v>1822</v>
      </c>
      <c r="E7" s="28">
        <v>3476</v>
      </c>
      <c r="F7" s="28">
        <v>1160</v>
      </c>
      <c r="G7" s="28">
        <v>17749</v>
      </c>
      <c r="H7" s="28">
        <v>2564</v>
      </c>
      <c r="I7" s="28">
        <v>63550</v>
      </c>
      <c r="J7" s="28">
        <v>11076</v>
      </c>
      <c r="K7" s="28">
        <v>57284</v>
      </c>
      <c r="L7" s="28">
        <v>2161</v>
      </c>
      <c r="M7" s="28">
        <v>629</v>
      </c>
      <c r="N7" s="28">
        <v>16368</v>
      </c>
      <c r="O7" s="28">
        <v>4071</v>
      </c>
      <c r="P7" s="11">
        <v>181910</v>
      </c>
      <c r="Q7" s="10">
        <v>1666</v>
      </c>
      <c r="R7" s="11">
        <v>63550</v>
      </c>
      <c r="S7" s="11">
        <v>57284</v>
      </c>
      <c r="T7" s="11">
        <v>6266</v>
      </c>
      <c r="U7" s="42">
        <v>1.0015941949315595E-2</v>
      </c>
      <c r="V7" s="42">
        <v>1.9108350283107031E-2</v>
      </c>
      <c r="W7" s="42">
        <v>6.37677972623825E-3</v>
      </c>
      <c r="X7" s="42">
        <v>9.7570227035347151E-2</v>
      </c>
      <c r="Y7" s="42">
        <v>1.4094882084547304E-2</v>
      </c>
      <c r="Z7" s="42">
        <v>0.34934857896762134</v>
      </c>
      <c r="AA7" s="42">
        <v>6.0887251937771426E-2</v>
      </c>
      <c r="AB7" s="42">
        <v>0.31490297399813094</v>
      </c>
      <c r="AC7" s="42">
        <v>1.1879500852069704E-2</v>
      </c>
      <c r="AD7" s="42">
        <v>3.4577538343136716E-3</v>
      </c>
      <c r="AE7" s="42">
        <v>8.9978560826782475E-2</v>
      </c>
      <c r="AF7" s="42">
        <v>2.2379198504755098E-2</v>
      </c>
      <c r="AG7" s="42">
        <v>1</v>
      </c>
    </row>
    <row r="8" spans="1:33" x14ac:dyDescent="0.25">
      <c r="A8" s="4" t="s">
        <v>1</v>
      </c>
      <c r="B8" s="4" t="s">
        <v>27</v>
      </c>
      <c r="C8" s="28" t="s">
        <v>44</v>
      </c>
      <c r="D8" s="28">
        <v>2038</v>
      </c>
      <c r="E8" s="28">
        <v>3754</v>
      </c>
      <c r="F8" s="28">
        <v>1558</v>
      </c>
      <c r="G8" s="28">
        <v>9654</v>
      </c>
      <c r="H8" s="28">
        <v>2386</v>
      </c>
      <c r="I8" s="28">
        <v>65044</v>
      </c>
      <c r="J8" s="28">
        <v>12078</v>
      </c>
      <c r="K8" s="28">
        <v>81207</v>
      </c>
      <c r="L8" s="28">
        <v>3360</v>
      </c>
      <c r="M8" s="28">
        <v>793</v>
      </c>
      <c r="N8" s="28">
        <v>13825</v>
      </c>
      <c r="O8" s="28">
        <v>5346</v>
      </c>
      <c r="P8" s="11">
        <v>201043</v>
      </c>
      <c r="Q8" s="10">
        <v>2567</v>
      </c>
      <c r="R8" s="11">
        <v>81207</v>
      </c>
      <c r="S8" s="11">
        <v>65044</v>
      </c>
      <c r="T8" s="11">
        <v>16163</v>
      </c>
      <c r="U8" s="42">
        <v>1.0137134841800012E-2</v>
      </c>
      <c r="V8" s="42">
        <v>1.8672622274836726E-2</v>
      </c>
      <c r="W8" s="42">
        <v>7.7495859094820511E-3</v>
      </c>
      <c r="X8" s="42">
        <v>4.801957790124501E-2</v>
      </c>
      <c r="Y8" s="42">
        <v>1.1868107817730535E-2</v>
      </c>
      <c r="Z8" s="42">
        <v>0.32353277657018648</v>
      </c>
      <c r="AA8" s="42">
        <v>6.0076700009450715E-2</v>
      </c>
      <c r="AB8" s="42">
        <v>0.40392851280571818</v>
      </c>
      <c r="AC8" s="42">
        <v>1.6712842526225732E-2</v>
      </c>
      <c r="AD8" s="42">
        <v>3.9444297986002998E-3</v>
      </c>
      <c r="AE8" s="42">
        <v>6.8766383311032964E-2</v>
      </c>
      <c r="AF8" s="42">
        <v>2.6591326233691301E-2</v>
      </c>
      <c r="AG8" s="42">
        <v>1</v>
      </c>
    </row>
    <row r="9" spans="1:33" x14ac:dyDescent="0.25">
      <c r="A9" s="4" t="s">
        <v>1</v>
      </c>
      <c r="B9" s="4" t="s">
        <v>28</v>
      </c>
      <c r="C9" s="28" t="s">
        <v>44</v>
      </c>
      <c r="D9" s="28">
        <v>1571</v>
      </c>
      <c r="E9" s="28">
        <v>1980</v>
      </c>
      <c r="F9" s="28">
        <v>866</v>
      </c>
      <c r="G9" s="28">
        <v>10055</v>
      </c>
      <c r="H9" s="28">
        <v>1714</v>
      </c>
      <c r="I9" s="28">
        <v>37635</v>
      </c>
      <c r="J9" s="28">
        <v>14751</v>
      </c>
      <c r="K9" s="28">
        <v>82261</v>
      </c>
      <c r="L9" s="28">
        <v>2238</v>
      </c>
      <c r="M9" s="28">
        <v>721</v>
      </c>
      <c r="N9" s="28">
        <v>8009</v>
      </c>
      <c r="O9" s="28">
        <v>6685</v>
      </c>
      <c r="P9" s="11">
        <v>168486</v>
      </c>
      <c r="Q9" s="10">
        <v>1855</v>
      </c>
      <c r="R9" s="11">
        <v>82261</v>
      </c>
      <c r="S9" s="11">
        <v>37635</v>
      </c>
      <c r="T9" s="11">
        <v>44626</v>
      </c>
      <c r="U9" s="42">
        <v>9.324216848877652E-3</v>
      </c>
      <c r="V9" s="42">
        <v>1.1751718243652292E-2</v>
      </c>
      <c r="W9" s="42">
        <v>5.1398929287893354E-3</v>
      </c>
      <c r="X9" s="42">
        <v>5.9678548959557473E-2</v>
      </c>
      <c r="Y9" s="42">
        <v>1.017295205536365E-2</v>
      </c>
      <c r="Z9" s="42">
        <v>0.22337167479790607</v>
      </c>
      <c r="AA9" s="42">
        <v>8.7550300915209572E-2</v>
      </c>
      <c r="AB9" s="42">
        <v>0.48823641133387935</v>
      </c>
      <c r="AC9" s="42">
        <v>1.328300274206759E-2</v>
      </c>
      <c r="AD9" s="42">
        <v>4.2792872998350011E-3</v>
      </c>
      <c r="AE9" s="42">
        <v>4.7535106774450102E-2</v>
      </c>
      <c r="AF9" s="42">
        <v>3.9676887100411902E-2</v>
      </c>
      <c r="AG9" s="42">
        <v>1</v>
      </c>
    </row>
    <row r="10" spans="1:33" x14ac:dyDescent="0.25">
      <c r="A10" s="4" t="s">
        <v>1</v>
      </c>
      <c r="B10" s="4" t="s">
        <v>29</v>
      </c>
      <c r="C10" s="28" t="s">
        <v>44</v>
      </c>
      <c r="D10" s="28">
        <v>1830</v>
      </c>
      <c r="E10" s="28">
        <v>2641</v>
      </c>
      <c r="F10" s="28">
        <v>1077</v>
      </c>
      <c r="G10" s="28">
        <v>9391</v>
      </c>
      <c r="H10" s="28">
        <v>2018</v>
      </c>
      <c r="I10" s="28">
        <v>30111</v>
      </c>
      <c r="J10" s="28">
        <v>17281</v>
      </c>
      <c r="K10" s="28">
        <v>77977</v>
      </c>
      <c r="L10" s="28">
        <v>1884</v>
      </c>
      <c r="M10" s="28">
        <v>775</v>
      </c>
      <c r="N10" s="28">
        <v>11534</v>
      </c>
      <c r="O10" s="28">
        <v>6762</v>
      </c>
      <c r="P10" s="11">
        <v>163281</v>
      </c>
      <c r="Q10" s="10">
        <v>1608</v>
      </c>
      <c r="R10" s="11">
        <v>77977</v>
      </c>
      <c r="S10" s="11">
        <v>30111</v>
      </c>
      <c r="T10" s="11">
        <v>47866</v>
      </c>
      <c r="U10" s="42">
        <v>1.1207672662465321E-2</v>
      </c>
      <c r="V10" s="42">
        <v>1.6174570219437658E-2</v>
      </c>
      <c r="W10" s="42">
        <v>6.5959909603689349E-3</v>
      </c>
      <c r="X10" s="42">
        <v>5.7514346433449083E-2</v>
      </c>
      <c r="Y10" s="42">
        <v>1.2359061985166677E-2</v>
      </c>
      <c r="Z10" s="42">
        <v>0.18441214838223677</v>
      </c>
      <c r="AA10" s="42">
        <v>0.10583595151916023</v>
      </c>
      <c r="AB10" s="42">
        <v>0.47756321923555101</v>
      </c>
      <c r="AC10" s="42">
        <v>1.1538390872177413E-2</v>
      </c>
      <c r="AD10" s="42">
        <v>4.7464187504976081E-3</v>
      </c>
      <c r="AE10" s="42">
        <v>7.0638959829986345E-2</v>
      </c>
      <c r="AF10" s="42">
        <v>4.1413269149503003E-2</v>
      </c>
      <c r="AG10" s="42">
        <v>1</v>
      </c>
    </row>
    <row r="11" spans="1:33" x14ac:dyDescent="0.25">
      <c r="A11" s="4" t="s">
        <v>1</v>
      </c>
      <c r="B11" s="4" t="s">
        <v>30</v>
      </c>
      <c r="C11" s="28" t="s">
        <v>45</v>
      </c>
      <c r="D11" s="28">
        <v>1553</v>
      </c>
      <c r="E11" s="28">
        <v>3758</v>
      </c>
      <c r="F11" s="28">
        <v>1367</v>
      </c>
      <c r="G11" s="28">
        <v>6715</v>
      </c>
      <c r="H11" s="28">
        <v>1913</v>
      </c>
      <c r="I11" s="28">
        <v>60589</v>
      </c>
      <c r="J11" s="28">
        <v>7646</v>
      </c>
      <c r="K11" s="28">
        <v>57893</v>
      </c>
      <c r="L11" s="28">
        <v>3119</v>
      </c>
      <c r="M11" s="28">
        <v>514</v>
      </c>
      <c r="N11" s="28">
        <v>22698</v>
      </c>
      <c r="O11" s="28">
        <v>3279</v>
      </c>
      <c r="P11" s="11">
        <v>171044</v>
      </c>
      <c r="Q11" s="10">
        <v>1771</v>
      </c>
      <c r="R11" s="11">
        <v>60589</v>
      </c>
      <c r="S11" s="11">
        <v>57893</v>
      </c>
      <c r="T11" s="11">
        <v>2696</v>
      </c>
      <c r="U11" s="42">
        <v>9.0795350903860993E-3</v>
      </c>
      <c r="V11" s="42">
        <v>2.1970954842028951E-2</v>
      </c>
      <c r="W11" s="42">
        <v>7.9920956011318729E-3</v>
      </c>
      <c r="X11" s="42">
        <v>3.9258904141624376E-2</v>
      </c>
      <c r="Y11" s="42">
        <v>1.1184256682491055E-2</v>
      </c>
      <c r="Z11" s="42">
        <v>0.35423049040013094</v>
      </c>
      <c r="AA11" s="42">
        <v>4.4701948036762473E-2</v>
      </c>
      <c r="AB11" s="42">
        <v>0.33846846425481164</v>
      </c>
      <c r="AC11" s="42">
        <v>1.8235074016042657E-2</v>
      </c>
      <c r="AD11" s="42">
        <v>3.0050747176165195E-3</v>
      </c>
      <c r="AE11" s="42">
        <v>0.13270269638221743</v>
      </c>
      <c r="AF11" s="42">
        <v>1.917050583475597E-2</v>
      </c>
      <c r="AG11" s="42">
        <v>1</v>
      </c>
    </row>
    <row r="12" spans="1:33" x14ac:dyDescent="0.25">
      <c r="A12" s="4" t="s">
        <v>1</v>
      </c>
      <c r="B12" s="4" t="s">
        <v>31</v>
      </c>
      <c r="C12" s="28" t="s">
        <v>44</v>
      </c>
      <c r="D12" s="28">
        <v>1697</v>
      </c>
      <c r="E12" s="28">
        <v>1698</v>
      </c>
      <c r="F12" s="28">
        <v>741</v>
      </c>
      <c r="G12" s="28">
        <v>17438</v>
      </c>
      <c r="H12" s="28">
        <v>1764</v>
      </c>
      <c r="I12" s="28">
        <v>31689</v>
      </c>
      <c r="J12" s="28">
        <v>24119</v>
      </c>
      <c r="K12" s="28">
        <v>89758</v>
      </c>
      <c r="L12" s="28">
        <v>2082</v>
      </c>
      <c r="M12" s="28">
        <v>994</v>
      </c>
      <c r="N12" s="28">
        <v>6233</v>
      </c>
      <c r="O12" s="28">
        <v>9678</v>
      </c>
      <c r="P12" s="11">
        <v>187891</v>
      </c>
      <c r="Q12" s="10">
        <v>2111</v>
      </c>
      <c r="R12" s="11">
        <v>89758</v>
      </c>
      <c r="S12" s="11">
        <v>31689</v>
      </c>
      <c r="T12" s="11">
        <v>58069</v>
      </c>
      <c r="U12" s="42">
        <v>9.0318322857401365E-3</v>
      </c>
      <c r="V12" s="42">
        <v>9.0371545204400421E-3</v>
      </c>
      <c r="W12" s="42">
        <v>3.9437759126301954E-3</v>
      </c>
      <c r="X12" s="42">
        <v>9.2809128696957274E-2</v>
      </c>
      <c r="Y12" s="42">
        <v>9.3884220106338241E-3</v>
      </c>
      <c r="Z12" s="42">
        <v>0.16865629540531479</v>
      </c>
      <c r="AA12" s="42">
        <v>0.1283669787270279</v>
      </c>
      <c r="AB12" s="42">
        <v>0.47771314219414446</v>
      </c>
      <c r="AC12" s="42">
        <v>1.1080892645203868E-2</v>
      </c>
      <c r="AD12" s="42">
        <v>5.290301291706362E-3</v>
      </c>
      <c r="AE12" s="42">
        <v>3.3173488884512832E-2</v>
      </c>
      <c r="AF12" s="42">
        <v>5.1508587425688299E-2</v>
      </c>
      <c r="AG12" s="42">
        <v>1</v>
      </c>
    </row>
    <row r="13" spans="1:33" x14ac:dyDescent="0.25">
      <c r="A13" s="4" t="s">
        <v>1</v>
      </c>
      <c r="B13" s="4" t="s">
        <v>32</v>
      </c>
      <c r="C13" s="28" t="s">
        <v>44</v>
      </c>
      <c r="D13" s="28">
        <v>1800</v>
      </c>
      <c r="E13" s="28">
        <v>1919</v>
      </c>
      <c r="F13" s="28">
        <v>766</v>
      </c>
      <c r="G13" s="28">
        <v>11068</v>
      </c>
      <c r="H13" s="28">
        <v>1750</v>
      </c>
      <c r="I13" s="28">
        <v>66276</v>
      </c>
      <c r="J13" s="28">
        <v>14607</v>
      </c>
      <c r="K13" s="28">
        <v>69230</v>
      </c>
      <c r="L13" s="28">
        <v>2027</v>
      </c>
      <c r="M13" s="28">
        <v>750</v>
      </c>
      <c r="N13" s="28">
        <v>7822</v>
      </c>
      <c r="O13" s="28">
        <v>7467</v>
      </c>
      <c r="P13" s="11">
        <v>185482</v>
      </c>
      <c r="Q13" s="10">
        <v>1982</v>
      </c>
      <c r="R13" s="11">
        <v>69230</v>
      </c>
      <c r="S13" s="11">
        <v>66276</v>
      </c>
      <c r="T13" s="11">
        <v>2954</v>
      </c>
      <c r="U13" s="42">
        <v>9.704445714408946E-3</v>
      </c>
      <c r="V13" s="42">
        <v>1.0346017403305981E-2</v>
      </c>
      <c r="W13" s="42">
        <v>4.1297807873540288E-3</v>
      </c>
      <c r="X13" s="42">
        <v>5.9671558426154563E-2</v>
      </c>
      <c r="Y13" s="42">
        <v>9.4348777778975861E-3</v>
      </c>
      <c r="Z13" s="42">
        <v>0.35731769120453738</v>
      </c>
      <c r="AA13" s="42">
        <v>7.8751576972428586E-2</v>
      </c>
      <c r="AB13" s="42">
        <v>0.37324376489362848</v>
      </c>
      <c r="AC13" s="42">
        <v>1.0928284146170518E-2</v>
      </c>
      <c r="AD13" s="42">
        <v>4.0435190476703943E-3</v>
      </c>
      <c r="AE13" s="42">
        <v>4.2171207987837092E-2</v>
      </c>
      <c r="AF13" s="42">
        <v>4.0257275638606441E-2</v>
      </c>
      <c r="AG13" s="42">
        <v>1</v>
      </c>
    </row>
    <row r="14" spans="1:33" x14ac:dyDescent="0.25">
      <c r="A14" s="4" t="s">
        <v>1</v>
      </c>
      <c r="B14" s="4" t="s">
        <v>33</v>
      </c>
      <c r="C14" s="28" t="s">
        <v>44</v>
      </c>
      <c r="D14" s="28">
        <v>2272</v>
      </c>
      <c r="E14" s="28">
        <v>2681</v>
      </c>
      <c r="F14" s="28">
        <v>1070</v>
      </c>
      <c r="G14" s="28">
        <v>11400</v>
      </c>
      <c r="H14" s="28">
        <v>1753</v>
      </c>
      <c r="I14" s="28">
        <v>31954</v>
      </c>
      <c r="J14" s="28">
        <v>28232</v>
      </c>
      <c r="K14" s="28">
        <v>123298</v>
      </c>
      <c r="L14" s="28">
        <v>4204</v>
      </c>
      <c r="M14" s="28">
        <v>1166</v>
      </c>
      <c r="N14" s="28">
        <v>9391</v>
      </c>
      <c r="O14" s="28">
        <v>11617</v>
      </c>
      <c r="P14" s="11">
        <v>229038</v>
      </c>
      <c r="Q14" s="10">
        <v>2547</v>
      </c>
      <c r="R14" s="11">
        <v>123298</v>
      </c>
      <c r="S14" s="11">
        <v>31954</v>
      </c>
      <c r="T14" s="11">
        <v>91344</v>
      </c>
      <c r="U14" s="42">
        <v>9.9197513076432729E-3</v>
      </c>
      <c r="V14" s="42">
        <v>1.1705481186528E-2</v>
      </c>
      <c r="W14" s="42">
        <v>4.6717138640749566E-3</v>
      </c>
      <c r="X14" s="42">
        <v>4.9773400047153749E-2</v>
      </c>
      <c r="Y14" s="42">
        <v>7.6537517791807471E-3</v>
      </c>
      <c r="Z14" s="42">
        <v>0.13951396711462727</v>
      </c>
      <c r="AA14" s="42">
        <v>0.12326338860800391</v>
      </c>
      <c r="AB14" s="42">
        <v>0.53832988412403182</v>
      </c>
      <c r="AC14" s="42">
        <v>1.8355032789318802E-2</v>
      </c>
      <c r="AD14" s="42">
        <v>5.0908582855246727E-3</v>
      </c>
      <c r="AE14" s="42">
        <v>4.100192981077376E-2</v>
      </c>
      <c r="AF14" s="42">
        <v>5.072084108313904E-2</v>
      </c>
      <c r="AG14" s="42">
        <v>1</v>
      </c>
    </row>
    <row r="15" spans="1:33" x14ac:dyDescent="0.25">
      <c r="A15" s="4" t="s">
        <v>1</v>
      </c>
      <c r="B15" s="4" t="s">
        <v>34</v>
      </c>
      <c r="C15" s="28" t="s">
        <v>45</v>
      </c>
      <c r="D15" s="28">
        <v>2400</v>
      </c>
      <c r="E15" s="28">
        <v>3117</v>
      </c>
      <c r="F15" s="28">
        <v>1173</v>
      </c>
      <c r="G15" s="28">
        <v>25146</v>
      </c>
      <c r="H15" s="28">
        <v>1961</v>
      </c>
      <c r="I15" s="28">
        <v>78083</v>
      </c>
      <c r="J15" s="28">
        <v>16970</v>
      </c>
      <c r="K15" s="28">
        <v>60963</v>
      </c>
      <c r="L15" s="28">
        <v>2947</v>
      </c>
      <c r="M15" s="28">
        <v>854</v>
      </c>
      <c r="N15" s="28">
        <v>12830</v>
      </c>
      <c r="O15" s="28">
        <v>7451</v>
      </c>
      <c r="P15" s="11">
        <v>213895</v>
      </c>
      <c r="Q15" s="10">
        <v>2097</v>
      </c>
      <c r="R15" s="11">
        <v>78083</v>
      </c>
      <c r="S15" s="11">
        <v>60963</v>
      </c>
      <c r="T15" s="11">
        <v>17120</v>
      </c>
      <c r="U15" s="42">
        <v>1.1220458636246756E-2</v>
      </c>
      <c r="V15" s="42">
        <v>1.4572570653825475E-2</v>
      </c>
      <c r="W15" s="42">
        <v>5.4839991584656024E-3</v>
      </c>
      <c r="X15" s="42">
        <v>0.11756235536127539</v>
      </c>
      <c r="Y15" s="42">
        <v>9.1680497440332874E-3</v>
      </c>
      <c r="Z15" s="42">
        <v>0.36505294653918979</v>
      </c>
      <c r="AA15" s="42">
        <v>7.9337992940461441E-2</v>
      </c>
      <c r="AB15" s="42">
        <v>0.2850136749339629</v>
      </c>
      <c r="AC15" s="42">
        <v>1.377778816709133E-2</v>
      </c>
      <c r="AD15" s="42">
        <v>3.992613198064471E-3</v>
      </c>
      <c r="AE15" s="42">
        <v>5.9982701792935786E-2</v>
      </c>
      <c r="AF15" s="42">
        <v>3.4834848874447745E-2</v>
      </c>
      <c r="AG15" s="42">
        <v>1</v>
      </c>
    </row>
    <row r="16" spans="1:33" x14ac:dyDescent="0.25">
      <c r="A16" s="4" t="s">
        <v>1</v>
      </c>
      <c r="B16" s="4" t="s">
        <v>35</v>
      </c>
      <c r="C16" s="28" t="s">
        <v>45</v>
      </c>
      <c r="D16" s="28">
        <v>1646</v>
      </c>
      <c r="E16" s="28">
        <v>1552</v>
      </c>
      <c r="F16" s="28">
        <v>633</v>
      </c>
      <c r="G16" s="28">
        <v>8685</v>
      </c>
      <c r="H16" s="28">
        <v>1143</v>
      </c>
      <c r="I16" s="28">
        <v>64102</v>
      </c>
      <c r="J16" s="28">
        <v>11236</v>
      </c>
      <c r="K16" s="28">
        <v>48623</v>
      </c>
      <c r="L16" s="28">
        <v>2558</v>
      </c>
      <c r="M16" s="28">
        <v>867</v>
      </c>
      <c r="N16" s="28">
        <v>6216</v>
      </c>
      <c r="O16" s="28">
        <v>6352</v>
      </c>
      <c r="P16" s="11">
        <v>153613</v>
      </c>
      <c r="Q16" s="10">
        <v>2101</v>
      </c>
      <c r="R16" s="11">
        <v>64102</v>
      </c>
      <c r="S16" s="11">
        <v>48623</v>
      </c>
      <c r="T16" s="11">
        <v>15479</v>
      </c>
      <c r="U16" s="42">
        <v>1.0715238944620573E-2</v>
      </c>
      <c r="V16" s="42">
        <v>1.0103311568682338E-2</v>
      </c>
      <c r="W16" s="42">
        <v>4.1207449890308763E-3</v>
      </c>
      <c r="X16" s="42">
        <v>5.6538183617271975E-2</v>
      </c>
      <c r="Y16" s="42">
        <v>7.4407764967808713E-3</v>
      </c>
      <c r="Z16" s="42">
        <v>0.41729541119566704</v>
      </c>
      <c r="AA16" s="42">
        <v>7.3144851021723425E-2</v>
      </c>
      <c r="AB16" s="42">
        <v>0.31652920000260393</v>
      </c>
      <c r="AC16" s="42">
        <v>1.6652236464361741E-2</v>
      </c>
      <c r="AD16" s="42">
        <v>5.6440535631749915E-3</v>
      </c>
      <c r="AE16" s="42">
        <v>4.0465325200341115E-2</v>
      </c>
      <c r="AF16" s="42">
        <v>4.1350666935741118E-2</v>
      </c>
      <c r="AG16" s="42">
        <v>1</v>
      </c>
    </row>
    <row r="17" spans="1:33" x14ac:dyDescent="0.25">
      <c r="A17" s="4" t="s">
        <v>36</v>
      </c>
      <c r="B17" s="4" t="s">
        <v>36</v>
      </c>
      <c r="C17" s="28" t="s">
        <v>44</v>
      </c>
      <c r="D17" s="28">
        <v>25810</v>
      </c>
      <c r="E17" s="28">
        <v>39071</v>
      </c>
      <c r="F17" s="28">
        <v>15833</v>
      </c>
      <c r="G17" s="28">
        <v>165580</v>
      </c>
      <c r="H17" s="28">
        <v>27172</v>
      </c>
      <c r="I17" s="28">
        <v>764230</v>
      </c>
      <c r="J17" s="28">
        <v>207959</v>
      </c>
      <c r="K17" s="28">
        <v>1054801</v>
      </c>
      <c r="L17" s="28">
        <v>41324</v>
      </c>
      <c r="M17" s="28">
        <v>11055</v>
      </c>
      <c r="N17" s="28">
        <v>171069</v>
      </c>
      <c r="O17" s="28">
        <v>91772</v>
      </c>
      <c r="P17" s="11">
        <v>2615676</v>
      </c>
      <c r="Q17" s="10">
        <v>29733</v>
      </c>
      <c r="R17" s="11">
        <v>1054801</v>
      </c>
      <c r="S17" s="11">
        <v>764230</v>
      </c>
      <c r="T17" s="11">
        <v>290571</v>
      </c>
      <c r="U17" s="42">
        <v>9.8674300639681675E-3</v>
      </c>
      <c r="V17" s="42">
        <v>1.4937247579593192E-2</v>
      </c>
      <c r="W17" s="42">
        <v>6.0531197288960868E-3</v>
      </c>
      <c r="X17" s="42">
        <v>6.3302947306929452E-2</v>
      </c>
      <c r="Y17" s="42">
        <v>1.0388136756998956E-2</v>
      </c>
      <c r="Z17" s="42">
        <v>0.2921730367216735</v>
      </c>
      <c r="AA17" s="42">
        <v>7.9504877515410924E-2</v>
      </c>
      <c r="AB17" s="42">
        <v>0.40326133664872865</v>
      </c>
      <c r="AC17" s="42">
        <v>1.5798592792073636E-2</v>
      </c>
      <c r="AD17" s="42">
        <v>4.2264408894679617E-3</v>
      </c>
      <c r="AE17" s="42">
        <v>6.5401448803292156E-2</v>
      </c>
      <c r="AF17" s="42">
        <v>3.5085385192967326E-2</v>
      </c>
      <c r="AG17" s="42">
        <v>1</v>
      </c>
    </row>
  </sheetData>
  <mergeCells count="5">
    <mergeCell ref="U1:AG1"/>
    <mergeCell ref="C1:C2"/>
    <mergeCell ref="A1:A2"/>
    <mergeCell ref="B1:B2"/>
    <mergeCell ref="D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A2"/>
    </sheetView>
  </sheetViews>
  <sheetFormatPr defaultRowHeight="15" x14ac:dyDescent="0.25"/>
  <cols>
    <col min="1" max="1" width="11" bestFit="1" customWidth="1"/>
    <col min="2" max="2" width="10.5703125" bestFit="1" customWidth="1"/>
    <col min="12" max="12" width="4.42578125" customWidth="1"/>
    <col min="14" max="14" width="16.140625" customWidth="1"/>
    <col min="268" max="268" width="4.42578125" customWidth="1"/>
    <col min="270" max="270" width="16.140625" customWidth="1"/>
    <col min="524" max="524" width="4.42578125" customWidth="1"/>
    <col min="526" max="526" width="16.140625" customWidth="1"/>
    <col min="780" max="780" width="4.42578125" customWidth="1"/>
    <col min="782" max="782" width="16.140625" customWidth="1"/>
    <col min="1036" max="1036" width="4.42578125" customWidth="1"/>
    <col min="1038" max="1038" width="16.140625" customWidth="1"/>
    <col min="1292" max="1292" width="4.42578125" customWidth="1"/>
    <col min="1294" max="1294" width="16.140625" customWidth="1"/>
    <col min="1548" max="1548" width="4.42578125" customWidth="1"/>
    <col min="1550" max="1550" width="16.140625" customWidth="1"/>
    <col min="1804" max="1804" width="4.42578125" customWidth="1"/>
    <col min="1806" max="1806" width="16.140625" customWidth="1"/>
    <col min="2060" max="2060" width="4.42578125" customWidth="1"/>
    <col min="2062" max="2062" width="16.140625" customWidth="1"/>
    <col min="2316" max="2316" width="4.42578125" customWidth="1"/>
    <col min="2318" max="2318" width="16.140625" customWidth="1"/>
    <col min="2572" max="2572" width="4.42578125" customWidth="1"/>
    <col min="2574" max="2574" width="16.140625" customWidth="1"/>
    <col min="2828" max="2828" width="4.42578125" customWidth="1"/>
    <col min="2830" max="2830" width="16.140625" customWidth="1"/>
    <col min="3084" max="3084" width="4.42578125" customWidth="1"/>
    <col min="3086" max="3086" width="16.140625" customWidth="1"/>
    <col min="3340" max="3340" width="4.42578125" customWidth="1"/>
    <col min="3342" max="3342" width="16.140625" customWidth="1"/>
    <col min="3596" max="3596" width="4.42578125" customWidth="1"/>
    <col min="3598" max="3598" width="16.140625" customWidth="1"/>
    <col min="3852" max="3852" width="4.42578125" customWidth="1"/>
    <col min="3854" max="3854" width="16.140625" customWidth="1"/>
    <col min="4108" max="4108" width="4.42578125" customWidth="1"/>
    <col min="4110" max="4110" width="16.140625" customWidth="1"/>
    <col min="4364" max="4364" width="4.42578125" customWidth="1"/>
    <col min="4366" max="4366" width="16.140625" customWidth="1"/>
    <col min="4620" max="4620" width="4.42578125" customWidth="1"/>
    <col min="4622" max="4622" width="16.140625" customWidth="1"/>
    <col min="4876" max="4876" width="4.42578125" customWidth="1"/>
    <col min="4878" max="4878" width="16.140625" customWidth="1"/>
    <col min="5132" max="5132" width="4.42578125" customWidth="1"/>
    <col min="5134" max="5134" width="16.140625" customWidth="1"/>
    <col min="5388" max="5388" width="4.42578125" customWidth="1"/>
    <col min="5390" max="5390" width="16.140625" customWidth="1"/>
    <col min="5644" max="5644" width="4.42578125" customWidth="1"/>
    <col min="5646" max="5646" width="16.140625" customWidth="1"/>
    <col min="5900" max="5900" width="4.42578125" customWidth="1"/>
    <col min="5902" max="5902" width="16.140625" customWidth="1"/>
    <col min="6156" max="6156" width="4.42578125" customWidth="1"/>
    <col min="6158" max="6158" width="16.140625" customWidth="1"/>
    <col min="6412" max="6412" width="4.42578125" customWidth="1"/>
    <col min="6414" max="6414" width="16.140625" customWidth="1"/>
    <col min="6668" max="6668" width="4.42578125" customWidth="1"/>
    <col min="6670" max="6670" width="16.140625" customWidth="1"/>
    <col min="6924" max="6924" width="4.42578125" customWidth="1"/>
    <col min="6926" max="6926" width="16.140625" customWidth="1"/>
    <col min="7180" max="7180" width="4.42578125" customWidth="1"/>
    <col min="7182" max="7182" width="16.140625" customWidth="1"/>
    <col min="7436" max="7436" width="4.42578125" customWidth="1"/>
    <col min="7438" max="7438" width="16.140625" customWidth="1"/>
    <col min="7692" max="7692" width="4.42578125" customWidth="1"/>
    <col min="7694" max="7694" width="16.140625" customWidth="1"/>
    <col min="7948" max="7948" width="4.42578125" customWidth="1"/>
    <col min="7950" max="7950" width="16.140625" customWidth="1"/>
    <col min="8204" max="8204" width="4.42578125" customWidth="1"/>
    <col min="8206" max="8206" width="16.140625" customWidth="1"/>
    <col min="8460" max="8460" width="4.42578125" customWidth="1"/>
    <col min="8462" max="8462" width="16.140625" customWidth="1"/>
    <col min="8716" max="8716" width="4.42578125" customWidth="1"/>
    <col min="8718" max="8718" width="16.140625" customWidth="1"/>
    <col min="8972" max="8972" width="4.42578125" customWidth="1"/>
    <col min="8974" max="8974" width="16.140625" customWidth="1"/>
    <col min="9228" max="9228" width="4.42578125" customWidth="1"/>
    <col min="9230" max="9230" width="16.140625" customWidth="1"/>
    <col min="9484" max="9484" width="4.42578125" customWidth="1"/>
    <col min="9486" max="9486" width="16.140625" customWidth="1"/>
    <col min="9740" max="9740" width="4.42578125" customWidth="1"/>
    <col min="9742" max="9742" width="16.140625" customWidth="1"/>
    <col min="9996" max="9996" width="4.42578125" customWidth="1"/>
    <col min="9998" max="9998" width="16.140625" customWidth="1"/>
    <col min="10252" max="10252" width="4.42578125" customWidth="1"/>
    <col min="10254" max="10254" width="16.140625" customWidth="1"/>
    <col min="10508" max="10508" width="4.42578125" customWidth="1"/>
    <col min="10510" max="10510" width="16.140625" customWidth="1"/>
    <col min="10764" max="10764" width="4.42578125" customWidth="1"/>
    <col min="10766" max="10766" width="16.140625" customWidth="1"/>
    <col min="11020" max="11020" width="4.42578125" customWidth="1"/>
    <col min="11022" max="11022" width="16.140625" customWidth="1"/>
    <col min="11276" max="11276" width="4.42578125" customWidth="1"/>
    <col min="11278" max="11278" width="16.140625" customWidth="1"/>
    <col min="11532" max="11532" width="4.42578125" customWidth="1"/>
    <col min="11534" max="11534" width="16.140625" customWidth="1"/>
    <col min="11788" max="11788" width="4.42578125" customWidth="1"/>
    <col min="11790" max="11790" width="16.140625" customWidth="1"/>
    <col min="12044" max="12044" width="4.42578125" customWidth="1"/>
    <col min="12046" max="12046" width="16.140625" customWidth="1"/>
    <col min="12300" max="12300" width="4.42578125" customWidth="1"/>
    <col min="12302" max="12302" width="16.140625" customWidth="1"/>
    <col min="12556" max="12556" width="4.42578125" customWidth="1"/>
    <col min="12558" max="12558" width="16.140625" customWidth="1"/>
    <col min="12812" max="12812" width="4.42578125" customWidth="1"/>
    <col min="12814" max="12814" width="16.140625" customWidth="1"/>
    <col min="13068" max="13068" width="4.42578125" customWidth="1"/>
    <col min="13070" max="13070" width="16.140625" customWidth="1"/>
    <col min="13324" max="13324" width="4.42578125" customWidth="1"/>
    <col min="13326" max="13326" width="16.140625" customWidth="1"/>
    <col min="13580" max="13580" width="4.42578125" customWidth="1"/>
    <col min="13582" max="13582" width="16.140625" customWidth="1"/>
    <col min="13836" max="13836" width="4.42578125" customWidth="1"/>
    <col min="13838" max="13838" width="16.140625" customWidth="1"/>
    <col min="14092" max="14092" width="4.42578125" customWidth="1"/>
    <col min="14094" max="14094" width="16.140625" customWidth="1"/>
    <col min="14348" max="14348" width="4.42578125" customWidth="1"/>
    <col min="14350" max="14350" width="16.140625" customWidth="1"/>
    <col min="14604" max="14604" width="4.42578125" customWidth="1"/>
    <col min="14606" max="14606" width="16.140625" customWidth="1"/>
    <col min="14860" max="14860" width="4.42578125" customWidth="1"/>
    <col min="14862" max="14862" width="16.140625" customWidth="1"/>
    <col min="15116" max="15116" width="4.42578125" customWidth="1"/>
    <col min="15118" max="15118" width="16.140625" customWidth="1"/>
    <col min="15372" max="15372" width="4.42578125" customWidth="1"/>
    <col min="15374" max="15374" width="16.140625" customWidth="1"/>
    <col min="15628" max="15628" width="4.42578125" customWidth="1"/>
    <col min="15630" max="15630" width="16.140625" customWidth="1"/>
    <col min="15884" max="15884" width="4.42578125" customWidth="1"/>
    <col min="15886" max="15886" width="16.140625" customWidth="1"/>
    <col min="16140" max="16140" width="4.42578125" customWidth="1"/>
    <col min="16142" max="16142" width="16.140625" customWidth="1"/>
  </cols>
  <sheetData>
    <row r="1" spans="1:14" s="50" customFormat="1" ht="15" customHeight="1" x14ac:dyDescent="0.2">
      <c r="A1" s="74" t="s">
        <v>158</v>
      </c>
      <c r="B1" s="73" t="s">
        <v>154</v>
      </c>
      <c r="C1" s="51"/>
      <c r="D1" s="52" t="s">
        <v>155</v>
      </c>
      <c r="E1" s="52"/>
      <c r="F1" s="53" t="s">
        <v>156</v>
      </c>
      <c r="G1" s="53"/>
      <c r="H1" s="65" t="s">
        <v>164</v>
      </c>
      <c r="I1" s="65"/>
      <c r="J1" s="69" t="s">
        <v>157</v>
      </c>
      <c r="K1" s="69"/>
    </row>
    <row r="2" spans="1:14" s="50" customFormat="1" ht="38.25" x14ac:dyDescent="0.2">
      <c r="A2" s="75"/>
      <c r="B2" s="54" t="s">
        <v>159</v>
      </c>
      <c r="C2" s="54" t="s">
        <v>160</v>
      </c>
      <c r="D2" s="55" t="s">
        <v>159</v>
      </c>
      <c r="E2" s="55" t="s">
        <v>160</v>
      </c>
      <c r="F2" s="56" t="s">
        <v>159</v>
      </c>
      <c r="G2" s="56" t="s">
        <v>160</v>
      </c>
      <c r="H2" s="66" t="s">
        <v>159</v>
      </c>
      <c r="I2" s="66" t="s">
        <v>160</v>
      </c>
      <c r="J2" s="70" t="s">
        <v>159</v>
      </c>
      <c r="K2" s="77" t="s">
        <v>160</v>
      </c>
      <c r="M2" s="50" t="s">
        <v>7</v>
      </c>
      <c r="N2" s="50" t="s">
        <v>161</v>
      </c>
    </row>
    <row r="3" spans="1:14" s="50" customFormat="1" x14ac:dyDescent="0.25">
      <c r="A3" s="78"/>
      <c r="B3" s="57">
        <v>1054801</v>
      </c>
      <c r="C3" s="58"/>
      <c r="D3" s="59">
        <v>764230</v>
      </c>
      <c r="E3" s="60"/>
      <c r="F3" s="61">
        <v>207959</v>
      </c>
      <c r="G3" s="62"/>
      <c r="H3" s="67">
        <v>171069</v>
      </c>
      <c r="I3" s="68"/>
      <c r="J3" s="71">
        <v>165580</v>
      </c>
      <c r="K3" s="79"/>
    </row>
    <row r="4" spans="1:14" s="63" customFormat="1" x14ac:dyDescent="0.25">
      <c r="A4" s="80">
        <v>1</v>
      </c>
      <c r="B4" s="81">
        <f>B$3/(C4+1)</f>
        <v>105480.1</v>
      </c>
      <c r="C4" s="82">
        <v>9</v>
      </c>
      <c r="D4" s="83">
        <f>D$3/(E4+1)</f>
        <v>127371.66666666667</v>
      </c>
      <c r="E4" s="84">
        <v>5</v>
      </c>
      <c r="F4" s="85">
        <f>F$3/(G4+1)</f>
        <v>207959</v>
      </c>
      <c r="G4" s="86">
        <v>0</v>
      </c>
      <c r="H4" s="87">
        <f>H$3/(I4+1)</f>
        <v>171069</v>
      </c>
      <c r="I4" s="88">
        <v>0</v>
      </c>
      <c r="J4" s="89">
        <f>J$3/(K4+1)</f>
        <v>165580</v>
      </c>
      <c r="K4" s="90">
        <v>0</v>
      </c>
      <c r="M4" s="64" t="s">
        <v>162</v>
      </c>
      <c r="N4" s="63" t="s">
        <v>165</v>
      </c>
    </row>
    <row r="5" spans="1:14" s="63" customFormat="1" x14ac:dyDescent="0.25">
      <c r="A5" s="80">
        <v>2</v>
      </c>
      <c r="B5" s="81">
        <f t="shared" ref="B5:B14" si="0">B$3/(C5+1)</f>
        <v>105480.1</v>
      </c>
      <c r="C5" s="91">
        <v>9</v>
      </c>
      <c r="D5" s="83">
        <f t="shared" ref="D5:D14" si="1">D$3/(E5+1)</f>
        <v>127371.66666666667</v>
      </c>
      <c r="E5" s="92">
        <v>5</v>
      </c>
      <c r="F5" s="93">
        <f t="shared" ref="F5:F14" si="2">F$3/(G5+1)</f>
        <v>103979.5</v>
      </c>
      <c r="G5" s="94">
        <v>1</v>
      </c>
      <c r="H5" s="95">
        <f t="shared" ref="H5:H14" si="3">H$3/(I5+1)</f>
        <v>171069</v>
      </c>
      <c r="I5" s="96">
        <v>0</v>
      </c>
      <c r="J5" s="89">
        <f t="shared" ref="J5:J14" si="4">J$3/(K5+1)</f>
        <v>165580</v>
      </c>
      <c r="K5" s="97">
        <v>0</v>
      </c>
      <c r="M5" s="64" t="s">
        <v>164</v>
      </c>
      <c r="N5" s="63" t="s">
        <v>166</v>
      </c>
    </row>
    <row r="6" spans="1:14" s="63" customFormat="1" x14ac:dyDescent="0.25">
      <c r="A6" s="80">
        <v>3</v>
      </c>
      <c r="B6" s="81">
        <f t="shared" si="0"/>
        <v>105480.1</v>
      </c>
      <c r="C6" s="91">
        <v>9</v>
      </c>
      <c r="D6" s="83">
        <f t="shared" si="1"/>
        <v>127371.66666666667</v>
      </c>
      <c r="E6" s="92">
        <v>5</v>
      </c>
      <c r="F6" s="93">
        <f t="shared" si="2"/>
        <v>103979.5</v>
      </c>
      <c r="G6" s="94">
        <v>1</v>
      </c>
      <c r="H6" s="87">
        <f t="shared" si="3"/>
        <v>85534.5</v>
      </c>
      <c r="I6" s="96">
        <v>1</v>
      </c>
      <c r="J6" s="98">
        <f t="shared" si="4"/>
        <v>165580</v>
      </c>
      <c r="K6" s="97">
        <v>0</v>
      </c>
      <c r="M6" s="64" t="s">
        <v>163</v>
      </c>
      <c r="N6" s="63" t="s">
        <v>167</v>
      </c>
    </row>
    <row r="7" spans="1:14" s="63" customFormat="1" x14ac:dyDescent="0.25">
      <c r="A7" s="80">
        <v>4</v>
      </c>
      <c r="B7" s="81">
        <f t="shared" si="0"/>
        <v>105480.1</v>
      </c>
      <c r="C7" s="91">
        <v>9</v>
      </c>
      <c r="D7" s="99">
        <f t="shared" si="1"/>
        <v>127371.66666666667</v>
      </c>
      <c r="E7" s="92">
        <v>5</v>
      </c>
      <c r="F7" s="93">
        <f t="shared" si="2"/>
        <v>103979.5</v>
      </c>
      <c r="G7" s="94">
        <v>1</v>
      </c>
      <c r="H7" s="87">
        <f t="shared" si="3"/>
        <v>85534.5</v>
      </c>
      <c r="I7" s="96">
        <v>1</v>
      </c>
      <c r="J7" s="89">
        <f t="shared" si="4"/>
        <v>82790</v>
      </c>
      <c r="K7" s="97">
        <v>1</v>
      </c>
      <c r="M7" s="64" t="s">
        <v>155</v>
      </c>
      <c r="N7" s="63" t="s">
        <v>168</v>
      </c>
    </row>
    <row r="8" spans="1:14" s="63" customFormat="1" x14ac:dyDescent="0.25">
      <c r="A8" s="80">
        <v>5</v>
      </c>
      <c r="B8" s="81">
        <f t="shared" si="0"/>
        <v>105480.1</v>
      </c>
      <c r="C8" s="91">
        <v>9</v>
      </c>
      <c r="D8" s="99">
        <f t="shared" si="1"/>
        <v>109175.71428571429</v>
      </c>
      <c r="E8" s="92">
        <v>6</v>
      </c>
      <c r="F8" s="93">
        <f t="shared" si="2"/>
        <v>103979.5</v>
      </c>
      <c r="G8" s="94">
        <v>1</v>
      </c>
      <c r="H8" s="87">
        <f t="shared" si="3"/>
        <v>85534.5</v>
      </c>
      <c r="I8" s="96">
        <v>1</v>
      </c>
      <c r="J8" s="89">
        <f t="shared" si="4"/>
        <v>82790</v>
      </c>
      <c r="K8" s="97">
        <v>1</v>
      </c>
      <c r="M8" s="64" t="s">
        <v>155</v>
      </c>
      <c r="N8" s="63" t="s">
        <v>169</v>
      </c>
    </row>
    <row r="9" spans="1:14" s="63" customFormat="1" x14ac:dyDescent="0.25">
      <c r="A9" s="80">
        <v>6</v>
      </c>
      <c r="B9" s="100">
        <f t="shared" si="0"/>
        <v>105480.1</v>
      </c>
      <c r="C9" s="91">
        <v>9</v>
      </c>
      <c r="D9" s="83">
        <f t="shared" si="1"/>
        <v>95528.75</v>
      </c>
      <c r="E9" s="92">
        <v>7</v>
      </c>
      <c r="F9" s="93">
        <f t="shared" si="2"/>
        <v>103979.5</v>
      </c>
      <c r="G9" s="94">
        <v>1</v>
      </c>
      <c r="H9" s="87">
        <f t="shared" si="3"/>
        <v>85534.5</v>
      </c>
      <c r="I9" s="96">
        <v>1</v>
      </c>
      <c r="J9" s="89">
        <f t="shared" si="4"/>
        <v>82790</v>
      </c>
      <c r="K9" s="97">
        <v>1</v>
      </c>
      <c r="M9" s="64" t="s">
        <v>154</v>
      </c>
      <c r="N9" s="63" t="s">
        <v>170</v>
      </c>
    </row>
    <row r="10" spans="1:14" s="63" customFormat="1" x14ac:dyDescent="0.25">
      <c r="A10" s="80">
        <v>7</v>
      </c>
      <c r="B10" s="81">
        <f t="shared" si="0"/>
        <v>95891</v>
      </c>
      <c r="C10" s="91">
        <v>10</v>
      </c>
      <c r="D10" s="83">
        <f t="shared" si="1"/>
        <v>95528.75</v>
      </c>
      <c r="E10" s="92">
        <v>7</v>
      </c>
      <c r="F10" s="85">
        <f t="shared" si="2"/>
        <v>103979.5</v>
      </c>
      <c r="G10" s="94">
        <v>1</v>
      </c>
      <c r="H10" s="87">
        <f t="shared" si="3"/>
        <v>85534.5</v>
      </c>
      <c r="I10" s="96">
        <v>1</v>
      </c>
      <c r="J10" s="89">
        <f t="shared" si="4"/>
        <v>82790</v>
      </c>
      <c r="K10" s="97">
        <v>1</v>
      </c>
      <c r="M10" s="64" t="s">
        <v>162</v>
      </c>
      <c r="N10" s="72" t="s">
        <v>171</v>
      </c>
    </row>
    <row r="11" spans="1:14" s="63" customFormat="1" x14ac:dyDescent="0.25">
      <c r="A11" s="80">
        <v>8</v>
      </c>
      <c r="B11" s="100">
        <f t="shared" si="0"/>
        <v>95891</v>
      </c>
      <c r="C11" s="91">
        <v>10</v>
      </c>
      <c r="D11" s="83">
        <f t="shared" si="1"/>
        <v>95528.75</v>
      </c>
      <c r="E11" s="92">
        <v>7</v>
      </c>
      <c r="F11" s="93">
        <f t="shared" si="2"/>
        <v>69319.666666666672</v>
      </c>
      <c r="G11" s="94">
        <v>2</v>
      </c>
      <c r="H11" s="87">
        <f t="shared" si="3"/>
        <v>85534.5</v>
      </c>
      <c r="I11" s="96">
        <v>1</v>
      </c>
      <c r="J11" s="89">
        <f t="shared" si="4"/>
        <v>82790</v>
      </c>
      <c r="K11" s="97">
        <v>1</v>
      </c>
      <c r="M11" s="64" t="s">
        <v>154</v>
      </c>
      <c r="N11" s="63" t="s">
        <v>172</v>
      </c>
    </row>
    <row r="12" spans="1:14" s="63" customFormat="1" x14ac:dyDescent="0.25">
      <c r="A12" s="80">
        <v>9</v>
      </c>
      <c r="B12" s="81">
        <f t="shared" si="0"/>
        <v>87900.083333333328</v>
      </c>
      <c r="C12" s="91">
        <v>11</v>
      </c>
      <c r="D12" s="99">
        <f t="shared" si="1"/>
        <v>95528.75</v>
      </c>
      <c r="E12" s="92">
        <v>7</v>
      </c>
      <c r="F12" s="93">
        <f t="shared" si="2"/>
        <v>69319.666666666672</v>
      </c>
      <c r="G12" s="94">
        <v>2</v>
      </c>
      <c r="H12" s="87">
        <f t="shared" si="3"/>
        <v>85534.5</v>
      </c>
      <c r="I12" s="96">
        <v>1</v>
      </c>
      <c r="J12" s="89">
        <f t="shared" si="4"/>
        <v>82790</v>
      </c>
      <c r="K12" s="97">
        <v>1</v>
      </c>
      <c r="M12" s="64" t="s">
        <v>155</v>
      </c>
      <c r="N12" s="63" t="s">
        <v>173</v>
      </c>
    </row>
    <row r="13" spans="1:14" s="63" customFormat="1" x14ac:dyDescent="0.25">
      <c r="A13" s="80">
        <v>10</v>
      </c>
      <c r="B13" s="100">
        <f t="shared" si="0"/>
        <v>87900.083333333328</v>
      </c>
      <c r="C13" s="91">
        <v>11</v>
      </c>
      <c r="D13" s="83">
        <f t="shared" si="1"/>
        <v>84914.444444444438</v>
      </c>
      <c r="E13" s="92">
        <v>8</v>
      </c>
      <c r="F13" s="93">
        <f t="shared" si="2"/>
        <v>69319.666666666672</v>
      </c>
      <c r="G13" s="94">
        <v>2</v>
      </c>
      <c r="H13" s="87">
        <f t="shared" si="3"/>
        <v>85534.5</v>
      </c>
      <c r="I13" s="96">
        <v>1</v>
      </c>
      <c r="J13" s="89">
        <f t="shared" si="4"/>
        <v>82790</v>
      </c>
      <c r="K13" s="97">
        <v>1</v>
      </c>
      <c r="M13" s="64" t="s">
        <v>154</v>
      </c>
      <c r="N13" s="63" t="s">
        <v>174</v>
      </c>
    </row>
    <row r="14" spans="1:14" s="63" customFormat="1" x14ac:dyDescent="0.25">
      <c r="A14" s="80">
        <v>11</v>
      </c>
      <c r="B14" s="81">
        <f t="shared" si="0"/>
        <v>81138.538461538468</v>
      </c>
      <c r="C14" s="91">
        <v>12</v>
      </c>
      <c r="D14" s="83">
        <f t="shared" si="1"/>
        <v>84914.444444444438</v>
      </c>
      <c r="E14" s="92">
        <v>8</v>
      </c>
      <c r="F14" s="93">
        <f t="shared" si="2"/>
        <v>69319.666666666672</v>
      </c>
      <c r="G14" s="94">
        <v>2</v>
      </c>
      <c r="H14" s="95">
        <f t="shared" si="3"/>
        <v>85534.5</v>
      </c>
      <c r="I14" s="96">
        <v>1</v>
      </c>
      <c r="J14" s="89">
        <f t="shared" si="4"/>
        <v>82790</v>
      </c>
      <c r="K14" s="97">
        <v>1</v>
      </c>
      <c r="M14" s="64" t="s">
        <v>164</v>
      </c>
      <c r="N14" s="63" t="s">
        <v>175</v>
      </c>
    </row>
    <row r="15" spans="1:14" x14ac:dyDescent="0.25">
      <c r="A15" s="113" t="s">
        <v>176</v>
      </c>
      <c r="B15" s="76"/>
      <c r="C15" s="114" t="s">
        <v>177</v>
      </c>
      <c r="D15" s="115"/>
      <c r="E15" s="116" t="s">
        <v>178</v>
      </c>
      <c r="F15" s="117"/>
      <c r="G15" s="118" t="s">
        <v>179</v>
      </c>
      <c r="H15" s="119"/>
      <c r="I15" s="120" t="s">
        <v>179</v>
      </c>
      <c r="J15" s="121"/>
      <c r="K15" s="122" t="s">
        <v>180</v>
      </c>
    </row>
  </sheetData>
  <mergeCells count="6">
    <mergeCell ref="B1:C1"/>
    <mergeCell ref="D1:E1"/>
    <mergeCell ref="F1:G1"/>
    <mergeCell ref="H1:I1"/>
    <mergeCell ref="J1:K1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Mayoral</vt:lpstr>
      <vt:lpstr>Constituency member</vt:lpstr>
      <vt:lpstr>London Member</vt:lpstr>
      <vt:lpstr>Londonwide seat allocation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2016-05-23T11:53:18Z</dcterms:created>
  <dcterms:modified xsi:type="dcterms:W3CDTF">2016-05-23T15:49:37Z</dcterms:modified>
</cp:coreProperties>
</file>