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8195" windowHeight="7170"/>
  </bookViews>
  <sheets>
    <sheet name="Metadata" sheetId="6" r:id="rId1"/>
    <sheet name="Age Structure" sheetId="2" r:id="rId2"/>
    <sheet name="Ward Dashboard" sheetId="3" r:id="rId3"/>
    <sheet name="borough data" sheetId="1" state="hidden" r:id="rId4"/>
    <sheet name="ward data" sheetId="4" state="hidden" r:id="rId5"/>
    <sheet name="data staging" sheetId="5" state="hidden" r:id="rId6"/>
  </sheets>
  <definedNames>
    <definedName name="City">'ward data'!$B$36:$B$43</definedName>
  </definedNames>
  <calcPr calcId="145621"/>
</workbook>
</file>

<file path=xl/calcChain.xml><?xml version="1.0" encoding="utf-8"?>
<calcChain xmlns="http://schemas.openxmlformats.org/spreadsheetml/2006/main">
  <c r="I33" i="5" l="1"/>
  <c r="A33" i="5" s="1"/>
  <c r="I34" i="5"/>
  <c r="A34" i="5" s="1"/>
  <c r="I35" i="5"/>
  <c r="A35" i="5" s="1"/>
  <c r="I36" i="5"/>
  <c r="A36" i="5" s="1"/>
  <c r="I37" i="5"/>
  <c r="A37" i="5" s="1"/>
  <c r="I38" i="5"/>
  <c r="A38" i="5" s="1"/>
  <c r="I39" i="5"/>
  <c r="A39" i="5" s="1"/>
  <c r="I40" i="5"/>
  <c r="A40" i="5" s="1"/>
  <c r="I41" i="5"/>
  <c r="A41" i="5" s="1"/>
  <c r="I42" i="5"/>
  <c r="A42" i="5" s="1"/>
  <c r="I43" i="5"/>
  <c r="A43" i="5" s="1"/>
  <c r="I44" i="5"/>
  <c r="A44" i="5" s="1"/>
  <c r="I45" i="5"/>
  <c r="A45" i="5" s="1"/>
  <c r="I46" i="5"/>
  <c r="A46" i="5" s="1"/>
  <c r="A32" i="5"/>
  <c r="N32" i="5" s="1"/>
  <c r="D39" i="3" s="1"/>
  <c r="B32" i="5"/>
  <c r="C32" i="5"/>
  <c r="D32" i="5"/>
  <c r="E32" i="5"/>
  <c r="F32" i="5"/>
  <c r="G3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N22" i="5" s="1"/>
  <c r="D29" i="3" s="1"/>
  <c r="A23" i="5"/>
  <c r="L23" i="5" s="1"/>
  <c r="B30" i="3" s="1"/>
  <c r="A24" i="5"/>
  <c r="N24" i="5" s="1"/>
  <c r="D31" i="3" s="1"/>
  <c r="A25" i="5"/>
  <c r="L25" i="5" s="1"/>
  <c r="B32" i="3" s="1"/>
  <c r="A26" i="5"/>
  <c r="N26" i="5" s="1"/>
  <c r="D33" i="3" s="1"/>
  <c r="A27" i="5"/>
  <c r="L27" i="5" s="1"/>
  <c r="B34" i="3" s="1"/>
  <c r="A28" i="5"/>
  <c r="N28" i="5" s="1"/>
  <c r="D35" i="3" s="1"/>
  <c r="A29" i="5"/>
  <c r="L29" i="5" s="1"/>
  <c r="B36" i="3" s="1"/>
  <c r="A30" i="5"/>
  <c r="N30" i="5" s="1"/>
  <c r="D37" i="3" s="1"/>
  <c r="A31" i="5"/>
  <c r="A2" i="5"/>
  <c r="B3" i="5"/>
  <c r="C3" i="5"/>
  <c r="D3" i="5"/>
  <c r="E3" i="5"/>
  <c r="F3" i="5"/>
  <c r="G3" i="5"/>
  <c r="B4" i="5"/>
  <c r="C4" i="5"/>
  <c r="D4" i="5"/>
  <c r="E4" i="5"/>
  <c r="F4" i="5"/>
  <c r="G4" i="5"/>
  <c r="B5" i="5"/>
  <c r="C5" i="5"/>
  <c r="D5" i="5"/>
  <c r="E5" i="5"/>
  <c r="F5" i="5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G14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C2" i="5"/>
  <c r="D2" i="5"/>
  <c r="E2" i="5"/>
  <c r="F2" i="5"/>
  <c r="G2" i="5"/>
  <c r="B2" i="5"/>
  <c r="A648" i="4"/>
  <c r="A628" i="4"/>
  <c r="A608" i="4"/>
  <c r="A591" i="4"/>
  <c r="A573" i="4"/>
  <c r="A552" i="4"/>
  <c r="A534" i="4"/>
  <c r="A513" i="4"/>
  <c r="A493" i="4"/>
  <c r="A473" i="4"/>
  <c r="A455" i="4"/>
  <c r="A434" i="4"/>
  <c r="A418" i="4"/>
  <c r="A400" i="4"/>
  <c r="A384" i="4"/>
  <c r="A364" i="4"/>
  <c r="A342" i="4"/>
  <c r="A324" i="4"/>
  <c r="A303" i="4"/>
  <c r="A284" i="4"/>
  <c r="A268" i="4"/>
  <c r="A249" i="4"/>
  <c r="A232" i="4"/>
  <c r="A211" i="4"/>
  <c r="A188" i="4"/>
  <c r="A164" i="4"/>
  <c r="A146" i="4"/>
  <c r="A124" i="4"/>
  <c r="A103" i="4"/>
  <c r="A82" i="4"/>
  <c r="A61" i="4"/>
  <c r="A44" i="4"/>
  <c r="A36" i="4"/>
  <c r="I3" i="5"/>
  <c r="E6" i="3"/>
  <c r="D6" i="3"/>
  <c r="C6" i="3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" i="4"/>
  <c r="N46" i="5" l="1"/>
  <c r="D53" i="3" s="1"/>
  <c r="O46" i="5"/>
  <c r="E53" i="3" s="1"/>
  <c r="L46" i="5"/>
  <c r="B53" i="3" s="1"/>
  <c r="P46" i="5"/>
  <c r="F53" i="3" s="1"/>
  <c r="M46" i="5"/>
  <c r="C53" i="3" s="1"/>
  <c r="Q46" i="5"/>
  <c r="G53" i="3" s="1"/>
  <c r="L41" i="5"/>
  <c r="B48" i="3" s="1"/>
  <c r="P41" i="5"/>
  <c r="F48" i="3" s="1"/>
  <c r="M41" i="5"/>
  <c r="C48" i="3" s="1"/>
  <c r="Q41" i="5"/>
  <c r="G48" i="3" s="1"/>
  <c r="N41" i="5"/>
  <c r="D48" i="3" s="1"/>
  <c r="O41" i="5"/>
  <c r="E48" i="3" s="1"/>
  <c r="N44" i="5"/>
  <c r="D51" i="3" s="1"/>
  <c r="O44" i="5"/>
  <c r="E51" i="3" s="1"/>
  <c r="L44" i="5"/>
  <c r="B51" i="3" s="1"/>
  <c r="P44" i="5"/>
  <c r="F51" i="3" s="1"/>
  <c r="M44" i="5"/>
  <c r="C51" i="3" s="1"/>
  <c r="Q44" i="5"/>
  <c r="G51" i="3" s="1"/>
  <c r="N40" i="5"/>
  <c r="D47" i="3" s="1"/>
  <c r="O40" i="5"/>
  <c r="E47" i="3" s="1"/>
  <c r="L40" i="5"/>
  <c r="B47" i="3" s="1"/>
  <c r="P40" i="5"/>
  <c r="F47" i="3" s="1"/>
  <c r="M40" i="5"/>
  <c r="C47" i="3" s="1"/>
  <c r="Q40" i="5"/>
  <c r="G47" i="3" s="1"/>
  <c r="N36" i="5"/>
  <c r="D43" i="3" s="1"/>
  <c r="O36" i="5"/>
  <c r="E43" i="3" s="1"/>
  <c r="L36" i="5"/>
  <c r="B43" i="3" s="1"/>
  <c r="P36" i="5"/>
  <c r="F43" i="3" s="1"/>
  <c r="M36" i="5"/>
  <c r="C43" i="3" s="1"/>
  <c r="Q36" i="5"/>
  <c r="G43" i="3" s="1"/>
  <c r="L43" i="5"/>
  <c r="B50" i="3" s="1"/>
  <c r="P43" i="5"/>
  <c r="F50" i="3" s="1"/>
  <c r="M43" i="5"/>
  <c r="C50" i="3" s="1"/>
  <c r="Q43" i="5"/>
  <c r="G50" i="3" s="1"/>
  <c r="N43" i="5"/>
  <c r="D50" i="3" s="1"/>
  <c r="O43" i="5"/>
  <c r="E50" i="3" s="1"/>
  <c r="L39" i="5"/>
  <c r="B46" i="3" s="1"/>
  <c r="P39" i="5"/>
  <c r="F46" i="3" s="1"/>
  <c r="M39" i="5"/>
  <c r="C46" i="3" s="1"/>
  <c r="Q39" i="5"/>
  <c r="G46" i="3" s="1"/>
  <c r="N39" i="5"/>
  <c r="D46" i="3" s="1"/>
  <c r="O39" i="5"/>
  <c r="E46" i="3" s="1"/>
  <c r="L35" i="5"/>
  <c r="B42" i="3" s="1"/>
  <c r="P35" i="5"/>
  <c r="F42" i="3" s="1"/>
  <c r="M35" i="5"/>
  <c r="C42" i="3" s="1"/>
  <c r="Q35" i="5"/>
  <c r="G42" i="3" s="1"/>
  <c r="N35" i="5"/>
  <c r="D42" i="3" s="1"/>
  <c r="O35" i="5"/>
  <c r="E42" i="3" s="1"/>
  <c r="N42" i="5"/>
  <c r="D49" i="3" s="1"/>
  <c r="O42" i="5"/>
  <c r="E49" i="3" s="1"/>
  <c r="L42" i="5"/>
  <c r="B49" i="3" s="1"/>
  <c r="P42" i="5"/>
  <c r="F49" i="3" s="1"/>
  <c r="M42" i="5"/>
  <c r="C49" i="3" s="1"/>
  <c r="Q42" i="5"/>
  <c r="G49" i="3" s="1"/>
  <c r="N38" i="5"/>
  <c r="D45" i="3" s="1"/>
  <c r="O38" i="5"/>
  <c r="E45" i="3" s="1"/>
  <c r="L38" i="5"/>
  <c r="B45" i="3" s="1"/>
  <c r="P38" i="5"/>
  <c r="F45" i="3" s="1"/>
  <c r="M38" i="5"/>
  <c r="C45" i="3" s="1"/>
  <c r="Q38" i="5"/>
  <c r="G45" i="3" s="1"/>
  <c r="N34" i="5"/>
  <c r="D41" i="3" s="1"/>
  <c r="O34" i="5"/>
  <c r="E41" i="3" s="1"/>
  <c r="L34" i="5"/>
  <c r="B41" i="3" s="1"/>
  <c r="P34" i="5"/>
  <c r="F41" i="3" s="1"/>
  <c r="M34" i="5"/>
  <c r="C41" i="3" s="1"/>
  <c r="Q34" i="5"/>
  <c r="G41" i="3" s="1"/>
  <c r="L45" i="5"/>
  <c r="B52" i="3" s="1"/>
  <c r="P45" i="5"/>
  <c r="F52" i="3" s="1"/>
  <c r="M45" i="5"/>
  <c r="C52" i="3" s="1"/>
  <c r="Q45" i="5"/>
  <c r="G52" i="3" s="1"/>
  <c r="N45" i="5"/>
  <c r="D52" i="3" s="1"/>
  <c r="O45" i="5"/>
  <c r="E52" i="3" s="1"/>
  <c r="L37" i="5"/>
  <c r="B44" i="3" s="1"/>
  <c r="P37" i="5"/>
  <c r="F44" i="3" s="1"/>
  <c r="M37" i="5"/>
  <c r="C44" i="3" s="1"/>
  <c r="Q37" i="5"/>
  <c r="G44" i="3" s="1"/>
  <c r="N37" i="5"/>
  <c r="D44" i="3" s="1"/>
  <c r="O37" i="5"/>
  <c r="E44" i="3" s="1"/>
  <c r="L33" i="5"/>
  <c r="B40" i="3" s="1"/>
  <c r="P33" i="5"/>
  <c r="F40" i="3" s="1"/>
  <c r="M33" i="5"/>
  <c r="C40" i="3" s="1"/>
  <c r="Q33" i="5"/>
  <c r="G40" i="3" s="1"/>
  <c r="N33" i="5"/>
  <c r="D40" i="3" s="1"/>
  <c r="O33" i="5"/>
  <c r="E40" i="3" s="1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G46" i="5"/>
  <c r="C46" i="5"/>
  <c r="G45" i="5"/>
  <c r="C45" i="5"/>
  <c r="G44" i="5"/>
  <c r="C44" i="5"/>
  <c r="G43" i="5"/>
  <c r="C43" i="5"/>
  <c r="G42" i="5"/>
  <c r="C42" i="5"/>
  <c r="G41" i="5"/>
  <c r="C41" i="5"/>
  <c r="G40" i="5"/>
  <c r="C40" i="5"/>
  <c r="G39" i="5"/>
  <c r="C39" i="5"/>
  <c r="G38" i="5"/>
  <c r="C38" i="5"/>
  <c r="G37" i="5"/>
  <c r="C37" i="5"/>
  <c r="G36" i="5"/>
  <c r="C36" i="5"/>
  <c r="G35" i="5"/>
  <c r="C35" i="5"/>
  <c r="G34" i="5"/>
  <c r="C34" i="5"/>
  <c r="G33" i="5"/>
  <c r="C33" i="5"/>
  <c r="F46" i="5"/>
  <c r="B46" i="5"/>
  <c r="F45" i="5"/>
  <c r="B45" i="5"/>
  <c r="F44" i="5"/>
  <c r="B44" i="5"/>
  <c r="F43" i="5"/>
  <c r="B43" i="5"/>
  <c r="F42" i="5"/>
  <c r="B42" i="5"/>
  <c r="F41" i="5"/>
  <c r="B41" i="5"/>
  <c r="F40" i="5"/>
  <c r="B40" i="5"/>
  <c r="F39" i="5"/>
  <c r="B39" i="5"/>
  <c r="F38" i="5"/>
  <c r="B38" i="5"/>
  <c r="F37" i="5"/>
  <c r="B37" i="5"/>
  <c r="F36" i="5"/>
  <c r="B36" i="5"/>
  <c r="F35" i="5"/>
  <c r="B35" i="5"/>
  <c r="F34" i="5"/>
  <c r="B34" i="5"/>
  <c r="F33" i="5"/>
  <c r="B33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Q32" i="5"/>
  <c r="G39" i="3" s="1"/>
  <c r="M32" i="5"/>
  <c r="C39" i="3" s="1"/>
  <c r="O31" i="5"/>
  <c r="E38" i="3" s="1"/>
  <c r="P32" i="5"/>
  <c r="F39" i="3" s="1"/>
  <c r="L32" i="5"/>
  <c r="B39" i="3" s="1"/>
  <c r="N31" i="5"/>
  <c r="D38" i="3" s="1"/>
  <c r="O32" i="5"/>
  <c r="E39" i="3" s="1"/>
  <c r="Q31" i="5"/>
  <c r="G38" i="3" s="1"/>
  <c r="M31" i="5"/>
  <c r="C38" i="3" s="1"/>
  <c r="P31" i="5"/>
  <c r="L31" i="5"/>
  <c r="B38" i="3" s="1"/>
  <c r="L19" i="5"/>
  <c r="B26" i="3" s="1"/>
  <c r="L15" i="5"/>
  <c r="B22" i="3" s="1"/>
  <c r="L11" i="5"/>
  <c r="B18" i="3" s="1"/>
  <c r="L7" i="5"/>
  <c r="B14" i="3" s="1"/>
  <c r="L3" i="5"/>
  <c r="B10" i="3" s="1"/>
  <c r="N18" i="5"/>
  <c r="D25" i="3" s="1"/>
  <c r="N14" i="5"/>
  <c r="D21" i="3" s="1"/>
  <c r="N10" i="5"/>
  <c r="D17" i="3" s="1"/>
  <c r="N6" i="5"/>
  <c r="D13" i="3" s="1"/>
  <c r="L21" i="5"/>
  <c r="B28" i="3" s="1"/>
  <c r="L17" i="5"/>
  <c r="B24" i="3" s="1"/>
  <c r="L13" i="5"/>
  <c r="B20" i="3" s="1"/>
  <c r="L9" i="5"/>
  <c r="B16" i="3" s="1"/>
  <c r="L5" i="5"/>
  <c r="B12" i="3" s="1"/>
  <c r="N20" i="5"/>
  <c r="D27" i="3" s="1"/>
  <c r="N16" i="5"/>
  <c r="D23" i="3" s="1"/>
  <c r="N12" i="5"/>
  <c r="D19" i="3" s="1"/>
  <c r="N8" i="5"/>
  <c r="D15" i="3" s="1"/>
  <c r="N4" i="5"/>
  <c r="D11" i="3" s="1"/>
  <c r="P2" i="5"/>
  <c r="F9" i="3" s="1"/>
  <c r="Q30" i="5"/>
  <c r="G37" i="3" s="1"/>
  <c r="M30" i="5"/>
  <c r="C37" i="3" s="1"/>
  <c r="O29" i="5"/>
  <c r="E36" i="3" s="1"/>
  <c r="Q28" i="5"/>
  <c r="G35" i="3" s="1"/>
  <c r="M28" i="5"/>
  <c r="C35" i="3" s="1"/>
  <c r="O27" i="5"/>
  <c r="E34" i="3" s="1"/>
  <c r="Q26" i="5"/>
  <c r="G33" i="3" s="1"/>
  <c r="M26" i="5"/>
  <c r="C33" i="3" s="1"/>
  <c r="O25" i="5"/>
  <c r="E32" i="3" s="1"/>
  <c r="Q24" i="5"/>
  <c r="G31" i="3" s="1"/>
  <c r="M24" i="5"/>
  <c r="C31" i="3" s="1"/>
  <c r="O23" i="5"/>
  <c r="E30" i="3" s="1"/>
  <c r="Q22" i="5"/>
  <c r="G29" i="3" s="1"/>
  <c r="M22" i="5"/>
  <c r="C29" i="3" s="1"/>
  <c r="O21" i="5"/>
  <c r="E28" i="3" s="1"/>
  <c r="Q20" i="5"/>
  <c r="G27" i="3" s="1"/>
  <c r="M20" i="5"/>
  <c r="C27" i="3" s="1"/>
  <c r="O19" i="5"/>
  <c r="E26" i="3" s="1"/>
  <c r="Q18" i="5"/>
  <c r="G25" i="3" s="1"/>
  <c r="M18" i="5"/>
  <c r="C25" i="3" s="1"/>
  <c r="O17" i="5"/>
  <c r="E24" i="3" s="1"/>
  <c r="Q16" i="5"/>
  <c r="G23" i="3" s="1"/>
  <c r="M16" i="5"/>
  <c r="C23" i="3" s="1"/>
  <c r="O15" i="5"/>
  <c r="E22" i="3" s="1"/>
  <c r="Q14" i="5"/>
  <c r="G21" i="3" s="1"/>
  <c r="M14" i="5"/>
  <c r="C21" i="3" s="1"/>
  <c r="O13" i="5"/>
  <c r="E20" i="3" s="1"/>
  <c r="Q12" i="5"/>
  <c r="G19" i="3" s="1"/>
  <c r="M12" i="5"/>
  <c r="C19" i="3" s="1"/>
  <c r="O11" i="5"/>
  <c r="E18" i="3" s="1"/>
  <c r="Q10" i="5"/>
  <c r="G17" i="3" s="1"/>
  <c r="M10" i="5"/>
  <c r="C17" i="3" s="1"/>
  <c r="O9" i="5"/>
  <c r="E16" i="3" s="1"/>
  <c r="Q8" i="5"/>
  <c r="G15" i="3" s="1"/>
  <c r="M8" i="5"/>
  <c r="C15" i="3" s="1"/>
  <c r="O7" i="5"/>
  <c r="E14" i="3" s="1"/>
  <c r="Q6" i="5"/>
  <c r="G13" i="3" s="1"/>
  <c r="M6" i="5"/>
  <c r="C13" i="3" s="1"/>
  <c r="O5" i="5"/>
  <c r="E12" i="3" s="1"/>
  <c r="Q4" i="5"/>
  <c r="G11" i="3" s="1"/>
  <c r="M4" i="5"/>
  <c r="C11" i="3" s="1"/>
  <c r="O3" i="5"/>
  <c r="E10" i="3" s="1"/>
  <c r="P30" i="5"/>
  <c r="F37" i="3" s="1"/>
  <c r="L30" i="5"/>
  <c r="B37" i="3" s="1"/>
  <c r="N29" i="5"/>
  <c r="D36" i="3" s="1"/>
  <c r="P28" i="5"/>
  <c r="F35" i="3" s="1"/>
  <c r="L28" i="5"/>
  <c r="B35" i="3" s="1"/>
  <c r="N27" i="5"/>
  <c r="D34" i="3" s="1"/>
  <c r="P26" i="5"/>
  <c r="F33" i="3" s="1"/>
  <c r="L26" i="5"/>
  <c r="B33" i="3" s="1"/>
  <c r="N25" i="5"/>
  <c r="D32" i="3" s="1"/>
  <c r="P24" i="5"/>
  <c r="F31" i="3" s="1"/>
  <c r="L24" i="5"/>
  <c r="B31" i="3" s="1"/>
  <c r="N23" i="5"/>
  <c r="D30" i="3" s="1"/>
  <c r="P22" i="5"/>
  <c r="F29" i="3" s="1"/>
  <c r="L22" i="5"/>
  <c r="B29" i="3" s="1"/>
  <c r="N21" i="5"/>
  <c r="D28" i="3" s="1"/>
  <c r="P20" i="5"/>
  <c r="F27" i="3" s="1"/>
  <c r="L20" i="5"/>
  <c r="B27" i="3" s="1"/>
  <c r="N19" i="5"/>
  <c r="D26" i="3" s="1"/>
  <c r="P18" i="5"/>
  <c r="F25" i="3" s="1"/>
  <c r="L18" i="5"/>
  <c r="B25" i="3" s="1"/>
  <c r="N17" i="5"/>
  <c r="D24" i="3" s="1"/>
  <c r="P16" i="5"/>
  <c r="F23" i="3" s="1"/>
  <c r="L16" i="5"/>
  <c r="B23" i="3" s="1"/>
  <c r="N15" i="5"/>
  <c r="D22" i="3" s="1"/>
  <c r="P14" i="5"/>
  <c r="F21" i="3" s="1"/>
  <c r="L14" i="5"/>
  <c r="B21" i="3" s="1"/>
  <c r="N13" i="5"/>
  <c r="D20" i="3" s="1"/>
  <c r="P12" i="5"/>
  <c r="F19" i="3" s="1"/>
  <c r="L12" i="5"/>
  <c r="B19" i="3" s="1"/>
  <c r="N11" i="5"/>
  <c r="D18" i="3" s="1"/>
  <c r="P10" i="5"/>
  <c r="F17" i="3" s="1"/>
  <c r="L10" i="5"/>
  <c r="B17" i="3" s="1"/>
  <c r="N9" i="5"/>
  <c r="D16" i="3" s="1"/>
  <c r="P8" i="5"/>
  <c r="F15" i="3" s="1"/>
  <c r="L8" i="5"/>
  <c r="B15" i="3" s="1"/>
  <c r="N7" i="5"/>
  <c r="D14" i="3" s="1"/>
  <c r="P6" i="5"/>
  <c r="F13" i="3" s="1"/>
  <c r="L6" i="5"/>
  <c r="B13" i="3" s="1"/>
  <c r="N5" i="5"/>
  <c r="D12" i="3" s="1"/>
  <c r="P4" i="5"/>
  <c r="F11" i="3" s="1"/>
  <c r="L4" i="5"/>
  <c r="B11" i="3" s="1"/>
  <c r="N3" i="5"/>
  <c r="D10" i="3" s="1"/>
  <c r="O30" i="5"/>
  <c r="E37" i="3" s="1"/>
  <c r="Q29" i="5"/>
  <c r="G36" i="3" s="1"/>
  <c r="M29" i="5"/>
  <c r="C36" i="3" s="1"/>
  <c r="O28" i="5"/>
  <c r="E35" i="3" s="1"/>
  <c r="Q27" i="5"/>
  <c r="G34" i="3" s="1"/>
  <c r="M27" i="5"/>
  <c r="C34" i="3" s="1"/>
  <c r="O26" i="5"/>
  <c r="E33" i="3" s="1"/>
  <c r="Q25" i="5"/>
  <c r="G32" i="3" s="1"/>
  <c r="M25" i="5"/>
  <c r="C32" i="3" s="1"/>
  <c r="O24" i="5"/>
  <c r="E31" i="3" s="1"/>
  <c r="Q23" i="5"/>
  <c r="G30" i="3" s="1"/>
  <c r="M23" i="5"/>
  <c r="C30" i="3" s="1"/>
  <c r="O22" i="5"/>
  <c r="E29" i="3" s="1"/>
  <c r="Q21" i="5"/>
  <c r="G28" i="3" s="1"/>
  <c r="M21" i="5"/>
  <c r="C28" i="3" s="1"/>
  <c r="O20" i="5"/>
  <c r="E27" i="3" s="1"/>
  <c r="Q19" i="5"/>
  <c r="G26" i="3" s="1"/>
  <c r="M19" i="5"/>
  <c r="C26" i="3" s="1"/>
  <c r="O18" i="5"/>
  <c r="E25" i="3" s="1"/>
  <c r="Q17" i="5"/>
  <c r="G24" i="3" s="1"/>
  <c r="M17" i="5"/>
  <c r="C24" i="3" s="1"/>
  <c r="O16" i="5"/>
  <c r="E23" i="3" s="1"/>
  <c r="Q15" i="5"/>
  <c r="G22" i="3" s="1"/>
  <c r="M15" i="5"/>
  <c r="C22" i="3" s="1"/>
  <c r="O14" i="5"/>
  <c r="E21" i="3" s="1"/>
  <c r="Q13" i="5"/>
  <c r="G20" i="3" s="1"/>
  <c r="M13" i="5"/>
  <c r="C20" i="3" s="1"/>
  <c r="O12" i="5"/>
  <c r="E19" i="3" s="1"/>
  <c r="Q11" i="5"/>
  <c r="G18" i="3" s="1"/>
  <c r="M11" i="5"/>
  <c r="C18" i="3" s="1"/>
  <c r="O10" i="5"/>
  <c r="E17" i="3" s="1"/>
  <c r="Q9" i="5"/>
  <c r="G16" i="3" s="1"/>
  <c r="M9" i="5"/>
  <c r="C16" i="3" s="1"/>
  <c r="O8" i="5"/>
  <c r="E15" i="3" s="1"/>
  <c r="Q7" i="5"/>
  <c r="G14" i="3" s="1"/>
  <c r="M7" i="5"/>
  <c r="C14" i="3" s="1"/>
  <c r="O6" i="5"/>
  <c r="E13" i="3" s="1"/>
  <c r="Q5" i="5"/>
  <c r="G12" i="3" s="1"/>
  <c r="M5" i="5"/>
  <c r="C12" i="3" s="1"/>
  <c r="O4" i="5"/>
  <c r="E11" i="3" s="1"/>
  <c r="Q3" i="5"/>
  <c r="G10" i="3" s="1"/>
  <c r="M3" i="5"/>
  <c r="C10" i="3" s="1"/>
  <c r="F38" i="3"/>
  <c r="P29" i="5"/>
  <c r="F36" i="3" s="1"/>
  <c r="P27" i="5"/>
  <c r="F34" i="3" s="1"/>
  <c r="P25" i="5"/>
  <c r="F32" i="3" s="1"/>
  <c r="P23" i="5"/>
  <c r="F30" i="3" s="1"/>
  <c r="P21" i="5"/>
  <c r="F28" i="3" s="1"/>
  <c r="P19" i="5"/>
  <c r="F26" i="3" s="1"/>
  <c r="P17" i="5"/>
  <c r="F24" i="3" s="1"/>
  <c r="P15" i="5"/>
  <c r="F22" i="3" s="1"/>
  <c r="P13" i="5"/>
  <c r="F20" i="3" s="1"/>
  <c r="P11" i="5"/>
  <c r="F18" i="3" s="1"/>
  <c r="P9" i="5"/>
  <c r="F16" i="3" s="1"/>
  <c r="P7" i="5"/>
  <c r="F14" i="3" s="1"/>
  <c r="P5" i="5"/>
  <c r="F12" i="3" s="1"/>
  <c r="P3" i="5"/>
  <c r="F10" i="3" s="1"/>
  <c r="L2" i="5"/>
  <c r="B9" i="3" s="1"/>
  <c r="O2" i="5"/>
  <c r="E9" i="3" s="1"/>
  <c r="N2" i="5"/>
  <c r="D9" i="3" s="1"/>
  <c r="Q2" i="5"/>
  <c r="G9" i="3" s="1"/>
  <c r="M2" i="5"/>
  <c r="C9" i="3" s="1"/>
  <c r="I4" i="5"/>
  <c r="I5" i="5" l="1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36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4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2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08" i="4"/>
  <c r="I607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591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73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52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34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1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49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73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55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34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18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00" i="4"/>
  <c r="I399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8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64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42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24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03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284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68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49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32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11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188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64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46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24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03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82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61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44" i="4"/>
  <c r="I37" i="4"/>
  <c r="I38" i="4"/>
  <c r="I39" i="4"/>
  <c r="I40" i="4"/>
  <c r="I41" i="4"/>
  <c r="I42" i="4"/>
  <c r="I43" i="4"/>
  <c r="I36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B7" i="3"/>
  <c r="I6" i="5" l="1"/>
  <c r="C7" i="3"/>
  <c r="G7" i="3"/>
  <c r="E7" i="3"/>
  <c r="D7" i="3"/>
  <c r="E115" i="2"/>
  <c r="E116" i="2"/>
  <c r="E117" i="2"/>
  <c r="E118" i="2"/>
  <c r="E119" i="2"/>
  <c r="E120" i="2"/>
  <c r="E121" i="2"/>
  <c r="E122" i="2"/>
  <c r="E114" i="2"/>
  <c r="B124" i="2"/>
  <c r="B125" i="2" s="1"/>
  <c r="B101" i="1"/>
  <c r="B102" i="1" s="1"/>
  <c r="C12" i="2" s="1"/>
  <c r="C11" i="2"/>
  <c r="I7" i="5" l="1"/>
  <c r="O2" i="2"/>
  <c r="B103" i="1"/>
  <c r="C13" i="2" s="1"/>
  <c r="I8" i="5" l="1"/>
  <c r="B104" i="1"/>
  <c r="C14" i="2" s="1"/>
  <c r="I9" i="5" l="1"/>
  <c r="B105" i="1"/>
  <c r="C15" i="2" s="1"/>
  <c r="I10" i="5" l="1"/>
  <c r="B106" i="1"/>
  <c r="C16" i="2" s="1"/>
  <c r="I11" i="5" l="1"/>
  <c r="B107" i="1"/>
  <c r="C17" i="2" s="1"/>
  <c r="I12" i="5" l="1"/>
  <c r="B108" i="1"/>
  <c r="C18" i="2" s="1"/>
  <c r="I13" i="5" l="1"/>
  <c r="B109" i="1"/>
  <c r="C19" i="2" s="1"/>
  <c r="I14" i="5" l="1"/>
  <c r="B110" i="1"/>
  <c r="C20" i="2" s="1"/>
  <c r="I15" i="5" l="1"/>
  <c r="B111" i="1"/>
  <c r="C21" i="2" s="1"/>
  <c r="I16" i="5" l="1"/>
  <c r="B112" i="1"/>
  <c r="C22" i="2" s="1"/>
  <c r="I17" i="5" l="1"/>
  <c r="B113" i="1"/>
  <c r="C23" i="2" s="1"/>
  <c r="I18" i="5" l="1"/>
  <c r="B114" i="1"/>
  <c r="C24" i="2" s="1"/>
  <c r="I19" i="5" l="1"/>
  <c r="B115" i="1"/>
  <c r="C25" i="2" s="1"/>
  <c r="I20" i="5" l="1"/>
  <c r="B116" i="1"/>
  <c r="C26" i="2" s="1"/>
  <c r="I21" i="5" l="1"/>
  <c r="B117" i="1"/>
  <c r="C27" i="2" s="1"/>
  <c r="I22" i="5" l="1"/>
  <c r="B118" i="1"/>
  <c r="C28" i="2" s="1"/>
  <c r="I23" i="5" l="1"/>
  <c r="B119" i="1"/>
  <c r="C29" i="2" s="1"/>
  <c r="I24" i="5" l="1"/>
  <c r="B120" i="1"/>
  <c r="C30" i="2" s="1"/>
  <c r="I25" i="5" l="1"/>
  <c r="B121" i="1"/>
  <c r="C31" i="2" s="1"/>
  <c r="I26" i="5" l="1"/>
  <c r="I27" i="5" s="1"/>
  <c r="B122" i="1"/>
  <c r="C32" i="2" s="1"/>
  <c r="B27" i="5" l="1"/>
  <c r="F27" i="5"/>
  <c r="C27" i="5"/>
  <c r="G27" i="5"/>
  <c r="D27" i="5"/>
  <c r="E27" i="5"/>
  <c r="I28" i="5"/>
  <c r="C101" i="1"/>
  <c r="D28" i="5" l="1"/>
  <c r="E28" i="5"/>
  <c r="C28" i="5"/>
  <c r="B28" i="5"/>
  <c r="F28" i="5"/>
  <c r="G28" i="5"/>
  <c r="I29" i="5"/>
  <c r="C102" i="1"/>
  <c r="D11" i="2"/>
  <c r="B29" i="5" l="1"/>
  <c r="F29" i="5"/>
  <c r="C29" i="5"/>
  <c r="G29" i="5"/>
  <c r="E29" i="5"/>
  <c r="D29" i="5"/>
  <c r="I30" i="5"/>
  <c r="C103" i="1"/>
  <c r="D12" i="2"/>
  <c r="D30" i="5" l="1"/>
  <c r="E30" i="5"/>
  <c r="G30" i="5"/>
  <c r="B30" i="5"/>
  <c r="F30" i="5"/>
  <c r="C30" i="5"/>
  <c r="I31" i="5"/>
  <c r="C104" i="1"/>
  <c r="D13" i="2"/>
  <c r="B31" i="5" l="1"/>
  <c r="F31" i="5"/>
  <c r="C31" i="5"/>
  <c r="G31" i="5"/>
  <c r="D31" i="5"/>
  <c r="E31" i="5"/>
  <c r="I32" i="5"/>
  <c r="C105" i="1"/>
  <c r="D14" i="2"/>
  <c r="C106" i="1" l="1"/>
  <c r="D15" i="2"/>
  <c r="C107" i="1" l="1"/>
  <c r="D16" i="2"/>
  <c r="C108" i="1" l="1"/>
  <c r="D17" i="2"/>
  <c r="C109" i="1" l="1"/>
  <c r="D18" i="2"/>
  <c r="C110" i="1" l="1"/>
  <c r="D19" i="2"/>
  <c r="C111" i="1" l="1"/>
  <c r="D20" i="2"/>
  <c r="C112" i="1" l="1"/>
  <c r="D21" i="2"/>
  <c r="C113" i="1" l="1"/>
  <c r="D22" i="2"/>
  <c r="C114" i="1" l="1"/>
  <c r="D23" i="2"/>
  <c r="C115" i="1" l="1"/>
  <c r="D24" i="2"/>
  <c r="C116" i="1" l="1"/>
  <c r="D25" i="2"/>
  <c r="C117" i="1" l="1"/>
  <c r="D26" i="2"/>
  <c r="C118" i="1" l="1"/>
  <c r="D27" i="2"/>
  <c r="D28" i="2" l="1"/>
  <c r="C119" i="1"/>
  <c r="C120" i="1" l="1"/>
  <c r="D29" i="2"/>
  <c r="C121" i="1" l="1"/>
  <c r="D30" i="2"/>
  <c r="C122" i="1" l="1"/>
  <c r="D31" i="2"/>
  <c r="D101" i="1" l="1"/>
  <c r="D32" i="2"/>
  <c r="E11" i="2" l="1"/>
  <c r="D102" i="1"/>
  <c r="D103" i="1" l="1"/>
  <c r="E12" i="2"/>
  <c r="D104" i="1" l="1"/>
  <c r="E13" i="2"/>
  <c r="D105" i="1" l="1"/>
  <c r="E14" i="2"/>
  <c r="D106" i="1" l="1"/>
  <c r="E15" i="2"/>
  <c r="D107" i="1" l="1"/>
  <c r="E16" i="2"/>
  <c r="D108" i="1" l="1"/>
  <c r="E17" i="2"/>
  <c r="D109" i="1" l="1"/>
  <c r="E18" i="2"/>
  <c r="D110" i="1" l="1"/>
  <c r="E19" i="2"/>
  <c r="D111" i="1" l="1"/>
  <c r="E20" i="2"/>
  <c r="D112" i="1" l="1"/>
  <c r="E21" i="2"/>
  <c r="D113" i="1" l="1"/>
  <c r="E22" i="2"/>
  <c r="D114" i="1" l="1"/>
  <c r="E23" i="2"/>
  <c r="D115" i="1" l="1"/>
  <c r="E24" i="2"/>
  <c r="D116" i="1" l="1"/>
  <c r="E25" i="2"/>
  <c r="D117" i="1" l="1"/>
  <c r="E26" i="2"/>
  <c r="D118" i="1" l="1"/>
  <c r="E27" i="2"/>
  <c r="D119" i="1" l="1"/>
  <c r="E28" i="2"/>
  <c r="D120" i="1" l="1"/>
  <c r="E29" i="2"/>
  <c r="D121" i="1" l="1"/>
  <c r="E30" i="2"/>
  <c r="D122" i="1" l="1"/>
  <c r="E31" i="2"/>
  <c r="E32" i="2" l="1"/>
  <c r="E101" i="1"/>
  <c r="G11" i="2" l="1"/>
  <c r="E102" i="1"/>
  <c r="E103" i="1" l="1"/>
  <c r="G12" i="2"/>
  <c r="E104" i="1" l="1"/>
  <c r="G13" i="2"/>
  <c r="E105" i="1" l="1"/>
  <c r="G14" i="2"/>
  <c r="E106" i="1" l="1"/>
  <c r="G15" i="2"/>
  <c r="E107" i="1" l="1"/>
  <c r="G16" i="2"/>
  <c r="E108" i="1" l="1"/>
  <c r="G17" i="2"/>
  <c r="E109" i="1" l="1"/>
  <c r="G18" i="2"/>
  <c r="E110" i="1" l="1"/>
  <c r="G19" i="2"/>
  <c r="E111" i="1" l="1"/>
  <c r="G20" i="2"/>
  <c r="E112" i="1" l="1"/>
  <c r="G21" i="2"/>
  <c r="E113" i="1" l="1"/>
  <c r="G22" i="2"/>
  <c r="E114" i="1" l="1"/>
  <c r="G23" i="2"/>
  <c r="E115" i="1" l="1"/>
  <c r="G24" i="2"/>
  <c r="E116" i="1" l="1"/>
  <c r="G25" i="2"/>
  <c r="E117" i="1" l="1"/>
  <c r="G26" i="2"/>
  <c r="E118" i="1" l="1"/>
  <c r="G27" i="2"/>
  <c r="E119" i="1" l="1"/>
  <c r="G28" i="2"/>
  <c r="E120" i="1" l="1"/>
  <c r="G29" i="2"/>
  <c r="E121" i="1" l="1"/>
  <c r="G30" i="2"/>
  <c r="E122" i="1" l="1"/>
  <c r="G31" i="2"/>
  <c r="F101" i="1" l="1"/>
  <c r="G32" i="2"/>
  <c r="F102" i="1" l="1"/>
  <c r="H11" i="2"/>
  <c r="F103" i="1" l="1"/>
  <c r="H12" i="2"/>
  <c r="F104" i="1" l="1"/>
  <c r="H13" i="2"/>
  <c r="F105" i="1" l="1"/>
  <c r="H14" i="2"/>
  <c r="F106" i="1" l="1"/>
  <c r="H15" i="2"/>
  <c r="F107" i="1" l="1"/>
  <c r="H16" i="2"/>
  <c r="F108" i="1" l="1"/>
  <c r="H17" i="2"/>
  <c r="F109" i="1" l="1"/>
  <c r="H18" i="2"/>
  <c r="F110" i="1" l="1"/>
  <c r="H19" i="2"/>
  <c r="F111" i="1" l="1"/>
  <c r="H20" i="2"/>
  <c r="F112" i="1" l="1"/>
  <c r="H21" i="2"/>
  <c r="F113" i="1" l="1"/>
  <c r="H22" i="2"/>
  <c r="F114" i="1" l="1"/>
  <c r="H23" i="2"/>
  <c r="F115" i="1" l="1"/>
  <c r="H24" i="2"/>
  <c r="F116" i="1" l="1"/>
  <c r="H25" i="2"/>
  <c r="F117" i="1" l="1"/>
  <c r="H26" i="2"/>
  <c r="F118" i="1" l="1"/>
  <c r="H27" i="2"/>
  <c r="F119" i="1" l="1"/>
  <c r="H28" i="2"/>
  <c r="F120" i="1" l="1"/>
  <c r="H29" i="2"/>
  <c r="F121" i="1" l="1"/>
  <c r="H30" i="2"/>
  <c r="F122" i="1" l="1"/>
  <c r="H31" i="2"/>
  <c r="H32" i="2" l="1"/>
  <c r="G101" i="1"/>
  <c r="G102" i="1" l="1"/>
  <c r="I11" i="2"/>
  <c r="G103" i="1" l="1"/>
  <c r="I12" i="2"/>
  <c r="G104" i="1" l="1"/>
  <c r="I13" i="2"/>
  <c r="G105" i="1" l="1"/>
  <c r="I14" i="2"/>
  <c r="G106" i="1" l="1"/>
  <c r="I15" i="2"/>
  <c r="G107" i="1" l="1"/>
  <c r="I16" i="2"/>
  <c r="G108" i="1" l="1"/>
  <c r="I17" i="2"/>
  <c r="G109" i="1" l="1"/>
  <c r="I18" i="2"/>
  <c r="G110" i="1" l="1"/>
  <c r="I19" i="2"/>
  <c r="G111" i="1" l="1"/>
  <c r="I20" i="2"/>
  <c r="G112" i="1" l="1"/>
  <c r="I21" i="2"/>
  <c r="G113" i="1" l="1"/>
  <c r="I22" i="2"/>
  <c r="G114" i="1" l="1"/>
  <c r="I23" i="2"/>
  <c r="G115" i="1" l="1"/>
  <c r="I24" i="2"/>
  <c r="G116" i="1" l="1"/>
  <c r="I25" i="2"/>
  <c r="G117" i="1" l="1"/>
  <c r="I26" i="2"/>
  <c r="G118" i="1" l="1"/>
  <c r="I27" i="2"/>
  <c r="G119" i="1" l="1"/>
  <c r="I28" i="2"/>
  <c r="G120" i="1" l="1"/>
  <c r="I29" i="2"/>
  <c r="G121" i="1" l="1"/>
  <c r="I30" i="2"/>
  <c r="G122" i="1" l="1"/>
  <c r="I31" i="2"/>
  <c r="H101" i="1" l="1"/>
  <c r="I32" i="2"/>
  <c r="K11" i="2" l="1"/>
  <c r="H102" i="1"/>
  <c r="H103" i="1" l="1"/>
  <c r="K12" i="2"/>
  <c r="C75" i="2" s="1"/>
  <c r="H104" i="1" l="1"/>
  <c r="K13" i="2"/>
  <c r="H105" i="1" l="1"/>
  <c r="K14" i="2"/>
  <c r="H106" i="1" l="1"/>
  <c r="K15" i="2"/>
  <c r="H107" i="1" l="1"/>
  <c r="K16" i="2"/>
  <c r="H108" i="1" l="1"/>
  <c r="K17" i="2"/>
  <c r="H109" i="1" l="1"/>
  <c r="K18" i="2"/>
  <c r="H110" i="1" l="1"/>
  <c r="K19" i="2"/>
  <c r="H111" i="1" l="1"/>
  <c r="K20" i="2"/>
  <c r="H112" i="1" l="1"/>
  <c r="K21" i="2"/>
  <c r="H113" i="1" l="1"/>
  <c r="K22" i="2"/>
  <c r="H114" i="1" l="1"/>
  <c r="K23" i="2"/>
  <c r="H115" i="1" l="1"/>
  <c r="K24" i="2"/>
  <c r="H116" i="1" l="1"/>
  <c r="K25" i="2"/>
  <c r="H117" i="1" l="1"/>
  <c r="K26" i="2"/>
  <c r="H118" i="1" l="1"/>
  <c r="K27" i="2"/>
  <c r="H119" i="1" l="1"/>
  <c r="K28" i="2"/>
  <c r="H120" i="1" l="1"/>
  <c r="K29" i="2"/>
  <c r="H121" i="1" l="1"/>
  <c r="K30" i="2"/>
  <c r="H122" i="1" l="1"/>
  <c r="K31" i="2"/>
  <c r="I101" i="1" l="1"/>
  <c r="K32" i="2"/>
  <c r="I102" i="1" l="1"/>
  <c r="L11" i="2"/>
  <c r="I103" i="1" l="1"/>
  <c r="L12" i="2"/>
  <c r="I104" i="1" l="1"/>
  <c r="L13" i="2"/>
  <c r="I105" i="1" l="1"/>
  <c r="L14" i="2"/>
  <c r="I106" i="1" l="1"/>
  <c r="L15" i="2"/>
  <c r="I107" i="1" l="1"/>
  <c r="L16" i="2"/>
  <c r="I108" i="1" l="1"/>
  <c r="L17" i="2"/>
  <c r="I109" i="1" l="1"/>
  <c r="L18" i="2"/>
  <c r="I110" i="1" l="1"/>
  <c r="L19" i="2"/>
  <c r="I111" i="1" l="1"/>
  <c r="L20" i="2"/>
  <c r="I112" i="1" l="1"/>
  <c r="L21" i="2"/>
  <c r="I113" i="1" l="1"/>
  <c r="L22" i="2"/>
  <c r="I114" i="1" l="1"/>
  <c r="L23" i="2"/>
  <c r="I115" i="1" l="1"/>
  <c r="L24" i="2"/>
  <c r="I116" i="1" l="1"/>
  <c r="L25" i="2"/>
  <c r="I117" i="1" l="1"/>
  <c r="L26" i="2"/>
  <c r="I118" i="1" l="1"/>
  <c r="L27" i="2"/>
  <c r="I119" i="1" l="1"/>
  <c r="L28" i="2"/>
  <c r="I120" i="1" l="1"/>
  <c r="L29" i="2"/>
  <c r="I121" i="1" l="1"/>
  <c r="L30" i="2"/>
  <c r="I122" i="1" l="1"/>
  <c r="L31" i="2"/>
  <c r="J101" i="1" l="1"/>
  <c r="L32" i="2"/>
  <c r="J102" i="1" l="1"/>
  <c r="M11" i="2"/>
  <c r="M12" i="2" l="1"/>
  <c r="J103" i="1"/>
  <c r="M13" i="2" l="1"/>
  <c r="C76" i="2" s="1"/>
  <c r="J104" i="1"/>
  <c r="J105" i="1" l="1"/>
  <c r="M14" i="2"/>
  <c r="C77" i="2" s="1"/>
  <c r="J106" i="1" l="1"/>
  <c r="M15" i="2"/>
  <c r="C78" i="2" s="1"/>
  <c r="J107" i="1" l="1"/>
  <c r="M16" i="2"/>
  <c r="C79" i="2" s="1"/>
  <c r="J108" i="1" l="1"/>
  <c r="M17" i="2"/>
  <c r="C80" i="2" s="1"/>
  <c r="J109" i="1" l="1"/>
  <c r="M18" i="2"/>
  <c r="C81" i="2" s="1"/>
  <c r="J110" i="1" l="1"/>
  <c r="M19" i="2"/>
  <c r="C82" i="2" s="1"/>
  <c r="J111" i="1" l="1"/>
  <c r="M20" i="2"/>
  <c r="C83" i="2" s="1"/>
  <c r="J112" i="1" l="1"/>
  <c r="M21" i="2"/>
  <c r="C84" i="2" s="1"/>
  <c r="J113" i="1" l="1"/>
  <c r="M22" i="2"/>
  <c r="C85" i="2" s="1"/>
  <c r="J114" i="1" l="1"/>
  <c r="M23" i="2"/>
  <c r="C86" i="2" s="1"/>
  <c r="J115" i="1" l="1"/>
  <c r="M24" i="2"/>
  <c r="C87" i="2" s="1"/>
  <c r="J116" i="1" l="1"/>
  <c r="M25" i="2"/>
  <c r="C88" i="2" s="1"/>
  <c r="J117" i="1" l="1"/>
  <c r="M26" i="2"/>
  <c r="C89" i="2" s="1"/>
  <c r="J118" i="1" l="1"/>
  <c r="M27" i="2"/>
  <c r="C90" i="2" s="1"/>
  <c r="J119" i="1" l="1"/>
  <c r="M28" i="2"/>
  <c r="C91" i="2" s="1"/>
  <c r="J120" i="1" l="1"/>
  <c r="M29" i="2"/>
  <c r="C92" i="2" s="1"/>
  <c r="J121" i="1" l="1"/>
  <c r="M30" i="2"/>
  <c r="C93" i="2" s="1"/>
  <c r="J122" i="1" l="1"/>
  <c r="M32" i="2" s="1"/>
  <c r="C95" i="2" s="1"/>
  <c r="M31" i="2"/>
  <c r="C94" i="2" s="1"/>
</calcChain>
</file>

<file path=xl/sharedStrings.xml><?xml version="1.0" encoding="utf-8"?>
<sst xmlns="http://schemas.openxmlformats.org/spreadsheetml/2006/main" count="2494" uniqueCount="1395">
  <si>
    <t>ZONEID</t>
  </si>
  <si>
    <t>ZONELABEL</t>
  </si>
  <si>
    <t>E09000001</t>
  </si>
  <si>
    <t>City of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</si>
  <si>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</si>
  <si>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</si>
  <si>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</si>
  <si>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</si>
  <si>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</si>
  <si>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</si>
  <si>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</si>
  <si>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</si>
  <si>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</si>
  <si>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</si>
  <si>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</si>
  <si>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</si>
  <si>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</si>
  <si>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</si>
  <si>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</si>
  <si>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</si>
  <si>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</si>
  <si>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</si>
  <si>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</si>
  <si>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</si>
  <si>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</si>
  <si>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</si>
  <si>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</si>
  <si>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</si>
  <si>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</si>
  <si>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</si>
  <si>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</si>
  <si>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</si>
  <si>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</si>
  <si>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</si>
  <si>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</si>
  <si>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</si>
  <si>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</si>
  <si>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</si>
  <si>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</si>
  <si>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</si>
  <si>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</si>
  <si>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</si>
  <si>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</si>
  <si>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</si>
  <si>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</si>
  <si>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</si>
  <si>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</si>
  <si>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</si>
  <si>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</si>
  <si>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</si>
  <si>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</si>
  <si>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</si>
  <si>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</si>
  <si>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</si>
  <si>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</si>
  <si>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</si>
  <si>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</si>
  <si>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</si>
  <si>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</si>
  <si>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</si>
  <si>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</si>
  <si>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</si>
  <si>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</si>
  <si>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</si>
  <si>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</si>
  <si>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</si>
  <si>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</si>
  <si>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</si>
  <si>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E12000007</t>
  </si>
  <si>
    <t>London</t>
  </si>
  <si>
    <t>E13000001</t>
  </si>
  <si>
    <t>Inner London</t>
  </si>
  <si>
    <t>E13000002</t>
  </si>
  <si>
    <t>Outer London</t>
  </si>
  <si>
    <t>E92000001</t>
  </si>
  <si>
    <t>England</t>
  </si>
  <si>
    <t>K04000001</t>
  </si>
  <si>
    <t>England &amp; Wales</t>
  </si>
  <si>
    <t>All Usual Residents</t>
  </si>
  <si>
    <t>All Male Usual Residents</t>
  </si>
  <si>
    <t>All Female Usual Residents</t>
  </si>
  <si>
    <t>Lives in a Household</t>
  </si>
  <si>
    <t>Lives in a Communal Establishment</t>
  </si>
  <si>
    <t>Total</t>
  </si>
  <si>
    <t>Age 0 to 4</t>
  </si>
  <si>
    <t>Age 5 to 7</t>
  </si>
  <si>
    <t>Age 8 to 9</t>
  </si>
  <si>
    <t>Age 10 to 14</t>
  </si>
  <si>
    <t>Age 15</t>
  </si>
  <si>
    <t>Age 16 to 17</t>
  </si>
  <si>
    <t>Age 18 to 19</t>
  </si>
  <si>
    <t>Age 20 to 24</t>
  </si>
  <si>
    <t>Age 25 to 29</t>
  </si>
  <si>
    <t>Age 30 to 34</t>
  </si>
  <si>
    <t>Age 35 to 39</t>
  </si>
  <si>
    <t>Age 40 to 44</t>
  </si>
  <si>
    <t>Age 45 to 49</t>
  </si>
  <si>
    <t>Age 50 to 54</t>
  </si>
  <si>
    <t>Age 55 to 59</t>
  </si>
  <si>
    <t>Age 60 to 64</t>
  </si>
  <si>
    <t>Age 65 to 69</t>
  </si>
  <si>
    <t>Age 70 to 74</t>
  </si>
  <si>
    <t>Age 75 to 79</t>
  </si>
  <si>
    <t>Age 80 to 84</t>
  </si>
  <si>
    <t>Age 85 and over</t>
  </si>
  <si>
    <t>Male</t>
  </si>
  <si>
    <t>Female</t>
  </si>
  <si>
    <t>Lives in a Households</t>
  </si>
  <si>
    <t>Communal Establishment Population</t>
  </si>
  <si>
    <t>Male Usual Residents</t>
  </si>
  <si>
    <t>Female Usual Residents</t>
  </si>
  <si>
    <t>Household Population</t>
  </si>
  <si>
    <t>Total Population</t>
  </si>
  <si>
    <t>Male Usual ResidentsCommunal Establishment Population</t>
  </si>
  <si>
    <t>All Usual ResidentsCommunal Establishment Population</t>
  </si>
  <si>
    <t>Male Usual ResidentsHousehold Population</t>
  </si>
  <si>
    <t>All Usual ResidentsHousehold Population</t>
  </si>
  <si>
    <t>Male Usual ResidentsTotal Population</t>
  </si>
  <si>
    <t>All Usual ResidentsTotal Population</t>
  </si>
  <si>
    <t>Female Usual ResidentsCommunal Establishment Population</t>
  </si>
  <si>
    <t>Female Usual ResidentsHousehold Population</t>
  </si>
  <si>
    <t>Female Usual ResidentsTotal Population</t>
  </si>
  <si>
    <t>Communal Establishment Population of</t>
  </si>
  <si>
    <t>Usual Resident Population of</t>
  </si>
  <si>
    <t>Household Popualtion of</t>
  </si>
  <si>
    <t>Source: 2011 Census</t>
  </si>
  <si>
    <t>Copyright: Open Government Licence, v.10.</t>
  </si>
  <si>
    <t>-</t>
  </si>
  <si>
    <t xml:space="preserve">London </t>
  </si>
  <si>
    <t>Rank in Borough</t>
  </si>
  <si>
    <t>Rank in London</t>
  </si>
  <si>
    <t>DISTLABEL</t>
  </si>
  <si>
    <t xml:space="preserve">                                </t>
  </si>
  <si>
    <t>Aldersgate</t>
  </si>
  <si>
    <t>Bishopsgate</t>
  </si>
  <si>
    <t>Cripplegate</t>
  </si>
  <si>
    <t>Farringdon Within</t>
  </si>
  <si>
    <t>Farringdon Without</t>
  </si>
  <si>
    <t>Portsoken</t>
  </si>
  <si>
    <t>Queenhithe</t>
  </si>
  <si>
    <t>Tower</t>
  </si>
  <si>
    <t>Belsize</t>
  </si>
  <si>
    <t>Bloomsbury</t>
  </si>
  <si>
    <t>Camden Town with Primrose Hill</t>
  </si>
  <si>
    <t>Cantelowes</t>
  </si>
  <si>
    <t>Fortune Green</t>
  </si>
  <si>
    <t>Frognal and Fitzjohns</t>
  </si>
  <si>
    <t>Gospel Oak</t>
  </si>
  <si>
    <t>Hampstead Town</t>
  </si>
  <si>
    <t>Haverstock</t>
  </si>
  <si>
    <t>Highgate</t>
  </si>
  <si>
    <t>Holborn and Covent Garden</t>
  </si>
  <si>
    <t>Kentish Town</t>
  </si>
  <si>
    <t>Kilburn</t>
  </si>
  <si>
    <t>King's Cross</t>
  </si>
  <si>
    <t>Regent's Park</t>
  </si>
  <si>
    <t>St Pancras and Somers Town</t>
  </si>
  <si>
    <t>Swiss Cottage</t>
  </si>
  <si>
    <t>West Hampstead</t>
  </si>
  <si>
    <t>Brownswood</t>
  </si>
  <si>
    <t>Cazenove</t>
  </si>
  <si>
    <t>Chatham</t>
  </si>
  <si>
    <t>Clissold</t>
  </si>
  <si>
    <t>Dalston</t>
  </si>
  <si>
    <t>De Beauvoir</t>
  </si>
  <si>
    <t>Hackney Central</t>
  </si>
  <si>
    <t>Hackney Downs</t>
  </si>
  <si>
    <t>Haggerston</t>
  </si>
  <si>
    <t>Hoxton</t>
  </si>
  <si>
    <t>King's Park</t>
  </si>
  <si>
    <t>Leabridge</t>
  </si>
  <si>
    <t>Lordship</t>
  </si>
  <si>
    <t>New River</t>
  </si>
  <si>
    <t>Queensbridge</t>
  </si>
  <si>
    <t>Springfield</t>
  </si>
  <si>
    <t>Stoke Newington Central</t>
  </si>
  <si>
    <t>Victoria</t>
  </si>
  <si>
    <t>Wick</t>
  </si>
  <si>
    <t>Addison</t>
  </si>
  <si>
    <t>Askew</t>
  </si>
  <si>
    <t>Avonmore and Brook Green</t>
  </si>
  <si>
    <t>College Park and Old Oak</t>
  </si>
  <si>
    <t>Fulham Broadway</t>
  </si>
  <si>
    <t>Fulham Reach</t>
  </si>
  <si>
    <t>Hammersmith Broadway</t>
  </si>
  <si>
    <t>Munster</t>
  </si>
  <si>
    <t>North End</t>
  </si>
  <si>
    <t>Palace Riverside</t>
  </si>
  <si>
    <t>Parsons Green and Walham</t>
  </si>
  <si>
    <t>Ravenscourt Park</t>
  </si>
  <si>
    <t>Sands End</t>
  </si>
  <si>
    <t>Shepherd's Bush Green</t>
  </si>
  <si>
    <t>Town</t>
  </si>
  <si>
    <t>Wormholt and White City</t>
  </si>
  <si>
    <t>Alexandra</t>
  </si>
  <si>
    <t>Bounds Green</t>
  </si>
  <si>
    <t>Bruce Grove</t>
  </si>
  <si>
    <t>Crouch End</t>
  </si>
  <si>
    <t>Fortis Green</t>
  </si>
  <si>
    <t>Harringay</t>
  </si>
  <si>
    <t>Hornsey</t>
  </si>
  <si>
    <t>Muswell Hill</t>
  </si>
  <si>
    <t>Noel Park</t>
  </si>
  <si>
    <t>Northumberland Park</t>
  </si>
  <si>
    <t>St Ann's</t>
  </si>
  <si>
    <t>Seven Sisters</t>
  </si>
  <si>
    <t>Stroud Green</t>
  </si>
  <si>
    <t>Tottenham Green</t>
  </si>
  <si>
    <t>Tottenham Hale</t>
  </si>
  <si>
    <t>West Green</t>
  </si>
  <si>
    <t>White Hart Lane</t>
  </si>
  <si>
    <t>Woodside</t>
  </si>
  <si>
    <t>Barnsbury</t>
  </si>
  <si>
    <t>Bunhill</t>
  </si>
  <si>
    <t>Caledonian</t>
  </si>
  <si>
    <t>Canonbury</t>
  </si>
  <si>
    <t>Clerkenwell</t>
  </si>
  <si>
    <t>Finsbury Park</t>
  </si>
  <si>
    <t>Highbury East</t>
  </si>
  <si>
    <t>Highbury West</t>
  </si>
  <si>
    <t>Hillrise</t>
  </si>
  <si>
    <t>Holloway</t>
  </si>
  <si>
    <t>Junction</t>
  </si>
  <si>
    <t>Mildmay</t>
  </si>
  <si>
    <t>St George's</t>
  </si>
  <si>
    <t>St Mary's</t>
  </si>
  <si>
    <t>St Peter's</t>
  </si>
  <si>
    <t>Tollington</t>
  </si>
  <si>
    <t>Abingdon</t>
  </si>
  <si>
    <t>Brompton</t>
  </si>
  <si>
    <t>Campden</t>
  </si>
  <si>
    <t>Colville</t>
  </si>
  <si>
    <t>Courtfield</t>
  </si>
  <si>
    <t>Cremorne</t>
  </si>
  <si>
    <t>Earl's Court</t>
  </si>
  <si>
    <t>Golborne</t>
  </si>
  <si>
    <t>Hans Town</t>
  </si>
  <si>
    <t>Holland</t>
  </si>
  <si>
    <t>Norland</t>
  </si>
  <si>
    <t>Notting Barns</t>
  </si>
  <si>
    <t>Pembridge</t>
  </si>
  <si>
    <t>Queen's Gate</t>
  </si>
  <si>
    <t>Redcliffe</t>
  </si>
  <si>
    <t>Royal Hospital</t>
  </si>
  <si>
    <t>St Charles</t>
  </si>
  <si>
    <t>Stanley</t>
  </si>
  <si>
    <t>Bishop's</t>
  </si>
  <si>
    <t>Brixton Hill</t>
  </si>
  <si>
    <t>Clapham Common</t>
  </si>
  <si>
    <t>Clapham Town</t>
  </si>
  <si>
    <t>Coldharbour</t>
  </si>
  <si>
    <t>Ferndale</t>
  </si>
  <si>
    <t>Gipsy Hill</t>
  </si>
  <si>
    <t>Herne Hill</t>
  </si>
  <si>
    <t>Knight's Hill</t>
  </si>
  <si>
    <t>Larkhall</t>
  </si>
  <si>
    <t>Oval</t>
  </si>
  <si>
    <t>Prince's</t>
  </si>
  <si>
    <t>St Leonard's</t>
  </si>
  <si>
    <t>Stockwell</t>
  </si>
  <si>
    <t>Streatham Hill</t>
  </si>
  <si>
    <t>Streatham South</t>
  </si>
  <si>
    <t>Streatham Wells</t>
  </si>
  <si>
    <t>Thornton</t>
  </si>
  <si>
    <t>Thurlow Park</t>
  </si>
  <si>
    <t>Tulse Hill</t>
  </si>
  <si>
    <t>Vassall</t>
  </si>
  <si>
    <t>Bellingham</t>
  </si>
  <si>
    <t>Blackheath</t>
  </si>
  <si>
    <t>Brockley</t>
  </si>
  <si>
    <t>Catford South</t>
  </si>
  <si>
    <t>Crofton Park</t>
  </si>
  <si>
    <t>Downham</t>
  </si>
  <si>
    <t>Evelyn</t>
  </si>
  <si>
    <t>Forest Hill</t>
  </si>
  <si>
    <t>Grove Park</t>
  </si>
  <si>
    <t>Ladywell</t>
  </si>
  <si>
    <t>Lee Green</t>
  </si>
  <si>
    <t>Lewisham Central</t>
  </si>
  <si>
    <t>New Cross</t>
  </si>
  <si>
    <t>Perry Vale</t>
  </si>
  <si>
    <t>Rushey Green</t>
  </si>
  <si>
    <t>Sydenham</t>
  </si>
  <si>
    <t>Telegraph Hill</t>
  </si>
  <si>
    <t>Whitefoot</t>
  </si>
  <si>
    <t>Beckton</t>
  </si>
  <si>
    <t>Boleyn</t>
  </si>
  <si>
    <t>Canning Town North</t>
  </si>
  <si>
    <t>Canning Town South</t>
  </si>
  <si>
    <t>Custom House</t>
  </si>
  <si>
    <t>East Ham Central</t>
  </si>
  <si>
    <t>East Ham North</t>
  </si>
  <si>
    <t>East Ham South</t>
  </si>
  <si>
    <t>Forest Gate North</t>
  </si>
  <si>
    <t>Forest Gate South</t>
  </si>
  <si>
    <t>Green Street East</t>
  </si>
  <si>
    <t>Green Street West</t>
  </si>
  <si>
    <t>Little Ilford</t>
  </si>
  <si>
    <t>Manor Park</t>
  </si>
  <si>
    <t>Plaistow North</t>
  </si>
  <si>
    <t>Plaistow South</t>
  </si>
  <si>
    <t>Royal Docks</t>
  </si>
  <si>
    <t>Stratford and New Town</t>
  </si>
  <si>
    <t>Wall End</t>
  </si>
  <si>
    <t>West Ham</t>
  </si>
  <si>
    <t>Brunswick Park</t>
  </si>
  <si>
    <t>Camberwell Green</t>
  </si>
  <si>
    <t>Cathedrals</t>
  </si>
  <si>
    <t>Chaucer</t>
  </si>
  <si>
    <t>College</t>
  </si>
  <si>
    <t>East Dulwich</t>
  </si>
  <si>
    <t>East Walworth</t>
  </si>
  <si>
    <t>Faraday</t>
  </si>
  <si>
    <t>Grange</t>
  </si>
  <si>
    <t>Livesey</t>
  </si>
  <si>
    <t>Newington</t>
  </si>
  <si>
    <t>Nunhead</t>
  </si>
  <si>
    <t>Peckham</t>
  </si>
  <si>
    <t>Peckham Rye</t>
  </si>
  <si>
    <t>Riverside</t>
  </si>
  <si>
    <t>Rotherhithe</t>
  </si>
  <si>
    <t>South Bermondsey</t>
  </si>
  <si>
    <t>South Camberwell</t>
  </si>
  <si>
    <t>Surrey Docks</t>
  </si>
  <si>
    <t>The Lane</t>
  </si>
  <si>
    <t>Village</t>
  </si>
  <si>
    <t>Bethnal Green North</t>
  </si>
  <si>
    <t>Bethnal Green South</t>
  </si>
  <si>
    <t>Blackwall and Cubitt Town</t>
  </si>
  <si>
    <t>Bow East</t>
  </si>
  <si>
    <t>Bow West</t>
  </si>
  <si>
    <t>Bromley-by-Bow</t>
  </si>
  <si>
    <t>East India and Lansbury</t>
  </si>
  <si>
    <t>Limehouse</t>
  </si>
  <si>
    <t>Mile End and Globe Town</t>
  </si>
  <si>
    <t>Mile End East</t>
  </si>
  <si>
    <t>Millwall</t>
  </si>
  <si>
    <t>St Dunstan's and Stepney Green</t>
  </si>
  <si>
    <t>St Katharine's and Wapping</t>
  </si>
  <si>
    <t>Shadwell</t>
  </si>
  <si>
    <t>Spitalfields and Banglatown</t>
  </si>
  <si>
    <t>Weavers</t>
  </si>
  <si>
    <t>Whitechapel</t>
  </si>
  <si>
    <t>Balham</t>
  </si>
  <si>
    <t>Bedford</t>
  </si>
  <si>
    <t>Earlsfield</t>
  </si>
  <si>
    <t>East Putney</t>
  </si>
  <si>
    <t>Fairfield</t>
  </si>
  <si>
    <t>Furzedown</t>
  </si>
  <si>
    <t>Graveney</t>
  </si>
  <si>
    <t>Latchmere</t>
  </si>
  <si>
    <t>Nightingale</t>
  </si>
  <si>
    <t>Northcote</t>
  </si>
  <si>
    <t>Queenstown</t>
  </si>
  <si>
    <t>Roehampton and Putney Heath</t>
  </si>
  <si>
    <t>St Mary's Park</t>
  </si>
  <si>
    <t>Shaftesbury</t>
  </si>
  <si>
    <t>Southfields</t>
  </si>
  <si>
    <t>Thamesfield</t>
  </si>
  <si>
    <t>Tooting</t>
  </si>
  <si>
    <t>Wandsworth Common</t>
  </si>
  <si>
    <t>West Hill</t>
  </si>
  <si>
    <t>West Putney</t>
  </si>
  <si>
    <t>Abbey Road</t>
  </si>
  <si>
    <t>Bayswater</t>
  </si>
  <si>
    <t>Bryanston and Dorset Square</t>
  </si>
  <si>
    <t>Churchill</t>
  </si>
  <si>
    <t>Church Street</t>
  </si>
  <si>
    <t>Harrow Road</t>
  </si>
  <si>
    <t>Hyde Park</t>
  </si>
  <si>
    <t>Knightsbridge and Belgravia</t>
  </si>
  <si>
    <t>Lancaster Gate</t>
  </si>
  <si>
    <t>Little Venice</t>
  </si>
  <si>
    <t>Maida Vale</t>
  </si>
  <si>
    <t>Marylebone High Street</t>
  </si>
  <si>
    <t>Queen's Park</t>
  </si>
  <si>
    <t>St James's</t>
  </si>
  <si>
    <t>Tachbrook</t>
  </si>
  <si>
    <t>Vincent Square</t>
  </si>
  <si>
    <t>Warwick</t>
  </si>
  <si>
    <t>Westbourne</t>
  </si>
  <si>
    <t>West End</t>
  </si>
  <si>
    <t>Abbey</t>
  </si>
  <si>
    <t>Alibon</t>
  </si>
  <si>
    <t>Becontree</t>
  </si>
  <si>
    <t>Chadwell Heath</t>
  </si>
  <si>
    <t>Eastbrook</t>
  </si>
  <si>
    <t>Eastbury</t>
  </si>
  <si>
    <t>Gascoigne</t>
  </si>
  <si>
    <t>Goresbrook</t>
  </si>
  <si>
    <t>Heath</t>
  </si>
  <si>
    <t>Longbridge</t>
  </si>
  <si>
    <t>Mayesbrook</t>
  </si>
  <si>
    <t>Parsloes</t>
  </si>
  <si>
    <t>River</t>
  </si>
  <si>
    <t>Thames</t>
  </si>
  <si>
    <t>Valence</t>
  </si>
  <si>
    <t>Whalebone</t>
  </si>
  <si>
    <t>Burnt Oak</t>
  </si>
  <si>
    <t>Childs Hill</t>
  </si>
  <si>
    <t>Colindale</t>
  </si>
  <si>
    <t>Coppetts</t>
  </si>
  <si>
    <t>East Barnet</t>
  </si>
  <si>
    <t>East Finchley</t>
  </si>
  <si>
    <t>Edgware</t>
  </si>
  <si>
    <t>Finchley Church End</t>
  </si>
  <si>
    <t>Garden Suburb</t>
  </si>
  <si>
    <t>Golders Green</t>
  </si>
  <si>
    <t>Hale</t>
  </si>
  <si>
    <t>Hendon</t>
  </si>
  <si>
    <t>High Barnet</t>
  </si>
  <si>
    <t>Mill Hill</t>
  </si>
  <si>
    <t>Oakleigh</t>
  </si>
  <si>
    <t>Totteridge</t>
  </si>
  <si>
    <t>Underhill</t>
  </si>
  <si>
    <t>West Finchley</t>
  </si>
  <si>
    <t>West Hendon</t>
  </si>
  <si>
    <t>Woodhouse</t>
  </si>
  <si>
    <t>Barnehurst</t>
  </si>
  <si>
    <t>Belvedere</t>
  </si>
  <si>
    <t>Blackfen and Lamorbey</t>
  </si>
  <si>
    <t>Blendon and Penhill</t>
  </si>
  <si>
    <t>Brampton</t>
  </si>
  <si>
    <t>Christchurch</t>
  </si>
  <si>
    <t>Colyers</t>
  </si>
  <si>
    <t>Crayford</t>
  </si>
  <si>
    <t>Cray Meadows</t>
  </si>
  <si>
    <t>Danson Park</t>
  </si>
  <si>
    <t>East Wickham</t>
  </si>
  <si>
    <t>Erith</t>
  </si>
  <si>
    <t>Falconwood and Welling</t>
  </si>
  <si>
    <t>Lesnes Abbey</t>
  </si>
  <si>
    <t>Longlands</t>
  </si>
  <si>
    <t>Northumberland Heath</t>
  </si>
  <si>
    <t>St Michael's</t>
  </si>
  <si>
    <t>Sidcup</t>
  </si>
  <si>
    <t>Thamesmead East</t>
  </si>
  <si>
    <t>Alperton</t>
  </si>
  <si>
    <t>Barnhill</t>
  </si>
  <si>
    <t>Brondesbury Park</t>
  </si>
  <si>
    <t>Dollis Hill</t>
  </si>
  <si>
    <t>Dudden Hill</t>
  </si>
  <si>
    <t>Fryent</t>
  </si>
  <si>
    <t>Harlesden</t>
  </si>
  <si>
    <t>Kensal Green</t>
  </si>
  <si>
    <t>Kenton</t>
  </si>
  <si>
    <t>Mapesbury</t>
  </si>
  <si>
    <t>Northwick Park</t>
  </si>
  <si>
    <t>Preston</t>
  </si>
  <si>
    <t>Queens Park</t>
  </si>
  <si>
    <t>Queensbury</t>
  </si>
  <si>
    <t>Stonebridge</t>
  </si>
  <si>
    <t>Sudbury</t>
  </si>
  <si>
    <t>Tokyngton</t>
  </si>
  <si>
    <t>Welsh Harp</t>
  </si>
  <si>
    <t>Wembley Central</t>
  </si>
  <si>
    <t>Willesden Green</t>
  </si>
  <si>
    <t>Bickley</t>
  </si>
  <si>
    <t>Biggin Hill</t>
  </si>
  <si>
    <t>Bromley Common and Keston</t>
  </si>
  <si>
    <t>Bromley Town</t>
  </si>
  <si>
    <t>Chelsfield and Pratts Bottom</t>
  </si>
  <si>
    <t>Chislehurst</t>
  </si>
  <si>
    <t>Clock House</t>
  </si>
  <si>
    <t>Copers Cope</t>
  </si>
  <si>
    <t>Cray Valley East</t>
  </si>
  <si>
    <t>Cray Valley West</t>
  </si>
  <si>
    <t>Crystal Palace</t>
  </si>
  <si>
    <t>Darwin</t>
  </si>
  <si>
    <t>Farnborough and Crofton</t>
  </si>
  <si>
    <t>Hayes and Coney Hall</t>
  </si>
  <si>
    <t>Kelsey and Eden Park</t>
  </si>
  <si>
    <t>Mottingham and Chislehurst North</t>
  </si>
  <si>
    <t>Orpington</t>
  </si>
  <si>
    <t>Penge and Cator</t>
  </si>
  <si>
    <t>Petts Wood and Knoll</t>
  </si>
  <si>
    <t>Plaistow and Sundridge</t>
  </si>
  <si>
    <t>Shortlands</t>
  </si>
  <si>
    <t>West Wickham</t>
  </si>
  <si>
    <t>Addiscombe</t>
  </si>
  <si>
    <t>Ashburton</t>
  </si>
  <si>
    <t>Bensham Manor</t>
  </si>
  <si>
    <t>Broad Green</t>
  </si>
  <si>
    <t>Coulsdon East</t>
  </si>
  <si>
    <t>Coulsdon West</t>
  </si>
  <si>
    <t>Croham</t>
  </si>
  <si>
    <t>Fieldway</t>
  </si>
  <si>
    <t>Heathfield</t>
  </si>
  <si>
    <t>Kenley</t>
  </si>
  <si>
    <t>New Addington</t>
  </si>
  <si>
    <t>Norbury</t>
  </si>
  <si>
    <t>Purley</t>
  </si>
  <si>
    <t>Sanderstead</t>
  </si>
  <si>
    <t>Selhurst</t>
  </si>
  <si>
    <t>Selsdon and Ballards</t>
  </si>
  <si>
    <t>Shirley</t>
  </si>
  <si>
    <t>South Norwood</t>
  </si>
  <si>
    <t>Thornton Heath</t>
  </si>
  <si>
    <t>Upper Norwood</t>
  </si>
  <si>
    <t>Waddon</t>
  </si>
  <si>
    <t>West Thornton</t>
  </si>
  <si>
    <t>Acton Central</t>
  </si>
  <si>
    <t>Cleveland</t>
  </si>
  <si>
    <t>Dormers Wells</t>
  </si>
  <si>
    <t>Ealing Broadway</t>
  </si>
  <si>
    <t>Ealing Common</t>
  </si>
  <si>
    <t>East Acton</t>
  </si>
  <si>
    <t>Elthorne</t>
  </si>
  <si>
    <t>Greenford Broadway</t>
  </si>
  <si>
    <t>Greenford Green</t>
  </si>
  <si>
    <t>Hanger Hill</t>
  </si>
  <si>
    <t>Hobbayne</t>
  </si>
  <si>
    <t>Lady Margaret</t>
  </si>
  <si>
    <t>Northfield</t>
  </si>
  <si>
    <t>North Greenford</t>
  </si>
  <si>
    <t>Northolt Mandeville</t>
  </si>
  <si>
    <t>Northolt West End</t>
  </si>
  <si>
    <t>Norwood Green</t>
  </si>
  <si>
    <t>Perivale</t>
  </si>
  <si>
    <t>South Acton</t>
  </si>
  <si>
    <t>Southall Broadway</t>
  </si>
  <si>
    <t>Southall Green</t>
  </si>
  <si>
    <t>Southfield</t>
  </si>
  <si>
    <t>Walpole</t>
  </si>
  <si>
    <t>Bowes</t>
  </si>
  <si>
    <t>Bush Hill Park</t>
  </si>
  <si>
    <t>Chase</t>
  </si>
  <si>
    <t>Cockfosters</t>
  </si>
  <si>
    <t>Edmonton Green</t>
  </si>
  <si>
    <t>Enfield Highway</t>
  </si>
  <si>
    <t>Enfield Lock</t>
  </si>
  <si>
    <t>Haselbury</t>
  </si>
  <si>
    <t>Highlands</t>
  </si>
  <si>
    <t>Jubilee</t>
  </si>
  <si>
    <t>Lower Edmonton</t>
  </si>
  <si>
    <t>Palmers Green</t>
  </si>
  <si>
    <t>Ponders End</t>
  </si>
  <si>
    <t>Southbury</t>
  </si>
  <si>
    <t>Southgate</t>
  </si>
  <si>
    <t>Southgate Green</t>
  </si>
  <si>
    <t>Turkey Street</t>
  </si>
  <si>
    <t>Upper Edmonton</t>
  </si>
  <si>
    <t>Winchmore Hill</t>
  </si>
  <si>
    <t>Abbey Wood</t>
  </si>
  <si>
    <t>Blackheath Westcombe</t>
  </si>
  <si>
    <t>Charlton</t>
  </si>
  <si>
    <t>Coldharbour and New Eltham</t>
  </si>
  <si>
    <t>Eltham North</t>
  </si>
  <si>
    <t>Eltham South</t>
  </si>
  <si>
    <t>Eltham West</t>
  </si>
  <si>
    <t>Glyndon</t>
  </si>
  <si>
    <t>Greenwich West</t>
  </si>
  <si>
    <t>Kidbrooke with Hornfair</t>
  </si>
  <si>
    <t>Middle Park and Sutcliffe</t>
  </si>
  <si>
    <t>Peninsula</t>
  </si>
  <si>
    <t>Plumstead</t>
  </si>
  <si>
    <t>Shooters Hill</t>
  </si>
  <si>
    <t>Thamesmead Moorings</t>
  </si>
  <si>
    <t>Woolwich Common</t>
  </si>
  <si>
    <t>Woolwich Riverside</t>
  </si>
  <si>
    <t>Belmont</t>
  </si>
  <si>
    <t>Canons</t>
  </si>
  <si>
    <t>Greenhill</t>
  </si>
  <si>
    <t>Harrow on the Hill</t>
  </si>
  <si>
    <t>Harrow Weald</t>
  </si>
  <si>
    <t>Hatch End</t>
  </si>
  <si>
    <t>Headstone North</t>
  </si>
  <si>
    <t>Headstone South</t>
  </si>
  <si>
    <t>Kenton East</t>
  </si>
  <si>
    <t>Kenton West</t>
  </si>
  <si>
    <t>Marlborough</t>
  </si>
  <si>
    <t>Pinner</t>
  </si>
  <si>
    <t>Pinner South</t>
  </si>
  <si>
    <t>Rayners Lane</t>
  </si>
  <si>
    <t>Roxbourne</t>
  </si>
  <si>
    <t>Roxeth</t>
  </si>
  <si>
    <t>Stanmore Park</t>
  </si>
  <si>
    <t>Wealdstone</t>
  </si>
  <si>
    <t>West Harrow</t>
  </si>
  <si>
    <t>Brooklands</t>
  </si>
  <si>
    <t>Cranham</t>
  </si>
  <si>
    <t>Elm Park</t>
  </si>
  <si>
    <t>Emerson Park</t>
  </si>
  <si>
    <t>Gooshays</t>
  </si>
  <si>
    <t>Hacton</t>
  </si>
  <si>
    <t>Harold Wood</t>
  </si>
  <si>
    <t>Havering Park</t>
  </si>
  <si>
    <t>Heaton</t>
  </si>
  <si>
    <t>Hylands</t>
  </si>
  <si>
    <t>Mawneys</t>
  </si>
  <si>
    <t>Pettits</t>
  </si>
  <si>
    <t>Rainham and Wennington</t>
  </si>
  <si>
    <t>Romford Town</t>
  </si>
  <si>
    <t>St Andrew's</t>
  </si>
  <si>
    <t>South Hornchurch</t>
  </si>
  <si>
    <t>Squirrel's Heath</t>
  </si>
  <si>
    <t>Upminster</t>
  </si>
  <si>
    <t>Botwell</t>
  </si>
  <si>
    <t>Brunel</t>
  </si>
  <si>
    <t>Cavendish</t>
  </si>
  <si>
    <t>Charville</t>
  </si>
  <si>
    <t>Eastcote and East Ruislip</t>
  </si>
  <si>
    <t>Harefield</t>
  </si>
  <si>
    <t>Heathrow Villages</t>
  </si>
  <si>
    <t>Hillingdon East</t>
  </si>
  <si>
    <t>Ickenham</t>
  </si>
  <si>
    <t>Manor</t>
  </si>
  <si>
    <t>Northwood</t>
  </si>
  <si>
    <t>Northwood Hills</t>
  </si>
  <si>
    <t>Pinkwell</t>
  </si>
  <si>
    <t>South Ruislip</t>
  </si>
  <si>
    <t>Townfield</t>
  </si>
  <si>
    <t>Uxbridge North</t>
  </si>
  <si>
    <t>Uxbridge South</t>
  </si>
  <si>
    <t>West Drayton</t>
  </si>
  <si>
    <t>West Ruislip</t>
  </si>
  <si>
    <t>Yeading</t>
  </si>
  <si>
    <t>Yiewsley</t>
  </si>
  <si>
    <t>Bedfont</t>
  </si>
  <si>
    <t>Brentford</t>
  </si>
  <si>
    <t>Chiswick Homefields</t>
  </si>
  <si>
    <t>Chiswick Riverside</t>
  </si>
  <si>
    <t>Cranford</t>
  </si>
  <si>
    <t>Feltham North</t>
  </si>
  <si>
    <t>Feltham West</t>
  </si>
  <si>
    <t>Hanworth</t>
  </si>
  <si>
    <t>Hanworth Park</t>
  </si>
  <si>
    <t>Heston Central</t>
  </si>
  <si>
    <t>Heston East</t>
  </si>
  <si>
    <t>Heston West</t>
  </si>
  <si>
    <t>Hounslow Central</t>
  </si>
  <si>
    <t>Hounslow Heath</t>
  </si>
  <si>
    <t>Hounslow South</t>
  </si>
  <si>
    <t>Hounslow West</t>
  </si>
  <si>
    <t>Isleworth</t>
  </si>
  <si>
    <t>Osterley and Spring Grove</t>
  </si>
  <si>
    <t>Syon</t>
  </si>
  <si>
    <t>Turnham Green</t>
  </si>
  <si>
    <t>Berrylands</t>
  </si>
  <si>
    <t>Beverley</t>
  </si>
  <si>
    <t>Canbury</t>
  </si>
  <si>
    <t>Chessington North and Hook</t>
  </si>
  <si>
    <t>Chessington South</t>
  </si>
  <si>
    <t>Coombe Hill</t>
  </si>
  <si>
    <t>Coombe Vale</t>
  </si>
  <si>
    <t>Grove</t>
  </si>
  <si>
    <t>Norbiton</t>
  </si>
  <si>
    <t>Old Malden</t>
  </si>
  <si>
    <t>St James</t>
  </si>
  <si>
    <t>St Mark's</t>
  </si>
  <si>
    <t>Surbiton Hill</t>
  </si>
  <si>
    <t>Tolworth and Hook Rise</t>
  </si>
  <si>
    <t>Tudor</t>
  </si>
  <si>
    <t>Cannon Hill</t>
  </si>
  <si>
    <t>Colliers Wood</t>
  </si>
  <si>
    <t>Cricket Green</t>
  </si>
  <si>
    <t>Dundonald</t>
  </si>
  <si>
    <t>Figge's Marsh</t>
  </si>
  <si>
    <t>Hillside</t>
  </si>
  <si>
    <t>Lavender Fields</t>
  </si>
  <si>
    <t>Longthornton</t>
  </si>
  <si>
    <t>Lower Morden</t>
  </si>
  <si>
    <t>Merton Park</t>
  </si>
  <si>
    <t>Pollards Hill</t>
  </si>
  <si>
    <t>Ravensbury</t>
  </si>
  <si>
    <t>Raynes Park</t>
  </si>
  <si>
    <t>St Helier</t>
  </si>
  <si>
    <t>Trinity</t>
  </si>
  <si>
    <t>West Barnes</t>
  </si>
  <si>
    <t>Wimbledon Park</t>
  </si>
  <si>
    <t>Aldborough</t>
  </si>
  <si>
    <t>Barkingside</t>
  </si>
  <si>
    <t>Bridge</t>
  </si>
  <si>
    <t>Chadwell</t>
  </si>
  <si>
    <t>Church End</t>
  </si>
  <si>
    <t>Clayhall</t>
  </si>
  <si>
    <t>Clementswood</t>
  </si>
  <si>
    <t>Cranbrook</t>
  </si>
  <si>
    <t>Fairlop</t>
  </si>
  <si>
    <t>Fullwell</t>
  </si>
  <si>
    <t>Goodmayes</t>
  </si>
  <si>
    <t>Hainault</t>
  </si>
  <si>
    <t>Loxford</t>
  </si>
  <si>
    <t>Mayfield</t>
  </si>
  <si>
    <t>Monkhams</t>
  </si>
  <si>
    <t>Newbury</t>
  </si>
  <si>
    <t>Roding</t>
  </si>
  <si>
    <t>Seven Kings</t>
  </si>
  <si>
    <t>Snaresbrook</t>
  </si>
  <si>
    <t>Valentines</t>
  </si>
  <si>
    <t>Wanstead</t>
  </si>
  <si>
    <t>Barnes</t>
  </si>
  <si>
    <t>East Sheen</t>
  </si>
  <si>
    <t>Fulwell and Hampton Hill</t>
  </si>
  <si>
    <t>Ham Petersham and Richmond River</t>
  </si>
  <si>
    <t>Hampton</t>
  </si>
  <si>
    <t>Hampton North</t>
  </si>
  <si>
    <t>Hampton Wick</t>
  </si>
  <si>
    <t>Kew</t>
  </si>
  <si>
    <t>Mortlake and Barnes Common</t>
  </si>
  <si>
    <t>North Richmond</t>
  </si>
  <si>
    <t>St Margarets and North Twickenha</t>
  </si>
  <si>
    <t>South Richmond</t>
  </si>
  <si>
    <t>South Twickenham</t>
  </si>
  <si>
    <t>Teddington</t>
  </si>
  <si>
    <t>Twickenham Riverside</t>
  </si>
  <si>
    <t>West Twickenham</t>
  </si>
  <si>
    <t>Whitton</t>
  </si>
  <si>
    <t>Beddington North</t>
  </si>
  <si>
    <t>Beddington South</t>
  </si>
  <si>
    <t>Carshalton Central</t>
  </si>
  <si>
    <t>Carshalton South and Clockhouse</t>
  </si>
  <si>
    <t>Cheam</t>
  </si>
  <si>
    <t>Nonsuch</t>
  </si>
  <si>
    <t>Stonecot</t>
  </si>
  <si>
    <t>Sutton Central</t>
  </si>
  <si>
    <t>Sutton North</t>
  </si>
  <si>
    <t>Sutton South</t>
  </si>
  <si>
    <t>Sutton West</t>
  </si>
  <si>
    <t>The Wrythe</t>
  </si>
  <si>
    <t>Wallington North</t>
  </si>
  <si>
    <t>Wallington South</t>
  </si>
  <si>
    <t>Wandle Valley</t>
  </si>
  <si>
    <t>Worcester Park</t>
  </si>
  <si>
    <t>Cann Hall</t>
  </si>
  <si>
    <t>Cathall</t>
  </si>
  <si>
    <t>Chapel End</t>
  </si>
  <si>
    <t>Chingford Green</t>
  </si>
  <si>
    <t>Endlebury</t>
  </si>
  <si>
    <t>Forest</t>
  </si>
  <si>
    <t>Grove Green</t>
  </si>
  <si>
    <t>Hale End and Highams Park</t>
  </si>
  <si>
    <t>Hatch Lane</t>
  </si>
  <si>
    <t>High Street</t>
  </si>
  <si>
    <t>Higham Hill</t>
  </si>
  <si>
    <t>Hoe Street</t>
  </si>
  <si>
    <t>Larkswood</t>
  </si>
  <si>
    <t>Lea Bridge</t>
  </si>
  <si>
    <t>Leyton</t>
  </si>
  <si>
    <t>Leytonstone</t>
  </si>
  <si>
    <t>Markhouse</t>
  </si>
  <si>
    <t>Valley</t>
  </si>
  <si>
    <t>William Morris</t>
  </si>
  <si>
    <t>Wood Street</t>
  </si>
  <si>
    <t>E05000001</t>
  </si>
  <si>
    <t>E05000005</t>
  </si>
  <si>
    <t>E05000015</t>
  </si>
  <si>
    <t>E05000017</t>
  </si>
  <si>
    <t>E05000018</t>
  </si>
  <si>
    <t>E05000021</t>
  </si>
  <si>
    <t>E05000022</t>
  </si>
  <si>
    <t>E05000023</t>
  </si>
  <si>
    <t>E05000128</t>
  </si>
  <si>
    <t>E05000129</t>
  </si>
  <si>
    <t>E05000130</t>
  </si>
  <si>
    <t>E05000131</t>
  </si>
  <si>
    <t>E05000132</t>
  </si>
  <si>
    <t>E05000133</t>
  </si>
  <si>
    <t>E05000134</t>
  </si>
  <si>
    <t>E05000135</t>
  </si>
  <si>
    <t>E05000136</t>
  </si>
  <si>
    <t>E05000137</t>
  </si>
  <si>
    <t>E05000138</t>
  </si>
  <si>
    <t>E05000139</t>
  </si>
  <si>
    <t>E05000140</t>
  </si>
  <si>
    <t>E05000141</t>
  </si>
  <si>
    <t>E05000142</t>
  </si>
  <si>
    <t>E05000143</t>
  </si>
  <si>
    <t>E05000144</t>
  </si>
  <si>
    <t>E05000145</t>
  </si>
  <si>
    <t>E05000231</t>
  </si>
  <si>
    <t>E05000232</t>
  </si>
  <si>
    <t>E05000233</t>
  </si>
  <si>
    <t>E05000234</t>
  </si>
  <si>
    <t>E05000235</t>
  </si>
  <si>
    <t>E05000236</t>
  </si>
  <si>
    <t>E05000237</t>
  </si>
  <si>
    <t>E05000238</t>
  </si>
  <si>
    <t>E05000239</t>
  </si>
  <si>
    <t>E05000240</t>
  </si>
  <si>
    <t>E05000241</t>
  </si>
  <si>
    <t>E05000242</t>
  </si>
  <si>
    <t>E05000243</t>
  </si>
  <si>
    <t>E05000244</t>
  </si>
  <si>
    <t>E05000245</t>
  </si>
  <si>
    <t>E05000246</t>
  </si>
  <si>
    <t>E05000247</t>
  </si>
  <si>
    <t>E05000248</t>
  </si>
  <si>
    <t>E05000249</t>
  </si>
  <si>
    <t>E05000250</t>
  </si>
  <si>
    <t>E05000251</t>
  </si>
  <si>
    <t>E05000252</t>
  </si>
  <si>
    <t>E05000253</t>
  </si>
  <si>
    <t>E05000254</t>
  </si>
  <si>
    <t>E05000255</t>
  </si>
  <si>
    <t>E05000256</t>
  </si>
  <si>
    <t>E05000257</t>
  </si>
  <si>
    <t>E05000258</t>
  </si>
  <si>
    <t>E05000259</t>
  </si>
  <si>
    <t>E05000260</t>
  </si>
  <si>
    <t>E05000261</t>
  </si>
  <si>
    <t>E05000262</t>
  </si>
  <si>
    <t>E05000263</t>
  </si>
  <si>
    <t>E05000264</t>
  </si>
  <si>
    <t>E05000265</t>
  </si>
  <si>
    <t>E05000266</t>
  </si>
  <si>
    <t>E05000267</t>
  </si>
  <si>
    <t>E05000268</t>
  </si>
  <si>
    <t>E05000269</t>
  </si>
  <si>
    <t>E05000270</t>
  </si>
  <si>
    <t>E05000271</t>
  </si>
  <si>
    <t>E05000272</t>
  </si>
  <si>
    <t>E05000273</t>
  </si>
  <si>
    <t>E05000274</t>
  </si>
  <si>
    <t>E05000275</t>
  </si>
  <si>
    <t>E05000276</t>
  </si>
  <si>
    <t>E05000277</t>
  </si>
  <si>
    <t>E05000278</t>
  </si>
  <si>
    <t>E05000279</t>
  </si>
  <si>
    <t>E05000280</t>
  </si>
  <si>
    <t>E05000281</t>
  </si>
  <si>
    <t>E05000282</t>
  </si>
  <si>
    <t>E05000283</t>
  </si>
  <si>
    <t>E05000284</t>
  </si>
  <si>
    <t>E05000366</t>
  </si>
  <si>
    <t>E05000367</t>
  </si>
  <si>
    <t>E05000368</t>
  </si>
  <si>
    <t>E05000369</t>
  </si>
  <si>
    <t>E05000370</t>
  </si>
  <si>
    <t>E05000371</t>
  </si>
  <si>
    <t>E05000372</t>
  </si>
  <si>
    <t>E05000373</t>
  </si>
  <si>
    <t>E05000374</t>
  </si>
  <si>
    <t>E05000375</t>
  </si>
  <si>
    <t>E05000376</t>
  </si>
  <si>
    <t>E05000377</t>
  </si>
  <si>
    <t>E05000378</t>
  </si>
  <si>
    <t>E05000379</t>
  </si>
  <si>
    <t>E05000380</t>
  </si>
  <si>
    <t>E05000381</t>
  </si>
  <si>
    <t>E05000382</t>
  </si>
  <si>
    <t>E05000383</t>
  </si>
  <si>
    <t>E05000384</t>
  </si>
  <si>
    <t>E05000385</t>
  </si>
  <si>
    <t>E05000386</t>
  </si>
  <si>
    <t>E05000387</t>
  </si>
  <si>
    <t>E05000388</t>
  </si>
  <si>
    <t>E05000389</t>
  </si>
  <si>
    <t>E05000390</t>
  </si>
  <si>
    <t>E05000391</t>
  </si>
  <si>
    <t>E05000392</t>
  </si>
  <si>
    <t>E05000393</t>
  </si>
  <si>
    <t>E05000394</t>
  </si>
  <si>
    <t>E05000395</t>
  </si>
  <si>
    <t>E05000396</t>
  </si>
  <si>
    <t>E05000397</t>
  </si>
  <si>
    <t>E05000398</t>
  </si>
  <si>
    <t>E05000399</t>
  </si>
  <si>
    <t>E05000416</t>
  </si>
  <si>
    <t>E05000417</t>
  </si>
  <si>
    <t>E05000418</t>
  </si>
  <si>
    <t>E05000419</t>
  </si>
  <si>
    <t>E05000420</t>
  </si>
  <si>
    <t>E05000421</t>
  </si>
  <si>
    <t>E05000422</t>
  </si>
  <si>
    <t>E05000423</t>
  </si>
  <si>
    <t>E05000424</t>
  </si>
  <si>
    <t>E05000425</t>
  </si>
  <si>
    <t>E05000426</t>
  </si>
  <si>
    <t>E05000427</t>
  </si>
  <si>
    <t>E05000428</t>
  </si>
  <si>
    <t>E05000429</t>
  </si>
  <si>
    <t>E05000430</t>
  </si>
  <si>
    <t>E05000431</t>
  </si>
  <si>
    <t>E05000432</t>
  </si>
  <si>
    <t>E05000433</t>
  </si>
  <si>
    <t>E05000434</t>
  </si>
  <si>
    <t>E05000435</t>
  </si>
  <si>
    <t>E05000436</t>
  </si>
  <si>
    <t>E05000437</t>
  </si>
  <si>
    <t>E05000438</t>
  </si>
  <si>
    <t>E05000439</t>
  </si>
  <si>
    <t>E05000440</t>
  </si>
  <si>
    <t>E05000441</t>
  </si>
  <si>
    <t>E05000442</t>
  </si>
  <si>
    <t>E05000443</t>
  </si>
  <si>
    <t>E05000444</t>
  </si>
  <si>
    <t>E05000445</t>
  </si>
  <si>
    <t>E05000446</t>
  </si>
  <si>
    <t>E05000447</t>
  </si>
  <si>
    <t>E05000448</t>
  </si>
  <si>
    <t>E05000449</t>
  </si>
  <si>
    <t>E05000450</t>
  </si>
  <si>
    <t>E05000451</t>
  </si>
  <si>
    <t>E05000452</t>
  </si>
  <si>
    <t>E05000453</t>
  </si>
  <si>
    <t>E05000454</t>
  </si>
  <si>
    <t>E05000475</t>
  </si>
  <si>
    <t>E05000476</t>
  </si>
  <si>
    <t>E05000477</t>
  </si>
  <si>
    <t>E05000478</t>
  </si>
  <si>
    <t>E05000479</t>
  </si>
  <si>
    <t>E05000480</t>
  </si>
  <si>
    <t>E05000481</t>
  </si>
  <si>
    <t>E05000482</t>
  </si>
  <si>
    <t>E05000483</t>
  </si>
  <si>
    <t>E05000484</t>
  </si>
  <si>
    <t>E05000485</t>
  </si>
  <si>
    <t>E05000486</t>
  </si>
  <si>
    <t>E05000487</t>
  </si>
  <si>
    <t>E05000488</t>
  </si>
  <si>
    <t>E05000489</t>
  </si>
  <si>
    <t>E05000490</t>
  </si>
  <si>
    <t>E05000491</t>
  </si>
  <si>
    <t>E05000492</t>
  </si>
  <si>
    <t>E05000493</t>
  </si>
  <si>
    <t>E05000494</t>
  </si>
  <si>
    <t>E05000534</t>
  </si>
  <si>
    <t>E05000535</t>
  </si>
  <si>
    <t>E05000536</t>
  </si>
  <si>
    <t>E05000537</t>
  </si>
  <si>
    <t>E05000538</t>
  </si>
  <si>
    <t>E05000539</t>
  </si>
  <si>
    <t>E05000540</t>
  </si>
  <si>
    <t>E05000541</t>
  </si>
  <si>
    <t>E05000542</t>
  </si>
  <si>
    <t>E05000543</t>
  </si>
  <si>
    <t>E05000544</t>
  </si>
  <si>
    <t>E05000545</t>
  </si>
  <si>
    <t>E05000546</t>
  </si>
  <si>
    <t>E05000547</t>
  </si>
  <si>
    <t>E05000548</t>
  </si>
  <si>
    <t>E05000549</t>
  </si>
  <si>
    <t>E05000550</t>
  </si>
  <si>
    <t>E05000551</t>
  </si>
  <si>
    <t>E05000552</t>
  </si>
  <si>
    <t>E05000553</t>
  </si>
  <si>
    <t>E05000554</t>
  </si>
  <si>
    <t>E05000573</t>
  </si>
  <si>
    <t>E05000574</t>
  </si>
  <si>
    <t>E05000575</t>
  </si>
  <si>
    <t>E05000576</t>
  </si>
  <si>
    <t>E05000577</t>
  </si>
  <si>
    <t>E05000578</t>
  </si>
  <si>
    <t>E05000579</t>
  </si>
  <si>
    <t>E05000580</t>
  </si>
  <si>
    <t>E05000581</t>
  </si>
  <si>
    <t>E05000582</t>
  </si>
  <si>
    <t>E05000583</t>
  </si>
  <si>
    <t>E05000584</t>
  </si>
  <si>
    <t>E05000585</t>
  </si>
  <si>
    <t>E05000586</t>
  </si>
  <si>
    <t>E05000587</t>
  </si>
  <si>
    <t>E05000588</t>
  </si>
  <si>
    <t>E05000589</t>
  </si>
  <si>
    <t>E05000610</t>
  </si>
  <si>
    <t>E05000611</t>
  </si>
  <si>
    <t>E05000612</t>
  </si>
  <si>
    <t>E05000613</t>
  </si>
  <si>
    <t>E05000614</t>
  </si>
  <si>
    <t>E05000615</t>
  </si>
  <si>
    <t>E05000616</t>
  </si>
  <si>
    <t>E05000617</t>
  </si>
  <si>
    <t>E05000618</t>
  </si>
  <si>
    <t>E05000619</t>
  </si>
  <si>
    <t>E05000620</t>
  </si>
  <si>
    <t>E05000621</t>
  </si>
  <si>
    <t>E05000622</t>
  </si>
  <si>
    <t>E05000623</t>
  </si>
  <si>
    <t>E05000624</t>
  </si>
  <si>
    <t>E05000625</t>
  </si>
  <si>
    <t>E05000626</t>
  </si>
  <si>
    <t>E05000627</t>
  </si>
  <si>
    <t>E05000628</t>
  </si>
  <si>
    <t>E05000629</t>
  </si>
  <si>
    <t>E05000630</t>
  </si>
  <si>
    <t>E05000631</t>
  </si>
  <si>
    <t>E05000632</t>
  </si>
  <si>
    <t>E05000633</t>
  </si>
  <si>
    <t>E05000634</t>
  </si>
  <si>
    <t>E05000635</t>
  </si>
  <si>
    <t>E05000636</t>
  </si>
  <si>
    <t>E05000637</t>
  </si>
  <si>
    <t>E05000638</t>
  </si>
  <si>
    <t>E05000639</t>
  </si>
  <si>
    <t>E05000640</t>
  </si>
  <si>
    <t>E05000641</t>
  </si>
  <si>
    <t>E05000642</t>
  </si>
  <si>
    <t>E05000643</t>
  </si>
  <si>
    <t>E05000644</t>
  </si>
  <si>
    <t>E05000645</t>
  </si>
  <si>
    <t>E05000646</t>
  </si>
  <si>
    <t>E05000647</t>
  </si>
  <si>
    <t>E05000648</t>
  </si>
  <si>
    <t>E05000649</t>
  </si>
  <si>
    <t>E05000026</t>
  </si>
  <si>
    <t>E05000027</t>
  </si>
  <si>
    <t>E05000028</t>
  </si>
  <si>
    <t>E05000029</t>
  </si>
  <si>
    <t>E05000030</t>
  </si>
  <si>
    <t>E05000031</t>
  </si>
  <si>
    <t>E05000032</t>
  </si>
  <si>
    <t>E05000033</t>
  </si>
  <si>
    <t>E05000034</t>
  </si>
  <si>
    <t>E05000035</t>
  </si>
  <si>
    <t>E05000036</t>
  </si>
  <si>
    <t>E05000037</t>
  </si>
  <si>
    <t>E05000038</t>
  </si>
  <si>
    <t>E05000039</t>
  </si>
  <si>
    <t>E05000040</t>
  </si>
  <si>
    <t>E05000041</t>
  </si>
  <si>
    <t>E05000042</t>
  </si>
  <si>
    <t>E05000043</t>
  </si>
  <si>
    <t>E05000044</t>
  </si>
  <si>
    <t>E05000045</t>
  </si>
  <si>
    <t>E05000046</t>
  </si>
  <si>
    <t>E05000047</t>
  </si>
  <si>
    <t>E05000048</t>
  </si>
  <si>
    <t>E05000049</t>
  </si>
  <si>
    <t>E05000050</t>
  </si>
  <si>
    <t>E05000051</t>
  </si>
  <si>
    <t>E05000052</t>
  </si>
  <si>
    <t>E05000053</t>
  </si>
  <si>
    <t>E05000054</t>
  </si>
  <si>
    <t>E05000055</t>
  </si>
  <si>
    <t>E05000056</t>
  </si>
  <si>
    <t>E05000057</t>
  </si>
  <si>
    <t>E05000058</t>
  </si>
  <si>
    <t>E05000059</t>
  </si>
  <si>
    <t>E05000060</t>
  </si>
  <si>
    <t>E05000061</t>
  </si>
  <si>
    <t>E05000062</t>
  </si>
  <si>
    <t>E05000063</t>
  </si>
  <si>
    <t>E05000064</t>
  </si>
  <si>
    <t>E05000065</t>
  </si>
  <si>
    <t>E05000066</t>
  </si>
  <si>
    <t>E05000067</t>
  </si>
  <si>
    <t>E05000068</t>
  </si>
  <si>
    <t>E05000069</t>
  </si>
  <si>
    <t>E05000070</t>
  </si>
  <si>
    <t>E05000071</t>
  </si>
  <si>
    <t>E05000072</t>
  </si>
  <si>
    <t>E05000073</t>
  </si>
  <si>
    <t>E05000074</t>
  </si>
  <si>
    <t>E05000075</t>
  </si>
  <si>
    <t>E05000076</t>
  </si>
  <si>
    <t>E05000077</t>
  </si>
  <si>
    <t>E05000078</t>
  </si>
  <si>
    <t>E05000079</t>
  </si>
  <si>
    <t>E05000080</t>
  </si>
  <si>
    <t>E05000081</t>
  </si>
  <si>
    <t>E05000082</t>
  </si>
  <si>
    <t>E05000083</t>
  </si>
  <si>
    <t>E05000084</t>
  </si>
  <si>
    <t>E05000085</t>
  </si>
  <si>
    <t>E05000086</t>
  </si>
  <si>
    <t>E05000087</t>
  </si>
  <si>
    <t>E05000088</t>
  </si>
  <si>
    <t>E05000089</t>
  </si>
  <si>
    <t>E05000090</t>
  </si>
  <si>
    <t>E05000091</t>
  </si>
  <si>
    <t>E05000092</t>
  </si>
  <si>
    <t>E05000093</t>
  </si>
  <si>
    <t>E05000094</t>
  </si>
  <si>
    <t>E05000095</t>
  </si>
  <si>
    <t>E05000096</t>
  </si>
  <si>
    <t>E05000097</t>
  </si>
  <si>
    <t>E05000098</t>
  </si>
  <si>
    <t>E05000099</t>
  </si>
  <si>
    <t>E05000100</t>
  </si>
  <si>
    <t>E05000101</t>
  </si>
  <si>
    <t>E05000102</t>
  </si>
  <si>
    <t>E05000103</t>
  </si>
  <si>
    <t>E05000104</t>
  </si>
  <si>
    <t>E05000105</t>
  </si>
  <si>
    <t>E05000106</t>
  </si>
  <si>
    <t>E05000107</t>
  </si>
  <si>
    <t>E05000108</t>
  </si>
  <si>
    <t>E05000109</t>
  </si>
  <si>
    <t>E05000110</t>
  </si>
  <si>
    <t>E05000111</t>
  </si>
  <si>
    <t>E05000112</t>
  </si>
  <si>
    <t>E05000113</t>
  </si>
  <si>
    <t>E05000114</t>
  </si>
  <si>
    <t>E05000115</t>
  </si>
  <si>
    <t>E05000116</t>
  </si>
  <si>
    <t>E05000117</t>
  </si>
  <si>
    <t>E05000118</t>
  </si>
  <si>
    <t>E05000119</t>
  </si>
  <si>
    <t>E05000120</t>
  </si>
  <si>
    <t>E05000121</t>
  </si>
  <si>
    <t>E05000122</t>
  </si>
  <si>
    <t>E05000123</t>
  </si>
  <si>
    <t>E05000124</t>
  </si>
  <si>
    <t>E05000125</t>
  </si>
  <si>
    <t>E05000126</t>
  </si>
  <si>
    <t>E05000127</t>
  </si>
  <si>
    <t>E05000146</t>
  </si>
  <si>
    <t>E05000147</t>
  </si>
  <si>
    <t>E05000148</t>
  </si>
  <si>
    <t>E05000149</t>
  </si>
  <si>
    <t>E05000150</t>
  </si>
  <si>
    <t>E05000151</t>
  </si>
  <si>
    <t>E05000152</t>
  </si>
  <si>
    <t>E05000153</t>
  </si>
  <si>
    <t>E05000154</t>
  </si>
  <si>
    <t>E05000155</t>
  </si>
  <si>
    <t>E05000156</t>
  </si>
  <si>
    <t>E05000157</t>
  </si>
  <si>
    <t>E05000158</t>
  </si>
  <si>
    <t>E05000159</t>
  </si>
  <si>
    <t>E05000160</t>
  </si>
  <si>
    <t>E05000161</t>
  </si>
  <si>
    <t>E05000162</t>
  </si>
  <si>
    <t>E05000163</t>
  </si>
  <si>
    <t>E05000164</t>
  </si>
  <si>
    <t>E05000165</t>
  </si>
  <si>
    <t>E05000166</t>
  </si>
  <si>
    <t>E05000167</t>
  </si>
  <si>
    <t>E05000168</t>
  </si>
  <si>
    <t>E05000169</t>
  </si>
  <si>
    <t>E05000170</t>
  </si>
  <si>
    <t>E05000171</t>
  </si>
  <si>
    <t>E05000172</t>
  </si>
  <si>
    <t>E05000173</t>
  </si>
  <si>
    <t>E05000174</t>
  </si>
  <si>
    <t>E05000175</t>
  </si>
  <si>
    <t>E05000176</t>
  </si>
  <si>
    <t>E05000177</t>
  </si>
  <si>
    <t>E05000178</t>
  </si>
  <si>
    <t>E05000179</t>
  </si>
  <si>
    <t>E05000180</t>
  </si>
  <si>
    <t>E05000181</t>
  </si>
  <si>
    <t>E05000182</t>
  </si>
  <si>
    <t>E05000183</t>
  </si>
  <si>
    <t>E05000184</t>
  </si>
  <si>
    <t>E05000185</t>
  </si>
  <si>
    <t>E05000186</t>
  </si>
  <si>
    <t>E05000187</t>
  </si>
  <si>
    <t>E05000188</t>
  </si>
  <si>
    <t>E05000189</t>
  </si>
  <si>
    <t>E05000190</t>
  </si>
  <si>
    <t>E05000191</t>
  </si>
  <si>
    <t>E05000192</t>
  </si>
  <si>
    <t>E05000193</t>
  </si>
  <si>
    <t>E05000194</t>
  </si>
  <si>
    <t>E05000195</t>
  </si>
  <si>
    <t>E05000196</t>
  </si>
  <si>
    <t>E05000197</t>
  </si>
  <si>
    <t>E05000198</t>
  </si>
  <si>
    <t>E05000199</t>
  </si>
  <si>
    <t>E05000200</t>
  </si>
  <si>
    <t>E05000201</t>
  </si>
  <si>
    <t>E05000202</t>
  </si>
  <si>
    <t>E05000203</t>
  </si>
  <si>
    <t>E05000204</t>
  </si>
  <si>
    <t>E05000205</t>
  </si>
  <si>
    <t>E05000206</t>
  </si>
  <si>
    <t>E05000207</t>
  </si>
  <si>
    <t>E05000208</t>
  </si>
  <si>
    <t>E05000209</t>
  </si>
  <si>
    <t>E05000210</t>
  </si>
  <si>
    <t>E05000211</t>
  </si>
  <si>
    <t>E05000212</t>
  </si>
  <si>
    <t>E05000213</t>
  </si>
  <si>
    <t>E05000214</t>
  </si>
  <si>
    <t>E05000215</t>
  </si>
  <si>
    <t>E05000216</t>
  </si>
  <si>
    <t>E05000217</t>
  </si>
  <si>
    <t>E05000218</t>
  </si>
  <si>
    <t>E05000219</t>
  </si>
  <si>
    <t>E05000220</t>
  </si>
  <si>
    <t>E05000221</t>
  </si>
  <si>
    <t>E05000222</t>
  </si>
  <si>
    <t>E05000223</t>
  </si>
  <si>
    <t>E05000224</t>
  </si>
  <si>
    <t>E05000225</t>
  </si>
  <si>
    <t>E05000226</t>
  </si>
  <si>
    <t>E05000227</t>
  </si>
  <si>
    <t>E05000228</t>
  </si>
  <si>
    <t>E05000229</t>
  </si>
  <si>
    <t>E05000230</t>
  </si>
  <si>
    <t>E05000285</t>
  </si>
  <si>
    <t>E05000286</t>
  </si>
  <si>
    <t>E05000287</t>
  </si>
  <si>
    <t>E05000288</t>
  </si>
  <si>
    <t>E05000289</t>
  </si>
  <si>
    <t>E05000290</t>
  </si>
  <si>
    <t>E05000291</t>
  </si>
  <si>
    <t>E05000292</t>
  </si>
  <si>
    <t>E05000293</t>
  </si>
  <si>
    <t>E05000294</t>
  </si>
  <si>
    <t>E05000295</t>
  </si>
  <si>
    <t>E05000296</t>
  </si>
  <si>
    <t>E05000297</t>
  </si>
  <si>
    <t>E05000298</t>
  </si>
  <si>
    <t>E05000299</t>
  </si>
  <si>
    <t>E05000300</t>
  </si>
  <si>
    <t>E05000301</t>
  </si>
  <si>
    <t>E05000302</t>
  </si>
  <si>
    <t>E05000303</t>
  </si>
  <si>
    <t>E05000304</t>
  </si>
  <si>
    <t>E05000305</t>
  </si>
  <si>
    <t>E05000306</t>
  </si>
  <si>
    <t>E05000307</t>
  </si>
  <si>
    <t>E05000308</t>
  </si>
  <si>
    <t>E05000309</t>
  </si>
  <si>
    <t>E05000310</t>
  </si>
  <si>
    <t>E05000311</t>
  </si>
  <si>
    <t>E05000312</t>
  </si>
  <si>
    <t>E05000313</t>
  </si>
  <si>
    <t>E05000314</t>
  </si>
  <si>
    <t>E05000315</t>
  </si>
  <si>
    <t>E05000316</t>
  </si>
  <si>
    <t>E05000317</t>
  </si>
  <si>
    <t>E05000318</t>
  </si>
  <si>
    <t>E05000319</t>
  </si>
  <si>
    <t>E05000320</t>
  </si>
  <si>
    <t>E05000321</t>
  </si>
  <si>
    <t>E05000322</t>
  </si>
  <si>
    <t>E05000323</t>
  </si>
  <si>
    <t>E05000324</t>
  </si>
  <si>
    <t>E05000325</t>
  </si>
  <si>
    <t>E05000326</t>
  </si>
  <si>
    <t>E05000327</t>
  </si>
  <si>
    <t>E05000328</t>
  </si>
  <si>
    <t>E05000329</t>
  </si>
  <si>
    <t>E05000330</t>
  </si>
  <si>
    <t>E05000331</t>
  </si>
  <si>
    <t>E05000332</t>
  </si>
  <si>
    <t>E05000333</t>
  </si>
  <si>
    <t>E05000334</t>
  </si>
  <si>
    <t>E05000335</t>
  </si>
  <si>
    <t>E05000336</t>
  </si>
  <si>
    <t>E05000337</t>
  </si>
  <si>
    <t>E05000338</t>
  </si>
  <si>
    <t>E05000339</t>
  </si>
  <si>
    <t>E05000340</t>
  </si>
  <si>
    <t>E05000341</t>
  </si>
  <si>
    <t>E05000342</t>
  </si>
  <si>
    <t>E05000343</t>
  </si>
  <si>
    <t>E05000344</t>
  </si>
  <si>
    <t>E05000345</t>
  </si>
  <si>
    <t>E05000346</t>
  </si>
  <si>
    <t>E05000347</t>
  </si>
  <si>
    <t>E05000348</t>
  </si>
  <si>
    <t>E05000349</t>
  </si>
  <si>
    <t>E05000350</t>
  </si>
  <si>
    <t>E05000351</t>
  </si>
  <si>
    <t>E05000352</t>
  </si>
  <si>
    <t>E05000353</t>
  </si>
  <si>
    <t>E05000354</t>
  </si>
  <si>
    <t>E05000355</t>
  </si>
  <si>
    <t>E05000356</t>
  </si>
  <si>
    <t>E05000357</t>
  </si>
  <si>
    <t>E05000358</t>
  </si>
  <si>
    <t>E05000359</t>
  </si>
  <si>
    <t>E05000360</t>
  </si>
  <si>
    <t>E05000361</t>
  </si>
  <si>
    <t>E05000362</t>
  </si>
  <si>
    <t>E05000363</t>
  </si>
  <si>
    <t>E05000364</t>
  </si>
  <si>
    <t>E05000365</t>
  </si>
  <si>
    <t>E05000400</t>
  </si>
  <si>
    <t>E05000401</t>
  </si>
  <si>
    <t>E05000402</t>
  </si>
  <si>
    <t>E05000403</t>
  </si>
  <si>
    <t>E05000404</t>
  </si>
  <si>
    <t>E05000405</t>
  </si>
  <si>
    <t>E05000406</t>
  </si>
  <si>
    <t>E05000407</t>
  </si>
  <si>
    <t>E05000408</t>
  </si>
  <si>
    <t>E05000409</t>
  </si>
  <si>
    <t>E05000410</t>
  </si>
  <si>
    <t>E05000411</t>
  </si>
  <si>
    <t>E05000412</t>
  </si>
  <si>
    <t>E05000413</t>
  </si>
  <si>
    <t>E05000414</t>
  </si>
  <si>
    <t>E05000415</t>
  </si>
  <si>
    <t>E05000455</t>
  </si>
  <si>
    <t>E05000456</t>
  </si>
  <si>
    <t>E05000457</t>
  </si>
  <si>
    <t>E05000458</t>
  </si>
  <si>
    <t>E05000459</t>
  </si>
  <si>
    <t>E05000460</t>
  </si>
  <si>
    <t>E05000461</t>
  </si>
  <si>
    <t>E05000462</t>
  </si>
  <si>
    <t>E05000463</t>
  </si>
  <si>
    <t>E05000464</t>
  </si>
  <si>
    <t>E05000465</t>
  </si>
  <si>
    <t>E05000466</t>
  </si>
  <si>
    <t>E05000467</t>
  </si>
  <si>
    <t>E05000468</t>
  </si>
  <si>
    <t>E05000469</t>
  </si>
  <si>
    <t>E05000470</t>
  </si>
  <si>
    <t>E05000471</t>
  </si>
  <si>
    <t>E05000472</t>
  </si>
  <si>
    <t>E05000473</t>
  </si>
  <si>
    <t>E05000474</t>
  </si>
  <si>
    <t>E05000495</t>
  </si>
  <si>
    <t>E05000496</t>
  </si>
  <si>
    <t>E05000497</t>
  </si>
  <si>
    <t>E05000498</t>
  </si>
  <si>
    <t>E05000499</t>
  </si>
  <si>
    <t>E05000500</t>
  </si>
  <si>
    <t>E05000501</t>
  </si>
  <si>
    <t>E05000502</t>
  </si>
  <si>
    <t>E05000503</t>
  </si>
  <si>
    <t>E05000504</t>
  </si>
  <si>
    <t>E05000505</t>
  </si>
  <si>
    <t>E05000506</t>
  </si>
  <si>
    <t>E05000507</t>
  </si>
  <si>
    <t>E05000508</t>
  </si>
  <si>
    <t>E05000509</t>
  </si>
  <si>
    <t>E05000510</t>
  </si>
  <si>
    <t>E05000511</t>
  </si>
  <si>
    <t>E05000512</t>
  </si>
  <si>
    <t>E05000513</t>
  </si>
  <si>
    <t>E05000514</t>
  </si>
  <si>
    <t>E05000515</t>
  </si>
  <si>
    <t>E05000516</t>
  </si>
  <si>
    <t>E05000517</t>
  </si>
  <si>
    <t>E05000518</t>
  </si>
  <si>
    <t>E05000519</t>
  </si>
  <si>
    <t>E05000520</t>
  </si>
  <si>
    <t>E05000521</t>
  </si>
  <si>
    <t>E05000522</t>
  </si>
  <si>
    <t>E05000523</t>
  </si>
  <si>
    <t>E05000524</t>
  </si>
  <si>
    <t>E05000525</t>
  </si>
  <si>
    <t>E05000526</t>
  </si>
  <si>
    <t>E05000527</t>
  </si>
  <si>
    <t>E05000528</t>
  </si>
  <si>
    <t>E05000529</t>
  </si>
  <si>
    <t>E05000530</t>
  </si>
  <si>
    <t>E05000531</t>
  </si>
  <si>
    <t>E05000532</t>
  </si>
  <si>
    <t>E05000533</t>
  </si>
  <si>
    <t>E05000555</t>
  </si>
  <si>
    <t>E05000556</t>
  </si>
  <si>
    <t>E05000557</t>
  </si>
  <si>
    <t>E05000558</t>
  </si>
  <si>
    <t>E05000559</t>
  </si>
  <si>
    <t>E05000560</t>
  </si>
  <si>
    <t>E05000561</t>
  </si>
  <si>
    <t>E05000562</t>
  </si>
  <si>
    <t>E05000563</t>
  </si>
  <si>
    <t>E05000564</t>
  </si>
  <si>
    <t>E05000565</t>
  </si>
  <si>
    <t>E05000566</t>
  </si>
  <si>
    <t>E05000567</t>
  </si>
  <si>
    <t>E05000568</t>
  </si>
  <si>
    <t>E05000569</t>
  </si>
  <si>
    <t>E05000570</t>
  </si>
  <si>
    <t>E05000571</t>
  </si>
  <si>
    <t>E05000572</t>
  </si>
  <si>
    <t>E05000590</t>
  </si>
  <si>
    <t>E05000591</t>
  </si>
  <si>
    <t>E05000592</t>
  </si>
  <si>
    <t>E05000593</t>
  </si>
  <si>
    <t>E05000594</t>
  </si>
  <si>
    <t>E05000595</t>
  </si>
  <si>
    <t>E05000596</t>
  </si>
  <si>
    <t>E05000597</t>
  </si>
  <si>
    <t>E05000598</t>
  </si>
  <si>
    <t>E05000599</t>
  </si>
  <si>
    <t>E05000600</t>
  </si>
  <si>
    <t>E05000601</t>
  </si>
  <si>
    <t>E05000602</t>
  </si>
  <si>
    <t>E05000603</t>
  </si>
  <si>
    <t>E05000604</t>
  </si>
  <si>
    <t>E05000605</t>
  </si>
  <si>
    <t>E05000606</t>
  </si>
  <si>
    <t>E05000607</t>
  </si>
  <si>
    <t>E05000608</t>
  </si>
  <si>
    <t>E05000609</t>
  </si>
  <si>
    <t>% of UR in CE</t>
  </si>
  <si>
    <t>In borough rank</t>
  </si>
  <si>
    <t>London rank</t>
  </si>
  <si>
    <t>CE pop</t>
  </si>
  <si>
    <t>All pop</t>
  </si>
  <si>
    <t>CEs</t>
  </si>
  <si>
    <t>Communal Establishment population</t>
  </si>
  <si>
    <t>Number of Communal Establishments</t>
  </si>
  <si>
    <t>% of Usual Residents in Communal Establishments</t>
  </si>
  <si>
    <t>Census Information Scheme</t>
  </si>
  <si>
    <t>Geography:</t>
  </si>
  <si>
    <t>Data Release:</t>
  </si>
  <si>
    <t>Copyright:</t>
  </si>
  <si>
    <t>Adapted from data from the Office for National Statistics licenced under the the Open Government Licence v.1.0</t>
  </si>
  <si>
    <t>If you have any queries please contact:</t>
  </si>
  <si>
    <t>census@london.gov.uk</t>
  </si>
  <si>
    <t>2011 Census:</t>
  </si>
  <si>
    <t>Household &amp; Communcal Establishment Population</t>
  </si>
  <si>
    <t>This workbook contains data for local authorities and wards in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</si>
</sst>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[$-F800]dddd\,\ mmmm\ dd\,\ 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Foundry Form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41">
    <xf numFmtId="0" fontId="0" fillId="0" borderId="0" xfId="0"/>
    <xf numFmtId="0" fontId="0" fillId="33" borderId="0" xfId="0" applyFill="1"/>
    <xf numFmtId="0" fontId="16" fillId="33" borderId="0" xfId="0" applyFont="1" applyFill="1" applyBorder="1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0" fillId="33" borderId="10" xfId="0" applyFill="1" applyBorder="1"/>
    <xf numFmtId="0" fontId="16" fillId="33" borderId="12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33" borderId="11" xfId="0" applyFill="1" applyBorder="1"/>
    <xf numFmtId="0" fontId="0" fillId="33" borderId="0" xfId="0" applyFill="1" applyBorder="1"/>
    <xf numFmtId="0" fontId="19" fillId="33" borderId="0" xfId="0" applyFont="1" applyFill="1" applyAlignment="1">
      <alignment horizontal="center"/>
    </xf>
    <xf numFmtId="0" fontId="19" fillId="33" borderId="0" xfId="0" applyFont="1" applyFill="1" applyAlignment="1">
      <alignment horizontal="left"/>
    </xf>
    <xf numFmtId="0" fontId="18" fillId="33" borderId="0" xfId="0" applyFont="1" applyFill="1"/>
    <xf numFmtId="165" fontId="0" fillId="33" borderId="0" xfId="42" applyNumberFormat="1" applyFont="1" applyFill="1"/>
    <xf numFmtId="0" fontId="0" fillId="33" borderId="0" xfId="43" applyNumberFormat="1" applyFont="1" applyFill="1" applyAlignment="1">
      <alignment horizontal="right"/>
    </xf>
    <xf numFmtId="164" fontId="0" fillId="33" borderId="0" xfId="43" applyNumberFormat="1" applyFont="1" applyFill="1"/>
    <xf numFmtId="0" fontId="0" fillId="33" borderId="0" xfId="0" applyFill="1" applyAlignment="1">
      <alignment horizontal="center"/>
    </xf>
    <xf numFmtId="165" fontId="0" fillId="33" borderId="11" xfId="42" applyNumberFormat="1" applyFont="1" applyFill="1" applyBorder="1"/>
    <xf numFmtId="0" fontId="0" fillId="33" borderId="0" xfId="0" applyFill="1" applyAlignment="1">
      <alignment horizontal="right"/>
    </xf>
    <xf numFmtId="165" fontId="0" fillId="33" borderId="10" xfId="42" applyNumberFormat="1" applyFont="1" applyFill="1" applyBorder="1" applyAlignment="1">
      <alignment horizontal="right" wrapText="1"/>
    </xf>
    <xf numFmtId="165" fontId="0" fillId="33" borderId="12" xfId="42" applyNumberFormat="1" applyFont="1" applyFill="1" applyBorder="1" applyAlignment="1">
      <alignment horizontal="right" wrapText="1"/>
    </xf>
    <xf numFmtId="0" fontId="0" fillId="33" borderId="10" xfId="0" applyFill="1" applyBorder="1" applyAlignment="1">
      <alignment horizontal="right" wrapText="1"/>
    </xf>
    <xf numFmtId="164" fontId="0" fillId="33" borderId="0" xfId="43" applyNumberFormat="1" applyFont="1" applyFill="1" applyAlignment="1">
      <alignment horizontal="right"/>
    </xf>
    <xf numFmtId="164" fontId="0" fillId="33" borderId="10" xfId="43" applyNumberFormat="1" applyFont="1" applyFill="1" applyBorder="1" applyAlignment="1">
      <alignment horizontal="right" wrapText="1"/>
    </xf>
    <xf numFmtId="0" fontId="19" fillId="33" borderId="16" xfId="0" applyFont="1" applyFill="1" applyBorder="1"/>
    <xf numFmtId="0" fontId="0" fillId="0" borderId="0" xfId="0"/>
    <xf numFmtId="0" fontId="20" fillId="33" borderId="0" xfId="0" applyFont="1" applyFill="1"/>
    <xf numFmtId="0" fontId="21" fillId="33" borderId="0" xfId="0" applyFont="1" applyFill="1"/>
    <xf numFmtId="0" fontId="22" fillId="33" borderId="0" xfId="0" applyFont="1" applyFill="1"/>
    <xf numFmtId="0" fontId="24" fillId="33" borderId="0" xfId="44" applyFont="1" applyFill="1"/>
    <xf numFmtId="0" fontId="21" fillId="33" borderId="0" xfId="44" applyFont="1" applyFill="1"/>
    <xf numFmtId="0" fontId="25" fillId="33" borderId="0" xfId="0" applyFont="1" applyFill="1"/>
    <xf numFmtId="166" fontId="26" fillId="33" borderId="0" xfId="0" applyNumberFormat="1" applyFont="1" applyFill="1" applyAlignment="1">
      <alignment horizontal="left"/>
    </xf>
    <xf numFmtId="0" fontId="26" fillId="33" borderId="0" xfId="0" applyFont="1" applyFill="1"/>
    <xf numFmtId="0" fontId="27" fillId="33" borderId="0" xfId="44" applyFont="1" applyFill="1" applyAlignment="1" applyProtection="1"/>
    <xf numFmtId="0" fontId="16" fillId="33" borderId="11" xfId="0" applyFont="1" applyFill="1" applyBorder="1" applyAlignment="1">
      <alignment horizontal="center" wrapText="1"/>
    </xf>
    <xf numFmtId="0" fontId="16" fillId="33" borderId="0" xfId="0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left"/>
    </xf>
    <xf numFmtId="0" fontId="19" fillId="33" borderId="14" xfId="0" applyFont="1" applyFill="1" applyBorder="1" applyAlignment="1">
      <alignment horizontal="left"/>
    </xf>
    <xf numFmtId="0" fontId="19" fillId="33" borderId="15" xfId="0" applyFont="1" applyFill="1" applyBorder="1" applyAlignment="1">
      <alignment horizontal="lef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'Age Structure'!$B$75:$B$95</c:f>
              <c:strCache>
                <c:ptCount val="21"/>
                <c:pt idx="0">
                  <c:v>Age 0 to 4</c:v>
                </c:pt>
                <c:pt idx="1">
                  <c:v>Age 5 to 7</c:v>
                </c:pt>
                <c:pt idx="2">
                  <c:v>Age 8 to 9</c:v>
                </c:pt>
                <c:pt idx="3">
                  <c:v>Age 10 to 14</c:v>
                </c:pt>
                <c:pt idx="4">
                  <c:v>Age 15</c:v>
                </c:pt>
                <c:pt idx="5">
                  <c:v>Age 16 to 17</c:v>
                </c:pt>
                <c:pt idx="6">
                  <c:v>Age 18 to 19</c:v>
                </c:pt>
                <c:pt idx="7">
                  <c:v>Age 20 to 24</c:v>
                </c:pt>
                <c:pt idx="8">
                  <c:v>Age 25 to 29</c:v>
                </c:pt>
                <c:pt idx="9">
                  <c:v>Age 30 to 34</c:v>
                </c:pt>
                <c:pt idx="10">
                  <c:v>Age 35 to 39</c:v>
                </c:pt>
                <c:pt idx="11">
                  <c:v>Age 40 to 44</c:v>
                </c:pt>
                <c:pt idx="12">
                  <c:v>Age 45 to 49</c:v>
                </c:pt>
                <c:pt idx="13">
                  <c:v>Age 50 to 54</c:v>
                </c:pt>
                <c:pt idx="14">
                  <c:v>Age 55 to 59</c:v>
                </c:pt>
                <c:pt idx="15">
                  <c:v>Age 60 to 64</c:v>
                </c:pt>
                <c:pt idx="16">
                  <c:v>Age 65 to 69</c:v>
                </c:pt>
                <c:pt idx="17">
                  <c:v>Age 70 to 74</c:v>
                </c:pt>
                <c:pt idx="18">
                  <c:v>Age 75 to 79</c:v>
                </c:pt>
                <c:pt idx="19">
                  <c:v>Age 80 to 84</c:v>
                </c:pt>
                <c:pt idx="20">
                  <c:v>Age 85 and over</c:v>
                </c:pt>
              </c:strCache>
            </c:strRef>
          </c:cat>
          <c:val>
            <c:numRef>
              <c:f>'Age Structure'!$C$75:$C$95</c:f>
              <c:numCache>
                <c:formatCode>General</c:formatCode>
                <c:ptCount val="21"/>
                <c:pt idx="0">
                  <c:v>20839</c:v>
                </c:pt>
                <c:pt idx="1">
                  <c:v>10359</c:v>
                </c:pt>
                <c:pt idx="2">
                  <c:v>6104</c:v>
                </c:pt>
                <c:pt idx="3">
                  <c:v>14760</c:v>
                </c:pt>
                <c:pt idx="4">
                  <c:v>3056</c:v>
                </c:pt>
                <c:pt idx="5">
                  <c:v>6234</c:v>
                </c:pt>
                <c:pt idx="6">
                  <c:v>5951</c:v>
                </c:pt>
                <c:pt idx="7">
                  <c:v>20604</c:v>
                </c:pt>
                <c:pt idx="8">
                  <c:v>26508</c:v>
                </c:pt>
                <c:pt idx="9">
                  <c:v>24168</c:v>
                </c:pt>
                <c:pt idx="10">
                  <c:v>21112</c:v>
                </c:pt>
                <c:pt idx="11">
                  <c:v>20243</c:v>
                </c:pt>
                <c:pt idx="12">
                  <c:v>17340</c:v>
                </c:pt>
                <c:pt idx="13">
                  <c:v>14321</c:v>
                </c:pt>
                <c:pt idx="14">
                  <c:v>11301</c:v>
                </c:pt>
                <c:pt idx="15">
                  <c:v>9783</c:v>
                </c:pt>
                <c:pt idx="16">
                  <c:v>7231</c:v>
                </c:pt>
                <c:pt idx="17">
                  <c:v>6182</c:v>
                </c:pt>
                <c:pt idx="18">
                  <c:v>4967</c:v>
                </c:pt>
                <c:pt idx="19">
                  <c:v>3662</c:v>
                </c:pt>
                <c:pt idx="20">
                  <c:v>3524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266880"/>
        <c:axId val="138272768"/>
      </c:barChart>
      <c:catAx>
        <c:axId val="138266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8272768"/>
        <c:crosses val="autoZero"/>
        <c:auto val="1"/>
        <c:lblAlgn val="ctr"/>
        <c:lblOffset val="100"/>
        <c:noMultiLvlLbl val="0"/>
      </c:catAx>
      <c:valAx>
        <c:axId val="138272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Population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8266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4248150</xdr:colOff>
      <xdr:row>1</xdr:row>
      <xdr:rowOff>9525</xdr:rowOff>
    </xdr:from>
    <xdr:to>
      <xdr:col>2</xdr:col>
      <xdr:colOff>2590800</xdr:colOff>
      <xdr:row>5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00025"/>
          <a:ext cx="37242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3</xdr:row>
      <xdr:rowOff>95251</xdr:rowOff>
    </xdr:from>
    <xdr:to>
      <xdr:col>24</xdr:col>
      <xdr:colOff>0</xdr:colOff>
      <xdr:row>32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23"/>
  <sheetViews>
    <sheetView tabSelected="1" workbookViewId="0">
      <selection activeCell="B57" sqref="B57"/>
    </sheetView>
  </sheetViews>
  <sheetFormatPr defaultColWidth="8.7109375" defaultRowHeight="15" x14ac:dyDescent="0.25"/>
  <cols>
    <col min="1" max="1" width="4.42578125" style="1" customWidth="1"/>
    <col min="2" max="2" width="80.7109375" style="1" bestFit="1" customWidth="1"/>
    <col min="3" max="3" width="45.28515625" style="1" bestFit="1" customWidth="1"/>
    <col min="4" max="256" width="8.7109375" style="1"/>
    <col min="257" max="257" width="4.42578125" style="1" customWidth="1"/>
    <col min="258" max="258" width="80.7109375" style="1" bestFit="1" customWidth="1"/>
    <col min="259" max="259" width="45.28515625" style="1" bestFit="1" customWidth="1"/>
    <col min="260" max="512" width="8.7109375" style="1"/>
    <col min="513" max="513" width="4.42578125" style="1" customWidth="1"/>
    <col min="514" max="514" width="80.7109375" style="1" bestFit="1" customWidth="1"/>
    <col min="515" max="515" width="45.28515625" style="1" bestFit="1" customWidth="1"/>
    <col min="516" max="768" width="8.7109375" style="1"/>
    <col min="769" max="769" width="4.42578125" style="1" customWidth="1"/>
    <col min="770" max="770" width="80.7109375" style="1" bestFit="1" customWidth="1"/>
    <col min="771" max="771" width="45.28515625" style="1" bestFit="1" customWidth="1"/>
    <col min="772" max="1024" width="8.7109375" style="1"/>
    <col min="1025" max="1025" width="4.42578125" style="1" customWidth="1"/>
    <col min="1026" max="1026" width="80.7109375" style="1" bestFit="1" customWidth="1"/>
    <col min="1027" max="1027" width="45.28515625" style="1" bestFit="1" customWidth="1"/>
    <col min="1028" max="1280" width="8.7109375" style="1"/>
    <col min="1281" max="1281" width="4.42578125" style="1" customWidth="1"/>
    <col min="1282" max="1282" width="80.7109375" style="1" bestFit="1" customWidth="1"/>
    <col min="1283" max="1283" width="45.28515625" style="1" bestFit="1" customWidth="1"/>
    <col min="1284" max="1536" width="8.7109375" style="1"/>
    <col min="1537" max="1537" width="4.42578125" style="1" customWidth="1"/>
    <col min="1538" max="1538" width="80.7109375" style="1" bestFit="1" customWidth="1"/>
    <col min="1539" max="1539" width="45.28515625" style="1" bestFit="1" customWidth="1"/>
    <col min="1540" max="1792" width="8.7109375" style="1"/>
    <col min="1793" max="1793" width="4.42578125" style="1" customWidth="1"/>
    <col min="1794" max="1794" width="80.7109375" style="1" bestFit="1" customWidth="1"/>
    <col min="1795" max="1795" width="45.28515625" style="1" bestFit="1" customWidth="1"/>
    <col min="1796" max="2048" width="8.7109375" style="1"/>
    <col min="2049" max="2049" width="4.42578125" style="1" customWidth="1"/>
    <col min="2050" max="2050" width="80.7109375" style="1" bestFit="1" customWidth="1"/>
    <col min="2051" max="2051" width="45.28515625" style="1" bestFit="1" customWidth="1"/>
    <col min="2052" max="2304" width="8.7109375" style="1"/>
    <col min="2305" max="2305" width="4.42578125" style="1" customWidth="1"/>
    <col min="2306" max="2306" width="80.7109375" style="1" bestFit="1" customWidth="1"/>
    <col min="2307" max="2307" width="45.28515625" style="1" bestFit="1" customWidth="1"/>
    <col min="2308" max="2560" width="8.7109375" style="1"/>
    <col min="2561" max="2561" width="4.42578125" style="1" customWidth="1"/>
    <col min="2562" max="2562" width="80.7109375" style="1" bestFit="1" customWidth="1"/>
    <col min="2563" max="2563" width="45.28515625" style="1" bestFit="1" customWidth="1"/>
    <col min="2564" max="2816" width="8.7109375" style="1"/>
    <col min="2817" max="2817" width="4.42578125" style="1" customWidth="1"/>
    <col min="2818" max="2818" width="80.7109375" style="1" bestFit="1" customWidth="1"/>
    <col min="2819" max="2819" width="45.28515625" style="1" bestFit="1" customWidth="1"/>
    <col min="2820" max="3072" width="8.7109375" style="1"/>
    <col min="3073" max="3073" width="4.42578125" style="1" customWidth="1"/>
    <col min="3074" max="3074" width="80.7109375" style="1" bestFit="1" customWidth="1"/>
    <col min="3075" max="3075" width="45.28515625" style="1" bestFit="1" customWidth="1"/>
    <col min="3076" max="3328" width="8.7109375" style="1"/>
    <col min="3329" max="3329" width="4.42578125" style="1" customWidth="1"/>
    <col min="3330" max="3330" width="80.7109375" style="1" bestFit="1" customWidth="1"/>
    <col min="3331" max="3331" width="45.28515625" style="1" bestFit="1" customWidth="1"/>
    <col min="3332" max="3584" width="8.7109375" style="1"/>
    <col min="3585" max="3585" width="4.42578125" style="1" customWidth="1"/>
    <col min="3586" max="3586" width="80.7109375" style="1" bestFit="1" customWidth="1"/>
    <col min="3587" max="3587" width="45.28515625" style="1" bestFit="1" customWidth="1"/>
    <col min="3588" max="3840" width="8.7109375" style="1"/>
    <col min="3841" max="3841" width="4.42578125" style="1" customWidth="1"/>
    <col min="3842" max="3842" width="80.7109375" style="1" bestFit="1" customWidth="1"/>
    <col min="3843" max="3843" width="45.28515625" style="1" bestFit="1" customWidth="1"/>
    <col min="3844" max="4096" width="8.7109375" style="1"/>
    <col min="4097" max="4097" width="4.42578125" style="1" customWidth="1"/>
    <col min="4098" max="4098" width="80.7109375" style="1" bestFit="1" customWidth="1"/>
    <col min="4099" max="4099" width="45.28515625" style="1" bestFit="1" customWidth="1"/>
    <col min="4100" max="4352" width="8.7109375" style="1"/>
    <col min="4353" max="4353" width="4.42578125" style="1" customWidth="1"/>
    <col min="4354" max="4354" width="80.7109375" style="1" bestFit="1" customWidth="1"/>
    <col min="4355" max="4355" width="45.28515625" style="1" bestFit="1" customWidth="1"/>
    <col min="4356" max="4608" width="8.7109375" style="1"/>
    <col min="4609" max="4609" width="4.42578125" style="1" customWidth="1"/>
    <col min="4610" max="4610" width="80.7109375" style="1" bestFit="1" customWidth="1"/>
    <col min="4611" max="4611" width="45.28515625" style="1" bestFit="1" customWidth="1"/>
    <col min="4612" max="4864" width="8.7109375" style="1"/>
    <col min="4865" max="4865" width="4.42578125" style="1" customWidth="1"/>
    <col min="4866" max="4866" width="80.7109375" style="1" bestFit="1" customWidth="1"/>
    <col min="4867" max="4867" width="45.28515625" style="1" bestFit="1" customWidth="1"/>
    <col min="4868" max="5120" width="8.7109375" style="1"/>
    <col min="5121" max="5121" width="4.42578125" style="1" customWidth="1"/>
    <col min="5122" max="5122" width="80.7109375" style="1" bestFit="1" customWidth="1"/>
    <col min="5123" max="5123" width="45.28515625" style="1" bestFit="1" customWidth="1"/>
    <col min="5124" max="5376" width="8.7109375" style="1"/>
    <col min="5377" max="5377" width="4.42578125" style="1" customWidth="1"/>
    <col min="5378" max="5378" width="80.7109375" style="1" bestFit="1" customWidth="1"/>
    <col min="5379" max="5379" width="45.28515625" style="1" bestFit="1" customWidth="1"/>
    <col min="5380" max="5632" width="8.7109375" style="1"/>
    <col min="5633" max="5633" width="4.42578125" style="1" customWidth="1"/>
    <col min="5634" max="5634" width="80.7109375" style="1" bestFit="1" customWidth="1"/>
    <col min="5635" max="5635" width="45.28515625" style="1" bestFit="1" customWidth="1"/>
    <col min="5636" max="5888" width="8.7109375" style="1"/>
    <col min="5889" max="5889" width="4.42578125" style="1" customWidth="1"/>
    <col min="5890" max="5890" width="80.7109375" style="1" bestFit="1" customWidth="1"/>
    <col min="5891" max="5891" width="45.28515625" style="1" bestFit="1" customWidth="1"/>
    <col min="5892" max="6144" width="8.7109375" style="1"/>
    <col min="6145" max="6145" width="4.42578125" style="1" customWidth="1"/>
    <col min="6146" max="6146" width="80.7109375" style="1" bestFit="1" customWidth="1"/>
    <col min="6147" max="6147" width="45.28515625" style="1" bestFit="1" customWidth="1"/>
    <col min="6148" max="6400" width="8.7109375" style="1"/>
    <col min="6401" max="6401" width="4.42578125" style="1" customWidth="1"/>
    <col min="6402" max="6402" width="80.7109375" style="1" bestFit="1" customWidth="1"/>
    <col min="6403" max="6403" width="45.28515625" style="1" bestFit="1" customWidth="1"/>
    <col min="6404" max="6656" width="8.7109375" style="1"/>
    <col min="6657" max="6657" width="4.42578125" style="1" customWidth="1"/>
    <col min="6658" max="6658" width="80.7109375" style="1" bestFit="1" customWidth="1"/>
    <col min="6659" max="6659" width="45.28515625" style="1" bestFit="1" customWidth="1"/>
    <col min="6660" max="6912" width="8.7109375" style="1"/>
    <col min="6913" max="6913" width="4.42578125" style="1" customWidth="1"/>
    <col min="6914" max="6914" width="80.7109375" style="1" bestFit="1" customWidth="1"/>
    <col min="6915" max="6915" width="45.28515625" style="1" bestFit="1" customWidth="1"/>
    <col min="6916" max="7168" width="8.7109375" style="1"/>
    <col min="7169" max="7169" width="4.42578125" style="1" customWidth="1"/>
    <col min="7170" max="7170" width="80.7109375" style="1" bestFit="1" customWidth="1"/>
    <col min="7171" max="7171" width="45.28515625" style="1" bestFit="1" customWidth="1"/>
    <col min="7172" max="7424" width="8.7109375" style="1"/>
    <col min="7425" max="7425" width="4.42578125" style="1" customWidth="1"/>
    <col min="7426" max="7426" width="80.7109375" style="1" bestFit="1" customWidth="1"/>
    <col min="7427" max="7427" width="45.28515625" style="1" bestFit="1" customWidth="1"/>
    <col min="7428" max="7680" width="8.7109375" style="1"/>
    <col min="7681" max="7681" width="4.42578125" style="1" customWidth="1"/>
    <col min="7682" max="7682" width="80.7109375" style="1" bestFit="1" customWidth="1"/>
    <col min="7683" max="7683" width="45.28515625" style="1" bestFit="1" customWidth="1"/>
    <col min="7684" max="7936" width="8.7109375" style="1"/>
    <col min="7937" max="7937" width="4.42578125" style="1" customWidth="1"/>
    <col min="7938" max="7938" width="80.7109375" style="1" bestFit="1" customWidth="1"/>
    <col min="7939" max="7939" width="45.28515625" style="1" bestFit="1" customWidth="1"/>
    <col min="7940" max="8192" width="8.7109375" style="1"/>
    <col min="8193" max="8193" width="4.42578125" style="1" customWidth="1"/>
    <col min="8194" max="8194" width="80.7109375" style="1" bestFit="1" customWidth="1"/>
    <col min="8195" max="8195" width="45.28515625" style="1" bestFit="1" customWidth="1"/>
    <col min="8196" max="8448" width="8.7109375" style="1"/>
    <col min="8449" max="8449" width="4.42578125" style="1" customWidth="1"/>
    <col min="8450" max="8450" width="80.7109375" style="1" bestFit="1" customWidth="1"/>
    <col min="8451" max="8451" width="45.28515625" style="1" bestFit="1" customWidth="1"/>
    <col min="8452" max="8704" width="8.7109375" style="1"/>
    <col min="8705" max="8705" width="4.42578125" style="1" customWidth="1"/>
    <col min="8706" max="8706" width="80.7109375" style="1" bestFit="1" customWidth="1"/>
    <col min="8707" max="8707" width="45.28515625" style="1" bestFit="1" customWidth="1"/>
    <col min="8708" max="8960" width="8.7109375" style="1"/>
    <col min="8961" max="8961" width="4.42578125" style="1" customWidth="1"/>
    <col min="8962" max="8962" width="80.7109375" style="1" bestFit="1" customWidth="1"/>
    <col min="8963" max="8963" width="45.28515625" style="1" bestFit="1" customWidth="1"/>
    <col min="8964" max="9216" width="8.7109375" style="1"/>
    <col min="9217" max="9217" width="4.42578125" style="1" customWidth="1"/>
    <col min="9218" max="9218" width="80.7109375" style="1" bestFit="1" customWidth="1"/>
    <col min="9219" max="9219" width="45.28515625" style="1" bestFit="1" customWidth="1"/>
    <col min="9220" max="9472" width="8.7109375" style="1"/>
    <col min="9473" max="9473" width="4.42578125" style="1" customWidth="1"/>
    <col min="9474" max="9474" width="80.7109375" style="1" bestFit="1" customWidth="1"/>
    <col min="9475" max="9475" width="45.28515625" style="1" bestFit="1" customWidth="1"/>
    <col min="9476" max="9728" width="8.7109375" style="1"/>
    <col min="9729" max="9729" width="4.42578125" style="1" customWidth="1"/>
    <col min="9730" max="9730" width="80.7109375" style="1" bestFit="1" customWidth="1"/>
    <col min="9731" max="9731" width="45.28515625" style="1" bestFit="1" customWidth="1"/>
    <col min="9732" max="9984" width="8.7109375" style="1"/>
    <col min="9985" max="9985" width="4.42578125" style="1" customWidth="1"/>
    <col min="9986" max="9986" width="80.7109375" style="1" bestFit="1" customWidth="1"/>
    <col min="9987" max="9987" width="45.28515625" style="1" bestFit="1" customWidth="1"/>
    <col min="9988" max="10240" width="8.7109375" style="1"/>
    <col min="10241" max="10241" width="4.42578125" style="1" customWidth="1"/>
    <col min="10242" max="10242" width="80.7109375" style="1" bestFit="1" customWidth="1"/>
    <col min="10243" max="10243" width="45.28515625" style="1" bestFit="1" customWidth="1"/>
    <col min="10244" max="10496" width="8.7109375" style="1"/>
    <col min="10497" max="10497" width="4.42578125" style="1" customWidth="1"/>
    <col min="10498" max="10498" width="80.7109375" style="1" bestFit="1" customWidth="1"/>
    <col min="10499" max="10499" width="45.28515625" style="1" bestFit="1" customWidth="1"/>
    <col min="10500" max="10752" width="8.7109375" style="1"/>
    <col min="10753" max="10753" width="4.42578125" style="1" customWidth="1"/>
    <col min="10754" max="10754" width="80.7109375" style="1" bestFit="1" customWidth="1"/>
    <col min="10755" max="10755" width="45.28515625" style="1" bestFit="1" customWidth="1"/>
    <col min="10756" max="11008" width="8.7109375" style="1"/>
    <col min="11009" max="11009" width="4.42578125" style="1" customWidth="1"/>
    <col min="11010" max="11010" width="80.7109375" style="1" bestFit="1" customWidth="1"/>
    <col min="11011" max="11011" width="45.28515625" style="1" bestFit="1" customWidth="1"/>
    <col min="11012" max="11264" width="8.7109375" style="1"/>
    <col min="11265" max="11265" width="4.42578125" style="1" customWidth="1"/>
    <col min="11266" max="11266" width="80.7109375" style="1" bestFit="1" customWidth="1"/>
    <col min="11267" max="11267" width="45.28515625" style="1" bestFit="1" customWidth="1"/>
    <col min="11268" max="11520" width="8.7109375" style="1"/>
    <col min="11521" max="11521" width="4.42578125" style="1" customWidth="1"/>
    <col min="11522" max="11522" width="80.7109375" style="1" bestFit="1" customWidth="1"/>
    <col min="11523" max="11523" width="45.28515625" style="1" bestFit="1" customWidth="1"/>
    <col min="11524" max="11776" width="8.7109375" style="1"/>
    <col min="11777" max="11777" width="4.42578125" style="1" customWidth="1"/>
    <col min="11778" max="11778" width="80.7109375" style="1" bestFit="1" customWidth="1"/>
    <col min="11779" max="11779" width="45.28515625" style="1" bestFit="1" customWidth="1"/>
    <col min="11780" max="12032" width="8.7109375" style="1"/>
    <col min="12033" max="12033" width="4.42578125" style="1" customWidth="1"/>
    <col min="12034" max="12034" width="80.7109375" style="1" bestFit="1" customWidth="1"/>
    <col min="12035" max="12035" width="45.28515625" style="1" bestFit="1" customWidth="1"/>
    <col min="12036" max="12288" width="8.7109375" style="1"/>
    <col min="12289" max="12289" width="4.42578125" style="1" customWidth="1"/>
    <col min="12290" max="12290" width="80.7109375" style="1" bestFit="1" customWidth="1"/>
    <col min="12291" max="12291" width="45.28515625" style="1" bestFit="1" customWidth="1"/>
    <col min="12292" max="12544" width="8.7109375" style="1"/>
    <col min="12545" max="12545" width="4.42578125" style="1" customWidth="1"/>
    <col min="12546" max="12546" width="80.7109375" style="1" bestFit="1" customWidth="1"/>
    <col min="12547" max="12547" width="45.28515625" style="1" bestFit="1" customWidth="1"/>
    <col min="12548" max="12800" width="8.7109375" style="1"/>
    <col min="12801" max="12801" width="4.42578125" style="1" customWidth="1"/>
    <col min="12802" max="12802" width="80.7109375" style="1" bestFit="1" customWidth="1"/>
    <col min="12803" max="12803" width="45.28515625" style="1" bestFit="1" customWidth="1"/>
    <col min="12804" max="13056" width="8.7109375" style="1"/>
    <col min="13057" max="13057" width="4.42578125" style="1" customWidth="1"/>
    <col min="13058" max="13058" width="80.7109375" style="1" bestFit="1" customWidth="1"/>
    <col min="13059" max="13059" width="45.28515625" style="1" bestFit="1" customWidth="1"/>
    <col min="13060" max="13312" width="8.7109375" style="1"/>
    <col min="13313" max="13313" width="4.42578125" style="1" customWidth="1"/>
    <col min="13314" max="13314" width="80.7109375" style="1" bestFit="1" customWidth="1"/>
    <col min="13315" max="13315" width="45.28515625" style="1" bestFit="1" customWidth="1"/>
    <col min="13316" max="13568" width="8.7109375" style="1"/>
    <col min="13569" max="13569" width="4.42578125" style="1" customWidth="1"/>
    <col min="13570" max="13570" width="80.7109375" style="1" bestFit="1" customWidth="1"/>
    <col min="13571" max="13571" width="45.28515625" style="1" bestFit="1" customWidth="1"/>
    <col min="13572" max="13824" width="8.7109375" style="1"/>
    <col min="13825" max="13825" width="4.42578125" style="1" customWidth="1"/>
    <col min="13826" max="13826" width="80.7109375" style="1" bestFit="1" customWidth="1"/>
    <col min="13827" max="13827" width="45.28515625" style="1" bestFit="1" customWidth="1"/>
    <col min="13828" max="14080" width="8.7109375" style="1"/>
    <col min="14081" max="14081" width="4.42578125" style="1" customWidth="1"/>
    <col min="14082" max="14082" width="80.7109375" style="1" bestFit="1" customWidth="1"/>
    <col min="14083" max="14083" width="45.28515625" style="1" bestFit="1" customWidth="1"/>
    <col min="14084" max="14336" width="8.7109375" style="1"/>
    <col min="14337" max="14337" width="4.42578125" style="1" customWidth="1"/>
    <col min="14338" max="14338" width="80.7109375" style="1" bestFit="1" customWidth="1"/>
    <col min="14339" max="14339" width="45.28515625" style="1" bestFit="1" customWidth="1"/>
    <col min="14340" max="14592" width="8.7109375" style="1"/>
    <col min="14593" max="14593" width="4.42578125" style="1" customWidth="1"/>
    <col min="14594" max="14594" width="80.7109375" style="1" bestFit="1" customWidth="1"/>
    <col min="14595" max="14595" width="45.28515625" style="1" bestFit="1" customWidth="1"/>
    <col min="14596" max="14848" width="8.7109375" style="1"/>
    <col min="14849" max="14849" width="4.42578125" style="1" customWidth="1"/>
    <col min="14850" max="14850" width="80.7109375" style="1" bestFit="1" customWidth="1"/>
    <col min="14851" max="14851" width="45.28515625" style="1" bestFit="1" customWidth="1"/>
    <col min="14852" max="15104" width="8.7109375" style="1"/>
    <col min="15105" max="15105" width="4.42578125" style="1" customWidth="1"/>
    <col min="15106" max="15106" width="80.7109375" style="1" bestFit="1" customWidth="1"/>
    <col min="15107" max="15107" width="45.28515625" style="1" bestFit="1" customWidth="1"/>
    <col min="15108" max="15360" width="8.7109375" style="1"/>
    <col min="15361" max="15361" width="4.42578125" style="1" customWidth="1"/>
    <col min="15362" max="15362" width="80.7109375" style="1" bestFit="1" customWidth="1"/>
    <col min="15363" max="15363" width="45.28515625" style="1" bestFit="1" customWidth="1"/>
    <col min="15364" max="15616" width="8.7109375" style="1"/>
    <col min="15617" max="15617" width="4.42578125" style="1" customWidth="1"/>
    <col min="15618" max="15618" width="80.7109375" style="1" bestFit="1" customWidth="1"/>
    <col min="15619" max="15619" width="45.28515625" style="1" bestFit="1" customWidth="1"/>
    <col min="15620" max="15872" width="8.7109375" style="1"/>
    <col min="15873" max="15873" width="4.42578125" style="1" customWidth="1"/>
    <col min="15874" max="15874" width="80.7109375" style="1" bestFit="1" customWidth="1"/>
    <col min="15875" max="15875" width="45.28515625" style="1" bestFit="1" customWidth="1"/>
    <col min="15876" max="16128" width="8.7109375" style="1"/>
    <col min="16129" max="16129" width="4.42578125" style="1" customWidth="1"/>
    <col min="16130" max="16130" width="80.7109375" style="1" bestFit="1" customWidth="1"/>
    <col min="16131" max="16131" width="45.28515625" style="1" bestFit="1" customWidth="1"/>
    <col min="16132" max="16384" width="8.7109375" style="1"/>
  </cols>
  <sheetData>
    <row r="7" spans="2:3" ht="28.5" x14ac:dyDescent="0.45">
      <c r="B7" s="25" t="s">
        <v>1392</v>
      </c>
    </row>
    <row r="8" spans="2:3" ht="28.5" x14ac:dyDescent="0.45">
      <c r="B8" s="25" t="s">
        <v>1393</v>
      </c>
    </row>
    <row r="9" spans="2:3" x14ac:dyDescent="0.25">
      <c r="B9" s="26" t="s">
        <v>1385</v>
      </c>
    </row>
    <row r="10" spans="2:3" x14ac:dyDescent="0.25">
      <c r="B10" s="26"/>
    </row>
    <row r="11" spans="2:3" x14ac:dyDescent="0.25">
      <c r="B11" s="26"/>
    </row>
    <row r="12" spans="2:3" x14ac:dyDescent="0.25">
      <c r="B12" s="27"/>
    </row>
    <row r="13" spans="2:3" x14ac:dyDescent="0.25">
      <c r="B13" s="30" t="s">
        <v>1386</v>
      </c>
    </row>
    <row r="14" spans="2:3" x14ac:dyDescent="0.25">
      <c r="B14" s="27" t="s">
        <v>1394</v>
      </c>
    </row>
    <row r="16" spans="2:3" x14ac:dyDescent="0.25">
      <c r="B16" s="30" t="s">
        <v>1387</v>
      </c>
      <c r="C16" s="28"/>
    </row>
    <row r="17" spans="2:3" x14ac:dyDescent="0.25">
      <c r="B17" s="31">
        <v>41453</v>
      </c>
      <c r="C17" s="29"/>
    </row>
    <row r="18" spans="2:3" x14ac:dyDescent="0.25">
      <c r="B18" s="31"/>
      <c r="C18" s="29"/>
    </row>
    <row r="19" spans="2:3" x14ac:dyDescent="0.25">
      <c r="B19" s="30" t="s">
        <v>1388</v>
      </c>
      <c r="C19" s="29"/>
    </row>
    <row r="20" spans="2:3" x14ac:dyDescent="0.25">
      <c r="B20" s="32" t="s">
        <v>1389</v>
      </c>
    </row>
    <row r="22" spans="2:3" x14ac:dyDescent="0.25">
      <c r="B22" s="32" t="s">
        <v>1390</v>
      </c>
    </row>
    <row r="23" spans="2:3" x14ac:dyDescent="0.25">
      <c r="B23" s="33" t="s">
        <v>1391</v>
      </c>
    </row>
  </sheetData>
  <hyperlinks>
    <hyperlink ref="B2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5"/>
  <sheetViews>
    <sheetView topLeftCell="A7" workbookViewId="0">
      <selection activeCell="B2" sqref="B2:D2"/>
    </sheetView>
  </sheetViews>
  <sheetFormatPr defaultRowHeight="15" x14ac:dyDescent="0.25"/>
  <cols>
    <col min="1" max="1" width="3.28515625" style="1" customWidth="1"/>
    <col min="2" max="2" width="15.140625" style="1" bestFit="1" customWidth="1"/>
    <col min="3" max="5" width="10.5703125" style="1" customWidth="1"/>
    <col min="6" max="6" width="2.85546875" style="1" customWidth="1"/>
    <col min="7" max="9" width="10.5703125" style="1" customWidth="1"/>
    <col min="10" max="10" width="2.85546875" style="1" customWidth="1"/>
    <col min="11" max="12" width="10.5703125" style="1" customWidth="1"/>
    <col min="13" max="13" width="10.28515625" style="1" customWidth="1"/>
    <col min="14" max="16384" width="9.140625" style="1"/>
  </cols>
  <sheetData>
    <row r="1" spans="2:15" ht="7.5" customHeight="1" x14ac:dyDescent="0.25"/>
    <row r="2" spans="2:15" ht="21" x14ac:dyDescent="0.35">
      <c r="B2" s="38" t="s">
        <v>63</v>
      </c>
      <c r="C2" s="39"/>
      <c r="D2" s="40"/>
      <c r="O2" s="11" t="str">
        <f>B125</f>
        <v>Total Usual Resident Population of Waltham Forest, 2011</v>
      </c>
    </row>
    <row r="3" spans="2:15" ht="6.75" customHeight="1" x14ac:dyDescent="0.35">
      <c r="B3" s="10"/>
      <c r="C3" s="10"/>
      <c r="D3" s="10"/>
    </row>
    <row r="4" spans="2:15" ht="21" x14ac:dyDescent="0.35">
      <c r="B4" s="38" t="s">
        <v>112</v>
      </c>
      <c r="C4" s="39"/>
      <c r="D4" s="39"/>
      <c r="E4" s="40"/>
    </row>
    <row r="5" spans="2:15" ht="7.5" customHeight="1" x14ac:dyDescent="0.35">
      <c r="B5" s="9"/>
      <c r="C5" s="9"/>
      <c r="D5" s="9"/>
      <c r="E5" s="9"/>
    </row>
    <row r="6" spans="2:15" ht="21" x14ac:dyDescent="0.35">
      <c r="B6" s="38" t="s">
        <v>78</v>
      </c>
      <c r="C6" s="39"/>
      <c r="D6" s="40"/>
    </row>
    <row r="9" spans="2:15" ht="31.5" customHeight="1" x14ac:dyDescent="0.25">
      <c r="C9" s="36" t="s">
        <v>78</v>
      </c>
      <c r="D9" s="37"/>
      <c r="E9" s="37"/>
      <c r="F9" s="2"/>
      <c r="G9" s="36" t="s">
        <v>107</v>
      </c>
      <c r="H9" s="37"/>
      <c r="I9" s="37"/>
      <c r="J9" s="3"/>
      <c r="K9" s="34" t="s">
        <v>82</v>
      </c>
      <c r="L9" s="35"/>
      <c r="M9" s="35"/>
    </row>
    <row r="10" spans="2:15" x14ac:dyDescent="0.25">
      <c r="B10" s="4"/>
      <c r="C10" s="5" t="s">
        <v>83</v>
      </c>
      <c r="D10" s="6" t="s">
        <v>105</v>
      </c>
      <c r="E10" s="6" t="s">
        <v>106</v>
      </c>
      <c r="F10" s="6"/>
      <c r="G10" s="5" t="s">
        <v>83</v>
      </c>
      <c r="H10" s="6" t="s">
        <v>105</v>
      </c>
      <c r="I10" s="6" t="s">
        <v>106</v>
      </c>
      <c r="J10" s="6"/>
      <c r="K10" s="5" t="s">
        <v>83</v>
      </c>
      <c r="L10" s="6" t="s">
        <v>105</v>
      </c>
      <c r="M10" s="6" t="s">
        <v>106</v>
      </c>
    </row>
    <row r="11" spans="2:15" x14ac:dyDescent="0.25">
      <c r="B11" s="1" t="s">
        <v>83</v>
      </c>
      <c r="C11" s="7">
        <f ca="1">OFFSET('borough data'!$B$3,(MATCH($B$2,'borough data'!$B$4:$B$41,0)),'borough data'!B101)</f>
        <v>258249</v>
      </c>
      <c r="D11" s="8">
        <f ca="1">OFFSET('borough data'!$B$3,(MATCH($B$2,'borough data'!$B$4:$B$41,0)),'borough data'!C101)</f>
        <v>128970</v>
      </c>
      <c r="E11" s="8">
        <f ca="1">OFFSET('borough data'!$B$3,(MATCH($B$2,'borough data'!$B$4:$B$41,0)),'borough data'!D101)</f>
        <v>129279</v>
      </c>
      <c r="F11" s="8"/>
      <c r="G11" s="7">
        <f ca="1">OFFSET('borough data'!$B$3,(MATCH($B$2,'borough data'!$B$4:$B$41,0)),'borough data'!E101)</f>
        <v>256615</v>
      </c>
      <c r="H11" s="8">
        <f ca="1">OFFSET('borough data'!$B$3,(MATCH($B$2,'borough data'!$B$4:$B$41,0)),'borough data'!F101)</f>
        <v>128234</v>
      </c>
      <c r="I11" s="8">
        <f ca="1">OFFSET('borough data'!$B$3,(MATCH($B$2,'borough data'!$B$4:$B$41,0)),'borough data'!G101)</f>
        <v>128381</v>
      </c>
      <c r="K11" s="7">
        <f ca="1">OFFSET('borough data'!$B$3,(MATCH($B$2,'borough data'!$B$4:$B$41,0)),'borough data'!H101)</f>
        <v>1634</v>
      </c>
      <c r="L11" s="8">
        <f ca="1">OFFSET('borough data'!$B$3,(MATCH($B$2,'borough data'!$B$4:$B$41,0)),'borough data'!I101)</f>
        <v>736</v>
      </c>
      <c r="M11" s="8">
        <f ca="1">OFFSET('borough data'!$B$3,(MATCH($B$2,'borough data'!$B$4:$B$41,0)),'borough data'!J101)</f>
        <v>898</v>
      </c>
    </row>
    <row r="12" spans="2:15" x14ac:dyDescent="0.25">
      <c r="B12" s="1" t="s">
        <v>84</v>
      </c>
      <c r="C12" s="7">
        <f ca="1">OFFSET('borough data'!$B$3,(MATCH($B$2,'borough data'!$B$4:$B$41,0)),'borough data'!B102)</f>
        <v>20839</v>
      </c>
      <c r="D12" s="8">
        <f ca="1">OFFSET('borough data'!$B$3,(MATCH($B$2,'borough data'!$B$4:$B$41,0)),'borough data'!C102)</f>
        <v>10764</v>
      </c>
      <c r="E12" s="8">
        <f ca="1">OFFSET('borough data'!$B$3,(MATCH($B$2,'borough data'!$B$4:$B$41,0)),'borough data'!D102)</f>
        <v>10075</v>
      </c>
      <c r="F12" s="8"/>
      <c r="G12" s="7">
        <f ca="1">OFFSET('borough data'!$B$3,(MATCH($B$2,'borough data'!$B$4:$B$41,0)),'borough data'!E102)</f>
        <v>20835</v>
      </c>
      <c r="H12" s="8">
        <f ca="1">OFFSET('borough data'!$B$3,(MATCH($B$2,'borough data'!$B$4:$B$41,0)),'borough data'!F102)</f>
        <v>10761</v>
      </c>
      <c r="I12" s="8">
        <f ca="1">OFFSET('borough data'!$B$3,(MATCH($B$2,'borough data'!$B$4:$B$41,0)),'borough data'!G102)</f>
        <v>10074</v>
      </c>
      <c r="K12" s="7">
        <f ca="1">OFFSET('borough data'!$B$3,(MATCH($B$2,'borough data'!$B$4:$B$41,0)),'borough data'!H102)</f>
        <v>4</v>
      </c>
      <c r="L12" s="8">
        <f ca="1">OFFSET('borough data'!$B$3,(MATCH($B$2,'borough data'!$B$4:$B$41,0)),'borough data'!I102)</f>
        <v>3</v>
      </c>
      <c r="M12" s="8">
        <f ca="1">OFFSET('borough data'!$B$3,(MATCH($B$2,'borough data'!$B$4:$B$41,0)),'borough data'!J102)</f>
        <v>1</v>
      </c>
    </row>
    <row r="13" spans="2:15" x14ac:dyDescent="0.25">
      <c r="B13" s="1" t="s">
        <v>85</v>
      </c>
      <c r="C13" s="7">
        <f ca="1">OFFSET('borough data'!$B$3,(MATCH($B$2,'borough data'!$B$4:$B$41,0)),'borough data'!B103)</f>
        <v>10359</v>
      </c>
      <c r="D13" s="8">
        <f ca="1">OFFSET('borough data'!$B$3,(MATCH($B$2,'borough data'!$B$4:$B$41,0)),'borough data'!C103)</f>
        <v>5323</v>
      </c>
      <c r="E13" s="8">
        <f ca="1">OFFSET('borough data'!$B$3,(MATCH($B$2,'borough data'!$B$4:$B$41,0)),'borough data'!D103)</f>
        <v>5036</v>
      </c>
      <c r="F13" s="8"/>
      <c r="G13" s="7">
        <f ca="1">OFFSET('borough data'!$B$3,(MATCH($B$2,'borough data'!$B$4:$B$41,0)),'borough data'!E103)</f>
        <v>10359</v>
      </c>
      <c r="H13" s="8">
        <f ca="1">OFFSET('borough data'!$B$3,(MATCH($B$2,'borough data'!$B$4:$B$41,0)),'borough data'!F103)</f>
        <v>5323</v>
      </c>
      <c r="I13" s="8">
        <f ca="1">OFFSET('borough data'!$B$3,(MATCH($B$2,'borough data'!$B$4:$B$41,0)),'borough data'!G103)</f>
        <v>5036</v>
      </c>
      <c r="K13" s="7">
        <f ca="1">OFFSET('borough data'!$B$3,(MATCH($B$2,'borough data'!$B$4:$B$41,0)),'borough data'!H103)</f>
        <v>0</v>
      </c>
      <c r="L13" s="8">
        <f ca="1">OFFSET('borough data'!$B$3,(MATCH($B$2,'borough data'!$B$4:$B$41,0)),'borough data'!I103)</f>
        <v>0</v>
      </c>
      <c r="M13" s="8">
        <f ca="1">OFFSET('borough data'!$B$3,(MATCH($B$2,'borough data'!$B$4:$B$41,0)),'borough data'!J103)</f>
        <v>0</v>
      </c>
    </row>
    <row r="14" spans="2:15" x14ac:dyDescent="0.25">
      <c r="B14" s="1" t="s">
        <v>86</v>
      </c>
      <c r="C14" s="7">
        <f ca="1">OFFSET('borough data'!$B$3,(MATCH($B$2,'borough data'!$B$4:$B$41,0)),'borough data'!B104)</f>
        <v>6104</v>
      </c>
      <c r="D14" s="8">
        <f ca="1">OFFSET('borough data'!$B$3,(MATCH($B$2,'borough data'!$B$4:$B$41,0)),'borough data'!C104)</f>
        <v>3102</v>
      </c>
      <c r="E14" s="8">
        <f ca="1">OFFSET('borough data'!$B$3,(MATCH($B$2,'borough data'!$B$4:$B$41,0)),'borough data'!D104)</f>
        <v>3002</v>
      </c>
      <c r="F14" s="8"/>
      <c r="G14" s="7">
        <f ca="1">OFFSET('borough data'!$B$3,(MATCH($B$2,'borough data'!$B$4:$B$41,0)),'borough data'!E104)</f>
        <v>6104</v>
      </c>
      <c r="H14" s="8">
        <f ca="1">OFFSET('borough data'!$B$3,(MATCH($B$2,'borough data'!$B$4:$B$41,0)),'borough data'!F104)</f>
        <v>3102</v>
      </c>
      <c r="I14" s="8">
        <f ca="1">OFFSET('borough data'!$B$3,(MATCH($B$2,'borough data'!$B$4:$B$41,0)),'borough data'!G104)</f>
        <v>3002</v>
      </c>
      <c r="K14" s="7">
        <f ca="1">OFFSET('borough data'!$B$3,(MATCH($B$2,'borough data'!$B$4:$B$41,0)),'borough data'!H104)</f>
        <v>0</v>
      </c>
      <c r="L14" s="8">
        <f ca="1">OFFSET('borough data'!$B$3,(MATCH($B$2,'borough data'!$B$4:$B$41,0)),'borough data'!I104)</f>
        <v>0</v>
      </c>
      <c r="M14" s="8">
        <f ca="1">OFFSET('borough data'!$B$3,(MATCH($B$2,'borough data'!$B$4:$B$41,0)),'borough data'!J104)</f>
        <v>0</v>
      </c>
    </row>
    <row r="15" spans="2:15" x14ac:dyDescent="0.25">
      <c r="B15" s="1" t="s">
        <v>87</v>
      </c>
      <c r="C15" s="7">
        <f ca="1">OFFSET('borough data'!$B$3,(MATCH($B$2,'borough data'!$B$4:$B$41,0)),'borough data'!B105)</f>
        <v>14760</v>
      </c>
      <c r="D15" s="8">
        <f ca="1">OFFSET('borough data'!$B$3,(MATCH($B$2,'borough data'!$B$4:$B$41,0)),'borough data'!C105)</f>
        <v>7504</v>
      </c>
      <c r="E15" s="8">
        <f ca="1">OFFSET('borough data'!$B$3,(MATCH($B$2,'borough data'!$B$4:$B$41,0)),'borough data'!D105)</f>
        <v>7256</v>
      </c>
      <c r="F15" s="8"/>
      <c r="G15" s="7">
        <f ca="1">OFFSET('borough data'!$B$3,(MATCH($B$2,'borough data'!$B$4:$B$41,0)),'borough data'!E105)</f>
        <v>14758</v>
      </c>
      <c r="H15" s="8">
        <f ca="1">OFFSET('borough data'!$B$3,(MATCH($B$2,'borough data'!$B$4:$B$41,0)),'borough data'!F105)</f>
        <v>7503</v>
      </c>
      <c r="I15" s="8">
        <f ca="1">OFFSET('borough data'!$B$3,(MATCH($B$2,'borough data'!$B$4:$B$41,0)),'borough data'!G105)</f>
        <v>7255</v>
      </c>
      <c r="K15" s="7">
        <f ca="1">OFFSET('borough data'!$B$3,(MATCH($B$2,'borough data'!$B$4:$B$41,0)),'borough data'!H105)</f>
        <v>2</v>
      </c>
      <c r="L15" s="8">
        <f ca="1">OFFSET('borough data'!$B$3,(MATCH($B$2,'borough data'!$B$4:$B$41,0)),'borough data'!I105)</f>
        <v>1</v>
      </c>
      <c r="M15" s="8">
        <f ca="1">OFFSET('borough data'!$B$3,(MATCH($B$2,'borough data'!$B$4:$B$41,0)),'borough data'!J105)</f>
        <v>1</v>
      </c>
    </row>
    <row r="16" spans="2:15" x14ac:dyDescent="0.25">
      <c r="B16" s="1" t="s">
        <v>88</v>
      </c>
      <c r="C16" s="7">
        <f ca="1">OFFSET('borough data'!$B$3,(MATCH($B$2,'borough data'!$B$4:$B$41,0)),'borough data'!B106)</f>
        <v>3056</v>
      </c>
      <c r="D16" s="8">
        <f ca="1">OFFSET('borough data'!$B$3,(MATCH($B$2,'borough data'!$B$4:$B$41,0)),'borough data'!C106)</f>
        <v>1530</v>
      </c>
      <c r="E16" s="8">
        <f ca="1">OFFSET('borough data'!$B$3,(MATCH($B$2,'borough data'!$B$4:$B$41,0)),'borough data'!D106)</f>
        <v>1526</v>
      </c>
      <c r="F16" s="8"/>
      <c r="G16" s="7">
        <f ca="1">OFFSET('borough data'!$B$3,(MATCH($B$2,'borough data'!$B$4:$B$41,0)),'borough data'!E106)</f>
        <v>3056</v>
      </c>
      <c r="H16" s="8">
        <f ca="1">OFFSET('borough data'!$B$3,(MATCH($B$2,'borough data'!$B$4:$B$41,0)),'borough data'!F106)</f>
        <v>1530</v>
      </c>
      <c r="I16" s="8">
        <f ca="1">OFFSET('borough data'!$B$3,(MATCH($B$2,'borough data'!$B$4:$B$41,0)),'borough data'!G106)</f>
        <v>1526</v>
      </c>
      <c r="K16" s="7">
        <f ca="1">OFFSET('borough data'!$B$3,(MATCH($B$2,'borough data'!$B$4:$B$41,0)),'borough data'!H106)</f>
        <v>0</v>
      </c>
      <c r="L16" s="8">
        <f ca="1">OFFSET('borough data'!$B$3,(MATCH($B$2,'borough data'!$B$4:$B$41,0)),'borough data'!I106)</f>
        <v>0</v>
      </c>
      <c r="M16" s="8">
        <f ca="1">OFFSET('borough data'!$B$3,(MATCH($B$2,'borough data'!$B$4:$B$41,0)),'borough data'!J106)</f>
        <v>0</v>
      </c>
    </row>
    <row r="17" spans="2:13" x14ac:dyDescent="0.25">
      <c r="B17" s="1" t="s">
        <v>89</v>
      </c>
      <c r="C17" s="7">
        <f ca="1">OFFSET('borough data'!$B$3,(MATCH($B$2,'borough data'!$B$4:$B$41,0)),'borough data'!B107)</f>
        <v>6234</v>
      </c>
      <c r="D17" s="8">
        <f ca="1">OFFSET('borough data'!$B$3,(MATCH($B$2,'borough data'!$B$4:$B$41,0)),'borough data'!C107)</f>
        <v>3291</v>
      </c>
      <c r="E17" s="8">
        <f ca="1">OFFSET('borough data'!$B$3,(MATCH($B$2,'borough data'!$B$4:$B$41,0)),'borough data'!D107)</f>
        <v>2943</v>
      </c>
      <c r="F17" s="8"/>
      <c r="G17" s="7">
        <f ca="1">OFFSET('borough data'!$B$3,(MATCH($B$2,'borough data'!$B$4:$B$41,0)),'borough data'!E107)</f>
        <v>6204</v>
      </c>
      <c r="H17" s="8">
        <f ca="1">OFFSET('borough data'!$B$3,(MATCH($B$2,'borough data'!$B$4:$B$41,0)),'borough data'!F107)</f>
        <v>3283</v>
      </c>
      <c r="I17" s="8">
        <f ca="1">OFFSET('borough data'!$B$3,(MATCH($B$2,'borough data'!$B$4:$B$41,0)),'borough data'!G107)</f>
        <v>2921</v>
      </c>
      <c r="K17" s="7">
        <f ca="1">OFFSET('borough data'!$B$3,(MATCH($B$2,'borough data'!$B$4:$B$41,0)),'borough data'!H107)</f>
        <v>30</v>
      </c>
      <c r="L17" s="8">
        <f ca="1">OFFSET('borough data'!$B$3,(MATCH($B$2,'borough data'!$B$4:$B$41,0)),'borough data'!I107)</f>
        <v>8</v>
      </c>
      <c r="M17" s="8">
        <f ca="1">OFFSET('borough data'!$B$3,(MATCH($B$2,'borough data'!$B$4:$B$41,0)),'borough data'!J107)</f>
        <v>22</v>
      </c>
    </row>
    <row r="18" spans="2:13" x14ac:dyDescent="0.25">
      <c r="B18" s="1" t="s">
        <v>90</v>
      </c>
      <c r="C18" s="7">
        <f ca="1">OFFSET('borough data'!$B$3,(MATCH($B$2,'borough data'!$B$4:$B$41,0)),'borough data'!B108)</f>
        <v>5951</v>
      </c>
      <c r="D18" s="8">
        <f ca="1">OFFSET('borough data'!$B$3,(MATCH($B$2,'borough data'!$B$4:$B$41,0)),'borough data'!C108)</f>
        <v>3000</v>
      </c>
      <c r="E18" s="8">
        <f ca="1">OFFSET('borough data'!$B$3,(MATCH($B$2,'borough data'!$B$4:$B$41,0)),'borough data'!D108)</f>
        <v>2951</v>
      </c>
      <c r="F18" s="8"/>
      <c r="G18" s="7">
        <f ca="1">OFFSET('borough data'!$B$3,(MATCH($B$2,'borough data'!$B$4:$B$41,0)),'borough data'!E108)</f>
        <v>5878</v>
      </c>
      <c r="H18" s="8">
        <f ca="1">OFFSET('borough data'!$B$3,(MATCH($B$2,'borough data'!$B$4:$B$41,0)),'borough data'!F108)</f>
        <v>2977</v>
      </c>
      <c r="I18" s="8">
        <f ca="1">OFFSET('borough data'!$B$3,(MATCH($B$2,'borough data'!$B$4:$B$41,0)),'borough data'!G108)</f>
        <v>2901</v>
      </c>
      <c r="K18" s="7">
        <f ca="1">OFFSET('borough data'!$B$3,(MATCH($B$2,'borough data'!$B$4:$B$41,0)),'borough data'!H108)</f>
        <v>73</v>
      </c>
      <c r="L18" s="8">
        <f ca="1">OFFSET('borough data'!$B$3,(MATCH($B$2,'borough data'!$B$4:$B$41,0)),'borough data'!I108)</f>
        <v>23</v>
      </c>
      <c r="M18" s="8">
        <f ca="1">OFFSET('borough data'!$B$3,(MATCH($B$2,'borough data'!$B$4:$B$41,0)),'borough data'!J108)</f>
        <v>50</v>
      </c>
    </row>
    <row r="19" spans="2:13" x14ac:dyDescent="0.25">
      <c r="B19" s="1" t="s">
        <v>91</v>
      </c>
      <c r="C19" s="7">
        <f ca="1">OFFSET('borough data'!$B$3,(MATCH($B$2,'borough data'!$B$4:$B$41,0)),'borough data'!B109)</f>
        <v>20604</v>
      </c>
      <c r="D19" s="8">
        <f ca="1">OFFSET('borough data'!$B$3,(MATCH($B$2,'borough data'!$B$4:$B$41,0)),'borough data'!C109)</f>
        <v>10439</v>
      </c>
      <c r="E19" s="8">
        <f ca="1">OFFSET('borough data'!$B$3,(MATCH($B$2,'borough data'!$B$4:$B$41,0)),'borough data'!D109)</f>
        <v>10165</v>
      </c>
      <c r="F19" s="8"/>
      <c r="G19" s="7">
        <f ca="1">OFFSET('borough data'!$B$3,(MATCH($B$2,'borough data'!$B$4:$B$41,0)),'borough data'!E109)</f>
        <v>20410</v>
      </c>
      <c r="H19" s="8">
        <f ca="1">OFFSET('borough data'!$B$3,(MATCH($B$2,'borough data'!$B$4:$B$41,0)),'borough data'!F109)</f>
        <v>10340</v>
      </c>
      <c r="I19" s="8">
        <f ca="1">OFFSET('borough data'!$B$3,(MATCH($B$2,'borough data'!$B$4:$B$41,0)),'borough data'!G109)</f>
        <v>10070</v>
      </c>
      <c r="K19" s="7">
        <f ca="1">OFFSET('borough data'!$B$3,(MATCH($B$2,'borough data'!$B$4:$B$41,0)),'borough data'!H109)</f>
        <v>194</v>
      </c>
      <c r="L19" s="8">
        <f ca="1">OFFSET('borough data'!$B$3,(MATCH($B$2,'borough data'!$B$4:$B$41,0)),'borough data'!I109)</f>
        <v>99</v>
      </c>
      <c r="M19" s="8">
        <f ca="1">OFFSET('borough data'!$B$3,(MATCH($B$2,'borough data'!$B$4:$B$41,0)),'borough data'!J109)</f>
        <v>95</v>
      </c>
    </row>
    <row r="20" spans="2:13" x14ac:dyDescent="0.25">
      <c r="B20" s="1" t="s">
        <v>92</v>
      </c>
      <c r="C20" s="7">
        <f ca="1">OFFSET('borough data'!$B$3,(MATCH($B$2,'borough data'!$B$4:$B$41,0)),'borough data'!B110)</f>
        <v>26508</v>
      </c>
      <c r="D20" s="8">
        <f ca="1">OFFSET('borough data'!$B$3,(MATCH($B$2,'borough data'!$B$4:$B$41,0)),'borough data'!C110)</f>
        <v>13642</v>
      </c>
      <c r="E20" s="8">
        <f ca="1">OFFSET('borough data'!$B$3,(MATCH($B$2,'borough data'!$B$4:$B$41,0)),'borough data'!D110)</f>
        <v>12866</v>
      </c>
      <c r="F20" s="8"/>
      <c r="G20" s="7">
        <f ca="1">OFFSET('borough data'!$B$3,(MATCH($B$2,'borough data'!$B$4:$B$41,0)),'borough data'!E110)</f>
        <v>26407</v>
      </c>
      <c r="H20" s="8">
        <f ca="1">OFFSET('borough data'!$B$3,(MATCH($B$2,'borough data'!$B$4:$B$41,0)),'borough data'!F110)</f>
        <v>13573</v>
      </c>
      <c r="I20" s="8">
        <f ca="1">OFFSET('borough data'!$B$3,(MATCH($B$2,'borough data'!$B$4:$B$41,0)),'borough data'!G110)</f>
        <v>12834</v>
      </c>
      <c r="K20" s="7">
        <f ca="1">OFFSET('borough data'!$B$3,(MATCH($B$2,'borough data'!$B$4:$B$41,0)),'borough data'!H110)</f>
        <v>101</v>
      </c>
      <c r="L20" s="8">
        <f ca="1">OFFSET('borough data'!$B$3,(MATCH($B$2,'borough data'!$B$4:$B$41,0)),'borough data'!I110)</f>
        <v>69</v>
      </c>
      <c r="M20" s="8">
        <f ca="1">OFFSET('borough data'!$B$3,(MATCH($B$2,'borough data'!$B$4:$B$41,0)),'borough data'!J110)</f>
        <v>32</v>
      </c>
    </row>
    <row r="21" spans="2:13" x14ac:dyDescent="0.25">
      <c r="B21" s="1" t="s">
        <v>93</v>
      </c>
      <c r="C21" s="7">
        <f ca="1">OFFSET('borough data'!$B$3,(MATCH($B$2,'borough data'!$B$4:$B$41,0)),'borough data'!B111)</f>
        <v>24168</v>
      </c>
      <c r="D21" s="8">
        <f ca="1">OFFSET('borough data'!$B$3,(MATCH($B$2,'borough data'!$B$4:$B$41,0)),'borough data'!C111)</f>
        <v>12371</v>
      </c>
      <c r="E21" s="8">
        <f ca="1">OFFSET('borough data'!$B$3,(MATCH($B$2,'borough data'!$B$4:$B$41,0)),'borough data'!D111)</f>
        <v>11797</v>
      </c>
      <c r="F21" s="8"/>
      <c r="G21" s="7">
        <f ca="1">OFFSET('borough data'!$B$3,(MATCH($B$2,'borough data'!$B$4:$B$41,0)),'borough data'!E111)</f>
        <v>24105</v>
      </c>
      <c r="H21" s="8">
        <f ca="1">OFFSET('borough data'!$B$3,(MATCH($B$2,'borough data'!$B$4:$B$41,0)),'borough data'!F111)</f>
        <v>12327</v>
      </c>
      <c r="I21" s="8">
        <f ca="1">OFFSET('borough data'!$B$3,(MATCH($B$2,'borough data'!$B$4:$B$41,0)),'borough data'!G111)</f>
        <v>11778</v>
      </c>
      <c r="K21" s="7">
        <f ca="1">OFFSET('borough data'!$B$3,(MATCH($B$2,'borough data'!$B$4:$B$41,0)),'borough data'!H111)</f>
        <v>63</v>
      </c>
      <c r="L21" s="8">
        <f ca="1">OFFSET('borough data'!$B$3,(MATCH($B$2,'borough data'!$B$4:$B$41,0)),'borough data'!I111)</f>
        <v>44</v>
      </c>
      <c r="M21" s="8">
        <f ca="1">OFFSET('borough data'!$B$3,(MATCH($B$2,'borough data'!$B$4:$B$41,0)),'borough data'!J111)</f>
        <v>19</v>
      </c>
    </row>
    <row r="22" spans="2:13" x14ac:dyDescent="0.25">
      <c r="B22" s="1" t="s">
        <v>94</v>
      </c>
      <c r="C22" s="7">
        <f ca="1">OFFSET('borough data'!$B$3,(MATCH($B$2,'borough data'!$B$4:$B$41,0)),'borough data'!B112)</f>
        <v>21112</v>
      </c>
      <c r="D22" s="8">
        <f ca="1">OFFSET('borough data'!$B$3,(MATCH($B$2,'borough data'!$B$4:$B$41,0)),'borough data'!C112)</f>
        <v>10941</v>
      </c>
      <c r="E22" s="8">
        <f ca="1">OFFSET('borough data'!$B$3,(MATCH($B$2,'borough data'!$B$4:$B$41,0)),'borough data'!D112)</f>
        <v>10171</v>
      </c>
      <c r="F22" s="8"/>
      <c r="G22" s="7">
        <f ca="1">OFFSET('borough data'!$B$3,(MATCH($B$2,'borough data'!$B$4:$B$41,0)),'borough data'!E112)</f>
        <v>21061</v>
      </c>
      <c r="H22" s="8">
        <f ca="1">OFFSET('borough data'!$B$3,(MATCH($B$2,'borough data'!$B$4:$B$41,0)),'borough data'!F112)</f>
        <v>10908</v>
      </c>
      <c r="I22" s="8">
        <f ca="1">OFFSET('borough data'!$B$3,(MATCH($B$2,'borough data'!$B$4:$B$41,0)),'borough data'!G112)</f>
        <v>10153</v>
      </c>
      <c r="K22" s="7">
        <f ca="1">OFFSET('borough data'!$B$3,(MATCH($B$2,'borough data'!$B$4:$B$41,0)),'borough data'!H112)</f>
        <v>51</v>
      </c>
      <c r="L22" s="8">
        <f ca="1">OFFSET('borough data'!$B$3,(MATCH($B$2,'borough data'!$B$4:$B$41,0)),'borough data'!I112)</f>
        <v>33</v>
      </c>
      <c r="M22" s="8">
        <f ca="1">OFFSET('borough data'!$B$3,(MATCH($B$2,'borough data'!$B$4:$B$41,0)),'borough data'!J112)</f>
        <v>18</v>
      </c>
    </row>
    <row r="23" spans="2:13" x14ac:dyDescent="0.25">
      <c r="B23" s="1" t="s">
        <v>95</v>
      </c>
      <c r="C23" s="7">
        <f ca="1">OFFSET('borough data'!$B$3,(MATCH($B$2,'borough data'!$B$4:$B$41,0)),'borough data'!B113)</f>
        <v>20243</v>
      </c>
      <c r="D23" s="8">
        <f ca="1">OFFSET('borough data'!$B$3,(MATCH($B$2,'borough data'!$B$4:$B$41,0)),'borough data'!C113)</f>
        <v>10258</v>
      </c>
      <c r="E23" s="8">
        <f ca="1">OFFSET('borough data'!$B$3,(MATCH($B$2,'borough data'!$B$4:$B$41,0)),'borough data'!D113)</f>
        <v>9985</v>
      </c>
      <c r="F23" s="8"/>
      <c r="G23" s="7">
        <f ca="1">OFFSET('borough data'!$B$3,(MATCH($B$2,'borough data'!$B$4:$B$41,0)),'borough data'!E113)</f>
        <v>20183</v>
      </c>
      <c r="H23" s="8">
        <f ca="1">OFFSET('borough data'!$B$3,(MATCH($B$2,'borough data'!$B$4:$B$41,0)),'borough data'!F113)</f>
        <v>10211</v>
      </c>
      <c r="I23" s="8">
        <f ca="1">OFFSET('borough data'!$B$3,(MATCH($B$2,'borough data'!$B$4:$B$41,0)),'borough data'!G113)</f>
        <v>9972</v>
      </c>
      <c r="K23" s="7">
        <f ca="1">OFFSET('borough data'!$B$3,(MATCH($B$2,'borough data'!$B$4:$B$41,0)),'borough data'!H113)</f>
        <v>60</v>
      </c>
      <c r="L23" s="8">
        <f ca="1">OFFSET('borough data'!$B$3,(MATCH($B$2,'borough data'!$B$4:$B$41,0)),'borough data'!I113)</f>
        <v>47</v>
      </c>
      <c r="M23" s="8">
        <f ca="1">OFFSET('borough data'!$B$3,(MATCH($B$2,'borough data'!$B$4:$B$41,0)),'borough data'!J113)</f>
        <v>13</v>
      </c>
    </row>
    <row r="24" spans="2:13" x14ac:dyDescent="0.25">
      <c r="B24" s="1" t="s">
        <v>96</v>
      </c>
      <c r="C24" s="7">
        <f ca="1">OFFSET('borough data'!$B$3,(MATCH($B$2,'borough data'!$B$4:$B$41,0)),'borough data'!B114)</f>
        <v>17340</v>
      </c>
      <c r="D24" s="8">
        <f ca="1">OFFSET('borough data'!$B$3,(MATCH($B$2,'borough data'!$B$4:$B$41,0)),'borough data'!C114)</f>
        <v>8516</v>
      </c>
      <c r="E24" s="8">
        <f ca="1">OFFSET('borough data'!$B$3,(MATCH($B$2,'borough data'!$B$4:$B$41,0)),'borough data'!D114)</f>
        <v>8824</v>
      </c>
      <c r="F24" s="8"/>
      <c r="G24" s="7">
        <f ca="1">OFFSET('borough data'!$B$3,(MATCH($B$2,'borough data'!$B$4:$B$41,0)),'borough data'!E114)</f>
        <v>17261</v>
      </c>
      <c r="H24" s="8">
        <f ca="1">OFFSET('borough data'!$B$3,(MATCH($B$2,'borough data'!$B$4:$B$41,0)),'borough data'!F114)</f>
        <v>8459</v>
      </c>
      <c r="I24" s="8">
        <f ca="1">OFFSET('borough data'!$B$3,(MATCH($B$2,'borough data'!$B$4:$B$41,0)),'borough data'!G114)</f>
        <v>8802</v>
      </c>
      <c r="K24" s="7">
        <f ca="1">OFFSET('borough data'!$B$3,(MATCH($B$2,'borough data'!$B$4:$B$41,0)),'borough data'!H114)</f>
        <v>79</v>
      </c>
      <c r="L24" s="8">
        <f ca="1">OFFSET('borough data'!$B$3,(MATCH($B$2,'borough data'!$B$4:$B$41,0)),'borough data'!I114)</f>
        <v>57</v>
      </c>
      <c r="M24" s="8">
        <f ca="1">OFFSET('borough data'!$B$3,(MATCH($B$2,'borough data'!$B$4:$B$41,0)),'borough data'!J114)</f>
        <v>22</v>
      </c>
    </row>
    <row r="25" spans="2:13" x14ac:dyDescent="0.25">
      <c r="B25" s="1" t="s">
        <v>97</v>
      </c>
      <c r="C25" s="7">
        <f ca="1">OFFSET('borough data'!$B$3,(MATCH($B$2,'borough data'!$B$4:$B$41,0)),'borough data'!B115)</f>
        <v>14321</v>
      </c>
      <c r="D25" s="8">
        <f ca="1">OFFSET('borough data'!$B$3,(MATCH($B$2,'borough data'!$B$4:$B$41,0)),'borough data'!C115)</f>
        <v>6995</v>
      </c>
      <c r="E25" s="8">
        <f ca="1">OFFSET('borough data'!$B$3,(MATCH($B$2,'borough data'!$B$4:$B$41,0)),'borough data'!D115)</f>
        <v>7326</v>
      </c>
      <c r="F25" s="8"/>
      <c r="G25" s="7">
        <f ca="1">OFFSET('borough data'!$B$3,(MATCH($B$2,'borough data'!$B$4:$B$41,0)),'borough data'!E115)</f>
        <v>14253</v>
      </c>
      <c r="H25" s="8">
        <f ca="1">OFFSET('borough data'!$B$3,(MATCH($B$2,'borough data'!$B$4:$B$41,0)),'borough data'!F115)</f>
        <v>6950</v>
      </c>
      <c r="I25" s="8">
        <f ca="1">OFFSET('borough data'!$B$3,(MATCH($B$2,'borough data'!$B$4:$B$41,0)),'borough data'!G115)</f>
        <v>7303</v>
      </c>
      <c r="K25" s="7">
        <f ca="1">OFFSET('borough data'!$B$3,(MATCH($B$2,'borough data'!$B$4:$B$41,0)),'borough data'!H115)</f>
        <v>68</v>
      </c>
      <c r="L25" s="8">
        <f ca="1">OFFSET('borough data'!$B$3,(MATCH($B$2,'borough data'!$B$4:$B$41,0)),'borough data'!I115)</f>
        <v>45</v>
      </c>
      <c r="M25" s="8">
        <f ca="1">OFFSET('borough data'!$B$3,(MATCH($B$2,'borough data'!$B$4:$B$41,0)),'borough data'!J115)</f>
        <v>23</v>
      </c>
    </row>
    <row r="26" spans="2:13" x14ac:dyDescent="0.25">
      <c r="B26" s="1" t="s">
        <v>98</v>
      </c>
      <c r="C26" s="7">
        <f ca="1">OFFSET('borough data'!$B$3,(MATCH($B$2,'borough data'!$B$4:$B$41,0)),'borough data'!B116)</f>
        <v>11301</v>
      </c>
      <c r="D26" s="8">
        <f ca="1">OFFSET('borough data'!$B$3,(MATCH($B$2,'borough data'!$B$4:$B$41,0)),'borough data'!C116)</f>
        <v>5384</v>
      </c>
      <c r="E26" s="8">
        <f ca="1">OFFSET('borough data'!$B$3,(MATCH($B$2,'borough data'!$B$4:$B$41,0)),'borough data'!D116)</f>
        <v>5917</v>
      </c>
      <c r="F26" s="8"/>
      <c r="G26" s="7">
        <f ca="1">OFFSET('borough data'!$B$3,(MATCH($B$2,'borough data'!$B$4:$B$41,0)),'borough data'!E116)</f>
        <v>11245</v>
      </c>
      <c r="H26" s="8">
        <f ca="1">OFFSET('borough data'!$B$3,(MATCH($B$2,'borough data'!$B$4:$B$41,0)),'borough data'!F116)</f>
        <v>5349</v>
      </c>
      <c r="I26" s="8">
        <f ca="1">OFFSET('borough data'!$B$3,(MATCH($B$2,'borough data'!$B$4:$B$41,0)),'borough data'!G116)</f>
        <v>5896</v>
      </c>
      <c r="K26" s="7">
        <f ca="1">OFFSET('borough data'!$B$3,(MATCH($B$2,'borough data'!$B$4:$B$41,0)),'borough data'!H116)</f>
        <v>56</v>
      </c>
      <c r="L26" s="8">
        <f ca="1">OFFSET('borough data'!$B$3,(MATCH($B$2,'borough data'!$B$4:$B$41,0)),'borough data'!I116)</f>
        <v>35</v>
      </c>
      <c r="M26" s="8">
        <f ca="1">OFFSET('borough data'!$B$3,(MATCH($B$2,'borough data'!$B$4:$B$41,0)),'borough data'!J116)</f>
        <v>21</v>
      </c>
    </row>
    <row r="27" spans="2:13" x14ac:dyDescent="0.25">
      <c r="B27" s="1" t="s">
        <v>99</v>
      </c>
      <c r="C27" s="7">
        <f ca="1">OFFSET('borough data'!$B$3,(MATCH($B$2,'borough data'!$B$4:$B$41,0)),'borough data'!B117)</f>
        <v>9783</v>
      </c>
      <c r="D27" s="8">
        <f ca="1">OFFSET('borough data'!$B$3,(MATCH($B$2,'borough data'!$B$4:$B$41,0)),'borough data'!C117)</f>
        <v>4769</v>
      </c>
      <c r="E27" s="8">
        <f ca="1">OFFSET('borough data'!$B$3,(MATCH($B$2,'borough data'!$B$4:$B$41,0)),'borough data'!D117)</f>
        <v>5014</v>
      </c>
      <c r="F27" s="8"/>
      <c r="G27" s="7">
        <f ca="1">OFFSET('borough data'!$B$3,(MATCH($B$2,'borough data'!$B$4:$B$41,0)),'borough data'!E117)</f>
        <v>9729</v>
      </c>
      <c r="H27" s="8">
        <f ca="1">OFFSET('borough data'!$B$3,(MATCH($B$2,'borough data'!$B$4:$B$41,0)),'borough data'!F117)</f>
        <v>4739</v>
      </c>
      <c r="I27" s="8">
        <f ca="1">OFFSET('borough data'!$B$3,(MATCH($B$2,'borough data'!$B$4:$B$41,0)),'borough data'!G117)</f>
        <v>4990</v>
      </c>
      <c r="K27" s="7">
        <f ca="1">OFFSET('borough data'!$B$3,(MATCH($B$2,'borough data'!$B$4:$B$41,0)),'borough data'!H117)</f>
        <v>54</v>
      </c>
      <c r="L27" s="8">
        <f ca="1">OFFSET('borough data'!$B$3,(MATCH($B$2,'borough data'!$B$4:$B$41,0)),'borough data'!I117)</f>
        <v>30</v>
      </c>
      <c r="M27" s="8">
        <f ca="1">OFFSET('borough data'!$B$3,(MATCH($B$2,'borough data'!$B$4:$B$41,0)),'borough data'!J117)</f>
        <v>24</v>
      </c>
    </row>
    <row r="28" spans="2:13" x14ac:dyDescent="0.25">
      <c r="B28" s="1" t="s">
        <v>100</v>
      </c>
      <c r="C28" s="7">
        <f ca="1">OFFSET('borough data'!$B$3,(MATCH($B$2,'borough data'!$B$4:$B$41,0)),'borough data'!B118)</f>
        <v>7231</v>
      </c>
      <c r="D28" s="8">
        <f ca="1">OFFSET('borough data'!$B$3,(MATCH($B$2,'borough data'!$B$4:$B$41,0)),'borough data'!C118)</f>
        <v>3373</v>
      </c>
      <c r="E28" s="8">
        <f ca="1">OFFSET('borough data'!$B$3,(MATCH($B$2,'borough data'!$B$4:$B$41,0)),'borough data'!D118)</f>
        <v>3858</v>
      </c>
      <c r="F28" s="8"/>
      <c r="G28" s="7">
        <f ca="1">OFFSET('borough data'!$B$3,(MATCH($B$2,'borough data'!$B$4:$B$41,0)),'borough data'!E118)</f>
        <v>7161</v>
      </c>
      <c r="H28" s="8">
        <f ca="1">OFFSET('borough data'!$B$3,(MATCH($B$2,'borough data'!$B$4:$B$41,0)),'borough data'!F118)</f>
        <v>3336</v>
      </c>
      <c r="I28" s="8">
        <f ca="1">OFFSET('borough data'!$B$3,(MATCH($B$2,'borough data'!$B$4:$B$41,0)),'borough data'!G118)</f>
        <v>3825</v>
      </c>
      <c r="K28" s="7">
        <f ca="1">OFFSET('borough data'!$B$3,(MATCH($B$2,'borough data'!$B$4:$B$41,0)),'borough data'!H118)</f>
        <v>70</v>
      </c>
      <c r="L28" s="8">
        <f ca="1">OFFSET('borough data'!$B$3,(MATCH($B$2,'borough data'!$B$4:$B$41,0)),'borough data'!I118)</f>
        <v>37</v>
      </c>
      <c r="M28" s="8">
        <f ca="1">OFFSET('borough data'!$B$3,(MATCH($B$2,'borough data'!$B$4:$B$41,0)),'borough data'!J118)</f>
        <v>33</v>
      </c>
    </row>
    <row r="29" spans="2:13" x14ac:dyDescent="0.25">
      <c r="B29" s="1" t="s">
        <v>101</v>
      </c>
      <c r="C29" s="7">
        <f ca="1">OFFSET('borough data'!$B$3,(MATCH($B$2,'borough data'!$B$4:$B$41,0)),'borough data'!B119)</f>
        <v>6182</v>
      </c>
      <c r="D29" s="8">
        <f ca="1">OFFSET('borough data'!$B$3,(MATCH($B$2,'borough data'!$B$4:$B$41,0)),'borough data'!C119)</f>
        <v>2971</v>
      </c>
      <c r="E29" s="8">
        <f ca="1">OFFSET('borough data'!$B$3,(MATCH($B$2,'borough data'!$B$4:$B$41,0)),'borough data'!D119)</f>
        <v>3211</v>
      </c>
      <c r="F29" s="8"/>
      <c r="G29" s="7">
        <f ca="1">OFFSET('borough data'!$B$3,(MATCH($B$2,'borough data'!$B$4:$B$41,0)),'borough data'!E119)</f>
        <v>6107</v>
      </c>
      <c r="H29" s="8">
        <f ca="1">OFFSET('borough data'!$B$3,(MATCH($B$2,'borough data'!$B$4:$B$41,0)),'borough data'!F119)</f>
        <v>2934</v>
      </c>
      <c r="I29" s="8">
        <f ca="1">OFFSET('borough data'!$B$3,(MATCH($B$2,'borough data'!$B$4:$B$41,0)),'borough data'!G119)</f>
        <v>3173</v>
      </c>
      <c r="K29" s="7">
        <f ca="1">OFFSET('borough data'!$B$3,(MATCH($B$2,'borough data'!$B$4:$B$41,0)),'borough data'!H119)</f>
        <v>75</v>
      </c>
      <c r="L29" s="8">
        <f ca="1">OFFSET('borough data'!$B$3,(MATCH($B$2,'borough data'!$B$4:$B$41,0)),'borough data'!I119)</f>
        <v>37</v>
      </c>
      <c r="M29" s="8">
        <f ca="1">OFFSET('borough data'!$B$3,(MATCH($B$2,'borough data'!$B$4:$B$41,0)),'borough data'!J119)</f>
        <v>38</v>
      </c>
    </row>
    <row r="30" spans="2:13" x14ac:dyDescent="0.25">
      <c r="B30" s="1" t="s">
        <v>102</v>
      </c>
      <c r="C30" s="7">
        <f ca="1">OFFSET('borough data'!$B$3,(MATCH($B$2,'borough data'!$B$4:$B$41,0)),'borough data'!B120)</f>
        <v>4967</v>
      </c>
      <c r="D30" s="8">
        <f ca="1">OFFSET('borough data'!$B$3,(MATCH($B$2,'borough data'!$B$4:$B$41,0)),'borough data'!C120)</f>
        <v>2211</v>
      </c>
      <c r="E30" s="8">
        <f ca="1">OFFSET('borough data'!$B$3,(MATCH($B$2,'borough data'!$B$4:$B$41,0)),'borough data'!D120)</f>
        <v>2756</v>
      </c>
      <c r="F30" s="8"/>
      <c r="G30" s="7">
        <f ca="1">OFFSET('borough data'!$B$3,(MATCH($B$2,'borough data'!$B$4:$B$41,0)),'borough data'!E120)</f>
        <v>4873</v>
      </c>
      <c r="H30" s="8">
        <f ca="1">OFFSET('borough data'!$B$3,(MATCH($B$2,'borough data'!$B$4:$B$41,0)),'borough data'!F120)</f>
        <v>2170</v>
      </c>
      <c r="I30" s="8">
        <f ca="1">OFFSET('borough data'!$B$3,(MATCH($B$2,'borough data'!$B$4:$B$41,0)),'borough data'!G120)</f>
        <v>2703</v>
      </c>
      <c r="K30" s="7">
        <f ca="1">OFFSET('borough data'!$B$3,(MATCH($B$2,'borough data'!$B$4:$B$41,0)),'borough data'!H120)</f>
        <v>94</v>
      </c>
      <c r="L30" s="8">
        <f ca="1">OFFSET('borough data'!$B$3,(MATCH($B$2,'borough data'!$B$4:$B$41,0)),'borough data'!I120)</f>
        <v>41</v>
      </c>
      <c r="M30" s="8">
        <f ca="1">OFFSET('borough data'!$B$3,(MATCH($B$2,'borough data'!$B$4:$B$41,0)),'borough data'!J120)</f>
        <v>53</v>
      </c>
    </row>
    <row r="31" spans="2:13" x14ac:dyDescent="0.25">
      <c r="B31" s="1" t="s">
        <v>103</v>
      </c>
      <c r="C31" s="7">
        <f ca="1">OFFSET('borough data'!$B$3,(MATCH($B$2,'borough data'!$B$4:$B$41,0)),'borough data'!B121)</f>
        <v>3662</v>
      </c>
      <c r="D31" s="8">
        <f ca="1">OFFSET('borough data'!$B$3,(MATCH($B$2,'borough data'!$B$4:$B$41,0)),'borough data'!C121)</f>
        <v>1498</v>
      </c>
      <c r="E31" s="8">
        <f ca="1">OFFSET('borough data'!$B$3,(MATCH($B$2,'borough data'!$B$4:$B$41,0)),'borough data'!D121)</f>
        <v>2164</v>
      </c>
      <c r="F31" s="8"/>
      <c r="G31" s="7">
        <f ca="1">OFFSET('borough data'!$B$3,(MATCH($B$2,'borough data'!$B$4:$B$41,0)),'borough data'!E121)</f>
        <v>3501</v>
      </c>
      <c r="H31" s="8">
        <f ca="1">OFFSET('borough data'!$B$3,(MATCH($B$2,'borough data'!$B$4:$B$41,0)),'borough data'!F121)</f>
        <v>1450</v>
      </c>
      <c r="I31" s="8">
        <f ca="1">OFFSET('borough data'!$B$3,(MATCH($B$2,'borough data'!$B$4:$B$41,0)),'borough data'!G121)</f>
        <v>2051</v>
      </c>
      <c r="K31" s="7">
        <f ca="1">OFFSET('borough data'!$B$3,(MATCH($B$2,'borough data'!$B$4:$B$41,0)),'borough data'!H121)</f>
        <v>161</v>
      </c>
      <c r="L31" s="8">
        <f ca="1">OFFSET('borough data'!$B$3,(MATCH($B$2,'borough data'!$B$4:$B$41,0)),'borough data'!I121)</f>
        <v>48</v>
      </c>
      <c r="M31" s="8">
        <f ca="1">OFFSET('borough data'!$B$3,(MATCH($B$2,'borough data'!$B$4:$B$41,0)),'borough data'!J121)</f>
        <v>113</v>
      </c>
    </row>
    <row r="32" spans="2:13" x14ac:dyDescent="0.25">
      <c r="B32" s="1" t="s">
        <v>104</v>
      </c>
      <c r="C32" s="7">
        <f ca="1">OFFSET('borough data'!$B$3,(MATCH($B$2,'borough data'!$B$4:$B$41,0)),'borough data'!B122)</f>
        <v>3524</v>
      </c>
      <c r="D32" s="8">
        <f ca="1">OFFSET('borough data'!$B$3,(MATCH($B$2,'borough data'!$B$4:$B$41,0)),'borough data'!C122)</f>
        <v>1088</v>
      </c>
      <c r="E32" s="8">
        <f ca="1">OFFSET('borough data'!$B$3,(MATCH($B$2,'borough data'!$B$4:$B$41,0)),'borough data'!D122)</f>
        <v>2436</v>
      </c>
      <c r="F32" s="8"/>
      <c r="G32" s="7">
        <f ca="1">OFFSET('borough data'!$B$3,(MATCH($B$2,'borough data'!$B$4:$B$41,0)),'borough data'!E122)</f>
        <v>3125</v>
      </c>
      <c r="H32" s="8">
        <f ca="1">OFFSET('borough data'!$B$3,(MATCH($B$2,'borough data'!$B$4:$B$41,0)),'borough data'!F122)</f>
        <v>1009</v>
      </c>
      <c r="I32" s="8">
        <f ca="1">OFFSET('borough data'!$B$3,(MATCH($B$2,'borough data'!$B$4:$B$41,0)),'borough data'!G122)</f>
        <v>2116</v>
      </c>
      <c r="K32" s="7">
        <f ca="1">OFFSET('borough data'!$B$3,(MATCH($B$2,'borough data'!$B$4:$B$41,0)),'borough data'!H122)</f>
        <v>399</v>
      </c>
      <c r="L32" s="8">
        <f ca="1">OFFSET('borough data'!$B$3,(MATCH($B$2,'borough data'!$B$4:$B$41,0)),'borough data'!I122)</f>
        <v>79</v>
      </c>
      <c r="M32" s="8">
        <f ca="1">OFFSET('borough data'!$B$3,(MATCH($B$2,'borough data'!$B$4:$B$41,0)),'borough data'!J122)</f>
        <v>320</v>
      </c>
    </row>
    <row r="33" spans="2:6" x14ac:dyDescent="0.25">
      <c r="C33" s="7"/>
      <c r="D33" s="8"/>
      <c r="E33" s="8"/>
      <c r="F33" s="8"/>
    </row>
    <row r="35" spans="2:6" x14ac:dyDescent="0.25">
      <c r="B35" s="1" t="s">
        <v>125</v>
      </c>
    </row>
    <row r="36" spans="2:6" x14ac:dyDescent="0.25">
      <c r="B36" s="1" t="s">
        <v>126</v>
      </c>
    </row>
    <row r="75" spans="2:9" x14ac:dyDescent="0.25">
      <c r="B75" s="1" t="s">
        <v>84</v>
      </c>
      <c r="C75" s="1">
        <f ca="1">OFFSET($B$11,'borough data'!B101,(VLOOKUP((CONCATENATE($B$6,$B$4)),$B$97:$C$105,2,0)))</f>
        <v>20839</v>
      </c>
      <c r="E75" s="1" t="s">
        <v>3</v>
      </c>
      <c r="G75" s="1" t="s">
        <v>78</v>
      </c>
      <c r="I75" s="1" t="s">
        <v>112</v>
      </c>
    </row>
    <row r="76" spans="2:9" x14ac:dyDescent="0.25">
      <c r="B76" s="1" t="s">
        <v>85</v>
      </c>
      <c r="C76" s="1">
        <f ca="1">OFFSET($B$11,'borough data'!B102,(VLOOKUP((CONCATENATE($B$6,$B$4)),$B$97:$C$105,2,0)))</f>
        <v>10359</v>
      </c>
      <c r="E76" s="1" t="s">
        <v>5</v>
      </c>
      <c r="G76" s="1" t="s">
        <v>109</v>
      </c>
      <c r="I76" s="1" t="s">
        <v>111</v>
      </c>
    </row>
    <row r="77" spans="2:9" x14ac:dyDescent="0.25">
      <c r="B77" s="1" t="s">
        <v>86</v>
      </c>
      <c r="C77" s="1">
        <f ca="1">OFFSET($B$11,'borough data'!B103,(VLOOKUP((CONCATENATE($B$6,$B$4)),$B$97:$C$105,2,0)))</f>
        <v>6104</v>
      </c>
      <c r="E77" s="1" t="s">
        <v>7</v>
      </c>
      <c r="G77" s="1" t="s">
        <v>110</v>
      </c>
      <c r="I77" s="1" t="s">
        <v>108</v>
      </c>
    </row>
    <row r="78" spans="2:9" x14ac:dyDescent="0.25">
      <c r="B78" s="1" t="s">
        <v>87</v>
      </c>
      <c r="C78" s="1">
        <f ca="1">OFFSET($B$11,'borough data'!B104,(VLOOKUP((CONCATENATE($B$6,$B$4)),$B$97:$C$105,2,0)))</f>
        <v>14760</v>
      </c>
      <c r="E78" s="1" t="s">
        <v>9</v>
      </c>
    </row>
    <row r="79" spans="2:9" x14ac:dyDescent="0.25">
      <c r="B79" s="1" t="s">
        <v>88</v>
      </c>
      <c r="C79" s="1">
        <f ca="1">OFFSET($B$11,'borough data'!B105,(VLOOKUP((CONCATENATE($B$6,$B$4)),$B$97:$C$105,2,0)))</f>
        <v>3056</v>
      </c>
      <c r="E79" s="1" t="s">
        <v>11</v>
      </c>
    </row>
    <row r="80" spans="2:9" x14ac:dyDescent="0.25">
      <c r="B80" s="1" t="s">
        <v>89</v>
      </c>
      <c r="C80" s="1">
        <f ca="1">OFFSET($B$11,'borough data'!B106,(VLOOKUP((CONCATENATE($B$6,$B$4)),$B$97:$C$105,2,0)))</f>
        <v>6234</v>
      </c>
      <c r="E80" s="1" t="s">
        <v>13</v>
      </c>
    </row>
    <row r="81" spans="2:5" x14ac:dyDescent="0.25">
      <c r="B81" s="1" t="s">
        <v>90</v>
      </c>
      <c r="C81" s="1">
        <f ca="1">OFFSET($B$11,'borough data'!B107,(VLOOKUP((CONCATENATE($B$6,$B$4)),$B$97:$C$105,2,0)))</f>
        <v>5951</v>
      </c>
      <c r="E81" s="1" t="s">
        <v>15</v>
      </c>
    </row>
    <row r="82" spans="2:5" x14ac:dyDescent="0.25">
      <c r="B82" s="1" t="s">
        <v>91</v>
      </c>
      <c r="C82" s="1">
        <f ca="1">OFFSET($B$11,'borough data'!B108,(VLOOKUP((CONCATENATE($B$6,$B$4)),$B$97:$C$105,2,0)))</f>
        <v>20604</v>
      </c>
      <c r="E82" s="1" t="s">
        <v>17</v>
      </c>
    </row>
    <row r="83" spans="2:5" x14ac:dyDescent="0.25">
      <c r="B83" s="1" t="s">
        <v>92</v>
      </c>
      <c r="C83" s="1">
        <f ca="1">OFFSET($B$11,'borough data'!B109,(VLOOKUP((CONCATENATE($B$6,$B$4)),$B$97:$C$105,2,0)))</f>
        <v>26508</v>
      </c>
      <c r="E83" s="1" t="s">
        <v>19</v>
      </c>
    </row>
    <row r="84" spans="2:5" x14ac:dyDescent="0.25">
      <c r="B84" s="1" t="s">
        <v>93</v>
      </c>
      <c r="C84" s="1">
        <f ca="1">OFFSET($B$11,'borough data'!B110,(VLOOKUP((CONCATENATE($B$6,$B$4)),$B$97:$C$105,2,0)))</f>
        <v>24168</v>
      </c>
      <c r="E84" s="1" t="s">
        <v>21</v>
      </c>
    </row>
    <row r="85" spans="2:5" x14ac:dyDescent="0.25">
      <c r="B85" s="1" t="s">
        <v>94</v>
      </c>
      <c r="C85" s="1">
        <f ca="1">OFFSET($B$11,'borough data'!B111,(VLOOKUP((CONCATENATE($B$6,$B$4)),$B$97:$C$105,2,0)))</f>
        <v>21112</v>
      </c>
      <c r="E85" s="1" t="s">
        <v>23</v>
      </c>
    </row>
    <row r="86" spans="2:5" x14ac:dyDescent="0.25">
      <c r="B86" s="1" t="s">
        <v>95</v>
      </c>
      <c r="C86" s="1">
        <f ca="1">OFFSET($B$11,'borough data'!B112,(VLOOKUP((CONCATENATE($B$6,$B$4)),$B$97:$C$105,2,0)))</f>
        <v>20243</v>
      </c>
      <c r="E86" s="1" t="s">
        <v>25</v>
      </c>
    </row>
    <row r="87" spans="2:5" x14ac:dyDescent="0.25">
      <c r="B87" s="1" t="s">
        <v>96</v>
      </c>
      <c r="C87" s="1">
        <f ca="1">OFFSET($B$11,'borough data'!B113,(VLOOKUP((CONCATENATE($B$6,$B$4)),$B$97:$C$105,2,0)))</f>
        <v>17340</v>
      </c>
      <c r="E87" s="1" t="s">
        <v>27</v>
      </c>
    </row>
    <row r="88" spans="2:5" x14ac:dyDescent="0.25">
      <c r="B88" s="1" t="s">
        <v>97</v>
      </c>
      <c r="C88" s="1">
        <f ca="1">OFFSET($B$11,'borough data'!B114,(VLOOKUP((CONCATENATE($B$6,$B$4)),$B$97:$C$105,2,0)))</f>
        <v>14321</v>
      </c>
      <c r="E88" s="1" t="s">
        <v>29</v>
      </c>
    </row>
    <row r="89" spans="2:5" x14ac:dyDescent="0.25">
      <c r="B89" s="1" t="s">
        <v>98</v>
      </c>
      <c r="C89" s="1">
        <f ca="1">OFFSET($B$11,'borough data'!B115,(VLOOKUP((CONCATENATE($B$6,$B$4)),$B$97:$C$105,2,0)))</f>
        <v>11301</v>
      </c>
      <c r="E89" s="1" t="s">
        <v>31</v>
      </c>
    </row>
    <row r="90" spans="2:5" x14ac:dyDescent="0.25">
      <c r="B90" s="1" t="s">
        <v>99</v>
      </c>
      <c r="C90" s="1">
        <f ca="1">OFFSET($B$11,'borough data'!B116,(VLOOKUP((CONCATENATE($B$6,$B$4)),$B$97:$C$105,2,0)))</f>
        <v>9783</v>
      </c>
      <c r="E90" s="1" t="s">
        <v>33</v>
      </c>
    </row>
    <row r="91" spans="2:5" x14ac:dyDescent="0.25">
      <c r="B91" s="1" t="s">
        <v>100</v>
      </c>
      <c r="C91" s="1">
        <f ca="1">OFFSET($B$11,'borough data'!B117,(VLOOKUP((CONCATENATE($B$6,$B$4)),$B$97:$C$105,2,0)))</f>
        <v>7231</v>
      </c>
      <c r="E91" s="1" t="s">
        <v>35</v>
      </c>
    </row>
    <row r="92" spans="2:5" x14ac:dyDescent="0.25">
      <c r="B92" s="1" t="s">
        <v>101</v>
      </c>
      <c r="C92" s="1">
        <f ca="1">OFFSET($B$11,'borough data'!B118,(VLOOKUP((CONCATENATE($B$6,$B$4)),$B$97:$C$105,2,0)))</f>
        <v>6182</v>
      </c>
      <c r="E92" s="1" t="s">
        <v>37</v>
      </c>
    </row>
    <row r="93" spans="2:5" x14ac:dyDescent="0.25">
      <c r="B93" s="1" t="s">
        <v>102</v>
      </c>
      <c r="C93" s="1">
        <f ca="1">OFFSET($B$11,'borough data'!B119,(VLOOKUP((CONCATENATE($B$6,$B$4)),$B$97:$C$105,2,0)))</f>
        <v>4967</v>
      </c>
      <c r="E93" s="1" t="s">
        <v>39</v>
      </c>
    </row>
    <row r="94" spans="2:5" x14ac:dyDescent="0.25">
      <c r="B94" s="1" t="s">
        <v>103</v>
      </c>
      <c r="C94" s="1">
        <f ca="1">OFFSET($B$11,'borough data'!B120,(VLOOKUP((CONCATENATE($B$6,$B$4)),$B$97:$C$105,2,0)))</f>
        <v>3662</v>
      </c>
      <c r="E94" s="1" t="s">
        <v>41</v>
      </c>
    </row>
    <row r="95" spans="2:5" x14ac:dyDescent="0.25">
      <c r="B95" s="1" t="s">
        <v>104</v>
      </c>
      <c r="C95" s="1">
        <f ca="1">OFFSET($B$11,'borough data'!B121,(VLOOKUP((CONCATENATE($B$6,$B$4)),$B$97:$C$105,2,0)))</f>
        <v>3524</v>
      </c>
      <c r="E95" s="1" t="s">
        <v>43</v>
      </c>
    </row>
    <row r="96" spans="2:5" x14ac:dyDescent="0.25">
      <c r="E96" s="1" t="s">
        <v>45</v>
      </c>
    </row>
    <row r="97" spans="2:5" x14ac:dyDescent="0.25">
      <c r="B97" s="1" t="s">
        <v>118</v>
      </c>
      <c r="C97" s="1">
        <v>1</v>
      </c>
      <c r="E97" s="1" t="s">
        <v>47</v>
      </c>
    </row>
    <row r="98" spans="2:5" x14ac:dyDescent="0.25">
      <c r="B98" s="1" t="s">
        <v>117</v>
      </c>
      <c r="C98" s="1">
        <v>2</v>
      </c>
      <c r="E98" s="1" t="s">
        <v>49</v>
      </c>
    </row>
    <row r="99" spans="2:5" x14ac:dyDescent="0.25">
      <c r="B99" s="1" t="s">
        <v>121</v>
      </c>
      <c r="C99" s="1">
        <v>3</v>
      </c>
      <c r="E99" s="1" t="s">
        <v>51</v>
      </c>
    </row>
    <row r="100" spans="2:5" x14ac:dyDescent="0.25">
      <c r="B100" s="1" t="s">
        <v>116</v>
      </c>
      <c r="C100" s="1">
        <v>5</v>
      </c>
      <c r="E100" s="1" t="s">
        <v>53</v>
      </c>
    </row>
    <row r="101" spans="2:5" x14ac:dyDescent="0.25">
      <c r="B101" s="1" t="s">
        <v>115</v>
      </c>
      <c r="C101" s="1">
        <v>6</v>
      </c>
      <c r="E101" s="1" t="s">
        <v>55</v>
      </c>
    </row>
    <row r="102" spans="2:5" x14ac:dyDescent="0.25">
      <c r="B102" s="1" t="s">
        <v>120</v>
      </c>
      <c r="C102" s="1">
        <v>7</v>
      </c>
      <c r="E102" s="1" t="s">
        <v>57</v>
      </c>
    </row>
    <row r="103" spans="2:5" x14ac:dyDescent="0.25">
      <c r="B103" s="1" t="s">
        <v>114</v>
      </c>
      <c r="C103" s="1">
        <v>9</v>
      </c>
      <c r="E103" s="1" t="s">
        <v>59</v>
      </c>
    </row>
    <row r="104" spans="2:5" x14ac:dyDescent="0.25">
      <c r="B104" s="1" t="s">
        <v>113</v>
      </c>
      <c r="C104" s="1">
        <v>10</v>
      </c>
      <c r="E104" s="1" t="s">
        <v>61</v>
      </c>
    </row>
    <row r="105" spans="2:5" x14ac:dyDescent="0.25">
      <c r="B105" s="1" t="s">
        <v>119</v>
      </c>
      <c r="C105" s="1">
        <v>11</v>
      </c>
      <c r="E105" s="1" t="s">
        <v>63</v>
      </c>
    </row>
    <row r="106" spans="2:5" x14ac:dyDescent="0.25">
      <c r="E106" s="1" t="s">
        <v>65</v>
      </c>
    </row>
    <row r="107" spans="2:5" x14ac:dyDescent="0.25">
      <c r="E107" s="1" t="s">
        <v>67</v>
      </c>
    </row>
    <row r="108" spans="2:5" x14ac:dyDescent="0.25">
      <c r="E108" s="1" t="s">
        <v>69</v>
      </c>
    </row>
    <row r="109" spans="2:5" x14ac:dyDescent="0.25">
      <c r="E109" s="1" t="s">
        <v>71</v>
      </c>
    </row>
    <row r="110" spans="2:5" x14ac:dyDescent="0.25">
      <c r="E110" s="1" t="s">
        <v>73</v>
      </c>
    </row>
    <row r="111" spans="2:5" x14ac:dyDescent="0.25">
      <c r="E111" s="1" t="s">
        <v>75</v>
      </c>
    </row>
    <row r="112" spans="2:5" x14ac:dyDescent="0.25">
      <c r="E112" s="1" t="s">
        <v>77</v>
      </c>
    </row>
    <row r="114" spans="2:5" x14ac:dyDescent="0.25">
      <c r="B114" s="1" t="s">
        <v>118</v>
      </c>
      <c r="C114" s="1" t="s">
        <v>83</v>
      </c>
      <c r="D114" s="1" t="s">
        <v>123</v>
      </c>
      <c r="E114" s="1" t="str">
        <f>CONCATENATE(C114," ",D114)</f>
        <v>Total Usual Resident Population of</v>
      </c>
    </row>
    <row r="115" spans="2:5" x14ac:dyDescent="0.25">
      <c r="B115" s="1" t="s">
        <v>117</v>
      </c>
      <c r="C115" s="1" t="s">
        <v>105</v>
      </c>
      <c r="D115" s="1" t="s">
        <v>123</v>
      </c>
      <c r="E115" s="1" t="str">
        <f t="shared" ref="E115:E122" si="0">CONCATENATE(C115," ",D115)</f>
        <v>Male Usual Resident Population of</v>
      </c>
    </row>
    <row r="116" spans="2:5" x14ac:dyDescent="0.25">
      <c r="B116" s="1" t="s">
        <v>121</v>
      </c>
      <c r="C116" s="1" t="s">
        <v>106</v>
      </c>
      <c r="D116" s="1" t="s">
        <v>123</v>
      </c>
      <c r="E116" s="1" t="str">
        <f t="shared" si="0"/>
        <v>Female Usual Resident Population of</v>
      </c>
    </row>
    <row r="117" spans="2:5" x14ac:dyDescent="0.25">
      <c r="B117" s="1" t="s">
        <v>116</v>
      </c>
      <c r="C117" s="1" t="s">
        <v>83</v>
      </c>
      <c r="D117" s="1" t="s">
        <v>124</v>
      </c>
      <c r="E117" s="1" t="str">
        <f t="shared" si="0"/>
        <v>Total Household Popualtion of</v>
      </c>
    </row>
    <row r="118" spans="2:5" x14ac:dyDescent="0.25">
      <c r="B118" s="1" t="s">
        <v>115</v>
      </c>
      <c r="C118" s="1" t="s">
        <v>105</v>
      </c>
      <c r="D118" s="1" t="s">
        <v>124</v>
      </c>
      <c r="E118" s="1" t="str">
        <f t="shared" si="0"/>
        <v>Male Household Popualtion of</v>
      </c>
    </row>
    <row r="119" spans="2:5" x14ac:dyDescent="0.25">
      <c r="B119" s="1" t="s">
        <v>120</v>
      </c>
      <c r="C119" s="1" t="s">
        <v>106</v>
      </c>
      <c r="D119" s="1" t="s">
        <v>124</v>
      </c>
      <c r="E119" s="1" t="str">
        <f t="shared" si="0"/>
        <v>Female Household Popualtion of</v>
      </c>
    </row>
    <row r="120" spans="2:5" x14ac:dyDescent="0.25">
      <c r="B120" s="1" t="s">
        <v>114</v>
      </c>
      <c r="C120" s="1" t="s">
        <v>83</v>
      </c>
      <c r="D120" s="1" t="s">
        <v>122</v>
      </c>
      <c r="E120" s="1" t="str">
        <f t="shared" si="0"/>
        <v>Total Communal Establishment Population of</v>
      </c>
    </row>
    <row r="121" spans="2:5" x14ac:dyDescent="0.25">
      <c r="B121" s="1" t="s">
        <v>113</v>
      </c>
      <c r="C121" s="1" t="s">
        <v>105</v>
      </c>
      <c r="D121" s="1" t="s">
        <v>122</v>
      </c>
      <c r="E121" s="1" t="str">
        <f t="shared" si="0"/>
        <v>Male Communal Establishment Population of</v>
      </c>
    </row>
    <row r="122" spans="2:5" x14ac:dyDescent="0.25">
      <c r="B122" s="1" t="s">
        <v>119</v>
      </c>
      <c r="C122" s="1" t="s">
        <v>106</v>
      </c>
      <c r="D122" s="1" t="s">
        <v>122</v>
      </c>
      <c r="E122" s="1" t="str">
        <f t="shared" si="0"/>
        <v>Female Communal Establishment Population of</v>
      </c>
    </row>
    <row r="124" spans="2:5" x14ac:dyDescent="0.25">
      <c r="B124" s="1" t="str">
        <f>VLOOKUP((CONCATENATE(B6,B4)),B114:F122,4,0)</f>
        <v>Total Usual Resident Population of</v>
      </c>
    </row>
    <row r="125" spans="2:5" x14ac:dyDescent="0.25">
      <c r="B125" s="1" t="str">
        <f>CONCATENATE(B124," ",B2,", 2011")</f>
        <v>Total Usual Resident Population of Waltham Forest, 2011</v>
      </c>
    </row>
  </sheetData>
  <mergeCells count="6">
    <mergeCell ref="K9:M9"/>
    <mergeCell ref="C9:E9"/>
    <mergeCell ref="G9:I9"/>
    <mergeCell ref="B2:D2"/>
    <mergeCell ref="B6:D6"/>
    <mergeCell ref="B4:E4"/>
  </mergeCells>
  <dataValidations count="3">
    <dataValidation type="list" allowBlank="1" showInputMessage="1" showErrorMessage="1" sqref="B2:B3">
      <formula1>$E$75:$E$112</formula1>
    </dataValidation>
    <dataValidation type="list" allowBlank="1" showInputMessage="1" showErrorMessage="1" sqref="B4:B5">
      <formula1>$I$75:$I$77</formula1>
    </dataValidation>
    <dataValidation type="list" allowBlank="1" showInputMessage="1" showErrorMessage="1" sqref="B6">
      <formula1>$G$75:$G$77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4"/>
  <sheetViews>
    <sheetView workbookViewId="0">
      <selection activeCell="B2" sqref="B2"/>
    </sheetView>
  </sheetViews>
  <sheetFormatPr defaultRowHeight="15" x14ac:dyDescent="0.25"/>
  <cols>
    <col min="1" max="1" width="2.140625" style="1" customWidth="1"/>
    <col min="2" max="2" width="58" style="1" bestFit="1" customWidth="1"/>
    <col min="3" max="4" width="17.5703125" style="12" customWidth="1"/>
    <col min="5" max="5" width="17.5703125" style="14" customWidth="1"/>
    <col min="6" max="6" width="17.5703125" style="1" customWidth="1"/>
    <col min="7" max="7" width="14.5703125" style="1" bestFit="1" customWidth="1"/>
    <col min="8" max="16384" width="9.140625" style="1"/>
  </cols>
  <sheetData>
    <row r="2" spans="2:7" ht="21" x14ac:dyDescent="0.35">
      <c r="B2" s="23" t="s">
        <v>3</v>
      </c>
    </row>
    <row r="4" spans="2:7" ht="63" customHeight="1" x14ac:dyDescent="0.25">
      <c r="B4" s="4"/>
      <c r="C4" s="19" t="s">
        <v>1383</v>
      </c>
      <c r="D4" s="18" t="s">
        <v>1382</v>
      </c>
      <c r="E4" s="22" t="s">
        <v>1384</v>
      </c>
      <c r="F4" s="20" t="s">
        <v>129</v>
      </c>
      <c r="G4" s="20" t="s">
        <v>130</v>
      </c>
    </row>
    <row r="5" spans="2:7" x14ac:dyDescent="0.25">
      <c r="C5" s="16"/>
    </row>
    <row r="6" spans="2:7" x14ac:dyDescent="0.25">
      <c r="B6" s="1" t="s">
        <v>128</v>
      </c>
      <c r="C6" s="16">
        <f>'ward data'!E2</f>
        <v>6382</v>
      </c>
      <c r="D6" s="12">
        <f>'ward data'!F2</f>
        <v>100241</v>
      </c>
      <c r="E6" s="14">
        <f>'ward data'!H2</f>
        <v>1.2263484652017919E-2</v>
      </c>
      <c r="F6" s="17" t="s">
        <v>127</v>
      </c>
      <c r="G6" s="17" t="s">
        <v>127</v>
      </c>
    </row>
    <row r="7" spans="2:7" x14ac:dyDescent="0.25">
      <c r="B7" s="1" t="str">
        <f>B2</f>
        <v>City of London</v>
      </c>
      <c r="C7" s="16">
        <f>VLOOKUP($B$7,'ward data'!$C$2:$J$35,3,0)</f>
        <v>42</v>
      </c>
      <c r="D7" s="12">
        <f>VLOOKUP($B$7,'ward data'!$C$2:$J$35,4,0)</f>
        <v>188</v>
      </c>
      <c r="E7" s="14">
        <f>VLOOKUP($B$7,'ward data'!$C$2:$J$35,6,0)</f>
        <v>2.5491525423728813E-2</v>
      </c>
      <c r="F7" s="21" t="s">
        <v>127</v>
      </c>
      <c r="G7" s="13">
        <f>VLOOKUP($B$7,'ward data'!$C$2:$J$35,8,0)</f>
        <v>4</v>
      </c>
    </row>
    <row r="8" spans="2:7" x14ac:dyDescent="0.25">
      <c r="C8" s="16"/>
      <c r="F8" s="15"/>
    </row>
    <row r="9" spans="2:7" x14ac:dyDescent="0.25">
      <c r="B9" s="1" t="str">
        <f ca="1">'data staging'!L2</f>
        <v>Bishopsgate</v>
      </c>
      <c r="C9" s="7">
        <f ca="1">'data staging'!M2</f>
        <v>6</v>
      </c>
      <c r="D9" s="1">
        <f ca="1">'data staging'!N2</f>
        <v>1</v>
      </c>
      <c r="E9" s="14">
        <f ca="1">'data staging'!O2</f>
        <v>4.5045045045045045E-3</v>
      </c>
      <c r="F9" s="1">
        <f ca="1">'data staging'!P2</f>
        <v>4</v>
      </c>
      <c r="G9" s="1">
        <f ca="1">'data staging'!Q2</f>
        <v>364</v>
      </c>
    </row>
    <row r="10" spans="2:7" x14ac:dyDescent="0.25">
      <c r="B10" s="1" t="str">
        <f ca="1">'data staging'!L3</f>
        <v>Cripplegate</v>
      </c>
      <c r="C10" s="7">
        <f ca="1">'data staging'!M3</f>
        <v>2</v>
      </c>
      <c r="D10" s="1">
        <f ca="1">'data staging'!N3</f>
        <v>96</v>
      </c>
      <c r="E10" s="14">
        <f ca="1">'data staging'!O3</f>
        <v>3.4507548526240113E-2</v>
      </c>
      <c r="F10" s="1">
        <f ca="1">'data staging'!P3</f>
        <v>3</v>
      </c>
      <c r="G10" s="1">
        <f ca="1">'data staging'!Q3</f>
        <v>49</v>
      </c>
    </row>
    <row r="11" spans="2:7" x14ac:dyDescent="0.25">
      <c r="B11" s="1" t="str">
        <f ca="1">'data staging'!L4</f>
        <v>Farringdon Within</v>
      </c>
      <c r="C11" s="7">
        <f ca="1">'data staging'!M4</f>
        <v>6</v>
      </c>
      <c r="D11" s="1">
        <f ca="1">'data staging'!N4</f>
        <v>41</v>
      </c>
      <c r="E11" s="14">
        <f ca="1">'data staging'!O4</f>
        <v>0.14855072463768115</v>
      </c>
      <c r="F11" s="1">
        <f ca="1">'data staging'!P4</f>
        <v>1</v>
      </c>
      <c r="G11" s="1">
        <f ca="1">'data staging'!Q4</f>
        <v>6</v>
      </c>
    </row>
    <row r="12" spans="2:7" x14ac:dyDescent="0.25">
      <c r="B12" s="1" t="str">
        <f ca="1">'data staging'!L5</f>
        <v>Farringdon Without</v>
      </c>
      <c r="C12" s="7">
        <f ca="1">'data staging'!M5</f>
        <v>9</v>
      </c>
      <c r="D12" s="1">
        <f ca="1">'data staging'!N5</f>
        <v>50</v>
      </c>
      <c r="E12" s="14">
        <f ca="1">'data staging'!O5</f>
        <v>4.5495905368516831E-2</v>
      </c>
      <c r="F12" s="1">
        <f ca="1">'data staging'!P5</f>
        <v>2</v>
      </c>
      <c r="G12" s="1">
        <f ca="1">'data staging'!Q5</f>
        <v>33</v>
      </c>
    </row>
    <row r="13" spans="2:7" x14ac:dyDescent="0.25">
      <c r="B13" s="1" t="str">
        <f ca="1">'data staging'!L6</f>
        <v>Portsoken</v>
      </c>
      <c r="C13" s="7">
        <f ca="1">'data staging'!M6</f>
        <v>6</v>
      </c>
      <c r="D13" s="1">
        <f ca="1">'data staging'!N6</f>
        <v>0</v>
      </c>
      <c r="E13" s="14">
        <f ca="1">'data staging'!O6</f>
        <v>0</v>
      </c>
      <c r="F13" s="1">
        <f ca="1">'data staging'!P6</f>
        <v>5</v>
      </c>
      <c r="G13" s="1">
        <f ca="1">'data staging'!Q6</f>
        <v>588</v>
      </c>
    </row>
    <row r="14" spans="2:7" x14ac:dyDescent="0.25">
      <c r="B14" s="1" t="str">
        <f ca="1">'data staging'!L7</f>
        <v>Queenhithe</v>
      </c>
      <c r="C14" s="7">
        <f ca="1">'data staging'!M7</f>
        <v>3</v>
      </c>
      <c r="D14" s="1">
        <f ca="1">'data staging'!N7</f>
        <v>0</v>
      </c>
      <c r="E14" s="14">
        <f ca="1">'data staging'!O7</f>
        <v>0</v>
      </c>
      <c r="F14" s="1">
        <f ca="1">'data staging'!P7</f>
        <v>5</v>
      </c>
      <c r="G14" s="1">
        <f ca="1">'data staging'!Q7</f>
        <v>588</v>
      </c>
    </row>
    <row r="15" spans="2:7" x14ac:dyDescent="0.25">
      <c r="B15" s="1" t="str">
        <f ca="1">'data staging'!L8</f>
        <v>Tower</v>
      </c>
      <c r="C15" s="7">
        <f ca="1">'data staging'!M8</f>
        <v>6</v>
      </c>
      <c r="D15" s="1">
        <f ca="1">'data staging'!N8</f>
        <v>0</v>
      </c>
      <c r="E15" s="14">
        <f ca="1">'data staging'!O8</f>
        <v>0</v>
      </c>
      <c r="F15" s="1">
        <f ca="1">'data staging'!P8</f>
        <v>5</v>
      </c>
      <c r="G15" s="1">
        <f ca="1">'data staging'!Q8</f>
        <v>588</v>
      </c>
    </row>
    <row r="16" spans="2:7" x14ac:dyDescent="0.25">
      <c r="B16" s="1" t="str">
        <f ca="1">'data staging'!L9</f>
        <v/>
      </c>
      <c r="C16" s="7" t="str">
        <f ca="1">'data staging'!M9</f>
        <v/>
      </c>
      <c r="D16" s="1" t="str">
        <f ca="1">'data staging'!N9</f>
        <v/>
      </c>
      <c r="E16" s="14" t="str">
        <f ca="1">'data staging'!O9</f>
        <v/>
      </c>
      <c r="F16" s="1" t="str">
        <f ca="1">'data staging'!P9</f>
        <v/>
      </c>
      <c r="G16" s="1" t="str">
        <f ca="1">'data staging'!Q9</f>
        <v/>
      </c>
    </row>
    <row r="17" spans="2:7" x14ac:dyDescent="0.25">
      <c r="B17" s="1" t="str">
        <f ca="1">'data staging'!L10</f>
        <v/>
      </c>
      <c r="C17" s="7" t="str">
        <f ca="1">'data staging'!M10</f>
        <v/>
      </c>
      <c r="D17" s="1" t="str">
        <f ca="1">'data staging'!N10</f>
        <v/>
      </c>
      <c r="E17" s="14" t="str">
        <f ca="1">'data staging'!O10</f>
        <v/>
      </c>
      <c r="F17" s="1" t="str">
        <f ca="1">'data staging'!P10</f>
        <v/>
      </c>
      <c r="G17" s="1" t="str">
        <f ca="1">'data staging'!Q10</f>
        <v/>
      </c>
    </row>
    <row r="18" spans="2:7" x14ac:dyDescent="0.25">
      <c r="B18" s="1" t="str">
        <f ca="1">'data staging'!L11</f>
        <v/>
      </c>
      <c r="C18" s="7" t="str">
        <f ca="1">'data staging'!M11</f>
        <v/>
      </c>
      <c r="D18" s="1" t="str">
        <f ca="1">'data staging'!N11</f>
        <v/>
      </c>
      <c r="E18" s="14" t="str">
        <f ca="1">'data staging'!O11</f>
        <v/>
      </c>
      <c r="F18" s="1" t="str">
        <f ca="1">'data staging'!P11</f>
        <v/>
      </c>
      <c r="G18" s="1" t="str">
        <f ca="1">'data staging'!Q11</f>
        <v/>
      </c>
    </row>
    <row r="19" spans="2:7" x14ac:dyDescent="0.25">
      <c r="B19" s="1" t="str">
        <f ca="1">'data staging'!L12</f>
        <v/>
      </c>
      <c r="C19" s="7" t="str">
        <f ca="1">'data staging'!M12</f>
        <v/>
      </c>
      <c r="D19" s="1" t="str">
        <f ca="1">'data staging'!N12</f>
        <v/>
      </c>
      <c r="E19" s="14" t="str">
        <f ca="1">'data staging'!O12</f>
        <v/>
      </c>
      <c r="F19" s="1" t="str">
        <f ca="1">'data staging'!P12</f>
        <v/>
      </c>
      <c r="G19" s="1" t="str">
        <f ca="1">'data staging'!Q12</f>
        <v/>
      </c>
    </row>
    <row r="20" spans="2:7" x14ac:dyDescent="0.25">
      <c r="B20" s="1" t="str">
        <f ca="1">'data staging'!L13</f>
        <v/>
      </c>
      <c r="C20" s="7" t="str">
        <f ca="1">'data staging'!M13</f>
        <v/>
      </c>
      <c r="D20" s="1" t="str">
        <f ca="1">'data staging'!N13</f>
        <v/>
      </c>
      <c r="E20" s="14" t="str">
        <f ca="1">'data staging'!O13</f>
        <v/>
      </c>
      <c r="F20" s="1" t="str">
        <f ca="1">'data staging'!P13</f>
        <v/>
      </c>
      <c r="G20" s="1" t="str">
        <f ca="1">'data staging'!Q13</f>
        <v/>
      </c>
    </row>
    <row r="21" spans="2:7" x14ac:dyDescent="0.25">
      <c r="B21" s="1" t="str">
        <f ca="1">'data staging'!L14</f>
        <v/>
      </c>
      <c r="C21" s="7" t="str">
        <f ca="1">'data staging'!M14</f>
        <v/>
      </c>
      <c r="D21" s="1" t="str">
        <f ca="1">'data staging'!N14</f>
        <v/>
      </c>
      <c r="E21" s="14" t="str">
        <f ca="1">'data staging'!O14</f>
        <v/>
      </c>
      <c r="F21" s="1" t="str">
        <f ca="1">'data staging'!P14</f>
        <v/>
      </c>
      <c r="G21" s="1" t="str">
        <f ca="1">'data staging'!Q14</f>
        <v/>
      </c>
    </row>
    <row r="22" spans="2:7" x14ac:dyDescent="0.25">
      <c r="B22" s="1" t="str">
        <f ca="1">'data staging'!L15</f>
        <v/>
      </c>
      <c r="C22" s="7" t="str">
        <f ca="1">'data staging'!M15</f>
        <v/>
      </c>
      <c r="D22" s="1" t="str">
        <f ca="1">'data staging'!N15</f>
        <v/>
      </c>
      <c r="E22" s="14" t="str">
        <f ca="1">'data staging'!O15</f>
        <v/>
      </c>
      <c r="F22" s="1" t="str">
        <f ca="1">'data staging'!P15</f>
        <v/>
      </c>
      <c r="G22" s="1" t="str">
        <f ca="1">'data staging'!Q15</f>
        <v/>
      </c>
    </row>
    <row r="23" spans="2:7" x14ac:dyDescent="0.25">
      <c r="B23" s="1" t="str">
        <f ca="1">'data staging'!L16</f>
        <v/>
      </c>
      <c r="C23" s="7" t="str">
        <f ca="1">'data staging'!M16</f>
        <v/>
      </c>
      <c r="D23" s="1" t="str">
        <f ca="1">'data staging'!N16</f>
        <v/>
      </c>
      <c r="E23" s="14" t="str">
        <f ca="1">'data staging'!O16</f>
        <v/>
      </c>
      <c r="F23" s="1" t="str">
        <f ca="1">'data staging'!P16</f>
        <v/>
      </c>
      <c r="G23" s="1" t="str">
        <f ca="1">'data staging'!Q16</f>
        <v/>
      </c>
    </row>
    <row r="24" spans="2:7" x14ac:dyDescent="0.25">
      <c r="B24" s="1" t="str">
        <f ca="1">'data staging'!L17</f>
        <v/>
      </c>
      <c r="C24" s="7" t="str">
        <f ca="1">'data staging'!M17</f>
        <v/>
      </c>
      <c r="D24" s="1" t="str">
        <f ca="1">'data staging'!N17</f>
        <v/>
      </c>
      <c r="E24" s="14" t="str">
        <f ca="1">'data staging'!O17</f>
        <v/>
      </c>
      <c r="F24" s="1" t="str">
        <f ca="1">'data staging'!P17</f>
        <v/>
      </c>
      <c r="G24" s="1" t="str">
        <f ca="1">'data staging'!Q17</f>
        <v/>
      </c>
    </row>
    <row r="25" spans="2:7" x14ac:dyDescent="0.25">
      <c r="B25" s="1" t="str">
        <f ca="1">'data staging'!L18</f>
        <v/>
      </c>
      <c r="C25" s="7" t="str">
        <f ca="1">'data staging'!M18</f>
        <v/>
      </c>
      <c r="D25" s="1" t="str">
        <f ca="1">'data staging'!N18</f>
        <v/>
      </c>
      <c r="E25" s="14" t="str">
        <f ca="1">'data staging'!O18</f>
        <v/>
      </c>
      <c r="F25" s="1" t="str">
        <f ca="1">'data staging'!P18</f>
        <v/>
      </c>
      <c r="G25" s="1" t="str">
        <f ca="1">'data staging'!Q18</f>
        <v/>
      </c>
    </row>
    <row r="26" spans="2:7" x14ac:dyDescent="0.25">
      <c r="B26" s="1" t="str">
        <f ca="1">'data staging'!L19</f>
        <v/>
      </c>
      <c r="C26" s="7" t="str">
        <f ca="1">'data staging'!M19</f>
        <v/>
      </c>
      <c r="D26" s="1" t="str">
        <f ca="1">'data staging'!N19</f>
        <v/>
      </c>
      <c r="E26" s="14" t="str">
        <f ca="1">'data staging'!O19</f>
        <v/>
      </c>
      <c r="F26" s="1" t="str">
        <f ca="1">'data staging'!P19</f>
        <v/>
      </c>
      <c r="G26" s="1" t="str">
        <f ca="1">'data staging'!Q19</f>
        <v/>
      </c>
    </row>
    <row r="27" spans="2:7" x14ac:dyDescent="0.25">
      <c r="B27" s="1" t="str">
        <f ca="1">'data staging'!L20</f>
        <v/>
      </c>
      <c r="C27" s="7" t="str">
        <f ca="1">'data staging'!M20</f>
        <v/>
      </c>
      <c r="D27" s="1" t="str">
        <f ca="1">'data staging'!N20</f>
        <v/>
      </c>
      <c r="E27" s="14" t="str">
        <f ca="1">'data staging'!O20</f>
        <v/>
      </c>
      <c r="F27" s="1" t="str">
        <f ca="1">'data staging'!P20</f>
        <v/>
      </c>
      <c r="G27" s="1" t="str">
        <f ca="1">'data staging'!Q20</f>
        <v/>
      </c>
    </row>
    <row r="28" spans="2:7" x14ac:dyDescent="0.25">
      <c r="B28" s="1" t="str">
        <f ca="1">'data staging'!L21</f>
        <v/>
      </c>
      <c r="C28" s="7" t="str">
        <f ca="1">'data staging'!M21</f>
        <v/>
      </c>
      <c r="D28" s="1" t="str">
        <f ca="1">'data staging'!N21</f>
        <v/>
      </c>
      <c r="E28" s="14" t="str">
        <f ca="1">'data staging'!O21</f>
        <v/>
      </c>
      <c r="F28" s="1" t="str">
        <f ca="1">'data staging'!P21</f>
        <v/>
      </c>
      <c r="G28" s="1" t="str">
        <f ca="1">'data staging'!Q21</f>
        <v/>
      </c>
    </row>
    <row r="29" spans="2:7" x14ac:dyDescent="0.25">
      <c r="B29" s="1" t="str">
        <f ca="1">'data staging'!L22</f>
        <v/>
      </c>
      <c r="C29" s="7" t="str">
        <f ca="1">'data staging'!M22</f>
        <v/>
      </c>
      <c r="D29" s="1" t="str">
        <f ca="1">'data staging'!N22</f>
        <v/>
      </c>
      <c r="E29" s="14" t="str">
        <f ca="1">'data staging'!O22</f>
        <v/>
      </c>
      <c r="F29" s="1" t="str">
        <f ca="1">'data staging'!P22</f>
        <v/>
      </c>
      <c r="G29" s="1" t="str">
        <f ca="1">'data staging'!Q22</f>
        <v/>
      </c>
    </row>
    <row r="30" spans="2:7" x14ac:dyDescent="0.25">
      <c r="B30" s="1" t="str">
        <f ca="1">'data staging'!L23</f>
        <v/>
      </c>
      <c r="C30" s="7" t="str">
        <f ca="1">'data staging'!M23</f>
        <v/>
      </c>
      <c r="D30" s="1" t="str">
        <f ca="1">'data staging'!N23</f>
        <v/>
      </c>
      <c r="E30" s="14" t="str">
        <f ca="1">'data staging'!O23</f>
        <v/>
      </c>
      <c r="F30" s="1" t="str">
        <f ca="1">'data staging'!P23</f>
        <v/>
      </c>
      <c r="G30" s="1" t="str">
        <f ca="1">'data staging'!Q23</f>
        <v/>
      </c>
    </row>
    <row r="31" spans="2:7" x14ac:dyDescent="0.25">
      <c r="B31" s="1" t="str">
        <f ca="1">'data staging'!L24</f>
        <v/>
      </c>
      <c r="C31" s="7" t="str">
        <f ca="1">'data staging'!M24</f>
        <v/>
      </c>
      <c r="D31" s="1" t="str">
        <f ca="1">'data staging'!N24</f>
        <v/>
      </c>
      <c r="E31" s="14" t="str">
        <f ca="1">'data staging'!O24</f>
        <v/>
      </c>
      <c r="F31" s="1" t="str">
        <f ca="1">'data staging'!P24</f>
        <v/>
      </c>
      <c r="G31" s="1" t="str">
        <f ca="1">'data staging'!Q24</f>
        <v/>
      </c>
    </row>
    <row r="32" spans="2:7" x14ac:dyDescent="0.25">
      <c r="B32" s="1" t="str">
        <f ca="1">'data staging'!L25</f>
        <v/>
      </c>
      <c r="C32" s="7" t="str">
        <f ca="1">'data staging'!M25</f>
        <v/>
      </c>
      <c r="D32" s="1" t="str">
        <f ca="1">'data staging'!N25</f>
        <v/>
      </c>
      <c r="E32" s="14" t="str">
        <f ca="1">'data staging'!O25</f>
        <v/>
      </c>
      <c r="F32" s="1" t="str">
        <f ca="1">'data staging'!P25</f>
        <v/>
      </c>
      <c r="G32" s="1" t="str">
        <f ca="1">'data staging'!Q25</f>
        <v/>
      </c>
    </row>
    <row r="33" spans="2:7" x14ac:dyDescent="0.25">
      <c r="B33" s="1" t="str">
        <f ca="1">'data staging'!L26</f>
        <v/>
      </c>
      <c r="C33" s="7" t="str">
        <f ca="1">'data staging'!M26</f>
        <v/>
      </c>
      <c r="D33" s="1" t="str">
        <f ca="1">'data staging'!N26</f>
        <v/>
      </c>
      <c r="E33" s="14" t="str">
        <f ca="1">'data staging'!O26</f>
        <v/>
      </c>
      <c r="F33" s="1" t="str">
        <f ca="1">'data staging'!P26</f>
        <v/>
      </c>
      <c r="G33" s="1" t="str">
        <f ca="1">'data staging'!Q26</f>
        <v/>
      </c>
    </row>
    <row r="34" spans="2:7" x14ac:dyDescent="0.25">
      <c r="B34" s="1" t="str">
        <f ca="1">'data staging'!L27</f>
        <v/>
      </c>
      <c r="C34" s="7" t="str">
        <f ca="1">'data staging'!M27</f>
        <v/>
      </c>
      <c r="D34" s="1" t="str">
        <f ca="1">'data staging'!N27</f>
        <v/>
      </c>
      <c r="E34" s="14" t="str">
        <f ca="1">'data staging'!O27</f>
        <v/>
      </c>
      <c r="F34" s="1" t="str">
        <f ca="1">'data staging'!P27</f>
        <v/>
      </c>
      <c r="G34" s="1" t="str">
        <f ca="1">'data staging'!Q27</f>
        <v/>
      </c>
    </row>
    <row r="35" spans="2:7" x14ac:dyDescent="0.25">
      <c r="B35" s="1" t="str">
        <f ca="1">'data staging'!L28</f>
        <v/>
      </c>
      <c r="C35" s="7" t="str">
        <f ca="1">'data staging'!M28</f>
        <v/>
      </c>
      <c r="D35" s="1" t="str">
        <f ca="1">'data staging'!N28</f>
        <v/>
      </c>
      <c r="E35" s="14" t="str">
        <f ca="1">'data staging'!O28</f>
        <v/>
      </c>
      <c r="F35" s="1" t="str">
        <f ca="1">'data staging'!P28</f>
        <v/>
      </c>
      <c r="G35" s="1" t="str">
        <f ca="1">'data staging'!Q28</f>
        <v/>
      </c>
    </row>
    <row r="36" spans="2:7" x14ac:dyDescent="0.25">
      <c r="B36" s="1" t="str">
        <f ca="1">'data staging'!L29</f>
        <v/>
      </c>
      <c r="C36" s="7" t="str">
        <f ca="1">'data staging'!M29</f>
        <v/>
      </c>
      <c r="D36" s="1" t="str">
        <f ca="1">'data staging'!N29</f>
        <v/>
      </c>
      <c r="E36" s="14" t="str">
        <f ca="1">'data staging'!O29</f>
        <v/>
      </c>
      <c r="F36" s="1" t="str">
        <f ca="1">'data staging'!P29</f>
        <v/>
      </c>
      <c r="G36" s="1" t="str">
        <f ca="1">'data staging'!Q29</f>
        <v/>
      </c>
    </row>
    <row r="37" spans="2:7" x14ac:dyDescent="0.25">
      <c r="B37" s="1" t="str">
        <f ca="1">'data staging'!L30</f>
        <v/>
      </c>
      <c r="C37" s="7" t="str">
        <f ca="1">'data staging'!M30</f>
        <v/>
      </c>
      <c r="D37" s="1" t="str">
        <f ca="1">'data staging'!N30</f>
        <v/>
      </c>
      <c r="E37" s="14" t="str">
        <f ca="1">'data staging'!O30</f>
        <v/>
      </c>
      <c r="F37" s="1" t="str">
        <f ca="1">'data staging'!P30</f>
        <v/>
      </c>
      <c r="G37" s="1" t="str">
        <f ca="1">'data staging'!Q30</f>
        <v/>
      </c>
    </row>
    <row r="38" spans="2:7" x14ac:dyDescent="0.25">
      <c r="B38" s="1" t="str">
        <f ca="1">'data staging'!L31</f>
        <v/>
      </c>
      <c r="C38" s="1" t="str">
        <f ca="1">'data staging'!M31</f>
        <v/>
      </c>
      <c r="D38" s="1" t="str">
        <f ca="1">'data staging'!N31</f>
        <v/>
      </c>
      <c r="E38" s="14" t="str">
        <f ca="1">'data staging'!O31</f>
        <v/>
      </c>
      <c r="F38" s="1" t="str">
        <f ca="1">'data staging'!P31</f>
        <v/>
      </c>
      <c r="G38" s="1" t="str">
        <f ca="1">'data staging'!Q31</f>
        <v/>
      </c>
    </row>
    <row r="39" spans="2:7" x14ac:dyDescent="0.25">
      <c r="B39" s="1" t="str">
        <f ca="1">'data staging'!L32</f>
        <v/>
      </c>
      <c r="C39" s="1" t="str">
        <f ca="1">'data staging'!M32</f>
        <v/>
      </c>
      <c r="D39" s="1" t="str">
        <f ca="1">'data staging'!N32</f>
        <v/>
      </c>
      <c r="E39" s="14" t="str">
        <f ca="1">'data staging'!O32</f>
        <v/>
      </c>
      <c r="F39" s="1" t="str">
        <f ca="1">'data staging'!P32</f>
        <v/>
      </c>
      <c r="G39" s="1" t="str">
        <f ca="1">'data staging'!Q32</f>
        <v/>
      </c>
    </row>
    <row r="40" spans="2:7" x14ac:dyDescent="0.25">
      <c r="B40" s="1" t="str">
        <f ca="1">'data staging'!L33</f>
        <v/>
      </c>
      <c r="C40" s="1" t="str">
        <f ca="1">'data staging'!M33</f>
        <v/>
      </c>
      <c r="D40" s="1" t="str">
        <f ca="1">'data staging'!N33</f>
        <v/>
      </c>
      <c r="E40" s="14" t="str">
        <f ca="1">'data staging'!O33</f>
        <v/>
      </c>
      <c r="F40" s="1" t="str">
        <f ca="1">'data staging'!P33</f>
        <v/>
      </c>
      <c r="G40" s="1" t="str">
        <f ca="1">'data staging'!Q33</f>
        <v/>
      </c>
    </row>
    <row r="41" spans="2:7" x14ac:dyDescent="0.25">
      <c r="B41" s="1" t="str">
        <f ca="1">'data staging'!L34</f>
        <v/>
      </c>
      <c r="C41" s="1" t="str">
        <f ca="1">'data staging'!M34</f>
        <v/>
      </c>
      <c r="D41" s="1" t="str">
        <f ca="1">'data staging'!N34</f>
        <v/>
      </c>
      <c r="E41" s="14" t="str">
        <f ca="1">'data staging'!O34</f>
        <v/>
      </c>
      <c r="F41" s="1" t="str">
        <f ca="1">'data staging'!P34</f>
        <v/>
      </c>
      <c r="G41" s="1" t="str">
        <f ca="1">'data staging'!Q34</f>
        <v/>
      </c>
    </row>
    <row r="42" spans="2:7" x14ac:dyDescent="0.25">
      <c r="B42" s="1" t="str">
        <f ca="1">'data staging'!L35</f>
        <v/>
      </c>
      <c r="C42" s="1" t="str">
        <f ca="1">'data staging'!M35</f>
        <v/>
      </c>
      <c r="D42" s="1" t="str">
        <f ca="1">'data staging'!N35</f>
        <v/>
      </c>
      <c r="E42" s="14" t="str">
        <f ca="1">'data staging'!O35</f>
        <v/>
      </c>
      <c r="F42" s="1" t="str">
        <f ca="1">'data staging'!P35</f>
        <v/>
      </c>
      <c r="G42" s="1" t="str">
        <f ca="1">'data staging'!Q35</f>
        <v/>
      </c>
    </row>
    <row r="43" spans="2:7" x14ac:dyDescent="0.25">
      <c r="B43" s="1" t="str">
        <f ca="1">'data staging'!L36</f>
        <v/>
      </c>
      <c r="C43" s="1" t="str">
        <f ca="1">'data staging'!M36</f>
        <v/>
      </c>
      <c r="D43" s="1" t="str">
        <f ca="1">'data staging'!N36</f>
        <v/>
      </c>
      <c r="E43" s="14" t="str">
        <f ca="1">'data staging'!O36</f>
        <v/>
      </c>
      <c r="F43" s="1" t="str">
        <f ca="1">'data staging'!P36</f>
        <v/>
      </c>
      <c r="G43" s="1" t="str">
        <f ca="1">'data staging'!Q36</f>
        <v/>
      </c>
    </row>
    <row r="44" spans="2:7" x14ac:dyDescent="0.25">
      <c r="B44" s="1" t="str">
        <f ca="1">'data staging'!L37</f>
        <v/>
      </c>
      <c r="C44" s="1" t="str">
        <f ca="1">'data staging'!M37</f>
        <v/>
      </c>
      <c r="D44" s="1" t="str">
        <f ca="1">'data staging'!N37</f>
        <v/>
      </c>
      <c r="E44" s="14" t="str">
        <f ca="1">'data staging'!O37</f>
        <v/>
      </c>
      <c r="F44" s="1" t="str">
        <f ca="1">'data staging'!P37</f>
        <v/>
      </c>
      <c r="G44" s="1" t="str">
        <f ca="1">'data staging'!Q37</f>
        <v/>
      </c>
    </row>
    <row r="45" spans="2:7" x14ac:dyDescent="0.25">
      <c r="B45" s="1" t="str">
        <f ca="1">'data staging'!L38</f>
        <v/>
      </c>
      <c r="C45" s="1" t="str">
        <f ca="1">'data staging'!M38</f>
        <v/>
      </c>
      <c r="D45" s="1" t="str">
        <f ca="1">'data staging'!N38</f>
        <v/>
      </c>
      <c r="E45" s="14" t="str">
        <f ca="1">'data staging'!O38</f>
        <v/>
      </c>
      <c r="F45" s="1" t="str">
        <f ca="1">'data staging'!P38</f>
        <v/>
      </c>
      <c r="G45" s="1" t="str">
        <f ca="1">'data staging'!Q38</f>
        <v/>
      </c>
    </row>
    <row r="46" spans="2:7" x14ac:dyDescent="0.25">
      <c r="B46" s="1" t="str">
        <f ca="1">'data staging'!L39</f>
        <v/>
      </c>
      <c r="C46" s="1" t="str">
        <f ca="1">'data staging'!M39</f>
        <v/>
      </c>
      <c r="D46" s="1" t="str">
        <f ca="1">'data staging'!N39</f>
        <v/>
      </c>
      <c r="E46" s="14" t="str">
        <f ca="1">'data staging'!O39</f>
        <v/>
      </c>
      <c r="F46" s="1" t="str">
        <f ca="1">'data staging'!P39</f>
        <v/>
      </c>
      <c r="G46" s="1" t="str">
        <f ca="1">'data staging'!Q39</f>
        <v/>
      </c>
    </row>
    <row r="47" spans="2:7" x14ac:dyDescent="0.25">
      <c r="B47" s="1" t="str">
        <f ca="1">'data staging'!L40</f>
        <v/>
      </c>
      <c r="C47" s="1" t="str">
        <f ca="1">'data staging'!M40</f>
        <v/>
      </c>
      <c r="D47" s="1" t="str">
        <f ca="1">'data staging'!N40</f>
        <v/>
      </c>
      <c r="E47" s="14" t="str">
        <f ca="1">'data staging'!O40</f>
        <v/>
      </c>
      <c r="F47" s="1" t="str">
        <f ca="1">'data staging'!P40</f>
        <v/>
      </c>
      <c r="G47" s="1" t="str">
        <f ca="1">'data staging'!Q40</f>
        <v/>
      </c>
    </row>
    <row r="48" spans="2:7" x14ac:dyDescent="0.25">
      <c r="B48" s="1" t="str">
        <f ca="1">'data staging'!L41</f>
        <v/>
      </c>
      <c r="C48" s="1" t="str">
        <f ca="1">'data staging'!M41</f>
        <v/>
      </c>
      <c r="D48" s="1" t="str">
        <f ca="1">'data staging'!N41</f>
        <v/>
      </c>
      <c r="E48" s="14" t="str">
        <f ca="1">'data staging'!O41</f>
        <v/>
      </c>
      <c r="F48" s="1" t="str">
        <f ca="1">'data staging'!P41</f>
        <v/>
      </c>
      <c r="G48" s="1" t="str">
        <f ca="1">'data staging'!Q41</f>
        <v/>
      </c>
    </row>
    <row r="49" spans="2:7" x14ac:dyDescent="0.25">
      <c r="B49" s="1" t="str">
        <f ca="1">'data staging'!L42</f>
        <v/>
      </c>
      <c r="C49" s="1" t="str">
        <f ca="1">'data staging'!M42</f>
        <v/>
      </c>
      <c r="D49" s="1" t="str">
        <f ca="1">'data staging'!N42</f>
        <v/>
      </c>
      <c r="E49" s="14" t="str">
        <f ca="1">'data staging'!O42</f>
        <v/>
      </c>
      <c r="F49" s="1" t="str">
        <f ca="1">'data staging'!P42</f>
        <v/>
      </c>
      <c r="G49" s="1" t="str">
        <f ca="1">'data staging'!Q42</f>
        <v/>
      </c>
    </row>
    <row r="50" spans="2:7" x14ac:dyDescent="0.25">
      <c r="B50" s="1" t="str">
        <f ca="1">'data staging'!L43</f>
        <v/>
      </c>
      <c r="C50" s="1" t="str">
        <f ca="1">'data staging'!M43</f>
        <v/>
      </c>
      <c r="D50" s="1" t="str">
        <f ca="1">'data staging'!N43</f>
        <v/>
      </c>
      <c r="E50" s="14" t="str">
        <f ca="1">'data staging'!O43</f>
        <v/>
      </c>
      <c r="F50" s="1" t="str">
        <f ca="1">'data staging'!P43</f>
        <v/>
      </c>
      <c r="G50" s="1" t="str">
        <f ca="1">'data staging'!Q43</f>
        <v/>
      </c>
    </row>
    <row r="51" spans="2:7" x14ac:dyDescent="0.25">
      <c r="B51" s="1" t="str">
        <f ca="1">'data staging'!L44</f>
        <v/>
      </c>
      <c r="C51" s="1" t="str">
        <f ca="1">'data staging'!M44</f>
        <v/>
      </c>
      <c r="D51" s="1" t="str">
        <f ca="1">'data staging'!N44</f>
        <v/>
      </c>
      <c r="E51" s="14" t="str">
        <f ca="1">'data staging'!O44</f>
        <v/>
      </c>
      <c r="F51" s="1" t="str">
        <f ca="1">'data staging'!P44</f>
        <v/>
      </c>
      <c r="G51" s="1" t="str">
        <f ca="1">'data staging'!Q44</f>
        <v/>
      </c>
    </row>
    <row r="52" spans="2:7" x14ac:dyDescent="0.25">
      <c r="B52" s="1" t="str">
        <f ca="1">'data staging'!L45</f>
        <v/>
      </c>
      <c r="C52" s="1" t="str">
        <f ca="1">'data staging'!M45</f>
        <v/>
      </c>
      <c r="D52" s="1" t="str">
        <f ca="1">'data staging'!N45</f>
        <v/>
      </c>
      <c r="E52" s="14" t="str">
        <f ca="1">'data staging'!O45</f>
        <v/>
      </c>
      <c r="F52" s="1" t="str">
        <f ca="1">'data staging'!P45</f>
        <v/>
      </c>
      <c r="G52" s="1" t="str">
        <f ca="1">'data staging'!Q45</f>
        <v/>
      </c>
    </row>
    <row r="53" spans="2:7" x14ac:dyDescent="0.25">
      <c r="B53" s="4" t="str">
        <f ca="1">'data staging'!L46</f>
        <v/>
      </c>
      <c r="C53" s="1" t="str">
        <f ca="1">'data staging'!M46</f>
        <v/>
      </c>
      <c r="D53" s="1" t="str">
        <f ca="1">'data staging'!N46</f>
        <v/>
      </c>
      <c r="E53" s="14" t="str">
        <f ca="1">'data staging'!O46</f>
        <v/>
      </c>
      <c r="F53" s="1" t="str">
        <f ca="1">'data staging'!P46</f>
        <v/>
      </c>
      <c r="G53" s="1" t="str">
        <f ca="1">'data staging'!Q46</f>
        <v/>
      </c>
    </row>
    <row r="82" spans="2:2" x14ac:dyDescent="0.25">
      <c r="B82" s="1" t="s">
        <v>3</v>
      </c>
    </row>
    <row r="83" spans="2:2" x14ac:dyDescent="0.25">
      <c r="B83" s="1" t="s">
        <v>5</v>
      </c>
    </row>
    <row r="84" spans="2:2" x14ac:dyDescent="0.25">
      <c r="B84" s="1" t="s">
        <v>7</v>
      </c>
    </row>
    <row r="85" spans="2:2" x14ac:dyDescent="0.25">
      <c r="B85" s="1" t="s">
        <v>9</v>
      </c>
    </row>
    <row r="86" spans="2:2" x14ac:dyDescent="0.25">
      <c r="B86" s="1" t="s">
        <v>11</v>
      </c>
    </row>
    <row r="87" spans="2:2" x14ac:dyDescent="0.25">
      <c r="B87" s="1" t="s">
        <v>13</v>
      </c>
    </row>
    <row r="88" spans="2:2" x14ac:dyDescent="0.25">
      <c r="B88" s="1" t="s">
        <v>15</v>
      </c>
    </row>
    <row r="89" spans="2:2" x14ac:dyDescent="0.25">
      <c r="B89" s="1" t="s">
        <v>17</v>
      </c>
    </row>
    <row r="90" spans="2:2" x14ac:dyDescent="0.25">
      <c r="B90" s="1" t="s">
        <v>19</v>
      </c>
    </row>
    <row r="91" spans="2:2" x14ac:dyDescent="0.25">
      <c r="B91" s="1" t="s">
        <v>21</v>
      </c>
    </row>
    <row r="92" spans="2:2" x14ac:dyDescent="0.25">
      <c r="B92" s="1" t="s">
        <v>23</v>
      </c>
    </row>
    <row r="93" spans="2:2" x14ac:dyDescent="0.25">
      <c r="B93" s="1" t="s">
        <v>25</v>
      </c>
    </row>
    <row r="94" spans="2:2" x14ac:dyDescent="0.25">
      <c r="B94" s="1" t="s">
        <v>27</v>
      </c>
    </row>
    <row r="95" spans="2:2" x14ac:dyDescent="0.25">
      <c r="B95" s="1" t="s">
        <v>29</v>
      </c>
    </row>
    <row r="96" spans="2:2" x14ac:dyDescent="0.25">
      <c r="B96" s="1" t="s">
        <v>31</v>
      </c>
    </row>
    <row r="97" spans="2:2" x14ac:dyDescent="0.25">
      <c r="B97" s="1" t="s">
        <v>33</v>
      </c>
    </row>
    <row r="98" spans="2:2" x14ac:dyDescent="0.25">
      <c r="B98" s="1" t="s">
        <v>35</v>
      </c>
    </row>
    <row r="99" spans="2:2" x14ac:dyDescent="0.25">
      <c r="B99" s="1" t="s">
        <v>37</v>
      </c>
    </row>
    <row r="100" spans="2:2" x14ac:dyDescent="0.25">
      <c r="B100" s="1" t="s">
        <v>39</v>
      </c>
    </row>
    <row r="101" spans="2:2" x14ac:dyDescent="0.25">
      <c r="B101" s="1" t="s">
        <v>41</v>
      </c>
    </row>
    <row r="102" spans="2:2" x14ac:dyDescent="0.25">
      <c r="B102" s="1" t="s">
        <v>43</v>
      </c>
    </row>
    <row r="103" spans="2:2" x14ac:dyDescent="0.25">
      <c r="B103" s="1" t="s">
        <v>45</v>
      </c>
    </row>
    <row r="104" spans="2:2" x14ac:dyDescent="0.25">
      <c r="B104" s="1" t="s">
        <v>47</v>
      </c>
    </row>
    <row r="105" spans="2:2" x14ac:dyDescent="0.25">
      <c r="B105" s="1" t="s">
        <v>49</v>
      </c>
    </row>
    <row r="106" spans="2:2" x14ac:dyDescent="0.25">
      <c r="B106" s="1" t="s">
        <v>51</v>
      </c>
    </row>
    <row r="107" spans="2:2" x14ac:dyDescent="0.25">
      <c r="B107" s="1" t="s">
        <v>53</v>
      </c>
    </row>
    <row r="108" spans="2:2" x14ac:dyDescent="0.25">
      <c r="B108" s="1" t="s">
        <v>55</v>
      </c>
    </row>
    <row r="109" spans="2:2" x14ac:dyDescent="0.25">
      <c r="B109" s="1" t="s">
        <v>57</v>
      </c>
    </row>
    <row r="110" spans="2:2" x14ac:dyDescent="0.25">
      <c r="B110" s="1" t="s">
        <v>59</v>
      </c>
    </row>
    <row r="111" spans="2:2" x14ac:dyDescent="0.25">
      <c r="B111" s="1" t="s">
        <v>61</v>
      </c>
    </row>
    <row r="112" spans="2:2" x14ac:dyDescent="0.25">
      <c r="B112" s="1" t="s">
        <v>63</v>
      </c>
    </row>
    <row r="113" spans="2:2" x14ac:dyDescent="0.25">
      <c r="B113" s="1" t="s">
        <v>65</v>
      </c>
    </row>
    <row r="114" spans="2:2" x14ac:dyDescent="0.25">
      <c r="B114" s="1" t="s">
        <v>67</v>
      </c>
    </row>
  </sheetData>
  <sortState ref="B21:H675">
    <sortCondition ref="D21:D675"/>
  </sortState>
  <dataValidations count="1">
    <dataValidation type="list" allowBlank="1" showInputMessage="1" showErrorMessage="1" sqref="B2">
      <formula1>$B$82:$B$114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122"/>
  <sheetViews>
    <sheetView topLeftCell="A5" workbookViewId="0">
      <selection activeCell="B4" sqref="B4:B36"/>
    </sheetView>
  </sheetViews>
  <sheetFormatPr defaultRowHeight="15" x14ac:dyDescent="0.25"/>
  <cols>
    <col min="1" max="1" width="10.140625" bestFit="1" customWidth="1"/>
    <col min="2" max="2" width="24.7109375" bestFit="1" customWidth="1"/>
  </cols>
  <sheetData>
    <row r="1" spans="1:200" x14ac:dyDescent="0.25">
      <c r="C1" t="s">
        <v>78</v>
      </c>
      <c r="Y1" t="s">
        <v>78</v>
      </c>
      <c r="AU1" t="s">
        <v>78</v>
      </c>
      <c r="BQ1" t="s">
        <v>81</v>
      </c>
      <c r="CM1" t="s">
        <v>81</v>
      </c>
      <c r="DI1" t="s">
        <v>81</v>
      </c>
      <c r="EE1" t="s">
        <v>82</v>
      </c>
      <c r="FA1" t="s">
        <v>82</v>
      </c>
      <c r="FW1" t="s">
        <v>82</v>
      </c>
    </row>
    <row r="2" spans="1:200" x14ac:dyDescent="0.25">
      <c r="C2" t="s">
        <v>78</v>
      </c>
      <c r="Y2" t="s">
        <v>79</v>
      </c>
      <c r="AU2" t="s">
        <v>80</v>
      </c>
      <c r="BQ2" t="s">
        <v>78</v>
      </c>
      <c r="CM2" t="s">
        <v>79</v>
      </c>
      <c r="DI2" t="s">
        <v>80</v>
      </c>
      <c r="EE2" t="s">
        <v>78</v>
      </c>
      <c r="FA2" t="s">
        <v>79</v>
      </c>
      <c r="FW2" t="s">
        <v>80</v>
      </c>
    </row>
    <row r="3" spans="1:200" x14ac:dyDescent="0.25">
      <c r="A3" t="s">
        <v>0</v>
      </c>
      <c r="B3" t="s">
        <v>1</v>
      </c>
      <c r="C3" t="s">
        <v>83</v>
      </c>
      <c r="D3" t="s">
        <v>84</v>
      </c>
      <c r="E3" t="s">
        <v>85</v>
      </c>
      <c r="F3" t="s">
        <v>86</v>
      </c>
      <c r="G3" t="s">
        <v>87</v>
      </c>
      <c r="H3" t="s">
        <v>88</v>
      </c>
      <c r="I3" t="s">
        <v>89</v>
      </c>
      <c r="J3" t="s">
        <v>90</v>
      </c>
      <c r="K3" t="s">
        <v>91</v>
      </c>
      <c r="L3" t="s">
        <v>92</v>
      </c>
      <c r="M3" t="s">
        <v>93</v>
      </c>
      <c r="N3" t="s">
        <v>94</v>
      </c>
      <c r="O3" t="s">
        <v>95</v>
      </c>
      <c r="P3" t="s">
        <v>96</v>
      </c>
      <c r="Q3" t="s">
        <v>97</v>
      </c>
      <c r="R3" t="s">
        <v>98</v>
      </c>
      <c r="S3" t="s">
        <v>99</v>
      </c>
      <c r="T3" t="s">
        <v>100</v>
      </c>
      <c r="U3" t="s">
        <v>101</v>
      </c>
      <c r="V3" t="s">
        <v>102</v>
      </c>
      <c r="W3" t="s">
        <v>103</v>
      </c>
      <c r="X3" t="s">
        <v>104</v>
      </c>
      <c r="Y3" t="s">
        <v>83</v>
      </c>
      <c r="Z3" t="s">
        <v>84</v>
      </c>
      <c r="AA3" t="s">
        <v>85</v>
      </c>
      <c r="AB3" t="s">
        <v>86</v>
      </c>
      <c r="AC3" t="s">
        <v>87</v>
      </c>
      <c r="AD3" t="s">
        <v>88</v>
      </c>
      <c r="AE3" t="s">
        <v>89</v>
      </c>
      <c r="AF3" t="s">
        <v>90</v>
      </c>
      <c r="AG3" t="s">
        <v>91</v>
      </c>
      <c r="AH3" t="s">
        <v>92</v>
      </c>
      <c r="AI3" t="s">
        <v>93</v>
      </c>
      <c r="AJ3" t="s">
        <v>94</v>
      </c>
      <c r="AK3" t="s">
        <v>95</v>
      </c>
      <c r="AL3" t="s">
        <v>96</v>
      </c>
      <c r="AM3" t="s">
        <v>97</v>
      </c>
      <c r="AN3" t="s">
        <v>98</v>
      </c>
      <c r="AO3" t="s">
        <v>99</v>
      </c>
      <c r="AP3" t="s">
        <v>100</v>
      </c>
      <c r="AQ3" t="s">
        <v>101</v>
      </c>
      <c r="AR3" t="s">
        <v>102</v>
      </c>
      <c r="AS3" t="s">
        <v>103</v>
      </c>
      <c r="AT3" t="s">
        <v>104</v>
      </c>
      <c r="AU3" t="s">
        <v>83</v>
      </c>
      <c r="AV3" t="s">
        <v>84</v>
      </c>
      <c r="AW3" t="s">
        <v>85</v>
      </c>
      <c r="AX3" t="s">
        <v>86</v>
      </c>
      <c r="AY3" t="s">
        <v>87</v>
      </c>
      <c r="AZ3" t="s">
        <v>88</v>
      </c>
      <c r="BA3" t="s">
        <v>89</v>
      </c>
      <c r="BB3" t="s">
        <v>90</v>
      </c>
      <c r="BC3" t="s">
        <v>91</v>
      </c>
      <c r="BD3" t="s">
        <v>92</v>
      </c>
      <c r="BE3" t="s">
        <v>93</v>
      </c>
      <c r="BF3" t="s">
        <v>94</v>
      </c>
      <c r="BG3" t="s">
        <v>95</v>
      </c>
      <c r="BH3" t="s">
        <v>96</v>
      </c>
      <c r="BI3" t="s">
        <v>97</v>
      </c>
      <c r="BJ3" t="s">
        <v>98</v>
      </c>
      <c r="BK3" t="s">
        <v>99</v>
      </c>
      <c r="BL3" t="s">
        <v>100</v>
      </c>
      <c r="BM3" t="s">
        <v>101</v>
      </c>
      <c r="BN3" t="s">
        <v>102</v>
      </c>
      <c r="BO3" t="s">
        <v>103</v>
      </c>
      <c r="BP3" t="s">
        <v>104</v>
      </c>
      <c r="BQ3" t="s">
        <v>83</v>
      </c>
      <c r="BR3" t="s">
        <v>84</v>
      </c>
      <c r="BS3" t="s">
        <v>85</v>
      </c>
      <c r="BT3" t="s">
        <v>86</v>
      </c>
      <c r="BU3" t="s">
        <v>87</v>
      </c>
      <c r="BV3" t="s">
        <v>88</v>
      </c>
      <c r="BW3" t="s">
        <v>89</v>
      </c>
      <c r="BX3" t="s">
        <v>90</v>
      </c>
      <c r="BY3" t="s">
        <v>91</v>
      </c>
      <c r="BZ3" t="s">
        <v>92</v>
      </c>
      <c r="CA3" t="s">
        <v>93</v>
      </c>
      <c r="CB3" t="s">
        <v>94</v>
      </c>
      <c r="CC3" t="s">
        <v>95</v>
      </c>
      <c r="CD3" t="s">
        <v>96</v>
      </c>
      <c r="CE3" t="s">
        <v>97</v>
      </c>
      <c r="CF3" t="s">
        <v>98</v>
      </c>
      <c r="CG3" t="s">
        <v>99</v>
      </c>
      <c r="CH3" t="s">
        <v>100</v>
      </c>
      <c r="CI3" t="s">
        <v>101</v>
      </c>
      <c r="CJ3" t="s">
        <v>102</v>
      </c>
      <c r="CK3" t="s">
        <v>103</v>
      </c>
      <c r="CL3" t="s">
        <v>104</v>
      </c>
      <c r="CM3" t="s">
        <v>83</v>
      </c>
      <c r="CN3" t="s">
        <v>84</v>
      </c>
      <c r="CO3" t="s">
        <v>85</v>
      </c>
      <c r="CP3" t="s">
        <v>86</v>
      </c>
      <c r="CQ3" t="s">
        <v>87</v>
      </c>
      <c r="CR3" t="s">
        <v>88</v>
      </c>
      <c r="CS3" t="s">
        <v>89</v>
      </c>
      <c r="CT3" t="s">
        <v>90</v>
      </c>
      <c r="CU3" t="s">
        <v>91</v>
      </c>
      <c r="CV3" t="s">
        <v>92</v>
      </c>
      <c r="CW3" t="s">
        <v>93</v>
      </c>
      <c r="CX3" t="s">
        <v>94</v>
      </c>
      <c r="CY3" t="s">
        <v>95</v>
      </c>
      <c r="CZ3" t="s">
        <v>96</v>
      </c>
      <c r="DA3" t="s">
        <v>97</v>
      </c>
      <c r="DB3" t="s">
        <v>98</v>
      </c>
      <c r="DC3" t="s">
        <v>99</v>
      </c>
      <c r="DD3" t="s">
        <v>100</v>
      </c>
      <c r="DE3" t="s">
        <v>101</v>
      </c>
      <c r="DF3" t="s">
        <v>102</v>
      </c>
      <c r="DG3" t="s">
        <v>103</v>
      </c>
      <c r="DH3" t="s">
        <v>104</v>
      </c>
      <c r="DI3" t="s">
        <v>83</v>
      </c>
      <c r="DJ3" t="s">
        <v>84</v>
      </c>
      <c r="DK3" t="s">
        <v>85</v>
      </c>
      <c r="DL3" t="s">
        <v>86</v>
      </c>
      <c r="DM3" t="s">
        <v>87</v>
      </c>
      <c r="DN3" t="s">
        <v>88</v>
      </c>
      <c r="DO3" t="s">
        <v>89</v>
      </c>
      <c r="DP3" t="s">
        <v>90</v>
      </c>
      <c r="DQ3" t="s">
        <v>91</v>
      </c>
      <c r="DR3" t="s">
        <v>92</v>
      </c>
      <c r="DS3" t="s">
        <v>93</v>
      </c>
      <c r="DT3" t="s">
        <v>94</v>
      </c>
      <c r="DU3" t="s">
        <v>95</v>
      </c>
      <c r="DV3" t="s">
        <v>96</v>
      </c>
      <c r="DW3" t="s">
        <v>97</v>
      </c>
      <c r="DX3" t="s">
        <v>98</v>
      </c>
      <c r="DY3" t="s">
        <v>99</v>
      </c>
      <c r="DZ3" t="s">
        <v>100</v>
      </c>
      <c r="EA3" t="s">
        <v>101</v>
      </c>
      <c r="EB3" t="s">
        <v>102</v>
      </c>
      <c r="EC3" t="s">
        <v>103</v>
      </c>
      <c r="ED3" t="s">
        <v>104</v>
      </c>
      <c r="EE3" t="s">
        <v>83</v>
      </c>
      <c r="EF3" t="s">
        <v>84</v>
      </c>
      <c r="EG3" t="s">
        <v>85</v>
      </c>
      <c r="EH3" t="s">
        <v>86</v>
      </c>
      <c r="EI3" t="s">
        <v>87</v>
      </c>
      <c r="EJ3" t="s">
        <v>88</v>
      </c>
      <c r="EK3" t="s">
        <v>89</v>
      </c>
      <c r="EL3" t="s">
        <v>90</v>
      </c>
      <c r="EM3" t="s">
        <v>91</v>
      </c>
      <c r="EN3" t="s">
        <v>92</v>
      </c>
      <c r="EO3" t="s">
        <v>93</v>
      </c>
      <c r="EP3" t="s">
        <v>94</v>
      </c>
      <c r="EQ3" t="s">
        <v>95</v>
      </c>
      <c r="ER3" t="s">
        <v>96</v>
      </c>
      <c r="ES3" t="s">
        <v>97</v>
      </c>
      <c r="ET3" t="s">
        <v>98</v>
      </c>
      <c r="EU3" t="s">
        <v>99</v>
      </c>
      <c r="EV3" t="s">
        <v>100</v>
      </c>
      <c r="EW3" t="s">
        <v>101</v>
      </c>
      <c r="EX3" t="s">
        <v>102</v>
      </c>
      <c r="EY3" t="s">
        <v>103</v>
      </c>
      <c r="EZ3" t="s">
        <v>104</v>
      </c>
      <c r="FA3" t="s">
        <v>83</v>
      </c>
      <c r="FB3" t="s">
        <v>84</v>
      </c>
      <c r="FC3" t="s">
        <v>85</v>
      </c>
      <c r="FD3" t="s">
        <v>86</v>
      </c>
      <c r="FE3" t="s">
        <v>87</v>
      </c>
      <c r="FF3" t="s">
        <v>88</v>
      </c>
      <c r="FG3" t="s">
        <v>89</v>
      </c>
      <c r="FH3" t="s">
        <v>90</v>
      </c>
      <c r="FI3" t="s">
        <v>91</v>
      </c>
      <c r="FJ3" t="s">
        <v>92</v>
      </c>
      <c r="FK3" t="s">
        <v>93</v>
      </c>
      <c r="FL3" t="s">
        <v>94</v>
      </c>
      <c r="FM3" t="s">
        <v>95</v>
      </c>
      <c r="FN3" t="s">
        <v>96</v>
      </c>
      <c r="FO3" t="s">
        <v>97</v>
      </c>
      <c r="FP3" t="s">
        <v>98</v>
      </c>
      <c r="FQ3" t="s">
        <v>99</v>
      </c>
      <c r="FR3" t="s">
        <v>100</v>
      </c>
      <c r="FS3" t="s">
        <v>101</v>
      </c>
      <c r="FT3" t="s">
        <v>102</v>
      </c>
      <c r="FU3" t="s">
        <v>103</v>
      </c>
      <c r="FV3" t="s">
        <v>104</v>
      </c>
      <c r="FW3" t="s">
        <v>83</v>
      </c>
      <c r="FX3" t="s">
        <v>84</v>
      </c>
      <c r="FY3" t="s">
        <v>85</v>
      </c>
      <c r="FZ3" t="s">
        <v>86</v>
      </c>
      <c r="GA3" t="s">
        <v>87</v>
      </c>
      <c r="GB3" t="s">
        <v>88</v>
      </c>
      <c r="GC3" t="s">
        <v>89</v>
      </c>
      <c r="GD3" t="s">
        <v>90</v>
      </c>
      <c r="GE3" t="s">
        <v>91</v>
      </c>
      <c r="GF3" t="s">
        <v>92</v>
      </c>
      <c r="GG3" t="s">
        <v>93</v>
      </c>
      <c r="GH3" t="s">
        <v>94</v>
      </c>
      <c r="GI3" t="s">
        <v>95</v>
      </c>
      <c r="GJ3" t="s">
        <v>96</v>
      </c>
      <c r="GK3" t="s">
        <v>97</v>
      </c>
      <c r="GL3" t="s">
        <v>98</v>
      </c>
      <c r="GM3" t="s">
        <v>99</v>
      </c>
      <c r="GN3" t="s">
        <v>100</v>
      </c>
      <c r="GO3" t="s">
        <v>101</v>
      </c>
      <c r="GP3" t="s">
        <v>102</v>
      </c>
      <c r="GQ3" t="s">
        <v>103</v>
      </c>
      <c r="GR3" t="s">
        <v>104</v>
      </c>
    </row>
    <row r="4" spans="1:200" x14ac:dyDescent="0.25">
      <c r="A4" t="s">
        <v>2</v>
      </c>
      <c r="B4" t="s">
        <v>3</v>
      </c>
      <c r="C4">
        <v>7375</v>
      </c>
      <c r="D4">
        <v>236</v>
      </c>
      <c r="E4">
        <v>117</v>
      </c>
      <c r="F4">
        <v>65</v>
      </c>
      <c r="G4">
        <v>169</v>
      </c>
      <c r="H4">
        <v>33</v>
      </c>
      <c r="I4">
        <v>72</v>
      </c>
      <c r="J4">
        <v>92</v>
      </c>
      <c r="K4">
        <v>545</v>
      </c>
      <c r="L4">
        <v>956</v>
      </c>
      <c r="M4">
        <v>820</v>
      </c>
      <c r="N4">
        <v>598</v>
      </c>
      <c r="O4">
        <v>627</v>
      </c>
      <c r="P4">
        <v>600</v>
      </c>
      <c r="Q4">
        <v>471</v>
      </c>
      <c r="R4">
        <v>476</v>
      </c>
      <c r="S4">
        <v>463</v>
      </c>
      <c r="T4">
        <v>329</v>
      </c>
      <c r="U4">
        <v>258</v>
      </c>
      <c r="V4">
        <v>185</v>
      </c>
      <c r="W4">
        <v>146</v>
      </c>
      <c r="X4">
        <v>117</v>
      </c>
      <c r="Y4">
        <v>4091</v>
      </c>
      <c r="Z4">
        <v>92</v>
      </c>
      <c r="AA4">
        <v>59</v>
      </c>
      <c r="AB4">
        <v>38</v>
      </c>
      <c r="AC4">
        <v>95</v>
      </c>
      <c r="AD4">
        <v>18</v>
      </c>
      <c r="AE4">
        <v>39</v>
      </c>
      <c r="AF4">
        <v>43</v>
      </c>
      <c r="AG4">
        <v>288</v>
      </c>
      <c r="AH4">
        <v>536</v>
      </c>
      <c r="AI4">
        <v>471</v>
      </c>
      <c r="AJ4">
        <v>353</v>
      </c>
      <c r="AK4">
        <v>378</v>
      </c>
      <c r="AL4">
        <v>354</v>
      </c>
      <c r="AM4">
        <v>303</v>
      </c>
      <c r="AN4">
        <v>259</v>
      </c>
      <c r="AO4">
        <v>239</v>
      </c>
      <c r="AP4">
        <v>189</v>
      </c>
      <c r="AQ4">
        <v>144</v>
      </c>
      <c r="AR4">
        <v>78</v>
      </c>
      <c r="AS4">
        <v>70</v>
      </c>
      <c r="AT4">
        <v>45</v>
      </c>
      <c r="AU4">
        <v>3284</v>
      </c>
      <c r="AV4">
        <v>144</v>
      </c>
      <c r="AW4">
        <v>58</v>
      </c>
      <c r="AX4">
        <v>27</v>
      </c>
      <c r="AY4">
        <v>74</v>
      </c>
      <c r="AZ4">
        <v>15</v>
      </c>
      <c r="BA4">
        <v>33</v>
      </c>
      <c r="BB4">
        <v>49</v>
      </c>
      <c r="BC4">
        <v>257</v>
      </c>
      <c r="BD4">
        <v>420</v>
      </c>
      <c r="BE4">
        <v>349</v>
      </c>
      <c r="BF4">
        <v>245</v>
      </c>
      <c r="BG4">
        <v>249</v>
      </c>
      <c r="BH4">
        <v>246</v>
      </c>
      <c r="BI4">
        <v>168</v>
      </c>
      <c r="BJ4">
        <v>217</v>
      </c>
      <c r="BK4">
        <v>224</v>
      </c>
      <c r="BL4">
        <v>140</v>
      </c>
      <c r="BM4">
        <v>114</v>
      </c>
      <c r="BN4">
        <v>107</v>
      </c>
      <c r="BO4">
        <v>76</v>
      </c>
      <c r="BP4">
        <v>72</v>
      </c>
      <c r="BQ4">
        <v>7187</v>
      </c>
      <c r="BR4">
        <v>236</v>
      </c>
      <c r="BS4">
        <v>116</v>
      </c>
      <c r="BT4">
        <v>63</v>
      </c>
      <c r="BU4">
        <v>144</v>
      </c>
      <c r="BV4">
        <v>33</v>
      </c>
      <c r="BW4">
        <v>49</v>
      </c>
      <c r="BX4">
        <v>61</v>
      </c>
      <c r="BY4">
        <v>518</v>
      </c>
      <c r="BZ4">
        <v>938</v>
      </c>
      <c r="CA4">
        <v>796</v>
      </c>
      <c r="CB4">
        <v>586</v>
      </c>
      <c r="CC4">
        <v>618</v>
      </c>
      <c r="CD4">
        <v>594</v>
      </c>
      <c r="CE4">
        <v>470</v>
      </c>
      <c r="CF4">
        <v>470</v>
      </c>
      <c r="CG4">
        <v>460</v>
      </c>
      <c r="CH4">
        <v>329</v>
      </c>
      <c r="CI4">
        <v>258</v>
      </c>
      <c r="CJ4">
        <v>185</v>
      </c>
      <c r="CK4">
        <v>146</v>
      </c>
      <c r="CL4">
        <v>117</v>
      </c>
      <c r="CM4">
        <v>3958</v>
      </c>
      <c r="CN4">
        <v>92</v>
      </c>
      <c r="CO4">
        <v>58</v>
      </c>
      <c r="CP4">
        <v>36</v>
      </c>
      <c r="CQ4">
        <v>70</v>
      </c>
      <c r="CR4">
        <v>18</v>
      </c>
      <c r="CS4">
        <v>24</v>
      </c>
      <c r="CT4">
        <v>25</v>
      </c>
      <c r="CU4">
        <v>272</v>
      </c>
      <c r="CV4">
        <v>522</v>
      </c>
      <c r="CW4">
        <v>455</v>
      </c>
      <c r="CX4">
        <v>346</v>
      </c>
      <c r="CY4">
        <v>372</v>
      </c>
      <c r="CZ4">
        <v>349</v>
      </c>
      <c r="DA4">
        <v>302</v>
      </c>
      <c r="DB4">
        <v>254</v>
      </c>
      <c r="DC4">
        <v>237</v>
      </c>
      <c r="DD4">
        <v>189</v>
      </c>
      <c r="DE4">
        <v>144</v>
      </c>
      <c r="DF4">
        <v>78</v>
      </c>
      <c r="DG4">
        <v>70</v>
      </c>
      <c r="DH4">
        <v>45</v>
      </c>
      <c r="DI4">
        <v>3229</v>
      </c>
      <c r="DJ4">
        <v>144</v>
      </c>
      <c r="DK4">
        <v>58</v>
      </c>
      <c r="DL4">
        <v>27</v>
      </c>
      <c r="DM4">
        <v>74</v>
      </c>
      <c r="DN4">
        <v>15</v>
      </c>
      <c r="DO4">
        <v>25</v>
      </c>
      <c r="DP4">
        <v>36</v>
      </c>
      <c r="DQ4">
        <v>246</v>
      </c>
      <c r="DR4">
        <v>416</v>
      </c>
      <c r="DS4">
        <v>341</v>
      </c>
      <c r="DT4">
        <v>240</v>
      </c>
      <c r="DU4">
        <v>246</v>
      </c>
      <c r="DV4">
        <v>245</v>
      </c>
      <c r="DW4">
        <v>168</v>
      </c>
      <c r="DX4">
        <v>216</v>
      </c>
      <c r="DY4">
        <v>223</v>
      </c>
      <c r="DZ4">
        <v>140</v>
      </c>
      <c r="EA4">
        <v>114</v>
      </c>
      <c r="EB4">
        <v>107</v>
      </c>
      <c r="EC4">
        <v>76</v>
      </c>
      <c r="ED4">
        <v>72</v>
      </c>
      <c r="EE4">
        <v>188</v>
      </c>
      <c r="EF4">
        <v>0</v>
      </c>
      <c r="EG4">
        <v>1</v>
      </c>
      <c r="EH4">
        <v>2</v>
      </c>
      <c r="EI4">
        <v>25</v>
      </c>
      <c r="EJ4">
        <v>0</v>
      </c>
      <c r="EK4">
        <v>23</v>
      </c>
      <c r="EL4">
        <v>31</v>
      </c>
      <c r="EM4">
        <v>27</v>
      </c>
      <c r="EN4">
        <v>18</v>
      </c>
      <c r="EO4">
        <v>24</v>
      </c>
      <c r="EP4">
        <v>12</v>
      </c>
      <c r="EQ4">
        <v>9</v>
      </c>
      <c r="ER4">
        <v>6</v>
      </c>
      <c r="ES4">
        <v>1</v>
      </c>
      <c r="ET4">
        <v>6</v>
      </c>
      <c r="EU4">
        <v>3</v>
      </c>
      <c r="EV4">
        <v>0</v>
      </c>
      <c r="EW4">
        <v>0</v>
      </c>
      <c r="EX4">
        <v>0</v>
      </c>
      <c r="EY4">
        <v>0</v>
      </c>
      <c r="EZ4">
        <v>0</v>
      </c>
      <c r="FA4">
        <v>133</v>
      </c>
      <c r="FB4">
        <v>0</v>
      </c>
      <c r="FC4">
        <v>1</v>
      </c>
      <c r="FD4">
        <v>2</v>
      </c>
      <c r="FE4">
        <v>25</v>
      </c>
      <c r="FF4">
        <v>0</v>
      </c>
      <c r="FG4">
        <v>15</v>
      </c>
      <c r="FH4">
        <v>18</v>
      </c>
      <c r="FI4">
        <v>16</v>
      </c>
      <c r="FJ4">
        <v>14</v>
      </c>
      <c r="FK4">
        <v>16</v>
      </c>
      <c r="FL4">
        <v>7</v>
      </c>
      <c r="FM4">
        <v>6</v>
      </c>
      <c r="FN4">
        <v>5</v>
      </c>
      <c r="FO4">
        <v>1</v>
      </c>
      <c r="FP4">
        <v>5</v>
      </c>
      <c r="FQ4">
        <v>2</v>
      </c>
      <c r="FR4">
        <v>0</v>
      </c>
      <c r="FS4">
        <v>0</v>
      </c>
      <c r="FT4">
        <v>0</v>
      </c>
      <c r="FU4">
        <v>0</v>
      </c>
      <c r="FV4">
        <v>0</v>
      </c>
      <c r="FW4">
        <v>55</v>
      </c>
      <c r="FX4">
        <v>0</v>
      </c>
      <c r="FY4">
        <v>0</v>
      </c>
      <c r="FZ4">
        <v>0</v>
      </c>
      <c r="GA4">
        <v>0</v>
      </c>
      <c r="GB4">
        <v>0</v>
      </c>
      <c r="GC4">
        <v>8</v>
      </c>
      <c r="GD4">
        <v>13</v>
      </c>
      <c r="GE4">
        <v>11</v>
      </c>
      <c r="GF4">
        <v>4</v>
      </c>
      <c r="GG4">
        <v>8</v>
      </c>
      <c r="GH4">
        <v>5</v>
      </c>
      <c r="GI4">
        <v>3</v>
      </c>
      <c r="GJ4">
        <v>1</v>
      </c>
      <c r="GK4">
        <v>0</v>
      </c>
      <c r="GL4">
        <v>1</v>
      </c>
      <c r="GM4">
        <v>1</v>
      </c>
      <c r="GN4">
        <v>0</v>
      </c>
      <c r="GO4">
        <v>0</v>
      </c>
      <c r="GP4">
        <v>0</v>
      </c>
      <c r="GQ4">
        <v>0</v>
      </c>
      <c r="GR4">
        <v>0</v>
      </c>
    </row>
    <row r="5" spans="1:200" x14ac:dyDescent="0.25">
      <c r="A5" t="s">
        <v>4</v>
      </c>
      <c r="B5" t="s">
        <v>5</v>
      </c>
      <c r="C5">
        <v>185911</v>
      </c>
      <c r="D5">
        <v>18676</v>
      </c>
      <c r="E5">
        <v>8989</v>
      </c>
      <c r="F5">
        <v>5342</v>
      </c>
      <c r="G5">
        <v>12757</v>
      </c>
      <c r="H5">
        <v>2534</v>
      </c>
      <c r="I5">
        <v>5246</v>
      </c>
      <c r="J5">
        <v>4805</v>
      </c>
      <c r="K5">
        <v>13053</v>
      </c>
      <c r="L5">
        <v>14971</v>
      </c>
      <c r="M5">
        <v>15241</v>
      </c>
      <c r="N5">
        <v>14506</v>
      </c>
      <c r="O5">
        <v>13716</v>
      </c>
      <c r="P5">
        <v>12216</v>
      </c>
      <c r="Q5">
        <v>10012</v>
      </c>
      <c r="R5">
        <v>7727</v>
      </c>
      <c r="S5">
        <v>6799</v>
      </c>
      <c r="T5">
        <v>4950</v>
      </c>
      <c r="U5">
        <v>4326</v>
      </c>
      <c r="V5">
        <v>3779</v>
      </c>
      <c r="W5">
        <v>3203</v>
      </c>
      <c r="X5">
        <v>3063</v>
      </c>
      <c r="Y5">
        <v>90237</v>
      </c>
      <c r="Z5">
        <v>9577</v>
      </c>
      <c r="AA5">
        <v>4682</v>
      </c>
      <c r="AB5">
        <v>2731</v>
      </c>
      <c r="AC5">
        <v>6467</v>
      </c>
      <c r="AD5">
        <v>1319</v>
      </c>
      <c r="AE5">
        <v>2713</v>
      </c>
      <c r="AF5">
        <v>2410</v>
      </c>
      <c r="AG5">
        <v>6511</v>
      </c>
      <c r="AH5">
        <v>6978</v>
      </c>
      <c r="AI5">
        <v>7018</v>
      </c>
      <c r="AJ5">
        <v>7064</v>
      </c>
      <c r="AK5">
        <v>6688</v>
      </c>
      <c r="AL5">
        <v>5884</v>
      </c>
      <c r="AM5">
        <v>5068</v>
      </c>
      <c r="AN5">
        <v>3843</v>
      </c>
      <c r="AO5">
        <v>3323</v>
      </c>
      <c r="AP5">
        <v>2324</v>
      </c>
      <c r="AQ5">
        <v>1925</v>
      </c>
      <c r="AR5">
        <v>1601</v>
      </c>
      <c r="AS5">
        <v>1204</v>
      </c>
      <c r="AT5">
        <v>907</v>
      </c>
      <c r="AU5">
        <v>95674</v>
      </c>
      <c r="AV5">
        <v>9099</v>
      </c>
      <c r="AW5">
        <v>4307</v>
      </c>
      <c r="AX5">
        <v>2611</v>
      </c>
      <c r="AY5">
        <v>6290</v>
      </c>
      <c r="AZ5">
        <v>1215</v>
      </c>
      <c r="BA5">
        <v>2533</v>
      </c>
      <c r="BB5">
        <v>2395</v>
      </c>
      <c r="BC5">
        <v>6542</v>
      </c>
      <c r="BD5">
        <v>7993</v>
      </c>
      <c r="BE5">
        <v>8223</v>
      </c>
      <c r="BF5">
        <v>7442</v>
      </c>
      <c r="BG5">
        <v>7028</v>
      </c>
      <c r="BH5">
        <v>6332</v>
      </c>
      <c r="BI5">
        <v>4944</v>
      </c>
      <c r="BJ5">
        <v>3884</v>
      </c>
      <c r="BK5">
        <v>3476</v>
      </c>
      <c r="BL5">
        <v>2626</v>
      </c>
      <c r="BM5">
        <v>2401</v>
      </c>
      <c r="BN5">
        <v>2178</v>
      </c>
      <c r="BO5">
        <v>1999</v>
      </c>
      <c r="BP5">
        <v>2156</v>
      </c>
      <c r="BQ5">
        <v>184901</v>
      </c>
      <c r="BR5">
        <v>18669</v>
      </c>
      <c r="BS5">
        <v>8986</v>
      </c>
      <c r="BT5">
        <v>5342</v>
      </c>
      <c r="BU5">
        <v>12755</v>
      </c>
      <c r="BV5">
        <v>2534</v>
      </c>
      <c r="BW5">
        <v>5237</v>
      </c>
      <c r="BX5">
        <v>4762</v>
      </c>
      <c r="BY5">
        <v>12931</v>
      </c>
      <c r="BZ5">
        <v>14893</v>
      </c>
      <c r="CA5">
        <v>15193</v>
      </c>
      <c r="CB5">
        <v>14482</v>
      </c>
      <c r="CC5">
        <v>13695</v>
      </c>
      <c r="CD5">
        <v>12192</v>
      </c>
      <c r="CE5">
        <v>9976</v>
      </c>
      <c r="CF5">
        <v>7688</v>
      </c>
      <c r="CG5">
        <v>6761</v>
      </c>
      <c r="CH5">
        <v>4928</v>
      </c>
      <c r="CI5">
        <v>4293</v>
      </c>
      <c r="CJ5">
        <v>3717</v>
      </c>
      <c r="CK5">
        <v>3079</v>
      </c>
      <c r="CL5">
        <v>2788</v>
      </c>
      <c r="CM5">
        <v>89813</v>
      </c>
      <c r="CN5">
        <v>9572</v>
      </c>
      <c r="CO5">
        <v>4680</v>
      </c>
      <c r="CP5">
        <v>2731</v>
      </c>
      <c r="CQ5">
        <v>6467</v>
      </c>
      <c r="CR5">
        <v>1319</v>
      </c>
      <c r="CS5">
        <v>2708</v>
      </c>
      <c r="CT5">
        <v>2391</v>
      </c>
      <c r="CU5">
        <v>6444</v>
      </c>
      <c r="CV5">
        <v>6936</v>
      </c>
      <c r="CW5">
        <v>6996</v>
      </c>
      <c r="CX5">
        <v>7046</v>
      </c>
      <c r="CY5">
        <v>6673</v>
      </c>
      <c r="CZ5">
        <v>5867</v>
      </c>
      <c r="DA5">
        <v>5043</v>
      </c>
      <c r="DB5">
        <v>3817</v>
      </c>
      <c r="DC5">
        <v>3300</v>
      </c>
      <c r="DD5">
        <v>2311</v>
      </c>
      <c r="DE5">
        <v>1913</v>
      </c>
      <c r="DF5">
        <v>1578</v>
      </c>
      <c r="DG5">
        <v>1164</v>
      </c>
      <c r="DH5">
        <v>857</v>
      </c>
      <c r="DI5">
        <v>95088</v>
      </c>
      <c r="DJ5">
        <v>9097</v>
      </c>
      <c r="DK5">
        <v>4306</v>
      </c>
      <c r="DL5">
        <v>2611</v>
      </c>
      <c r="DM5">
        <v>6288</v>
      </c>
      <c r="DN5">
        <v>1215</v>
      </c>
      <c r="DO5">
        <v>2529</v>
      </c>
      <c r="DP5">
        <v>2371</v>
      </c>
      <c r="DQ5">
        <v>6487</v>
      </c>
      <c r="DR5">
        <v>7957</v>
      </c>
      <c r="DS5">
        <v>8197</v>
      </c>
      <c r="DT5">
        <v>7436</v>
      </c>
      <c r="DU5">
        <v>7022</v>
      </c>
      <c r="DV5">
        <v>6325</v>
      </c>
      <c r="DW5">
        <v>4933</v>
      </c>
      <c r="DX5">
        <v>3871</v>
      </c>
      <c r="DY5">
        <v>3461</v>
      </c>
      <c r="DZ5">
        <v>2617</v>
      </c>
      <c r="EA5">
        <v>2380</v>
      </c>
      <c r="EB5">
        <v>2139</v>
      </c>
      <c r="EC5">
        <v>1915</v>
      </c>
      <c r="ED5">
        <v>1931</v>
      </c>
      <c r="EE5">
        <v>1010</v>
      </c>
      <c r="EF5">
        <v>7</v>
      </c>
      <c r="EG5">
        <v>3</v>
      </c>
      <c r="EH5">
        <v>0</v>
      </c>
      <c r="EI5">
        <v>2</v>
      </c>
      <c r="EJ5">
        <v>0</v>
      </c>
      <c r="EK5">
        <v>9</v>
      </c>
      <c r="EL5">
        <v>43</v>
      </c>
      <c r="EM5">
        <v>122</v>
      </c>
      <c r="EN5">
        <v>78</v>
      </c>
      <c r="EO5">
        <v>48</v>
      </c>
      <c r="EP5">
        <v>24</v>
      </c>
      <c r="EQ5">
        <v>21</v>
      </c>
      <c r="ER5">
        <v>24</v>
      </c>
      <c r="ES5">
        <v>36</v>
      </c>
      <c r="ET5">
        <v>39</v>
      </c>
      <c r="EU5">
        <v>38</v>
      </c>
      <c r="EV5">
        <v>22</v>
      </c>
      <c r="EW5">
        <v>33</v>
      </c>
      <c r="EX5">
        <v>62</v>
      </c>
      <c r="EY5">
        <v>124</v>
      </c>
      <c r="EZ5">
        <v>275</v>
      </c>
      <c r="FA5">
        <v>424</v>
      </c>
      <c r="FB5">
        <v>5</v>
      </c>
      <c r="FC5">
        <v>2</v>
      </c>
      <c r="FD5">
        <v>0</v>
      </c>
      <c r="FE5">
        <v>0</v>
      </c>
      <c r="FF5">
        <v>0</v>
      </c>
      <c r="FG5">
        <v>5</v>
      </c>
      <c r="FH5">
        <v>19</v>
      </c>
      <c r="FI5">
        <v>67</v>
      </c>
      <c r="FJ5">
        <v>42</v>
      </c>
      <c r="FK5">
        <v>22</v>
      </c>
      <c r="FL5">
        <v>18</v>
      </c>
      <c r="FM5">
        <v>15</v>
      </c>
      <c r="FN5">
        <v>17</v>
      </c>
      <c r="FO5">
        <v>25</v>
      </c>
      <c r="FP5">
        <v>26</v>
      </c>
      <c r="FQ5">
        <v>23</v>
      </c>
      <c r="FR5">
        <v>13</v>
      </c>
      <c r="FS5">
        <v>12</v>
      </c>
      <c r="FT5">
        <v>23</v>
      </c>
      <c r="FU5">
        <v>40</v>
      </c>
      <c r="FV5">
        <v>50</v>
      </c>
      <c r="FW5">
        <v>586</v>
      </c>
      <c r="FX5">
        <v>2</v>
      </c>
      <c r="FY5">
        <v>1</v>
      </c>
      <c r="FZ5">
        <v>0</v>
      </c>
      <c r="GA5">
        <v>2</v>
      </c>
      <c r="GB5">
        <v>0</v>
      </c>
      <c r="GC5">
        <v>4</v>
      </c>
      <c r="GD5">
        <v>24</v>
      </c>
      <c r="GE5">
        <v>55</v>
      </c>
      <c r="GF5">
        <v>36</v>
      </c>
      <c r="GG5">
        <v>26</v>
      </c>
      <c r="GH5">
        <v>6</v>
      </c>
      <c r="GI5">
        <v>6</v>
      </c>
      <c r="GJ5">
        <v>7</v>
      </c>
      <c r="GK5">
        <v>11</v>
      </c>
      <c r="GL5">
        <v>13</v>
      </c>
      <c r="GM5">
        <v>15</v>
      </c>
      <c r="GN5">
        <v>9</v>
      </c>
      <c r="GO5">
        <v>21</v>
      </c>
      <c r="GP5">
        <v>39</v>
      </c>
      <c r="GQ5">
        <v>84</v>
      </c>
      <c r="GR5">
        <v>225</v>
      </c>
    </row>
    <row r="6" spans="1:200" x14ac:dyDescent="0.25">
      <c r="A6" t="s">
        <v>6</v>
      </c>
      <c r="B6" t="s">
        <v>7</v>
      </c>
      <c r="C6">
        <v>356386</v>
      </c>
      <c r="D6">
        <v>26239</v>
      </c>
      <c r="E6">
        <v>13804</v>
      </c>
      <c r="F6">
        <v>8548</v>
      </c>
      <c r="G6">
        <v>21293</v>
      </c>
      <c r="H6">
        <v>4350</v>
      </c>
      <c r="I6">
        <v>8839</v>
      </c>
      <c r="J6">
        <v>7391</v>
      </c>
      <c r="K6">
        <v>23913</v>
      </c>
      <c r="L6">
        <v>31425</v>
      </c>
      <c r="M6">
        <v>30171</v>
      </c>
      <c r="N6">
        <v>27104</v>
      </c>
      <c r="O6">
        <v>26589</v>
      </c>
      <c r="P6">
        <v>23979</v>
      </c>
      <c r="Q6">
        <v>20848</v>
      </c>
      <c r="R6">
        <v>17549</v>
      </c>
      <c r="S6">
        <v>16912</v>
      </c>
      <c r="T6">
        <v>13326</v>
      </c>
      <c r="U6">
        <v>10397</v>
      </c>
      <c r="V6">
        <v>9034</v>
      </c>
      <c r="W6">
        <v>7000</v>
      </c>
      <c r="X6">
        <v>7675</v>
      </c>
      <c r="Y6">
        <v>172676</v>
      </c>
      <c r="Z6">
        <v>13430</v>
      </c>
      <c r="AA6">
        <v>7129</v>
      </c>
      <c r="AB6">
        <v>4361</v>
      </c>
      <c r="AC6">
        <v>11056</v>
      </c>
      <c r="AD6">
        <v>2260</v>
      </c>
      <c r="AE6">
        <v>4539</v>
      </c>
      <c r="AF6">
        <v>3742</v>
      </c>
      <c r="AG6">
        <v>11684</v>
      </c>
      <c r="AH6">
        <v>14959</v>
      </c>
      <c r="AI6">
        <v>14876</v>
      </c>
      <c r="AJ6">
        <v>13275</v>
      </c>
      <c r="AK6">
        <v>12902</v>
      </c>
      <c r="AL6">
        <v>11410</v>
      </c>
      <c r="AM6">
        <v>10124</v>
      </c>
      <c r="AN6">
        <v>8493</v>
      </c>
      <c r="AO6">
        <v>8077</v>
      </c>
      <c r="AP6">
        <v>6187</v>
      </c>
      <c r="AQ6">
        <v>4714</v>
      </c>
      <c r="AR6">
        <v>4023</v>
      </c>
      <c r="AS6">
        <v>2912</v>
      </c>
      <c r="AT6">
        <v>2523</v>
      </c>
      <c r="AU6">
        <v>183710</v>
      </c>
      <c r="AV6">
        <v>12809</v>
      </c>
      <c r="AW6">
        <v>6675</v>
      </c>
      <c r="AX6">
        <v>4187</v>
      </c>
      <c r="AY6">
        <v>10237</v>
      </c>
      <c r="AZ6">
        <v>2090</v>
      </c>
      <c r="BA6">
        <v>4300</v>
      </c>
      <c r="BB6">
        <v>3649</v>
      </c>
      <c r="BC6">
        <v>12229</v>
      </c>
      <c r="BD6">
        <v>16466</v>
      </c>
      <c r="BE6">
        <v>15295</v>
      </c>
      <c r="BF6">
        <v>13829</v>
      </c>
      <c r="BG6">
        <v>13687</v>
      </c>
      <c r="BH6">
        <v>12569</v>
      </c>
      <c r="BI6">
        <v>10724</v>
      </c>
      <c r="BJ6">
        <v>9056</v>
      </c>
      <c r="BK6">
        <v>8835</v>
      </c>
      <c r="BL6">
        <v>7139</v>
      </c>
      <c r="BM6">
        <v>5683</v>
      </c>
      <c r="BN6">
        <v>5011</v>
      </c>
      <c r="BO6">
        <v>4088</v>
      </c>
      <c r="BP6">
        <v>5152</v>
      </c>
      <c r="BQ6">
        <v>352597</v>
      </c>
      <c r="BR6">
        <v>26233</v>
      </c>
      <c r="BS6">
        <v>13804</v>
      </c>
      <c r="BT6">
        <v>8548</v>
      </c>
      <c r="BU6">
        <v>21276</v>
      </c>
      <c r="BV6">
        <v>4330</v>
      </c>
      <c r="BW6">
        <v>8782</v>
      </c>
      <c r="BX6">
        <v>7155</v>
      </c>
      <c r="BY6">
        <v>23444</v>
      </c>
      <c r="BZ6">
        <v>31262</v>
      </c>
      <c r="CA6">
        <v>30103</v>
      </c>
      <c r="CB6">
        <v>27060</v>
      </c>
      <c r="CC6">
        <v>26525</v>
      </c>
      <c r="CD6">
        <v>23879</v>
      </c>
      <c r="CE6">
        <v>20764</v>
      </c>
      <c r="CF6">
        <v>17462</v>
      </c>
      <c r="CG6">
        <v>16832</v>
      </c>
      <c r="CH6">
        <v>13223</v>
      </c>
      <c r="CI6">
        <v>10249</v>
      </c>
      <c r="CJ6">
        <v>8762</v>
      </c>
      <c r="CK6">
        <v>6601</v>
      </c>
      <c r="CL6">
        <v>6303</v>
      </c>
      <c r="CM6">
        <v>171291</v>
      </c>
      <c r="CN6">
        <v>13428</v>
      </c>
      <c r="CO6">
        <v>7129</v>
      </c>
      <c r="CP6">
        <v>4361</v>
      </c>
      <c r="CQ6">
        <v>11041</v>
      </c>
      <c r="CR6">
        <v>2250</v>
      </c>
      <c r="CS6">
        <v>4506</v>
      </c>
      <c r="CT6">
        <v>3654</v>
      </c>
      <c r="CU6">
        <v>11464</v>
      </c>
      <c r="CV6">
        <v>14870</v>
      </c>
      <c r="CW6">
        <v>14833</v>
      </c>
      <c r="CX6">
        <v>13245</v>
      </c>
      <c r="CY6">
        <v>12867</v>
      </c>
      <c r="CZ6">
        <v>11352</v>
      </c>
      <c r="DA6">
        <v>10084</v>
      </c>
      <c r="DB6">
        <v>8449</v>
      </c>
      <c r="DC6">
        <v>8034</v>
      </c>
      <c r="DD6">
        <v>6127</v>
      </c>
      <c r="DE6">
        <v>4652</v>
      </c>
      <c r="DF6">
        <v>3916</v>
      </c>
      <c r="DG6">
        <v>2791</v>
      </c>
      <c r="DH6">
        <v>2238</v>
      </c>
      <c r="DI6">
        <v>181306</v>
      </c>
      <c r="DJ6">
        <v>12805</v>
      </c>
      <c r="DK6">
        <v>6675</v>
      </c>
      <c r="DL6">
        <v>4187</v>
      </c>
      <c r="DM6">
        <v>10235</v>
      </c>
      <c r="DN6">
        <v>2080</v>
      </c>
      <c r="DO6">
        <v>4276</v>
      </c>
      <c r="DP6">
        <v>3501</v>
      </c>
      <c r="DQ6">
        <v>11980</v>
      </c>
      <c r="DR6">
        <v>16392</v>
      </c>
      <c r="DS6">
        <v>15270</v>
      </c>
      <c r="DT6">
        <v>13815</v>
      </c>
      <c r="DU6">
        <v>13658</v>
      </c>
      <c r="DV6">
        <v>12527</v>
      </c>
      <c r="DW6">
        <v>10680</v>
      </c>
      <c r="DX6">
        <v>9013</v>
      </c>
      <c r="DY6">
        <v>8798</v>
      </c>
      <c r="DZ6">
        <v>7096</v>
      </c>
      <c r="EA6">
        <v>5597</v>
      </c>
      <c r="EB6">
        <v>4846</v>
      </c>
      <c r="EC6">
        <v>3810</v>
      </c>
      <c r="ED6">
        <v>4065</v>
      </c>
      <c r="EE6">
        <v>3789</v>
      </c>
      <c r="EF6">
        <v>6</v>
      </c>
      <c r="EG6">
        <v>0</v>
      </c>
      <c r="EH6">
        <v>0</v>
      </c>
      <c r="EI6">
        <v>17</v>
      </c>
      <c r="EJ6">
        <v>20</v>
      </c>
      <c r="EK6">
        <v>57</v>
      </c>
      <c r="EL6">
        <v>236</v>
      </c>
      <c r="EM6">
        <v>469</v>
      </c>
      <c r="EN6">
        <v>163</v>
      </c>
      <c r="EO6">
        <v>68</v>
      </c>
      <c r="EP6">
        <v>44</v>
      </c>
      <c r="EQ6">
        <v>64</v>
      </c>
      <c r="ER6">
        <v>100</v>
      </c>
      <c r="ES6">
        <v>84</v>
      </c>
      <c r="ET6">
        <v>87</v>
      </c>
      <c r="EU6">
        <v>80</v>
      </c>
      <c r="EV6">
        <v>103</v>
      </c>
      <c r="EW6">
        <v>148</v>
      </c>
      <c r="EX6">
        <v>272</v>
      </c>
      <c r="EY6">
        <v>399</v>
      </c>
      <c r="EZ6">
        <v>1372</v>
      </c>
      <c r="FA6">
        <v>1385</v>
      </c>
      <c r="FB6">
        <v>2</v>
      </c>
      <c r="FC6">
        <v>0</v>
      </c>
      <c r="FD6">
        <v>0</v>
      </c>
      <c r="FE6">
        <v>15</v>
      </c>
      <c r="FF6">
        <v>10</v>
      </c>
      <c r="FG6">
        <v>33</v>
      </c>
      <c r="FH6">
        <v>88</v>
      </c>
      <c r="FI6">
        <v>220</v>
      </c>
      <c r="FJ6">
        <v>89</v>
      </c>
      <c r="FK6">
        <v>43</v>
      </c>
      <c r="FL6">
        <v>30</v>
      </c>
      <c r="FM6">
        <v>35</v>
      </c>
      <c r="FN6">
        <v>58</v>
      </c>
      <c r="FO6">
        <v>40</v>
      </c>
      <c r="FP6">
        <v>44</v>
      </c>
      <c r="FQ6">
        <v>43</v>
      </c>
      <c r="FR6">
        <v>60</v>
      </c>
      <c r="FS6">
        <v>62</v>
      </c>
      <c r="FT6">
        <v>107</v>
      </c>
      <c r="FU6">
        <v>121</v>
      </c>
      <c r="FV6">
        <v>285</v>
      </c>
      <c r="FW6">
        <v>2404</v>
      </c>
      <c r="FX6">
        <v>4</v>
      </c>
      <c r="FY6">
        <v>0</v>
      </c>
      <c r="FZ6">
        <v>0</v>
      </c>
      <c r="GA6">
        <v>2</v>
      </c>
      <c r="GB6">
        <v>10</v>
      </c>
      <c r="GC6">
        <v>24</v>
      </c>
      <c r="GD6">
        <v>148</v>
      </c>
      <c r="GE6">
        <v>249</v>
      </c>
      <c r="GF6">
        <v>74</v>
      </c>
      <c r="GG6">
        <v>25</v>
      </c>
      <c r="GH6">
        <v>14</v>
      </c>
      <c r="GI6">
        <v>29</v>
      </c>
      <c r="GJ6">
        <v>42</v>
      </c>
      <c r="GK6">
        <v>44</v>
      </c>
      <c r="GL6">
        <v>43</v>
      </c>
      <c r="GM6">
        <v>37</v>
      </c>
      <c r="GN6">
        <v>43</v>
      </c>
      <c r="GO6">
        <v>86</v>
      </c>
      <c r="GP6">
        <v>165</v>
      </c>
      <c r="GQ6">
        <v>278</v>
      </c>
      <c r="GR6">
        <v>1087</v>
      </c>
    </row>
    <row r="7" spans="1:200" x14ac:dyDescent="0.25">
      <c r="A7" t="s">
        <v>8</v>
      </c>
      <c r="B7" t="s">
        <v>9</v>
      </c>
      <c r="C7">
        <v>231997</v>
      </c>
      <c r="D7">
        <v>15182</v>
      </c>
      <c r="E7">
        <v>8535</v>
      </c>
      <c r="F7">
        <v>5480</v>
      </c>
      <c r="G7">
        <v>15018</v>
      </c>
      <c r="H7">
        <v>3351</v>
      </c>
      <c r="I7">
        <v>6574</v>
      </c>
      <c r="J7">
        <v>5903</v>
      </c>
      <c r="K7">
        <v>14832</v>
      </c>
      <c r="L7">
        <v>14041</v>
      </c>
      <c r="M7">
        <v>14473</v>
      </c>
      <c r="N7">
        <v>14992</v>
      </c>
      <c r="O7">
        <v>17681</v>
      </c>
      <c r="P7">
        <v>17994</v>
      </c>
      <c r="Q7">
        <v>15495</v>
      </c>
      <c r="R7">
        <v>12439</v>
      </c>
      <c r="S7">
        <v>12795</v>
      </c>
      <c r="T7">
        <v>9916</v>
      </c>
      <c r="U7">
        <v>8779</v>
      </c>
      <c r="V7">
        <v>7481</v>
      </c>
      <c r="W7">
        <v>5927</v>
      </c>
      <c r="X7">
        <v>5109</v>
      </c>
      <c r="Y7">
        <v>111676</v>
      </c>
      <c r="Z7">
        <v>7759</v>
      </c>
      <c r="AA7">
        <v>4375</v>
      </c>
      <c r="AB7">
        <v>2750</v>
      </c>
      <c r="AC7">
        <v>7642</v>
      </c>
      <c r="AD7">
        <v>1731</v>
      </c>
      <c r="AE7">
        <v>3312</v>
      </c>
      <c r="AF7">
        <v>2985</v>
      </c>
      <c r="AG7">
        <v>7273</v>
      </c>
      <c r="AH7">
        <v>6782</v>
      </c>
      <c r="AI7">
        <v>6902</v>
      </c>
      <c r="AJ7">
        <v>7186</v>
      </c>
      <c r="AK7">
        <v>8299</v>
      </c>
      <c r="AL7">
        <v>8725</v>
      </c>
      <c r="AM7">
        <v>7717</v>
      </c>
      <c r="AN7">
        <v>6143</v>
      </c>
      <c r="AO7">
        <v>6197</v>
      </c>
      <c r="AP7">
        <v>4671</v>
      </c>
      <c r="AQ7">
        <v>3942</v>
      </c>
      <c r="AR7">
        <v>3253</v>
      </c>
      <c r="AS7">
        <v>2396</v>
      </c>
      <c r="AT7">
        <v>1636</v>
      </c>
      <c r="AU7">
        <v>120321</v>
      </c>
      <c r="AV7">
        <v>7423</v>
      </c>
      <c r="AW7">
        <v>4160</v>
      </c>
      <c r="AX7">
        <v>2730</v>
      </c>
      <c r="AY7">
        <v>7376</v>
      </c>
      <c r="AZ7">
        <v>1620</v>
      </c>
      <c r="BA7">
        <v>3262</v>
      </c>
      <c r="BB7">
        <v>2918</v>
      </c>
      <c r="BC7">
        <v>7559</v>
      </c>
      <c r="BD7">
        <v>7259</v>
      </c>
      <c r="BE7">
        <v>7571</v>
      </c>
      <c r="BF7">
        <v>7806</v>
      </c>
      <c r="BG7">
        <v>9382</v>
      </c>
      <c r="BH7">
        <v>9269</v>
      </c>
      <c r="BI7">
        <v>7778</v>
      </c>
      <c r="BJ7">
        <v>6296</v>
      </c>
      <c r="BK7">
        <v>6598</v>
      </c>
      <c r="BL7">
        <v>5245</v>
      </c>
      <c r="BM7">
        <v>4837</v>
      </c>
      <c r="BN7">
        <v>4228</v>
      </c>
      <c r="BO7">
        <v>3531</v>
      </c>
      <c r="BP7">
        <v>3473</v>
      </c>
      <c r="BQ7">
        <v>230902</v>
      </c>
      <c r="BR7">
        <v>15180</v>
      </c>
      <c r="BS7">
        <v>8535</v>
      </c>
      <c r="BT7">
        <v>5480</v>
      </c>
      <c r="BU7">
        <v>15018</v>
      </c>
      <c r="BV7">
        <v>3351</v>
      </c>
      <c r="BW7">
        <v>6574</v>
      </c>
      <c r="BX7">
        <v>5902</v>
      </c>
      <c r="BY7">
        <v>14812</v>
      </c>
      <c r="BZ7">
        <v>14023</v>
      </c>
      <c r="CA7">
        <v>14452</v>
      </c>
      <c r="CB7">
        <v>14977</v>
      </c>
      <c r="CC7">
        <v>17658</v>
      </c>
      <c r="CD7">
        <v>17969</v>
      </c>
      <c r="CE7">
        <v>15467</v>
      </c>
      <c r="CF7">
        <v>12411</v>
      </c>
      <c r="CG7">
        <v>12761</v>
      </c>
      <c r="CH7">
        <v>9891</v>
      </c>
      <c r="CI7">
        <v>8733</v>
      </c>
      <c r="CJ7">
        <v>7395</v>
      </c>
      <c r="CK7">
        <v>5729</v>
      </c>
      <c r="CL7">
        <v>4584</v>
      </c>
      <c r="CM7">
        <v>111335</v>
      </c>
      <c r="CN7">
        <v>7759</v>
      </c>
      <c r="CO7">
        <v>4375</v>
      </c>
      <c r="CP7">
        <v>2750</v>
      </c>
      <c r="CQ7">
        <v>7642</v>
      </c>
      <c r="CR7">
        <v>1731</v>
      </c>
      <c r="CS7">
        <v>3312</v>
      </c>
      <c r="CT7">
        <v>2985</v>
      </c>
      <c r="CU7">
        <v>7261</v>
      </c>
      <c r="CV7">
        <v>6771</v>
      </c>
      <c r="CW7">
        <v>6886</v>
      </c>
      <c r="CX7">
        <v>7174</v>
      </c>
      <c r="CY7">
        <v>8286</v>
      </c>
      <c r="CZ7">
        <v>8710</v>
      </c>
      <c r="DA7">
        <v>7699</v>
      </c>
      <c r="DB7">
        <v>6125</v>
      </c>
      <c r="DC7">
        <v>6178</v>
      </c>
      <c r="DD7">
        <v>4661</v>
      </c>
      <c r="DE7">
        <v>3919</v>
      </c>
      <c r="DF7">
        <v>3220</v>
      </c>
      <c r="DG7">
        <v>2346</v>
      </c>
      <c r="DH7">
        <v>1545</v>
      </c>
      <c r="DI7">
        <v>119567</v>
      </c>
      <c r="DJ7">
        <v>7421</v>
      </c>
      <c r="DK7">
        <v>4160</v>
      </c>
      <c r="DL7">
        <v>2730</v>
      </c>
      <c r="DM7">
        <v>7376</v>
      </c>
      <c r="DN7">
        <v>1620</v>
      </c>
      <c r="DO7">
        <v>3262</v>
      </c>
      <c r="DP7">
        <v>2917</v>
      </c>
      <c r="DQ7">
        <v>7551</v>
      </c>
      <c r="DR7">
        <v>7252</v>
      </c>
      <c r="DS7">
        <v>7566</v>
      </c>
      <c r="DT7">
        <v>7803</v>
      </c>
      <c r="DU7">
        <v>9372</v>
      </c>
      <c r="DV7">
        <v>9259</v>
      </c>
      <c r="DW7">
        <v>7768</v>
      </c>
      <c r="DX7">
        <v>6286</v>
      </c>
      <c r="DY7">
        <v>6583</v>
      </c>
      <c r="DZ7">
        <v>5230</v>
      </c>
      <c r="EA7">
        <v>4814</v>
      </c>
      <c r="EB7">
        <v>4175</v>
      </c>
      <c r="EC7">
        <v>3383</v>
      </c>
      <c r="ED7">
        <v>3039</v>
      </c>
      <c r="EE7">
        <v>1095</v>
      </c>
      <c r="EF7">
        <v>2</v>
      </c>
      <c r="EG7">
        <v>0</v>
      </c>
      <c r="EH7">
        <v>0</v>
      </c>
      <c r="EI7">
        <v>0</v>
      </c>
      <c r="EJ7">
        <v>0</v>
      </c>
      <c r="EK7">
        <v>0</v>
      </c>
      <c r="EL7">
        <v>1</v>
      </c>
      <c r="EM7">
        <v>20</v>
      </c>
      <c r="EN7">
        <v>18</v>
      </c>
      <c r="EO7">
        <v>21</v>
      </c>
      <c r="EP7">
        <v>15</v>
      </c>
      <c r="EQ7">
        <v>23</v>
      </c>
      <c r="ER7">
        <v>25</v>
      </c>
      <c r="ES7">
        <v>28</v>
      </c>
      <c r="ET7">
        <v>28</v>
      </c>
      <c r="EU7">
        <v>34</v>
      </c>
      <c r="EV7">
        <v>25</v>
      </c>
      <c r="EW7">
        <v>46</v>
      </c>
      <c r="EX7">
        <v>86</v>
      </c>
      <c r="EY7">
        <v>198</v>
      </c>
      <c r="EZ7">
        <v>525</v>
      </c>
      <c r="FA7">
        <v>341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12</v>
      </c>
      <c r="FJ7">
        <v>11</v>
      </c>
      <c r="FK7">
        <v>16</v>
      </c>
      <c r="FL7">
        <v>12</v>
      </c>
      <c r="FM7">
        <v>13</v>
      </c>
      <c r="FN7">
        <v>15</v>
      </c>
      <c r="FO7">
        <v>18</v>
      </c>
      <c r="FP7">
        <v>18</v>
      </c>
      <c r="FQ7">
        <v>19</v>
      </c>
      <c r="FR7">
        <v>10</v>
      </c>
      <c r="FS7">
        <v>23</v>
      </c>
      <c r="FT7">
        <v>33</v>
      </c>
      <c r="FU7">
        <v>50</v>
      </c>
      <c r="FV7">
        <v>91</v>
      </c>
      <c r="FW7">
        <v>754</v>
      </c>
      <c r="FX7">
        <v>2</v>
      </c>
      <c r="FY7">
        <v>0</v>
      </c>
      <c r="FZ7">
        <v>0</v>
      </c>
      <c r="GA7">
        <v>0</v>
      </c>
      <c r="GB7">
        <v>0</v>
      </c>
      <c r="GC7">
        <v>0</v>
      </c>
      <c r="GD7">
        <v>1</v>
      </c>
      <c r="GE7">
        <v>8</v>
      </c>
      <c r="GF7">
        <v>7</v>
      </c>
      <c r="GG7">
        <v>5</v>
      </c>
      <c r="GH7">
        <v>3</v>
      </c>
      <c r="GI7">
        <v>10</v>
      </c>
      <c r="GJ7">
        <v>10</v>
      </c>
      <c r="GK7">
        <v>10</v>
      </c>
      <c r="GL7">
        <v>10</v>
      </c>
      <c r="GM7">
        <v>15</v>
      </c>
      <c r="GN7">
        <v>15</v>
      </c>
      <c r="GO7">
        <v>23</v>
      </c>
      <c r="GP7">
        <v>53</v>
      </c>
      <c r="GQ7">
        <v>148</v>
      </c>
      <c r="GR7">
        <v>434</v>
      </c>
    </row>
    <row r="8" spans="1:200" x14ac:dyDescent="0.25">
      <c r="A8" t="s">
        <v>10</v>
      </c>
      <c r="B8" t="s">
        <v>11</v>
      </c>
      <c r="C8">
        <v>311215</v>
      </c>
      <c r="D8">
        <v>22446</v>
      </c>
      <c r="E8">
        <v>11521</v>
      </c>
      <c r="F8">
        <v>7127</v>
      </c>
      <c r="G8">
        <v>17942</v>
      </c>
      <c r="H8">
        <v>3721</v>
      </c>
      <c r="I8">
        <v>7607</v>
      </c>
      <c r="J8">
        <v>7261</v>
      </c>
      <c r="K8">
        <v>24198</v>
      </c>
      <c r="L8">
        <v>34698</v>
      </c>
      <c r="M8">
        <v>30190</v>
      </c>
      <c r="N8">
        <v>24324</v>
      </c>
      <c r="O8">
        <v>21774</v>
      </c>
      <c r="P8">
        <v>20546</v>
      </c>
      <c r="Q8">
        <v>18473</v>
      </c>
      <c r="R8">
        <v>14443</v>
      </c>
      <c r="S8">
        <v>12268</v>
      </c>
      <c r="T8">
        <v>9580</v>
      </c>
      <c r="U8">
        <v>8364</v>
      </c>
      <c r="V8">
        <v>6684</v>
      </c>
      <c r="W8">
        <v>4453</v>
      </c>
      <c r="X8">
        <v>3595</v>
      </c>
      <c r="Y8">
        <v>156468</v>
      </c>
      <c r="Z8">
        <v>11532</v>
      </c>
      <c r="AA8">
        <v>6016</v>
      </c>
      <c r="AB8">
        <v>3672</v>
      </c>
      <c r="AC8">
        <v>9174</v>
      </c>
      <c r="AD8">
        <v>1950</v>
      </c>
      <c r="AE8">
        <v>4033</v>
      </c>
      <c r="AF8">
        <v>3754</v>
      </c>
      <c r="AG8">
        <v>12398</v>
      </c>
      <c r="AH8">
        <v>17756</v>
      </c>
      <c r="AI8">
        <v>15678</v>
      </c>
      <c r="AJ8">
        <v>12405</v>
      </c>
      <c r="AK8">
        <v>10839</v>
      </c>
      <c r="AL8">
        <v>10094</v>
      </c>
      <c r="AM8">
        <v>9171</v>
      </c>
      <c r="AN8">
        <v>7212</v>
      </c>
      <c r="AO8">
        <v>6065</v>
      </c>
      <c r="AP8">
        <v>4471</v>
      </c>
      <c r="AQ8">
        <v>3957</v>
      </c>
      <c r="AR8">
        <v>3114</v>
      </c>
      <c r="AS8">
        <v>1911</v>
      </c>
      <c r="AT8">
        <v>1266</v>
      </c>
      <c r="AU8">
        <v>154747</v>
      </c>
      <c r="AV8">
        <v>10914</v>
      </c>
      <c r="AW8">
        <v>5505</v>
      </c>
      <c r="AX8">
        <v>3455</v>
      </c>
      <c r="AY8">
        <v>8768</v>
      </c>
      <c r="AZ8">
        <v>1771</v>
      </c>
      <c r="BA8">
        <v>3574</v>
      </c>
      <c r="BB8">
        <v>3507</v>
      </c>
      <c r="BC8">
        <v>11800</v>
      </c>
      <c r="BD8">
        <v>16942</v>
      </c>
      <c r="BE8">
        <v>14512</v>
      </c>
      <c r="BF8">
        <v>11919</v>
      </c>
      <c r="BG8">
        <v>10935</v>
      </c>
      <c r="BH8">
        <v>10452</v>
      </c>
      <c r="BI8">
        <v>9302</v>
      </c>
      <c r="BJ8">
        <v>7231</v>
      </c>
      <c r="BK8">
        <v>6203</v>
      </c>
      <c r="BL8">
        <v>5109</v>
      </c>
      <c r="BM8">
        <v>4407</v>
      </c>
      <c r="BN8">
        <v>3570</v>
      </c>
      <c r="BO8">
        <v>2542</v>
      </c>
      <c r="BP8">
        <v>2329</v>
      </c>
      <c r="BQ8">
        <v>308895</v>
      </c>
      <c r="BR8">
        <v>22440</v>
      </c>
      <c r="BS8">
        <v>11514</v>
      </c>
      <c r="BT8">
        <v>7127</v>
      </c>
      <c r="BU8">
        <v>17940</v>
      </c>
      <c r="BV8">
        <v>3718</v>
      </c>
      <c r="BW8">
        <v>7593</v>
      </c>
      <c r="BX8">
        <v>7048</v>
      </c>
      <c r="BY8">
        <v>23766</v>
      </c>
      <c r="BZ8">
        <v>34519</v>
      </c>
      <c r="CA8">
        <v>30112</v>
      </c>
      <c r="CB8">
        <v>24236</v>
      </c>
      <c r="CC8">
        <v>21678</v>
      </c>
      <c r="CD8">
        <v>20411</v>
      </c>
      <c r="CE8">
        <v>18344</v>
      </c>
      <c r="CF8">
        <v>14359</v>
      </c>
      <c r="CG8">
        <v>12177</v>
      </c>
      <c r="CH8">
        <v>9493</v>
      </c>
      <c r="CI8">
        <v>8263</v>
      </c>
      <c r="CJ8">
        <v>6578</v>
      </c>
      <c r="CK8">
        <v>4329</v>
      </c>
      <c r="CL8">
        <v>3250</v>
      </c>
      <c r="CM8">
        <v>155315</v>
      </c>
      <c r="CN8">
        <v>11526</v>
      </c>
      <c r="CO8">
        <v>6010</v>
      </c>
      <c r="CP8">
        <v>3672</v>
      </c>
      <c r="CQ8">
        <v>9173</v>
      </c>
      <c r="CR8">
        <v>1950</v>
      </c>
      <c r="CS8">
        <v>4026</v>
      </c>
      <c r="CT8">
        <v>3666</v>
      </c>
      <c r="CU8">
        <v>12203</v>
      </c>
      <c r="CV8">
        <v>17659</v>
      </c>
      <c r="CW8">
        <v>15632</v>
      </c>
      <c r="CX8">
        <v>12345</v>
      </c>
      <c r="CY8">
        <v>10773</v>
      </c>
      <c r="CZ8">
        <v>9999</v>
      </c>
      <c r="DA8">
        <v>9084</v>
      </c>
      <c r="DB8">
        <v>7159</v>
      </c>
      <c r="DC8">
        <v>6004</v>
      </c>
      <c r="DD8">
        <v>4421</v>
      </c>
      <c r="DE8">
        <v>3910</v>
      </c>
      <c r="DF8">
        <v>3061</v>
      </c>
      <c r="DG8">
        <v>1865</v>
      </c>
      <c r="DH8">
        <v>1177</v>
      </c>
      <c r="DI8">
        <v>153580</v>
      </c>
      <c r="DJ8">
        <v>10914</v>
      </c>
      <c r="DK8">
        <v>5504</v>
      </c>
      <c r="DL8">
        <v>3455</v>
      </c>
      <c r="DM8">
        <v>8767</v>
      </c>
      <c r="DN8">
        <v>1768</v>
      </c>
      <c r="DO8">
        <v>3567</v>
      </c>
      <c r="DP8">
        <v>3382</v>
      </c>
      <c r="DQ8">
        <v>11563</v>
      </c>
      <c r="DR8">
        <v>16860</v>
      </c>
      <c r="DS8">
        <v>14480</v>
      </c>
      <c r="DT8">
        <v>11891</v>
      </c>
      <c r="DU8">
        <v>10905</v>
      </c>
      <c r="DV8">
        <v>10412</v>
      </c>
      <c r="DW8">
        <v>9260</v>
      </c>
      <c r="DX8">
        <v>7200</v>
      </c>
      <c r="DY8">
        <v>6173</v>
      </c>
      <c r="DZ8">
        <v>5072</v>
      </c>
      <c r="EA8">
        <v>4353</v>
      </c>
      <c r="EB8">
        <v>3517</v>
      </c>
      <c r="EC8">
        <v>2464</v>
      </c>
      <c r="ED8">
        <v>2073</v>
      </c>
      <c r="EE8">
        <v>2320</v>
      </c>
      <c r="EF8">
        <v>6</v>
      </c>
      <c r="EG8">
        <v>7</v>
      </c>
      <c r="EH8">
        <v>0</v>
      </c>
      <c r="EI8">
        <v>2</v>
      </c>
      <c r="EJ8">
        <v>3</v>
      </c>
      <c r="EK8">
        <v>14</v>
      </c>
      <c r="EL8">
        <v>213</v>
      </c>
      <c r="EM8">
        <v>432</v>
      </c>
      <c r="EN8">
        <v>179</v>
      </c>
      <c r="EO8">
        <v>78</v>
      </c>
      <c r="EP8">
        <v>88</v>
      </c>
      <c r="EQ8">
        <v>96</v>
      </c>
      <c r="ER8">
        <v>135</v>
      </c>
      <c r="ES8">
        <v>129</v>
      </c>
      <c r="ET8">
        <v>84</v>
      </c>
      <c r="EU8">
        <v>91</v>
      </c>
      <c r="EV8">
        <v>87</v>
      </c>
      <c r="EW8">
        <v>101</v>
      </c>
      <c r="EX8">
        <v>106</v>
      </c>
      <c r="EY8">
        <v>124</v>
      </c>
      <c r="EZ8">
        <v>345</v>
      </c>
      <c r="FA8">
        <v>1153</v>
      </c>
      <c r="FB8">
        <v>6</v>
      </c>
      <c r="FC8">
        <v>6</v>
      </c>
      <c r="FD8">
        <v>0</v>
      </c>
      <c r="FE8">
        <v>1</v>
      </c>
      <c r="FF8">
        <v>0</v>
      </c>
      <c r="FG8">
        <v>7</v>
      </c>
      <c r="FH8">
        <v>88</v>
      </c>
      <c r="FI8">
        <v>195</v>
      </c>
      <c r="FJ8">
        <v>97</v>
      </c>
      <c r="FK8">
        <v>46</v>
      </c>
      <c r="FL8">
        <v>60</v>
      </c>
      <c r="FM8">
        <v>66</v>
      </c>
      <c r="FN8">
        <v>95</v>
      </c>
      <c r="FO8">
        <v>87</v>
      </c>
      <c r="FP8">
        <v>53</v>
      </c>
      <c r="FQ8">
        <v>61</v>
      </c>
      <c r="FR8">
        <v>50</v>
      </c>
      <c r="FS8">
        <v>47</v>
      </c>
      <c r="FT8">
        <v>53</v>
      </c>
      <c r="FU8">
        <v>46</v>
      </c>
      <c r="FV8">
        <v>89</v>
      </c>
      <c r="FW8">
        <v>1167</v>
      </c>
      <c r="FX8">
        <v>0</v>
      </c>
      <c r="FY8">
        <v>1</v>
      </c>
      <c r="FZ8">
        <v>0</v>
      </c>
      <c r="GA8">
        <v>1</v>
      </c>
      <c r="GB8">
        <v>3</v>
      </c>
      <c r="GC8">
        <v>7</v>
      </c>
      <c r="GD8">
        <v>125</v>
      </c>
      <c r="GE8">
        <v>237</v>
      </c>
      <c r="GF8">
        <v>82</v>
      </c>
      <c r="GG8">
        <v>32</v>
      </c>
      <c r="GH8">
        <v>28</v>
      </c>
      <c r="GI8">
        <v>30</v>
      </c>
      <c r="GJ8">
        <v>40</v>
      </c>
      <c r="GK8">
        <v>42</v>
      </c>
      <c r="GL8">
        <v>31</v>
      </c>
      <c r="GM8">
        <v>30</v>
      </c>
      <c r="GN8">
        <v>37</v>
      </c>
      <c r="GO8">
        <v>54</v>
      </c>
      <c r="GP8">
        <v>53</v>
      </c>
      <c r="GQ8">
        <v>78</v>
      </c>
      <c r="GR8">
        <v>256</v>
      </c>
    </row>
    <row r="9" spans="1:200" x14ac:dyDescent="0.25">
      <c r="A9" t="s">
        <v>12</v>
      </c>
      <c r="B9" t="s">
        <v>13</v>
      </c>
      <c r="C9">
        <v>309392</v>
      </c>
      <c r="D9">
        <v>20095</v>
      </c>
      <c r="E9">
        <v>11161</v>
      </c>
      <c r="F9">
        <v>6900</v>
      </c>
      <c r="G9">
        <v>18612</v>
      </c>
      <c r="H9">
        <v>3818</v>
      </c>
      <c r="I9">
        <v>7912</v>
      </c>
      <c r="J9">
        <v>6182</v>
      </c>
      <c r="K9">
        <v>16119</v>
      </c>
      <c r="L9">
        <v>17887</v>
      </c>
      <c r="M9">
        <v>21064</v>
      </c>
      <c r="N9">
        <v>22214</v>
      </c>
      <c r="O9">
        <v>24854</v>
      </c>
      <c r="P9">
        <v>24312</v>
      </c>
      <c r="Q9">
        <v>20684</v>
      </c>
      <c r="R9">
        <v>17049</v>
      </c>
      <c r="S9">
        <v>18492</v>
      </c>
      <c r="T9">
        <v>14177</v>
      </c>
      <c r="U9">
        <v>11593</v>
      </c>
      <c r="V9">
        <v>10224</v>
      </c>
      <c r="W9">
        <v>8228</v>
      </c>
      <c r="X9">
        <v>7815</v>
      </c>
      <c r="Y9">
        <v>148588</v>
      </c>
      <c r="Z9">
        <v>10228</v>
      </c>
      <c r="AA9">
        <v>5635</v>
      </c>
      <c r="AB9">
        <v>3488</v>
      </c>
      <c r="AC9">
        <v>9586</v>
      </c>
      <c r="AD9">
        <v>1985</v>
      </c>
      <c r="AE9">
        <v>4072</v>
      </c>
      <c r="AF9">
        <v>3108</v>
      </c>
      <c r="AG9">
        <v>7826</v>
      </c>
      <c r="AH9">
        <v>8651</v>
      </c>
      <c r="AI9">
        <v>10193</v>
      </c>
      <c r="AJ9">
        <v>10565</v>
      </c>
      <c r="AK9">
        <v>12037</v>
      </c>
      <c r="AL9">
        <v>11657</v>
      </c>
      <c r="AM9">
        <v>10177</v>
      </c>
      <c r="AN9">
        <v>8260</v>
      </c>
      <c r="AO9">
        <v>8807</v>
      </c>
      <c r="AP9">
        <v>6732</v>
      </c>
      <c r="AQ9">
        <v>5217</v>
      </c>
      <c r="AR9">
        <v>4516</v>
      </c>
      <c r="AS9">
        <v>3312</v>
      </c>
      <c r="AT9">
        <v>2536</v>
      </c>
      <c r="AU9">
        <v>160804</v>
      </c>
      <c r="AV9">
        <v>9867</v>
      </c>
      <c r="AW9">
        <v>5526</v>
      </c>
      <c r="AX9">
        <v>3412</v>
      </c>
      <c r="AY9">
        <v>9026</v>
      </c>
      <c r="AZ9">
        <v>1833</v>
      </c>
      <c r="BA9">
        <v>3840</v>
      </c>
      <c r="BB9">
        <v>3074</v>
      </c>
      <c r="BC9">
        <v>8293</v>
      </c>
      <c r="BD9">
        <v>9236</v>
      </c>
      <c r="BE9">
        <v>10871</v>
      </c>
      <c r="BF9">
        <v>11649</v>
      </c>
      <c r="BG9">
        <v>12817</v>
      </c>
      <c r="BH9">
        <v>12655</v>
      </c>
      <c r="BI9">
        <v>10507</v>
      </c>
      <c r="BJ9">
        <v>8789</v>
      </c>
      <c r="BK9">
        <v>9685</v>
      </c>
      <c r="BL9">
        <v>7445</v>
      </c>
      <c r="BM9">
        <v>6376</v>
      </c>
      <c r="BN9">
        <v>5708</v>
      </c>
      <c r="BO9">
        <v>4916</v>
      </c>
      <c r="BP9">
        <v>5279</v>
      </c>
      <c r="BQ9">
        <v>307023</v>
      </c>
      <c r="BR9">
        <v>20092</v>
      </c>
      <c r="BS9">
        <v>11160</v>
      </c>
      <c r="BT9">
        <v>6899</v>
      </c>
      <c r="BU9">
        <v>18533</v>
      </c>
      <c r="BV9">
        <v>3802</v>
      </c>
      <c r="BW9">
        <v>7856</v>
      </c>
      <c r="BX9">
        <v>6143</v>
      </c>
      <c r="BY9">
        <v>16014</v>
      </c>
      <c r="BZ9">
        <v>17799</v>
      </c>
      <c r="CA9">
        <v>21003</v>
      </c>
      <c r="CB9">
        <v>22140</v>
      </c>
      <c r="CC9">
        <v>24776</v>
      </c>
      <c r="CD9">
        <v>24249</v>
      </c>
      <c r="CE9">
        <v>20626</v>
      </c>
      <c r="CF9">
        <v>16989</v>
      </c>
      <c r="CG9">
        <v>18451</v>
      </c>
      <c r="CH9">
        <v>14122</v>
      </c>
      <c r="CI9">
        <v>11527</v>
      </c>
      <c r="CJ9">
        <v>10081</v>
      </c>
      <c r="CK9">
        <v>7948</v>
      </c>
      <c r="CL9">
        <v>6813</v>
      </c>
      <c r="CM9">
        <v>147687</v>
      </c>
      <c r="CN9">
        <v>10225</v>
      </c>
      <c r="CO9">
        <v>5634</v>
      </c>
      <c r="CP9">
        <v>3487</v>
      </c>
      <c r="CQ9">
        <v>9517</v>
      </c>
      <c r="CR9">
        <v>1974</v>
      </c>
      <c r="CS9">
        <v>4045</v>
      </c>
      <c r="CT9">
        <v>3083</v>
      </c>
      <c r="CU9">
        <v>7759</v>
      </c>
      <c r="CV9">
        <v>8592</v>
      </c>
      <c r="CW9">
        <v>10157</v>
      </c>
      <c r="CX9">
        <v>10520</v>
      </c>
      <c r="CY9">
        <v>11985</v>
      </c>
      <c r="CZ9">
        <v>11619</v>
      </c>
      <c r="DA9">
        <v>10143</v>
      </c>
      <c r="DB9">
        <v>8225</v>
      </c>
      <c r="DC9">
        <v>8784</v>
      </c>
      <c r="DD9">
        <v>6710</v>
      </c>
      <c r="DE9">
        <v>5187</v>
      </c>
      <c r="DF9">
        <v>4450</v>
      </c>
      <c r="DG9">
        <v>3222</v>
      </c>
      <c r="DH9">
        <v>2369</v>
      </c>
      <c r="DI9">
        <v>159336</v>
      </c>
      <c r="DJ9">
        <v>9867</v>
      </c>
      <c r="DK9">
        <v>5526</v>
      </c>
      <c r="DL9">
        <v>3412</v>
      </c>
      <c r="DM9">
        <v>9016</v>
      </c>
      <c r="DN9">
        <v>1828</v>
      </c>
      <c r="DO9">
        <v>3811</v>
      </c>
      <c r="DP9">
        <v>3060</v>
      </c>
      <c r="DQ9">
        <v>8255</v>
      </c>
      <c r="DR9">
        <v>9207</v>
      </c>
      <c r="DS9">
        <v>10846</v>
      </c>
      <c r="DT9">
        <v>11620</v>
      </c>
      <c r="DU9">
        <v>12791</v>
      </c>
      <c r="DV9">
        <v>12630</v>
      </c>
      <c r="DW9">
        <v>10483</v>
      </c>
      <c r="DX9">
        <v>8764</v>
      </c>
      <c r="DY9">
        <v>9667</v>
      </c>
      <c r="DZ9">
        <v>7412</v>
      </c>
      <c r="EA9">
        <v>6340</v>
      </c>
      <c r="EB9">
        <v>5631</v>
      </c>
      <c r="EC9">
        <v>4726</v>
      </c>
      <c r="ED9">
        <v>4444</v>
      </c>
      <c r="EE9">
        <v>2369</v>
      </c>
      <c r="EF9">
        <v>3</v>
      </c>
      <c r="EG9">
        <v>1</v>
      </c>
      <c r="EH9">
        <v>1</v>
      </c>
      <c r="EI9">
        <v>79</v>
      </c>
      <c r="EJ9">
        <v>16</v>
      </c>
      <c r="EK9">
        <v>56</v>
      </c>
      <c r="EL9">
        <v>39</v>
      </c>
      <c r="EM9">
        <v>105</v>
      </c>
      <c r="EN9">
        <v>88</v>
      </c>
      <c r="EO9">
        <v>61</v>
      </c>
      <c r="EP9">
        <v>74</v>
      </c>
      <c r="EQ9">
        <v>78</v>
      </c>
      <c r="ER9">
        <v>63</v>
      </c>
      <c r="ES9">
        <v>58</v>
      </c>
      <c r="ET9">
        <v>60</v>
      </c>
      <c r="EU9">
        <v>41</v>
      </c>
      <c r="EV9">
        <v>55</v>
      </c>
      <c r="EW9">
        <v>66</v>
      </c>
      <c r="EX9">
        <v>143</v>
      </c>
      <c r="EY9">
        <v>280</v>
      </c>
      <c r="EZ9">
        <v>1002</v>
      </c>
      <c r="FA9">
        <v>901</v>
      </c>
      <c r="FB9">
        <v>3</v>
      </c>
      <c r="FC9">
        <v>1</v>
      </c>
      <c r="FD9">
        <v>1</v>
      </c>
      <c r="FE9">
        <v>69</v>
      </c>
      <c r="FF9">
        <v>11</v>
      </c>
      <c r="FG9">
        <v>27</v>
      </c>
      <c r="FH9">
        <v>25</v>
      </c>
      <c r="FI9">
        <v>67</v>
      </c>
      <c r="FJ9">
        <v>59</v>
      </c>
      <c r="FK9">
        <v>36</v>
      </c>
      <c r="FL9">
        <v>45</v>
      </c>
      <c r="FM9">
        <v>52</v>
      </c>
      <c r="FN9">
        <v>38</v>
      </c>
      <c r="FO9">
        <v>34</v>
      </c>
      <c r="FP9">
        <v>35</v>
      </c>
      <c r="FQ9">
        <v>23</v>
      </c>
      <c r="FR9">
        <v>22</v>
      </c>
      <c r="FS9">
        <v>30</v>
      </c>
      <c r="FT9">
        <v>66</v>
      </c>
      <c r="FU9">
        <v>90</v>
      </c>
      <c r="FV9">
        <v>167</v>
      </c>
      <c r="FW9">
        <v>1468</v>
      </c>
      <c r="FX9">
        <v>0</v>
      </c>
      <c r="FY9">
        <v>0</v>
      </c>
      <c r="FZ9">
        <v>0</v>
      </c>
      <c r="GA9">
        <v>10</v>
      </c>
      <c r="GB9">
        <v>5</v>
      </c>
      <c r="GC9">
        <v>29</v>
      </c>
      <c r="GD9">
        <v>14</v>
      </c>
      <c r="GE9">
        <v>38</v>
      </c>
      <c r="GF9">
        <v>29</v>
      </c>
      <c r="GG9">
        <v>25</v>
      </c>
      <c r="GH9">
        <v>29</v>
      </c>
      <c r="GI9">
        <v>26</v>
      </c>
      <c r="GJ9">
        <v>25</v>
      </c>
      <c r="GK9">
        <v>24</v>
      </c>
      <c r="GL9">
        <v>25</v>
      </c>
      <c r="GM9">
        <v>18</v>
      </c>
      <c r="GN9">
        <v>33</v>
      </c>
      <c r="GO9">
        <v>36</v>
      </c>
      <c r="GP9">
        <v>77</v>
      </c>
      <c r="GQ9">
        <v>190</v>
      </c>
      <c r="GR9">
        <v>835</v>
      </c>
    </row>
    <row r="10" spans="1:200" x14ac:dyDescent="0.25">
      <c r="A10" t="s">
        <v>14</v>
      </c>
      <c r="B10" t="s">
        <v>15</v>
      </c>
      <c r="C10">
        <v>220338</v>
      </c>
      <c r="D10">
        <v>13168</v>
      </c>
      <c r="E10">
        <v>6781</v>
      </c>
      <c r="F10">
        <v>4117</v>
      </c>
      <c r="G10">
        <v>9594</v>
      </c>
      <c r="H10">
        <v>1805</v>
      </c>
      <c r="I10">
        <v>3540</v>
      </c>
      <c r="J10">
        <v>7178</v>
      </c>
      <c r="K10">
        <v>21863</v>
      </c>
      <c r="L10">
        <v>25923</v>
      </c>
      <c r="M10">
        <v>24427</v>
      </c>
      <c r="N10">
        <v>19169</v>
      </c>
      <c r="O10">
        <v>15977</v>
      </c>
      <c r="P10">
        <v>13244</v>
      </c>
      <c r="Q10">
        <v>10958</v>
      </c>
      <c r="R10">
        <v>9362</v>
      </c>
      <c r="S10">
        <v>9255</v>
      </c>
      <c r="T10">
        <v>7306</v>
      </c>
      <c r="U10">
        <v>5631</v>
      </c>
      <c r="V10">
        <v>4442</v>
      </c>
      <c r="W10">
        <v>3455</v>
      </c>
      <c r="X10">
        <v>3143</v>
      </c>
      <c r="Y10">
        <v>107885</v>
      </c>
      <c r="Z10">
        <v>6834</v>
      </c>
      <c r="AA10">
        <v>3335</v>
      </c>
      <c r="AB10">
        <v>2092</v>
      </c>
      <c r="AC10">
        <v>4856</v>
      </c>
      <c r="AD10">
        <v>933</v>
      </c>
      <c r="AE10">
        <v>1765</v>
      </c>
      <c r="AF10">
        <v>3321</v>
      </c>
      <c r="AG10">
        <v>10286</v>
      </c>
      <c r="AH10">
        <v>12523</v>
      </c>
      <c r="AI10">
        <v>12331</v>
      </c>
      <c r="AJ10">
        <v>9531</v>
      </c>
      <c r="AK10">
        <v>8105</v>
      </c>
      <c r="AL10">
        <v>6668</v>
      </c>
      <c r="AM10">
        <v>5672</v>
      </c>
      <c r="AN10">
        <v>4723</v>
      </c>
      <c r="AO10">
        <v>4407</v>
      </c>
      <c r="AP10">
        <v>3409</v>
      </c>
      <c r="AQ10">
        <v>2615</v>
      </c>
      <c r="AR10">
        <v>1982</v>
      </c>
      <c r="AS10">
        <v>1454</v>
      </c>
      <c r="AT10">
        <v>1043</v>
      </c>
      <c r="AU10">
        <v>112453</v>
      </c>
      <c r="AV10">
        <v>6334</v>
      </c>
      <c r="AW10">
        <v>3446</v>
      </c>
      <c r="AX10">
        <v>2025</v>
      </c>
      <c r="AY10">
        <v>4738</v>
      </c>
      <c r="AZ10">
        <v>872</v>
      </c>
      <c r="BA10">
        <v>1775</v>
      </c>
      <c r="BB10">
        <v>3857</v>
      </c>
      <c r="BC10">
        <v>11577</v>
      </c>
      <c r="BD10">
        <v>13400</v>
      </c>
      <c r="BE10">
        <v>12096</v>
      </c>
      <c r="BF10">
        <v>9638</v>
      </c>
      <c r="BG10">
        <v>7872</v>
      </c>
      <c r="BH10">
        <v>6576</v>
      </c>
      <c r="BI10">
        <v>5286</v>
      </c>
      <c r="BJ10">
        <v>4639</v>
      </c>
      <c r="BK10">
        <v>4848</v>
      </c>
      <c r="BL10">
        <v>3897</v>
      </c>
      <c r="BM10">
        <v>3016</v>
      </c>
      <c r="BN10">
        <v>2460</v>
      </c>
      <c r="BO10">
        <v>2001</v>
      </c>
      <c r="BP10">
        <v>2100</v>
      </c>
      <c r="BQ10">
        <v>212443</v>
      </c>
      <c r="BR10">
        <v>13136</v>
      </c>
      <c r="BS10">
        <v>6769</v>
      </c>
      <c r="BT10">
        <v>4115</v>
      </c>
      <c r="BU10">
        <v>9572</v>
      </c>
      <c r="BV10">
        <v>1802</v>
      </c>
      <c r="BW10">
        <v>3485</v>
      </c>
      <c r="BX10">
        <v>4301</v>
      </c>
      <c r="BY10">
        <v>19405</v>
      </c>
      <c r="BZ10">
        <v>25238</v>
      </c>
      <c r="CA10">
        <v>24033</v>
      </c>
      <c r="CB10">
        <v>18957</v>
      </c>
      <c r="CC10">
        <v>15817</v>
      </c>
      <c r="CD10">
        <v>13098</v>
      </c>
      <c r="CE10">
        <v>10854</v>
      </c>
      <c r="CF10">
        <v>9254</v>
      </c>
      <c r="CG10">
        <v>9174</v>
      </c>
      <c r="CH10">
        <v>7245</v>
      </c>
      <c r="CI10">
        <v>5564</v>
      </c>
      <c r="CJ10">
        <v>4376</v>
      </c>
      <c r="CK10">
        <v>3327</v>
      </c>
      <c r="CL10">
        <v>2921</v>
      </c>
      <c r="CM10">
        <v>104171</v>
      </c>
      <c r="CN10">
        <v>6820</v>
      </c>
      <c r="CO10">
        <v>3330</v>
      </c>
      <c r="CP10">
        <v>2091</v>
      </c>
      <c r="CQ10">
        <v>4849</v>
      </c>
      <c r="CR10">
        <v>932</v>
      </c>
      <c r="CS10">
        <v>1740</v>
      </c>
      <c r="CT10">
        <v>2047</v>
      </c>
      <c r="CU10">
        <v>9120</v>
      </c>
      <c r="CV10">
        <v>12212</v>
      </c>
      <c r="CW10">
        <v>12126</v>
      </c>
      <c r="CX10">
        <v>9434</v>
      </c>
      <c r="CY10">
        <v>8006</v>
      </c>
      <c r="CZ10">
        <v>6583</v>
      </c>
      <c r="DA10">
        <v>5594</v>
      </c>
      <c r="DB10">
        <v>4645</v>
      </c>
      <c r="DC10">
        <v>4353</v>
      </c>
      <c r="DD10">
        <v>3375</v>
      </c>
      <c r="DE10">
        <v>2574</v>
      </c>
      <c r="DF10">
        <v>1949</v>
      </c>
      <c r="DG10">
        <v>1405</v>
      </c>
      <c r="DH10">
        <v>986</v>
      </c>
      <c r="DI10">
        <v>108272</v>
      </c>
      <c r="DJ10">
        <v>6316</v>
      </c>
      <c r="DK10">
        <v>3439</v>
      </c>
      <c r="DL10">
        <v>2024</v>
      </c>
      <c r="DM10">
        <v>4723</v>
      </c>
      <c r="DN10">
        <v>870</v>
      </c>
      <c r="DO10">
        <v>1745</v>
      </c>
      <c r="DP10">
        <v>2254</v>
      </c>
      <c r="DQ10">
        <v>10285</v>
      </c>
      <c r="DR10">
        <v>13026</v>
      </c>
      <c r="DS10">
        <v>11907</v>
      </c>
      <c r="DT10">
        <v>9523</v>
      </c>
      <c r="DU10">
        <v>7811</v>
      </c>
      <c r="DV10">
        <v>6515</v>
      </c>
      <c r="DW10">
        <v>5260</v>
      </c>
      <c r="DX10">
        <v>4609</v>
      </c>
      <c r="DY10">
        <v>4821</v>
      </c>
      <c r="DZ10">
        <v>3870</v>
      </c>
      <c r="EA10">
        <v>2990</v>
      </c>
      <c r="EB10">
        <v>2427</v>
      </c>
      <c r="EC10">
        <v>1922</v>
      </c>
      <c r="ED10">
        <v>1935</v>
      </c>
      <c r="EE10">
        <v>7895</v>
      </c>
      <c r="EF10">
        <v>32</v>
      </c>
      <c r="EG10">
        <v>12</v>
      </c>
      <c r="EH10">
        <v>2</v>
      </c>
      <c r="EI10">
        <v>22</v>
      </c>
      <c r="EJ10">
        <v>3</v>
      </c>
      <c r="EK10">
        <v>55</v>
      </c>
      <c r="EL10">
        <v>2877</v>
      </c>
      <c r="EM10">
        <v>2458</v>
      </c>
      <c r="EN10">
        <v>685</v>
      </c>
      <c r="EO10">
        <v>394</v>
      </c>
      <c r="EP10">
        <v>212</v>
      </c>
      <c r="EQ10">
        <v>160</v>
      </c>
      <c r="ER10">
        <v>146</v>
      </c>
      <c r="ES10">
        <v>104</v>
      </c>
      <c r="ET10">
        <v>108</v>
      </c>
      <c r="EU10">
        <v>81</v>
      </c>
      <c r="EV10">
        <v>61</v>
      </c>
      <c r="EW10">
        <v>67</v>
      </c>
      <c r="EX10">
        <v>66</v>
      </c>
      <c r="EY10">
        <v>128</v>
      </c>
      <c r="EZ10">
        <v>222</v>
      </c>
      <c r="FA10">
        <v>3714</v>
      </c>
      <c r="FB10">
        <v>14</v>
      </c>
      <c r="FC10">
        <v>5</v>
      </c>
      <c r="FD10">
        <v>1</v>
      </c>
      <c r="FE10">
        <v>7</v>
      </c>
      <c r="FF10">
        <v>1</v>
      </c>
      <c r="FG10">
        <v>25</v>
      </c>
      <c r="FH10">
        <v>1274</v>
      </c>
      <c r="FI10">
        <v>1166</v>
      </c>
      <c r="FJ10">
        <v>311</v>
      </c>
      <c r="FK10">
        <v>205</v>
      </c>
      <c r="FL10">
        <v>97</v>
      </c>
      <c r="FM10">
        <v>99</v>
      </c>
      <c r="FN10">
        <v>85</v>
      </c>
      <c r="FO10">
        <v>78</v>
      </c>
      <c r="FP10">
        <v>78</v>
      </c>
      <c r="FQ10">
        <v>54</v>
      </c>
      <c r="FR10">
        <v>34</v>
      </c>
      <c r="FS10">
        <v>41</v>
      </c>
      <c r="FT10">
        <v>33</v>
      </c>
      <c r="FU10">
        <v>49</v>
      </c>
      <c r="FV10">
        <v>57</v>
      </c>
      <c r="FW10">
        <v>4181</v>
      </c>
      <c r="FX10">
        <v>18</v>
      </c>
      <c r="FY10">
        <v>7</v>
      </c>
      <c r="FZ10">
        <v>1</v>
      </c>
      <c r="GA10">
        <v>15</v>
      </c>
      <c r="GB10">
        <v>2</v>
      </c>
      <c r="GC10">
        <v>30</v>
      </c>
      <c r="GD10">
        <v>1603</v>
      </c>
      <c r="GE10">
        <v>1292</v>
      </c>
      <c r="GF10">
        <v>374</v>
      </c>
      <c r="GG10">
        <v>189</v>
      </c>
      <c r="GH10">
        <v>115</v>
      </c>
      <c r="GI10">
        <v>61</v>
      </c>
      <c r="GJ10">
        <v>61</v>
      </c>
      <c r="GK10">
        <v>26</v>
      </c>
      <c r="GL10">
        <v>30</v>
      </c>
      <c r="GM10">
        <v>27</v>
      </c>
      <c r="GN10">
        <v>27</v>
      </c>
      <c r="GO10">
        <v>26</v>
      </c>
      <c r="GP10">
        <v>33</v>
      </c>
      <c r="GQ10">
        <v>79</v>
      </c>
      <c r="GR10">
        <v>165</v>
      </c>
    </row>
    <row r="11" spans="1:200" x14ac:dyDescent="0.25">
      <c r="A11" t="s">
        <v>16</v>
      </c>
      <c r="B11" t="s">
        <v>17</v>
      </c>
      <c r="C11">
        <v>363378</v>
      </c>
      <c r="D11">
        <v>27972</v>
      </c>
      <c r="E11">
        <v>14388</v>
      </c>
      <c r="F11">
        <v>8708</v>
      </c>
      <c r="G11">
        <v>23130</v>
      </c>
      <c r="H11">
        <v>4912</v>
      </c>
      <c r="I11">
        <v>9934</v>
      </c>
      <c r="J11">
        <v>8720</v>
      </c>
      <c r="K11">
        <v>23591</v>
      </c>
      <c r="L11">
        <v>27692</v>
      </c>
      <c r="M11">
        <v>28642</v>
      </c>
      <c r="N11">
        <v>26693</v>
      </c>
      <c r="O11">
        <v>27104</v>
      </c>
      <c r="P11">
        <v>28528</v>
      </c>
      <c r="Q11">
        <v>23071</v>
      </c>
      <c r="R11">
        <v>18889</v>
      </c>
      <c r="S11">
        <v>17029</v>
      </c>
      <c r="T11">
        <v>12587</v>
      </c>
      <c r="U11">
        <v>10568</v>
      </c>
      <c r="V11">
        <v>8920</v>
      </c>
      <c r="W11">
        <v>6398</v>
      </c>
      <c r="X11">
        <v>5902</v>
      </c>
      <c r="Y11">
        <v>176224</v>
      </c>
      <c r="Z11">
        <v>14182</v>
      </c>
      <c r="AA11">
        <v>7309</v>
      </c>
      <c r="AB11">
        <v>4328</v>
      </c>
      <c r="AC11">
        <v>11778</v>
      </c>
      <c r="AD11">
        <v>2523</v>
      </c>
      <c r="AE11">
        <v>5136</v>
      </c>
      <c r="AF11">
        <v>4385</v>
      </c>
      <c r="AG11">
        <v>11522</v>
      </c>
      <c r="AH11">
        <v>13306</v>
      </c>
      <c r="AI11">
        <v>13929</v>
      </c>
      <c r="AJ11">
        <v>13124</v>
      </c>
      <c r="AK11">
        <v>12978</v>
      </c>
      <c r="AL11">
        <v>13889</v>
      </c>
      <c r="AM11">
        <v>11268</v>
      </c>
      <c r="AN11">
        <v>9002</v>
      </c>
      <c r="AO11">
        <v>8194</v>
      </c>
      <c r="AP11">
        <v>5879</v>
      </c>
      <c r="AQ11">
        <v>4818</v>
      </c>
      <c r="AR11">
        <v>4068</v>
      </c>
      <c r="AS11">
        <v>2625</v>
      </c>
      <c r="AT11">
        <v>1981</v>
      </c>
      <c r="AU11">
        <v>187154</v>
      </c>
      <c r="AV11">
        <v>13790</v>
      </c>
      <c r="AW11">
        <v>7079</v>
      </c>
      <c r="AX11">
        <v>4380</v>
      </c>
      <c r="AY11">
        <v>11352</v>
      </c>
      <c r="AZ11">
        <v>2389</v>
      </c>
      <c r="BA11">
        <v>4798</v>
      </c>
      <c r="BB11">
        <v>4335</v>
      </c>
      <c r="BC11">
        <v>12069</v>
      </c>
      <c r="BD11">
        <v>14386</v>
      </c>
      <c r="BE11">
        <v>14713</v>
      </c>
      <c r="BF11">
        <v>13569</v>
      </c>
      <c r="BG11">
        <v>14126</v>
      </c>
      <c r="BH11">
        <v>14639</v>
      </c>
      <c r="BI11">
        <v>11803</v>
      </c>
      <c r="BJ11">
        <v>9887</v>
      </c>
      <c r="BK11">
        <v>8835</v>
      </c>
      <c r="BL11">
        <v>6708</v>
      </c>
      <c r="BM11">
        <v>5750</v>
      </c>
      <c r="BN11">
        <v>4852</v>
      </c>
      <c r="BO11">
        <v>3773</v>
      </c>
      <c r="BP11">
        <v>3921</v>
      </c>
      <c r="BQ11">
        <v>360230</v>
      </c>
      <c r="BR11">
        <v>27945</v>
      </c>
      <c r="BS11">
        <v>14386</v>
      </c>
      <c r="BT11">
        <v>8704</v>
      </c>
      <c r="BU11">
        <v>23100</v>
      </c>
      <c r="BV11">
        <v>4892</v>
      </c>
      <c r="BW11">
        <v>9844</v>
      </c>
      <c r="BX11">
        <v>8661</v>
      </c>
      <c r="BY11">
        <v>23462</v>
      </c>
      <c r="BZ11">
        <v>27587</v>
      </c>
      <c r="CA11">
        <v>28548</v>
      </c>
      <c r="CB11">
        <v>26568</v>
      </c>
      <c r="CC11">
        <v>26941</v>
      </c>
      <c r="CD11">
        <v>28342</v>
      </c>
      <c r="CE11">
        <v>22903</v>
      </c>
      <c r="CF11">
        <v>18739</v>
      </c>
      <c r="CG11">
        <v>16900</v>
      </c>
      <c r="CH11">
        <v>12478</v>
      </c>
      <c r="CI11">
        <v>10392</v>
      </c>
      <c r="CJ11">
        <v>8704</v>
      </c>
      <c r="CK11">
        <v>6118</v>
      </c>
      <c r="CL11">
        <v>5016</v>
      </c>
      <c r="CM11">
        <v>174836</v>
      </c>
      <c r="CN11">
        <v>14169</v>
      </c>
      <c r="CO11">
        <v>7307</v>
      </c>
      <c r="CP11">
        <v>4326</v>
      </c>
      <c r="CQ11">
        <v>11765</v>
      </c>
      <c r="CR11">
        <v>2505</v>
      </c>
      <c r="CS11">
        <v>5088</v>
      </c>
      <c r="CT11">
        <v>4362</v>
      </c>
      <c r="CU11">
        <v>11448</v>
      </c>
      <c r="CV11">
        <v>13244</v>
      </c>
      <c r="CW11">
        <v>13866</v>
      </c>
      <c r="CX11">
        <v>13042</v>
      </c>
      <c r="CY11">
        <v>12867</v>
      </c>
      <c r="CZ11">
        <v>13758</v>
      </c>
      <c r="DA11">
        <v>11169</v>
      </c>
      <c r="DB11">
        <v>8929</v>
      </c>
      <c r="DC11">
        <v>8123</v>
      </c>
      <c r="DD11">
        <v>5826</v>
      </c>
      <c r="DE11">
        <v>4728</v>
      </c>
      <c r="DF11">
        <v>3986</v>
      </c>
      <c r="DG11">
        <v>2535</v>
      </c>
      <c r="DH11">
        <v>1793</v>
      </c>
      <c r="DI11">
        <v>185394</v>
      </c>
      <c r="DJ11">
        <v>13776</v>
      </c>
      <c r="DK11">
        <v>7079</v>
      </c>
      <c r="DL11">
        <v>4378</v>
      </c>
      <c r="DM11">
        <v>11335</v>
      </c>
      <c r="DN11">
        <v>2387</v>
      </c>
      <c r="DO11">
        <v>4756</v>
      </c>
      <c r="DP11">
        <v>4299</v>
      </c>
      <c r="DQ11">
        <v>12014</v>
      </c>
      <c r="DR11">
        <v>14343</v>
      </c>
      <c r="DS11">
        <v>14682</v>
      </c>
      <c r="DT11">
        <v>13526</v>
      </c>
      <c r="DU11">
        <v>14074</v>
      </c>
      <c r="DV11">
        <v>14584</v>
      </c>
      <c r="DW11">
        <v>11734</v>
      </c>
      <c r="DX11">
        <v>9810</v>
      </c>
      <c r="DY11">
        <v>8777</v>
      </c>
      <c r="DZ11">
        <v>6652</v>
      </c>
      <c r="EA11">
        <v>5664</v>
      </c>
      <c r="EB11">
        <v>4718</v>
      </c>
      <c r="EC11">
        <v>3583</v>
      </c>
      <c r="ED11">
        <v>3223</v>
      </c>
      <c r="EE11">
        <v>3148</v>
      </c>
      <c r="EF11">
        <v>27</v>
      </c>
      <c r="EG11">
        <v>2</v>
      </c>
      <c r="EH11">
        <v>4</v>
      </c>
      <c r="EI11">
        <v>30</v>
      </c>
      <c r="EJ11">
        <v>20</v>
      </c>
      <c r="EK11">
        <v>90</v>
      </c>
      <c r="EL11">
        <v>59</v>
      </c>
      <c r="EM11">
        <v>129</v>
      </c>
      <c r="EN11">
        <v>105</v>
      </c>
      <c r="EO11">
        <v>94</v>
      </c>
      <c r="EP11">
        <v>125</v>
      </c>
      <c r="EQ11">
        <v>163</v>
      </c>
      <c r="ER11">
        <v>186</v>
      </c>
      <c r="ES11">
        <v>168</v>
      </c>
      <c r="ET11">
        <v>150</v>
      </c>
      <c r="EU11">
        <v>129</v>
      </c>
      <c r="EV11">
        <v>109</v>
      </c>
      <c r="EW11">
        <v>176</v>
      </c>
      <c r="EX11">
        <v>216</v>
      </c>
      <c r="EY11">
        <v>280</v>
      </c>
      <c r="EZ11">
        <v>886</v>
      </c>
      <c r="FA11">
        <v>1388</v>
      </c>
      <c r="FB11">
        <v>13</v>
      </c>
      <c r="FC11">
        <v>2</v>
      </c>
      <c r="FD11">
        <v>2</v>
      </c>
      <c r="FE11">
        <v>13</v>
      </c>
      <c r="FF11">
        <v>18</v>
      </c>
      <c r="FG11">
        <v>48</v>
      </c>
      <c r="FH11">
        <v>23</v>
      </c>
      <c r="FI11">
        <v>74</v>
      </c>
      <c r="FJ11">
        <v>62</v>
      </c>
      <c r="FK11">
        <v>63</v>
      </c>
      <c r="FL11">
        <v>82</v>
      </c>
      <c r="FM11">
        <v>111</v>
      </c>
      <c r="FN11">
        <v>131</v>
      </c>
      <c r="FO11">
        <v>99</v>
      </c>
      <c r="FP11">
        <v>73</v>
      </c>
      <c r="FQ11">
        <v>71</v>
      </c>
      <c r="FR11">
        <v>53</v>
      </c>
      <c r="FS11">
        <v>90</v>
      </c>
      <c r="FT11">
        <v>82</v>
      </c>
      <c r="FU11">
        <v>90</v>
      </c>
      <c r="FV11">
        <v>188</v>
      </c>
      <c r="FW11">
        <v>1760</v>
      </c>
      <c r="FX11">
        <v>14</v>
      </c>
      <c r="FY11">
        <v>0</v>
      </c>
      <c r="FZ11">
        <v>2</v>
      </c>
      <c r="GA11">
        <v>17</v>
      </c>
      <c r="GB11">
        <v>2</v>
      </c>
      <c r="GC11">
        <v>42</v>
      </c>
      <c r="GD11">
        <v>36</v>
      </c>
      <c r="GE11">
        <v>55</v>
      </c>
      <c r="GF11">
        <v>43</v>
      </c>
      <c r="GG11">
        <v>31</v>
      </c>
      <c r="GH11">
        <v>43</v>
      </c>
      <c r="GI11">
        <v>52</v>
      </c>
      <c r="GJ11">
        <v>55</v>
      </c>
      <c r="GK11">
        <v>69</v>
      </c>
      <c r="GL11">
        <v>77</v>
      </c>
      <c r="GM11">
        <v>58</v>
      </c>
      <c r="GN11">
        <v>56</v>
      </c>
      <c r="GO11">
        <v>86</v>
      </c>
      <c r="GP11">
        <v>134</v>
      </c>
      <c r="GQ11">
        <v>190</v>
      </c>
      <c r="GR11">
        <v>698</v>
      </c>
    </row>
    <row r="12" spans="1:200" x14ac:dyDescent="0.25">
      <c r="A12" t="s">
        <v>18</v>
      </c>
      <c r="B12" t="s">
        <v>19</v>
      </c>
      <c r="C12">
        <v>338449</v>
      </c>
      <c r="D12">
        <v>25426</v>
      </c>
      <c r="E12">
        <v>12595</v>
      </c>
      <c r="F12">
        <v>7790</v>
      </c>
      <c r="G12">
        <v>19043</v>
      </c>
      <c r="H12">
        <v>4023</v>
      </c>
      <c r="I12">
        <v>7728</v>
      </c>
      <c r="J12">
        <v>6922</v>
      </c>
      <c r="K12">
        <v>24552</v>
      </c>
      <c r="L12">
        <v>33998</v>
      </c>
      <c r="M12">
        <v>33577</v>
      </c>
      <c r="N12">
        <v>28371</v>
      </c>
      <c r="O12">
        <v>25498</v>
      </c>
      <c r="P12">
        <v>22877</v>
      </c>
      <c r="Q12">
        <v>19007</v>
      </c>
      <c r="R12">
        <v>16619</v>
      </c>
      <c r="S12">
        <v>14196</v>
      </c>
      <c r="T12">
        <v>10387</v>
      </c>
      <c r="U12">
        <v>9032</v>
      </c>
      <c r="V12">
        <v>7268</v>
      </c>
      <c r="W12">
        <v>4884</v>
      </c>
      <c r="X12">
        <v>4656</v>
      </c>
      <c r="Y12">
        <v>169175</v>
      </c>
      <c r="Z12">
        <v>12992</v>
      </c>
      <c r="AA12">
        <v>6392</v>
      </c>
      <c r="AB12">
        <v>3970</v>
      </c>
      <c r="AC12">
        <v>9780</v>
      </c>
      <c r="AD12">
        <v>2139</v>
      </c>
      <c r="AE12">
        <v>3982</v>
      </c>
      <c r="AF12">
        <v>3624</v>
      </c>
      <c r="AG12">
        <v>12454</v>
      </c>
      <c r="AH12">
        <v>16924</v>
      </c>
      <c r="AI12">
        <v>17445</v>
      </c>
      <c r="AJ12">
        <v>14343</v>
      </c>
      <c r="AK12">
        <v>13122</v>
      </c>
      <c r="AL12">
        <v>11327</v>
      </c>
      <c r="AM12">
        <v>9360</v>
      </c>
      <c r="AN12">
        <v>8102</v>
      </c>
      <c r="AO12">
        <v>7037</v>
      </c>
      <c r="AP12">
        <v>4882</v>
      </c>
      <c r="AQ12">
        <v>4370</v>
      </c>
      <c r="AR12">
        <v>3254</v>
      </c>
      <c r="AS12">
        <v>2073</v>
      </c>
      <c r="AT12">
        <v>1603</v>
      </c>
      <c r="AU12">
        <v>169274</v>
      </c>
      <c r="AV12">
        <v>12434</v>
      </c>
      <c r="AW12">
        <v>6203</v>
      </c>
      <c r="AX12">
        <v>3820</v>
      </c>
      <c r="AY12">
        <v>9263</v>
      </c>
      <c r="AZ12">
        <v>1884</v>
      </c>
      <c r="BA12">
        <v>3746</v>
      </c>
      <c r="BB12">
        <v>3298</v>
      </c>
      <c r="BC12">
        <v>12098</v>
      </c>
      <c r="BD12">
        <v>17074</v>
      </c>
      <c r="BE12">
        <v>16132</v>
      </c>
      <c r="BF12">
        <v>14028</v>
      </c>
      <c r="BG12">
        <v>12376</v>
      </c>
      <c r="BH12">
        <v>11550</v>
      </c>
      <c r="BI12">
        <v>9647</v>
      </c>
      <c r="BJ12">
        <v>8517</v>
      </c>
      <c r="BK12">
        <v>7159</v>
      </c>
      <c r="BL12">
        <v>5505</v>
      </c>
      <c r="BM12">
        <v>4662</v>
      </c>
      <c r="BN12">
        <v>4014</v>
      </c>
      <c r="BO12">
        <v>2811</v>
      </c>
      <c r="BP12">
        <v>3053</v>
      </c>
      <c r="BQ12">
        <v>334725</v>
      </c>
      <c r="BR12">
        <v>25364</v>
      </c>
      <c r="BS12">
        <v>12575</v>
      </c>
      <c r="BT12">
        <v>7782</v>
      </c>
      <c r="BU12">
        <v>19005</v>
      </c>
      <c r="BV12">
        <v>4014</v>
      </c>
      <c r="BW12">
        <v>7691</v>
      </c>
      <c r="BX12">
        <v>6818</v>
      </c>
      <c r="BY12">
        <v>24170</v>
      </c>
      <c r="BZ12">
        <v>33671</v>
      </c>
      <c r="CA12">
        <v>33312</v>
      </c>
      <c r="CB12">
        <v>28133</v>
      </c>
      <c r="CC12">
        <v>25280</v>
      </c>
      <c r="CD12">
        <v>22657</v>
      </c>
      <c r="CE12">
        <v>18846</v>
      </c>
      <c r="CF12">
        <v>16485</v>
      </c>
      <c r="CG12">
        <v>14071</v>
      </c>
      <c r="CH12">
        <v>10278</v>
      </c>
      <c r="CI12">
        <v>8880</v>
      </c>
      <c r="CJ12">
        <v>7055</v>
      </c>
      <c r="CK12">
        <v>4623</v>
      </c>
      <c r="CL12">
        <v>4015</v>
      </c>
      <c r="CM12">
        <v>167213</v>
      </c>
      <c r="CN12">
        <v>12954</v>
      </c>
      <c r="CO12">
        <v>6382</v>
      </c>
      <c r="CP12">
        <v>3966</v>
      </c>
      <c r="CQ12">
        <v>9762</v>
      </c>
      <c r="CR12">
        <v>2136</v>
      </c>
      <c r="CS12">
        <v>3963</v>
      </c>
      <c r="CT12">
        <v>3567</v>
      </c>
      <c r="CU12">
        <v>12239</v>
      </c>
      <c r="CV12">
        <v>16710</v>
      </c>
      <c r="CW12">
        <v>17268</v>
      </c>
      <c r="CX12">
        <v>14183</v>
      </c>
      <c r="CY12">
        <v>12977</v>
      </c>
      <c r="CZ12">
        <v>11173</v>
      </c>
      <c r="DA12">
        <v>9259</v>
      </c>
      <c r="DB12">
        <v>8019</v>
      </c>
      <c r="DC12">
        <v>6952</v>
      </c>
      <c r="DD12">
        <v>4819</v>
      </c>
      <c r="DE12">
        <v>4288</v>
      </c>
      <c r="DF12">
        <v>3160</v>
      </c>
      <c r="DG12">
        <v>1978</v>
      </c>
      <c r="DH12">
        <v>1458</v>
      </c>
      <c r="DI12">
        <v>167512</v>
      </c>
      <c r="DJ12">
        <v>12410</v>
      </c>
      <c r="DK12">
        <v>6193</v>
      </c>
      <c r="DL12">
        <v>3816</v>
      </c>
      <c r="DM12">
        <v>9243</v>
      </c>
      <c r="DN12">
        <v>1878</v>
      </c>
      <c r="DO12">
        <v>3728</v>
      </c>
      <c r="DP12">
        <v>3251</v>
      </c>
      <c r="DQ12">
        <v>11931</v>
      </c>
      <c r="DR12">
        <v>16961</v>
      </c>
      <c r="DS12">
        <v>16044</v>
      </c>
      <c r="DT12">
        <v>13950</v>
      </c>
      <c r="DU12">
        <v>12303</v>
      </c>
      <c r="DV12">
        <v>11484</v>
      </c>
      <c r="DW12">
        <v>9587</v>
      </c>
      <c r="DX12">
        <v>8466</v>
      </c>
      <c r="DY12">
        <v>7119</v>
      </c>
      <c r="DZ12">
        <v>5459</v>
      </c>
      <c r="EA12">
        <v>4592</v>
      </c>
      <c r="EB12">
        <v>3895</v>
      </c>
      <c r="EC12">
        <v>2645</v>
      </c>
      <c r="ED12">
        <v>2557</v>
      </c>
      <c r="EE12">
        <v>3724</v>
      </c>
      <c r="EF12">
        <v>62</v>
      </c>
      <c r="EG12">
        <v>20</v>
      </c>
      <c r="EH12">
        <v>8</v>
      </c>
      <c r="EI12">
        <v>38</v>
      </c>
      <c r="EJ12">
        <v>9</v>
      </c>
      <c r="EK12">
        <v>37</v>
      </c>
      <c r="EL12">
        <v>104</v>
      </c>
      <c r="EM12">
        <v>382</v>
      </c>
      <c r="EN12">
        <v>327</v>
      </c>
      <c r="EO12">
        <v>265</v>
      </c>
      <c r="EP12">
        <v>238</v>
      </c>
      <c r="EQ12">
        <v>218</v>
      </c>
      <c r="ER12">
        <v>220</v>
      </c>
      <c r="ES12">
        <v>161</v>
      </c>
      <c r="ET12">
        <v>134</v>
      </c>
      <c r="EU12">
        <v>125</v>
      </c>
      <c r="EV12">
        <v>109</v>
      </c>
      <c r="EW12">
        <v>152</v>
      </c>
      <c r="EX12">
        <v>213</v>
      </c>
      <c r="EY12">
        <v>261</v>
      </c>
      <c r="EZ12">
        <v>641</v>
      </c>
      <c r="FA12">
        <v>1962</v>
      </c>
      <c r="FB12">
        <v>38</v>
      </c>
      <c r="FC12">
        <v>10</v>
      </c>
      <c r="FD12">
        <v>4</v>
      </c>
      <c r="FE12">
        <v>18</v>
      </c>
      <c r="FF12">
        <v>3</v>
      </c>
      <c r="FG12">
        <v>19</v>
      </c>
      <c r="FH12">
        <v>57</v>
      </c>
      <c r="FI12">
        <v>215</v>
      </c>
      <c r="FJ12">
        <v>214</v>
      </c>
      <c r="FK12">
        <v>177</v>
      </c>
      <c r="FL12">
        <v>160</v>
      </c>
      <c r="FM12">
        <v>145</v>
      </c>
      <c r="FN12">
        <v>154</v>
      </c>
      <c r="FO12">
        <v>101</v>
      </c>
      <c r="FP12">
        <v>83</v>
      </c>
      <c r="FQ12">
        <v>85</v>
      </c>
      <c r="FR12">
        <v>63</v>
      </c>
      <c r="FS12">
        <v>82</v>
      </c>
      <c r="FT12">
        <v>94</v>
      </c>
      <c r="FU12">
        <v>95</v>
      </c>
      <c r="FV12">
        <v>145</v>
      </c>
      <c r="FW12">
        <v>1762</v>
      </c>
      <c r="FX12">
        <v>24</v>
      </c>
      <c r="FY12">
        <v>10</v>
      </c>
      <c r="FZ12">
        <v>4</v>
      </c>
      <c r="GA12">
        <v>20</v>
      </c>
      <c r="GB12">
        <v>6</v>
      </c>
      <c r="GC12">
        <v>18</v>
      </c>
      <c r="GD12">
        <v>47</v>
      </c>
      <c r="GE12">
        <v>167</v>
      </c>
      <c r="GF12">
        <v>113</v>
      </c>
      <c r="GG12">
        <v>88</v>
      </c>
      <c r="GH12">
        <v>78</v>
      </c>
      <c r="GI12">
        <v>73</v>
      </c>
      <c r="GJ12">
        <v>66</v>
      </c>
      <c r="GK12">
        <v>60</v>
      </c>
      <c r="GL12">
        <v>51</v>
      </c>
      <c r="GM12">
        <v>40</v>
      </c>
      <c r="GN12">
        <v>46</v>
      </c>
      <c r="GO12">
        <v>70</v>
      </c>
      <c r="GP12">
        <v>119</v>
      </c>
      <c r="GQ12">
        <v>166</v>
      </c>
      <c r="GR12">
        <v>496</v>
      </c>
    </row>
    <row r="13" spans="1:200" x14ac:dyDescent="0.25">
      <c r="A13" t="s">
        <v>20</v>
      </c>
      <c r="B13" t="s">
        <v>21</v>
      </c>
      <c r="C13">
        <v>312466</v>
      </c>
      <c r="D13">
        <v>24513</v>
      </c>
      <c r="E13">
        <v>13047</v>
      </c>
      <c r="F13">
        <v>7883</v>
      </c>
      <c r="G13">
        <v>20305</v>
      </c>
      <c r="H13">
        <v>4253</v>
      </c>
      <c r="I13">
        <v>8547</v>
      </c>
      <c r="J13">
        <v>7711</v>
      </c>
      <c r="K13">
        <v>21726</v>
      </c>
      <c r="L13">
        <v>24957</v>
      </c>
      <c r="M13">
        <v>24129</v>
      </c>
      <c r="N13">
        <v>22210</v>
      </c>
      <c r="O13">
        <v>23846</v>
      </c>
      <c r="P13">
        <v>22897</v>
      </c>
      <c r="Q13">
        <v>18969</v>
      </c>
      <c r="R13">
        <v>14988</v>
      </c>
      <c r="S13">
        <v>13652</v>
      </c>
      <c r="T13">
        <v>11164</v>
      </c>
      <c r="U13">
        <v>9228</v>
      </c>
      <c r="V13">
        <v>7620</v>
      </c>
      <c r="W13">
        <v>5539</v>
      </c>
      <c r="X13">
        <v>5282</v>
      </c>
      <c r="Y13">
        <v>150654</v>
      </c>
      <c r="Z13">
        <v>12513</v>
      </c>
      <c r="AA13">
        <v>6773</v>
      </c>
      <c r="AB13">
        <v>4035</v>
      </c>
      <c r="AC13">
        <v>10438</v>
      </c>
      <c r="AD13">
        <v>2311</v>
      </c>
      <c r="AE13">
        <v>4427</v>
      </c>
      <c r="AF13">
        <v>3853</v>
      </c>
      <c r="AG13">
        <v>10315</v>
      </c>
      <c r="AH13">
        <v>11545</v>
      </c>
      <c r="AI13">
        <v>11640</v>
      </c>
      <c r="AJ13">
        <v>10692</v>
      </c>
      <c r="AK13">
        <v>11354</v>
      </c>
      <c r="AL13">
        <v>10893</v>
      </c>
      <c r="AM13">
        <v>9260</v>
      </c>
      <c r="AN13">
        <v>7184</v>
      </c>
      <c r="AO13">
        <v>6638</v>
      </c>
      <c r="AP13">
        <v>5209</v>
      </c>
      <c r="AQ13">
        <v>4249</v>
      </c>
      <c r="AR13">
        <v>3358</v>
      </c>
      <c r="AS13">
        <v>2318</v>
      </c>
      <c r="AT13">
        <v>1649</v>
      </c>
      <c r="AU13">
        <v>161812</v>
      </c>
      <c r="AV13">
        <v>12000</v>
      </c>
      <c r="AW13">
        <v>6274</v>
      </c>
      <c r="AX13">
        <v>3848</v>
      </c>
      <c r="AY13">
        <v>9867</v>
      </c>
      <c r="AZ13">
        <v>1942</v>
      </c>
      <c r="BA13">
        <v>4120</v>
      </c>
      <c r="BB13">
        <v>3858</v>
      </c>
      <c r="BC13">
        <v>11411</v>
      </c>
      <c r="BD13">
        <v>13412</v>
      </c>
      <c r="BE13">
        <v>12489</v>
      </c>
      <c r="BF13">
        <v>11518</v>
      </c>
      <c r="BG13">
        <v>12492</v>
      </c>
      <c r="BH13">
        <v>12004</v>
      </c>
      <c r="BI13">
        <v>9709</v>
      </c>
      <c r="BJ13">
        <v>7804</v>
      </c>
      <c r="BK13">
        <v>7014</v>
      </c>
      <c r="BL13">
        <v>5955</v>
      </c>
      <c r="BM13">
        <v>4979</v>
      </c>
      <c r="BN13">
        <v>4262</v>
      </c>
      <c r="BO13">
        <v>3221</v>
      </c>
      <c r="BP13">
        <v>3633</v>
      </c>
      <c r="BQ13">
        <v>310066</v>
      </c>
      <c r="BR13">
        <v>24512</v>
      </c>
      <c r="BS13">
        <v>13047</v>
      </c>
      <c r="BT13">
        <v>7883</v>
      </c>
      <c r="BU13">
        <v>20305</v>
      </c>
      <c r="BV13">
        <v>4252</v>
      </c>
      <c r="BW13">
        <v>8534</v>
      </c>
      <c r="BX13">
        <v>7541</v>
      </c>
      <c r="BY13">
        <v>21477</v>
      </c>
      <c r="BZ13">
        <v>24871</v>
      </c>
      <c r="CA13">
        <v>24077</v>
      </c>
      <c r="CB13">
        <v>22141</v>
      </c>
      <c r="CC13">
        <v>23772</v>
      </c>
      <c r="CD13">
        <v>22788</v>
      </c>
      <c r="CE13">
        <v>18874</v>
      </c>
      <c r="CF13">
        <v>14918</v>
      </c>
      <c r="CG13">
        <v>13573</v>
      </c>
      <c r="CH13">
        <v>11079</v>
      </c>
      <c r="CI13">
        <v>9106</v>
      </c>
      <c r="CJ13">
        <v>7473</v>
      </c>
      <c r="CK13">
        <v>5300</v>
      </c>
      <c r="CL13">
        <v>4543</v>
      </c>
      <c r="CM13">
        <v>149689</v>
      </c>
      <c r="CN13">
        <v>12513</v>
      </c>
      <c r="CO13">
        <v>6773</v>
      </c>
      <c r="CP13">
        <v>4035</v>
      </c>
      <c r="CQ13">
        <v>10438</v>
      </c>
      <c r="CR13">
        <v>2310</v>
      </c>
      <c r="CS13">
        <v>4416</v>
      </c>
      <c r="CT13">
        <v>3801</v>
      </c>
      <c r="CU13">
        <v>10198</v>
      </c>
      <c r="CV13">
        <v>11479</v>
      </c>
      <c r="CW13">
        <v>11596</v>
      </c>
      <c r="CX13">
        <v>10640</v>
      </c>
      <c r="CY13">
        <v>11297</v>
      </c>
      <c r="CZ13">
        <v>10813</v>
      </c>
      <c r="DA13">
        <v>9194</v>
      </c>
      <c r="DB13">
        <v>7150</v>
      </c>
      <c r="DC13">
        <v>6594</v>
      </c>
      <c r="DD13">
        <v>5165</v>
      </c>
      <c r="DE13">
        <v>4187</v>
      </c>
      <c r="DF13">
        <v>3302</v>
      </c>
      <c r="DG13">
        <v>2262</v>
      </c>
      <c r="DH13">
        <v>1526</v>
      </c>
      <c r="DI13">
        <v>160377</v>
      </c>
      <c r="DJ13">
        <v>11999</v>
      </c>
      <c r="DK13">
        <v>6274</v>
      </c>
      <c r="DL13">
        <v>3848</v>
      </c>
      <c r="DM13">
        <v>9867</v>
      </c>
      <c r="DN13">
        <v>1942</v>
      </c>
      <c r="DO13">
        <v>4118</v>
      </c>
      <c r="DP13">
        <v>3740</v>
      </c>
      <c r="DQ13">
        <v>11279</v>
      </c>
      <c r="DR13">
        <v>13392</v>
      </c>
      <c r="DS13">
        <v>12481</v>
      </c>
      <c r="DT13">
        <v>11501</v>
      </c>
      <c r="DU13">
        <v>12475</v>
      </c>
      <c r="DV13">
        <v>11975</v>
      </c>
      <c r="DW13">
        <v>9680</v>
      </c>
      <c r="DX13">
        <v>7768</v>
      </c>
      <c r="DY13">
        <v>6979</v>
      </c>
      <c r="DZ13">
        <v>5914</v>
      </c>
      <c r="EA13">
        <v>4919</v>
      </c>
      <c r="EB13">
        <v>4171</v>
      </c>
      <c r="EC13">
        <v>3038</v>
      </c>
      <c r="ED13">
        <v>3017</v>
      </c>
      <c r="EE13">
        <v>2400</v>
      </c>
      <c r="EF13">
        <v>1</v>
      </c>
      <c r="EG13">
        <v>0</v>
      </c>
      <c r="EH13">
        <v>0</v>
      </c>
      <c r="EI13">
        <v>0</v>
      </c>
      <c r="EJ13">
        <v>1</v>
      </c>
      <c r="EK13">
        <v>13</v>
      </c>
      <c r="EL13">
        <v>170</v>
      </c>
      <c r="EM13">
        <v>249</v>
      </c>
      <c r="EN13">
        <v>86</v>
      </c>
      <c r="EO13">
        <v>52</v>
      </c>
      <c r="EP13">
        <v>69</v>
      </c>
      <c r="EQ13">
        <v>74</v>
      </c>
      <c r="ER13">
        <v>109</v>
      </c>
      <c r="ES13">
        <v>95</v>
      </c>
      <c r="ET13">
        <v>70</v>
      </c>
      <c r="EU13">
        <v>79</v>
      </c>
      <c r="EV13">
        <v>85</v>
      </c>
      <c r="EW13">
        <v>122</v>
      </c>
      <c r="EX13">
        <v>147</v>
      </c>
      <c r="EY13">
        <v>239</v>
      </c>
      <c r="EZ13">
        <v>739</v>
      </c>
      <c r="FA13">
        <v>965</v>
      </c>
      <c r="FB13">
        <v>0</v>
      </c>
      <c r="FC13">
        <v>0</v>
      </c>
      <c r="FD13">
        <v>0</v>
      </c>
      <c r="FE13">
        <v>0</v>
      </c>
      <c r="FF13">
        <v>1</v>
      </c>
      <c r="FG13">
        <v>11</v>
      </c>
      <c r="FH13">
        <v>52</v>
      </c>
      <c r="FI13">
        <v>117</v>
      </c>
      <c r="FJ13">
        <v>66</v>
      </c>
      <c r="FK13">
        <v>44</v>
      </c>
      <c r="FL13">
        <v>52</v>
      </c>
      <c r="FM13">
        <v>57</v>
      </c>
      <c r="FN13">
        <v>80</v>
      </c>
      <c r="FO13">
        <v>66</v>
      </c>
      <c r="FP13">
        <v>34</v>
      </c>
      <c r="FQ13">
        <v>44</v>
      </c>
      <c r="FR13">
        <v>44</v>
      </c>
      <c r="FS13">
        <v>62</v>
      </c>
      <c r="FT13">
        <v>56</v>
      </c>
      <c r="FU13">
        <v>56</v>
      </c>
      <c r="FV13">
        <v>123</v>
      </c>
      <c r="FW13">
        <v>1435</v>
      </c>
      <c r="FX13">
        <v>1</v>
      </c>
      <c r="FY13">
        <v>0</v>
      </c>
      <c r="FZ13">
        <v>0</v>
      </c>
      <c r="GA13">
        <v>0</v>
      </c>
      <c r="GB13">
        <v>0</v>
      </c>
      <c r="GC13">
        <v>2</v>
      </c>
      <c r="GD13">
        <v>118</v>
      </c>
      <c r="GE13">
        <v>132</v>
      </c>
      <c r="GF13">
        <v>20</v>
      </c>
      <c r="GG13">
        <v>8</v>
      </c>
      <c r="GH13">
        <v>17</v>
      </c>
      <c r="GI13">
        <v>17</v>
      </c>
      <c r="GJ13">
        <v>29</v>
      </c>
      <c r="GK13">
        <v>29</v>
      </c>
      <c r="GL13">
        <v>36</v>
      </c>
      <c r="GM13">
        <v>35</v>
      </c>
      <c r="GN13">
        <v>41</v>
      </c>
      <c r="GO13">
        <v>60</v>
      </c>
      <c r="GP13">
        <v>91</v>
      </c>
      <c r="GQ13">
        <v>183</v>
      </c>
      <c r="GR13">
        <v>616</v>
      </c>
    </row>
    <row r="14" spans="1:200" x14ac:dyDescent="0.25">
      <c r="A14" t="s">
        <v>22</v>
      </c>
      <c r="B14" t="s">
        <v>23</v>
      </c>
      <c r="C14">
        <v>254557</v>
      </c>
      <c r="D14">
        <v>20945</v>
      </c>
      <c r="E14">
        <v>10443</v>
      </c>
      <c r="F14">
        <v>5882</v>
      </c>
      <c r="G14">
        <v>14984</v>
      </c>
      <c r="H14">
        <v>3140</v>
      </c>
      <c r="I14">
        <v>5978</v>
      </c>
      <c r="J14">
        <v>6943</v>
      </c>
      <c r="K14">
        <v>19987</v>
      </c>
      <c r="L14">
        <v>22113</v>
      </c>
      <c r="M14">
        <v>25213</v>
      </c>
      <c r="N14">
        <v>21254</v>
      </c>
      <c r="O14">
        <v>19118</v>
      </c>
      <c r="P14">
        <v>17134</v>
      </c>
      <c r="Q14">
        <v>14052</v>
      </c>
      <c r="R14">
        <v>11083</v>
      </c>
      <c r="S14">
        <v>10172</v>
      </c>
      <c r="T14">
        <v>7495</v>
      </c>
      <c r="U14">
        <v>6180</v>
      </c>
      <c r="V14">
        <v>4939</v>
      </c>
      <c r="W14">
        <v>3753</v>
      </c>
      <c r="X14">
        <v>3749</v>
      </c>
      <c r="Y14">
        <v>126224</v>
      </c>
      <c r="Z14">
        <v>10714</v>
      </c>
      <c r="AA14">
        <v>5319</v>
      </c>
      <c r="AB14">
        <v>3042</v>
      </c>
      <c r="AC14">
        <v>7616</v>
      </c>
      <c r="AD14">
        <v>1708</v>
      </c>
      <c r="AE14">
        <v>3093</v>
      </c>
      <c r="AF14">
        <v>3379</v>
      </c>
      <c r="AG14">
        <v>10139</v>
      </c>
      <c r="AH14">
        <v>10696</v>
      </c>
      <c r="AI14">
        <v>12892</v>
      </c>
      <c r="AJ14">
        <v>10941</v>
      </c>
      <c r="AK14">
        <v>9432</v>
      </c>
      <c r="AL14">
        <v>8390</v>
      </c>
      <c r="AM14">
        <v>7059</v>
      </c>
      <c r="AN14">
        <v>5435</v>
      </c>
      <c r="AO14">
        <v>5079</v>
      </c>
      <c r="AP14">
        <v>3585</v>
      </c>
      <c r="AQ14">
        <v>2837</v>
      </c>
      <c r="AR14">
        <v>2176</v>
      </c>
      <c r="AS14">
        <v>1515</v>
      </c>
      <c r="AT14">
        <v>1177</v>
      </c>
      <c r="AU14">
        <v>128333</v>
      </c>
      <c r="AV14">
        <v>10231</v>
      </c>
      <c r="AW14">
        <v>5124</v>
      </c>
      <c r="AX14">
        <v>2840</v>
      </c>
      <c r="AY14">
        <v>7368</v>
      </c>
      <c r="AZ14">
        <v>1432</v>
      </c>
      <c r="BA14">
        <v>2885</v>
      </c>
      <c r="BB14">
        <v>3564</v>
      </c>
      <c r="BC14">
        <v>9848</v>
      </c>
      <c r="BD14">
        <v>11417</v>
      </c>
      <c r="BE14">
        <v>12321</v>
      </c>
      <c r="BF14">
        <v>10313</v>
      </c>
      <c r="BG14">
        <v>9686</v>
      </c>
      <c r="BH14">
        <v>8744</v>
      </c>
      <c r="BI14">
        <v>6993</v>
      </c>
      <c r="BJ14">
        <v>5648</v>
      </c>
      <c r="BK14">
        <v>5093</v>
      </c>
      <c r="BL14">
        <v>3910</v>
      </c>
      <c r="BM14">
        <v>3343</v>
      </c>
      <c r="BN14">
        <v>2763</v>
      </c>
      <c r="BO14">
        <v>2238</v>
      </c>
      <c r="BP14">
        <v>2572</v>
      </c>
      <c r="BQ14">
        <v>249991</v>
      </c>
      <c r="BR14">
        <v>20937</v>
      </c>
      <c r="BS14">
        <v>10443</v>
      </c>
      <c r="BT14">
        <v>5882</v>
      </c>
      <c r="BU14">
        <v>14983</v>
      </c>
      <c r="BV14">
        <v>3136</v>
      </c>
      <c r="BW14">
        <v>5923</v>
      </c>
      <c r="BX14">
        <v>5977</v>
      </c>
      <c r="BY14">
        <v>18482</v>
      </c>
      <c r="BZ14">
        <v>21761</v>
      </c>
      <c r="CA14">
        <v>25022</v>
      </c>
      <c r="CB14">
        <v>21174</v>
      </c>
      <c r="CC14">
        <v>19023</v>
      </c>
      <c r="CD14">
        <v>17038</v>
      </c>
      <c r="CE14">
        <v>13965</v>
      </c>
      <c r="CF14">
        <v>11020</v>
      </c>
      <c r="CG14">
        <v>10112</v>
      </c>
      <c r="CH14">
        <v>7441</v>
      </c>
      <c r="CI14">
        <v>6080</v>
      </c>
      <c r="CJ14">
        <v>4809</v>
      </c>
      <c r="CK14">
        <v>3532</v>
      </c>
      <c r="CL14">
        <v>3251</v>
      </c>
      <c r="CM14">
        <v>123716</v>
      </c>
      <c r="CN14">
        <v>10710</v>
      </c>
      <c r="CO14">
        <v>5319</v>
      </c>
      <c r="CP14">
        <v>3042</v>
      </c>
      <c r="CQ14">
        <v>7616</v>
      </c>
      <c r="CR14">
        <v>1706</v>
      </c>
      <c r="CS14">
        <v>3069</v>
      </c>
      <c r="CT14">
        <v>2915</v>
      </c>
      <c r="CU14">
        <v>9229</v>
      </c>
      <c r="CV14">
        <v>10411</v>
      </c>
      <c r="CW14">
        <v>12726</v>
      </c>
      <c r="CX14">
        <v>10878</v>
      </c>
      <c r="CY14">
        <v>9345</v>
      </c>
      <c r="CZ14">
        <v>8314</v>
      </c>
      <c r="DA14">
        <v>6996</v>
      </c>
      <c r="DB14">
        <v>5396</v>
      </c>
      <c r="DC14">
        <v>5051</v>
      </c>
      <c r="DD14">
        <v>3557</v>
      </c>
      <c r="DE14">
        <v>2795</v>
      </c>
      <c r="DF14">
        <v>2120</v>
      </c>
      <c r="DG14">
        <v>1454</v>
      </c>
      <c r="DH14">
        <v>1067</v>
      </c>
      <c r="DI14">
        <v>126275</v>
      </c>
      <c r="DJ14">
        <v>10227</v>
      </c>
      <c r="DK14">
        <v>5124</v>
      </c>
      <c r="DL14">
        <v>2840</v>
      </c>
      <c r="DM14">
        <v>7367</v>
      </c>
      <c r="DN14">
        <v>1430</v>
      </c>
      <c r="DO14">
        <v>2854</v>
      </c>
      <c r="DP14">
        <v>3062</v>
      </c>
      <c r="DQ14">
        <v>9253</v>
      </c>
      <c r="DR14">
        <v>11350</v>
      </c>
      <c r="DS14">
        <v>12296</v>
      </c>
      <c r="DT14">
        <v>10296</v>
      </c>
      <c r="DU14">
        <v>9678</v>
      </c>
      <c r="DV14">
        <v>8724</v>
      </c>
      <c r="DW14">
        <v>6969</v>
      </c>
      <c r="DX14">
        <v>5624</v>
      </c>
      <c r="DY14">
        <v>5061</v>
      </c>
      <c r="DZ14">
        <v>3884</v>
      </c>
      <c r="EA14">
        <v>3285</v>
      </c>
      <c r="EB14">
        <v>2689</v>
      </c>
      <c r="EC14">
        <v>2078</v>
      </c>
      <c r="ED14">
        <v>2184</v>
      </c>
      <c r="EE14">
        <v>4566</v>
      </c>
      <c r="EF14">
        <v>8</v>
      </c>
      <c r="EG14">
        <v>0</v>
      </c>
      <c r="EH14">
        <v>0</v>
      </c>
      <c r="EI14">
        <v>1</v>
      </c>
      <c r="EJ14">
        <v>4</v>
      </c>
      <c r="EK14">
        <v>55</v>
      </c>
      <c r="EL14">
        <v>966</v>
      </c>
      <c r="EM14">
        <v>1505</v>
      </c>
      <c r="EN14">
        <v>352</v>
      </c>
      <c r="EO14">
        <v>191</v>
      </c>
      <c r="EP14">
        <v>80</v>
      </c>
      <c r="EQ14">
        <v>95</v>
      </c>
      <c r="ER14">
        <v>96</v>
      </c>
      <c r="ES14">
        <v>87</v>
      </c>
      <c r="ET14">
        <v>63</v>
      </c>
      <c r="EU14">
        <v>60</v>
      </c>
      <c r="EV14">
        <v>54</v>
      </c>
      <c r="EW14">
        <v>100</v>
      </c>
      <c r="EX14">
        <v>130</v>
      </c>
      <c r="EY14">
        <v>221</v>
      </c>
      <c r="EZ14">
        <v>498</v>
      </c>
      <c r="FA14">
        <v>2508</v>
      </c>
      <c r="FB14">
        <v>4</v>
      </c>
      <c r="FC14">
        <v>0</v>
      </c>
      <c r="FD14">
        <v>0</v>
      </c>
      <c r="FE14">
        <v>0</v>
      </c>
      <c r="FF14">
        <v>2</v>
      </c>
      <c r="FG14">
        <v>24</v>
      </c>
      <c r="FH14">
        <v>464</v>
      </c>
      <c r="FI14">
        <v>910</v>
      </c>
      <c r="FJ14">
        <v>285</v>
      </c>
      <c r="FK14">
        <v>166</v>
      </c>
      <c r="FL14">
        <v>63</v>
      </c>
      <c r="FM14">
        <v>87</v>
      </c>
      <c r="FN14">
        <v>76</v>
      </c>
      <c r="FO14">
        <v>63</v>
      </c>
      <c r="FP14">
        <v>39</v>
      </c>
      <c r="FQ14">
        <v>28</v>
      </c>
      <c r="FR14">
        <v>28</v>
      </c>
      <c r="FS14">
        <v>42</v>
      </c>
      <c r="FT14">
        <v>56</v>
      </c>
      <c r="FU14">
        <v>61</v>
      </c>
      <c r="FV14">
        <v>110</v>
      </c>
      <c r="FW14">
        <v>2058</v>
      </c>
      <c r="FX14">
        <v>4</v>
      </c>
      <c r="FY14">
        <v>0</v>
      </c>
      <c r="FZ14">
        <v>0</v>
      </c>
      <c r="GA14">
        <v>1</v>
      </c>
      <c r="GB14">
        <v>2</v>
      </c>
      <c r="GC14">
        <v>31</v>
      </c>
      <c r="GD14">
        <v>502</v>
      </c>
      <c r="GE14">
        <v>595</v>
      </c>
      <c r="GF14">
        <v>67</v>
      </c>
      <c r="GG14">
        <v>25</v>
      </c>
      <c r="GH14">
        <v>17</v>
      </c>
      <c r="GI14">
        <v>8</v>
      </c>
      <c r="GJ14">
        <v>20</v>
      </c>
      <c r="GK14">
        <v>24</v>
      </c>
      <c r="GL14">
        <v>24</v>
      </c>
      <c r="GM14">
        <v>32</v>
      </c>
      <c r="GN14">
        <v>26</v>
      </c>
      <c r="GO14">
        <v>58</v>
      </c>
      <c r="GP14">
        <v>74</v>
      </c>
      <c r="GQ14">
        <v>160</v>
      </c>
      <c r="GR14">
        <v>388</v>
      </c>
    </row>
    <row r="15" spans="1:200" x14ac:dyDescent="0.25">
      <c r="A15" t="s">
        <v>24</v>
      </c>
      <c r="B15" t="s">
        <v>25</v>
      </c>
      <c r="C15">
        <v>246270</v>
      </c>
      <c r="D15">
        <v>19149</v>
      </c>
      <c r="E15">
        <v>9618</v>
      </c>
      <c r="F15">
        <v>5742</v>
      </c>
      <c r="G15">
        <v>13878</v>
      </c>
      <c r="H15">
        <v>2738</v>
      </c>
      <c r="I15">
        <v>5270</v>
      </c>
      <c r="J15">
        <v>5402</v>
      </c>
      <c r="K15">
        <v>21685</v>
      </c>
      <c r="L15">
        <v>33838</v>
      </c>
      <c r="M15">
        <v>30077</v>
      </c>
      <c r="N15">
        <v>21335</v>
      </c>
      <c r="O15">
        <v>17393</v>
      </c>
      <c r="P15">
        <v>15098</v>
      </c>
      <c r="Q15">
        <v>11525</v>
      </c>
      <c r="R15">
        <v>8856</v>
      </c>
      <c r="S15">
        <v>7271</v>
      </c>
      <c r="T15">
        <v>5303</v>
      </c>
      <c r="U15">
        <v>4370</v>
      </c>
      <c r="V15">
        <v>3430</v>
      </c>
      <c r="W15">
        <v>2345</v>
      </c>
      <c r="X15">
        <v>1947</v>
      </c>
      <c r="Y15">
        <v>122029</v>
      </c>
      <c r="Z15">
        <v>9618</v>
      </c>
      <c r="AA15">
        <v>4949</v>
      </c>
      <c r="AB15">
        <v>2862</v>
      </c>
      <c r="AC15">
        <v>7046</v>
      </c>
      <c r="AD15">
        <v>1377</v>
      </c>
      <c r="AE15">
        <v>2519</v>
      </c>
      <c r="AF15">
        <v>2576</v>
      </c>
      <c r="AG15">
        <v>10240</v>
      </c>
      <c r="AH15">
        <v>16910</v>
      </c>
      <c r="AI15">
        <v>15580</v>
      </c>
      <c r="AJ15">
        <v>10728</v>
      </c>
      <c r="AK15">
        <v>8654</v>
      </c>
      <c r="AL15">
        <v>7356</v>
      </c>
      <c r="AM15">
        <v>5732</v>
      </c>
      <c r="AN15">
        <v>4412</v>
      </c>
      <c r="AO15">
        <v>3422</v>
      </c>
      <c r="AP15">
        <v>2546</v>
      </c>
      <c r="AQ15">
        <v>2138</v>
      </c>
      <c r="AR15">
        <v>1671</v>
      </c>
      <c r="AS15">
        <v>1008</v>
      </c>
      <c r="AT15">
        <v>685</v>
      </c>
      <c r="AU15">
        <v>124241</v>
      </c>
      <c r="AV15">
        <v>9531</v>
      </c>
      <c r="AW15">
        <v>4669</v>
      </c>
      <c r="AX15">
        <v>2880</v>
      </c>
      <c r="AY15">
        <v>6832</v>
      </c>
      <c r="AZ15">
        <v>1361</v>
      </c>
      <c r="BA15">
        <v>2751</v>
      </c>
      <c r="BB15">
        <v>2826</v>
      </c>
      <c r="BC15">
        <v>11445</v>
      </c>
      <c r="BD15">
        <v>16928</v>
      </c>
      <c r="BE15">
        <v>14497</v>
      </c>
      <c r="BF15">
        <v>10607</v>
      </c>
      <c r="BG15">
        <v>8739</v>
      </c>
      <c r="BH15">
        <v>7742</v>
      </c>
      <c r="BI15">
        <v>5793</v>
      </c>
      <c r="BJ15">
        <v>4444</v>
      </c>
      <c r="BK15">
        <v>3849</v>
      </c>
      <c r="BL15">
        <v>2757</v>
      </c>
      <c r="BM15">
        <v>2232</v>
      </c>
      <c r="BN15">
        <v>1759</v>
      </c>
      <c r="BO15">
        <v>1337</v>
      </c>
      <c r="BP15">
        <v>1262</v>
      </c>
      <c r="BQ15">
        <v>244433</v>
      </c>
      <c r="BR15">
        <v>19139</v>
      </c>
      <c r="BS15">
        <v>9614</v>
      </c>
      <c r="BT15">
        <v>5740</v>
      </c>
      <c r="BU15">
        <v>13876</v>
      </c>
      <c r="BV15">
        <v>2736</v>
      </c>
      <c r="BW15">
        <v>5248</v>
      </c>
      <c r="BX15">
        <v>5052</v>
      </c>
      <c r="BY15">
        <v>21159</v>
      </c>
      <c r="BZ15">
        <v>33699</v>
      </c>
      <c r="CA15">
        <v>29991</v>
      </c>
      <c r="CB15">
        <v>21262</v>
      </c>
      <c r="CC15">
        <v>17304</v>
      </c>
      <c r="CD15">
        <v>15000</v>
      </c>
      <c r="CE15">
        <v>11450</v>
      </c>
      <c r="CF15">
        <v>8818</v>
      </c>
      <c r="CG15">
        <v>7239</v>
      </c>
      <c r="CH15">
        <v>5263</v>
      </c>
      <c r="CI15">
        <v>4326</v>
      </c>
      <c r="CJ15">
        <v>3387</v>
      </c>
      <c r="CK15">
        <v>2297</v>
      </c>
      <c r="CL15">
        <v>1833</v>
      </c>
      <c r="CM15">
        <v>121240</v>
      </c>
      <c r="CN15">
        <v>9611</v>
      </c>
      <c r="CO15">
        <v>4946</v>
      </c>
      <c r="CP15">
        <v>2860</v>
      </c>
      <c r="CQ15">
        <v>7045</v>
      </c>
      <c r="CR15">
        <v>1376</v>
      </c>
      <c r="CS15">
        <v>2516</v>
      </c>
      <c r="CT15">
        <v>2481</v>
      </c>
      <c r="CU15">
        <v>10053</v>
      </c>
      <c r="CV15">
        <v>16835</v>
      </c>
      <c r="CW15">
        <v>15532</v>
      </c>
      <c r="CX15">
        <v>10682</v>
      </c>
      <c r="CY15">
        <v>8595</v>
      </c>
      <c r="CZ15">
        <v>7282</v>
      </c>
      <c r="DA15">
        <v>5679</v>
      </c>
      <c r="DB15">
        <v>4388</v>
      </c>
      <c r="DC15">
        <v>3403</v>
      </c>
      <c r="DD15">
        <v>2531</v>
      </c>
      <c r="DE15">
        <v>2121</v>
      </c>
      <c r="DF15">
        <v>1658</v>
      </c>
      <c r="DG15">
        <v>986</v>
      </c>
      <c r="DH15">
        <v>660</v>
      </c>
      <c r="DI15">
        <v>123193</v>
      </c>
      <c r="DJ15">
        <v>9528</v>
      </c>
      <c r="DK15">
        <v>4668</v>
      </c>
      <c r="DL15">
        <v>2880</v>
      </c>
      <c r="DM15">
        <v>6831</v>
      </c>
      <c r="DN15">
        <v>1360</v>
      </c>
      <c r="DO15">
        <v>2732</v>
      </c>
      <c r="DP15">
        <v>2571</v>
      </c>
      <c r="DQ15">
        <v>11106</v>
      </c>
      <c r="DR15">
        <v>16864</v>
      </c>
      <c r="DS15">
        <v>14459</v>
      </c>
      <c r="DT15">
        <v>10580</v>
      </c>
      <c r="DU15">
        <v>8709</v>
      </c>
      <c r="DV15">
        <v>7718</v>
      </c>
      <c r="DW15">
        <v>5771</v>
      </c>
      <c r="DX15">
        <v>4430</v>
      </c>
      <c r="DY15">
        <v>3836</v>
      </c>
      <c r="DZ15">
        <v>2732</v>
      </c>
      <c r="EA15">
        <v>2205</v>
      </c>
      <c r="EB15">
        <v>1729</v>
      </c>
      <c r="EC15">
        <v>1311</v>
      </c>
      <c r="ED15">
        <v>1173</v>
      </c>
      <c r="EE15">
        <v>1837</v>
      </c>
      <c r="EF15">
        <v>10</v>
      </c>
      <c r="EG15">
        <v>4</v>
      </c>
      <c r="EH15">
        <v>2</v>
      </c>
      <c r="EI15">
        <v>2</v>
      </c>
      <c r="EJ15">
        <v>2</v>
      </c>
      <c r="EK15">
        <v>22</v>
      </c>
      <c r="EL15">
        <v>350</v>
      </c>
      <c r="EM15">
        <v>526</v>
      </c>
      <c r="EN15">
        <v>139</v>
      </c>
      <c r="EO15">
        <v>86</v>
      </c>
      <c r="EP15">
        <v>73</v>
      </c>
      <c r="EQ15">
        <v>89</v>
      </c>
      <c r="ER15">
        <v>98</v>
      </c>
      <c r="ES15">
        <v>75</v>
      </c>
      <c r="ET15">
        <v>38</v>
      </c>
      <c r="EU15">
        <v>32</v>
      </c>
      <c r="EV15">
        <v>40</v>
      </c>
      <c r="EW15">
        <v>44</v>
      </c>
      <c r="EX15">
        <v>43</v>
      </c>
      <c r="EY15">
        <v>48</v>
      </c>
      <c r="EZ15">
        <v>114</v>
      </c>
      <c r="FA15">
        <v>789</v>
      </c>
      <c r="FB15">
        <v>7</v>
      </c>
      <c r="FC15">
        <v>3</v>
      </c>
      <c r="FD15">
        <v>2</v>
      </c>
      <c r="FE15">
        <v>1</v>
      </c>
      <c r="FF15">
        <v>1</v>
      </c>
      <c r="FG15">
        <v>3</v>
      </c>
      <c r="FH15">
        <v>95</v>
      </c>
      <c r="FI15">
        <v>187</v>
      </c>
      <c r="FJ15">
        <v>75</v>
      </c>
      <c r="FK15">
        <v>48</v>
      </c>
      <c r="FL15">
        <v>46</v>
      </c>
      <c r="FM15">
        <v>59</v>
      </c>
      <c r="FN15">
        <v>74</v>
      </c>
      <c r="FO15">
        <v>53</v>
      </c>
      <c r="FP15">
        <v>24</v>
      </c>
      <c r="FQ15">
        <v>19</v>
      </c>
      <c r="FR15">
        <v>15</v>
      </c>
      <c r="FS15">
        <v>17</v>
      </c>
      <c r="FT15">
        <v>13</v>
      </c>
      <c r="FU15">
        <v>22</v>
      </c>
      <c r="FV15">
        <v>25</v>
      </c>
      <c r="FW15">
        <v>1048</v>
      </c>
      <c r="FX15">
        <v>3</v>
      </c>
      <c r="FY15">
        <v>1</v>
      </c>
      <c r="FZ15">
        <v>0</v>
      </c>
      <c r="GA15">
        <v>1</v>
      </c>
      <c r="GB15">
        <v>1</v>
      </c>
      <c r="GC15">
        <v>19</v>
      </c>
      <c r="GD15">
        <v>255</v>
      </c>
      <c r="GE15">
        <v>339</v>
      </c>
      <c r="GF15">
        <v>64</v>
      </c>
      <c r="GG15">
        <v>38</v>
      </c>
      <c r="GH15">
        <v>27</v>
      </c>
      <c r="GI15">
        <v>30</v>
      </c>
      <c r="GJ15">
        <v>24</v>
      </c>
      <c r="GK15">
        <v>22</v>
      </c>
      <c r="GL15">
        <v>14</v>
      </c>
      <c r="GM15">
        <v>13</v>
      </c>
      <c r="GN15">
        <v>25</v>
      </c>
      <c r="GO15">
        <v>27</v>
      </c>
      <c r="GP15">
        <v>30</v>
      </c>
      <c r="GQ15">
        <v>26</v>
      </c>
      <c r="GR15">
        <v>89</v>
      </c>
    </row>
    <row r="16" spans="1:200" x14ac:dyDescent="0.25">
      <c r="A16" t="s">
        <v>26</v>
      </c>
      <c r="B16" t="s">
        <v>27</v>
      </c>
      <c r="C16">
        <v>182493</v>
      </c>
      <c r="D16">
        <v>11900</v>
      </c>
      <c r="E16">
        <v>5446</v>
      </c>
      <c r="F16">
        <v>3113</v>
      </c>
      <c r="G16">
        <v>7621</v>
      </c>
      <c r="H16">
        <v>1550</v>
      </c>
      <c r="I16">
        <v>2883</v>
      </c>
      <c r="J16">
        <v>3483</v>
      </c>
      <c r="K16">
        <v>17279</v>
      </c>
      <c r="L16">
        <v>26021</v>
      </c>
      <c r="M16">
        <v>22008</v>
      </c>
      <c r="N16">
        <v>17182</v>
      </c>
      <c r="O16">
        <v>13669</v>
      </c>
      <c r="P16">
        <v>11414</v>
      </c>
      <c r="Q16">
        <v>8703</v>
      </c>
      <c r="R16">
        <v>7131</v>
      </c>
      <c r="S16">
        <v>6677</v>
      </c>
      <c r="T16">
        <v>5011</v>
      </c>
      <c r="U16">
        <v>4091</v>
      </c>
      <c r="V16">
        <v>3035</v>
      </c>
      <c r="W16">
        <v>2265</v>
      </c>
      <c r="X16">
        <v>2011</v>
      </c>
      <c r="Y16">
        <v>88914</v>
      </c>
      <c r="Z16">
        <v>6060</v>
      </c>
      <c r="AA16">
        <v>2726</v>
      </c>
      <c r="AB16">
        <v>1566</v>
      </c>
      <c r="AC16">
        <v>3814</v>
      </c>
      <c r="AD16">
        <v>759</v>
      </c>
      <c r="AE16">
        <v>1429</v>
      </c>
      <c r="AF16">
        <v>1821</v>
      </c>
      <c r="AG16">
        <v>8613</v>
      </c>
      <c r="AH16">
        <v>12467</v>
      </c>
      <c r="AI16">
        <v>10830</v>
      </c>
      <c r="AJ16">
        <v>8731</v>
      </c>
      <c r="AK16">
        <v>6733</v>
      </c>
      <c r="AL16">
        <v>5585</v>
      </c>
      <c r="AM16">
        <v>4240</v>
      </c>
      <c r="AN16">
        <v>3301</v>
      </c>
      <c r="AO16">
        <v>3075</v>
      </c>
      <c r="AP16">
        <v>2325</v>
      </c>
      <c r="AQ16">
        <v>1897</v>
      </c>
      <c r="AR16">
        <v>1396</v>
      </c>
      <c r="AS16">
        <v>903</v>
      </c>
      <c r="AT16">
        <v>643</v>
      </c>
      <c r="AU16">
        <v>93579</v>
      </c>
      <c r="AV16">
        <v>5840</v>
      </c>
      <c r="AW16">
        <v>2720</v>
      </c>
      <c r="AX16">
        <v>1547</v>
      </c>
      <c r="AY16">
        <v>3807</v>
      </c>
      <c r="AZ16">
        <v>791</v>
      </c>
      <c r="BA16">
        <v>1454</v>
      </c>
      <c r="BB16">
        <v>1662</v>
      </c>
      <c r="BC16">
        <v>8666</v>
      </c>
      <c r="BD16">
        <v>13554</v>
      </c>
      <c r="BE16">
        <v>11178</v>
      </c>
      <c r="BF16">
        <v>8451</v>
      </c>
      <c r="BG16">
        <v>6936</v>
      </c>
      <c r="BH16">
        <v>5829</v>
      </c>
      <c r="BI16">
        <v>4463</v>
      </c>
      <c r="BJ16">
        <v>3830</v>
      </c>
      <c r="BK16">
        <v>3602</v>
      </c>
      <c r="BL16">
        <v>2686</v>
      </c>
      <c r="BM16">
        <v>2194</v>
      </c>
      <c r="BN16">
        <v>1639</v>
      </c>
      <c r="BO16">
        <v>1362</v>
      </c>
      <c r="BP16">
        <v>1368</v>
      </c>
      <c r="BQ16">
        <v>180652</v>
      </c>
      <c r="BR16">
        <v>11896</v>
      </c>
      <c r="BS16">
        <v>5446</v>
      </c>
      <c r="BT16">
        <v>3111</v>
      </c>
      <c r="BU16">
        <v>7621</v>
      </c>
      <c r="BV16">
        <v>1550</v>
      </c>
      <c r="BW16">
        <v>2798</v>
      </c>
      <c r="BX16">
        <v>3204</v>
      </c>
      <c r="BY16">
        <v>16945</v>
      </c>
      <c r="BZ16">
        <v>25865</v>
      </c>
      <c r="CA16">
        <v>21894</v>
      </c>
      <c r="CB16">
        <v>17096</v>
      </c>
      <c r="CC16">
        <v>13564</v>
      </c>
      <c r="CD16">
        <v>11318</v>
      </c>
      <c r="CE16">
        <v>8637</v>
      </c>
      <c r="CF16">
        <v>7068</v>
      </c>
      <c r="CG16">
        <v>6615</v>
      </c>
      <c r="CH16">
        <v>4972</v>
      </c>
      <c r="CI16">
        <v>4057</v>
      </c>
      <c r="CJ16">
        <v>2979</v>
      </c>
      <c r="CK16">
        <v>2202</v>
      </c>
      <c r="CL16">
        <v>1814</v>
      </c>
      <c r="CM16">
        <v>87775</v>
      </c>
      <c r="CN16">
        <v>6056</v>
      </c>
      <c r="CO16">
        <v>2726</v>
      </c>
      <c r="CP16">
        <v>1566</v>
      </c>
      <c r="CQ16">
        <v>3814</v>
      </c>
      <c r="CR16">
        <v>759</v>
      </c>
      <c r="CS16">
        <v>1385</v>
      </c>
      <c r="CT16">
        <v>1654</v>
      </c>
      <c r="CU16">
        <v>8382</v>
      </c>
      <c r="CV16">
        <v>12347</v>
      </c>
      <c r="CW16">
        <v>10734</v>
      </c>
      <c r="CX16">
        <v>8657</v>
      </c>
      <c r="CY16">
        <v>6651</v>
      </c>
      <c r="CZ16">
        <v>5518</v>
      </c>
      <c r="DA16">
        <v>4193</v>
      </c>
      <c r="DB16">
        <v>3261</v>
      </c>
      <c r="DC16">
        <v>3034</v>
      </c>
      <c r="DD16">
        <v>2301</v>
      </c>
      <c r="DE16">
        <v>1882</v>
      </c>
      <c r="DF16">
        <v>1370</v>
      </c>
      <c r="DG16">
        <v>881</v>
      </c>
      <c r="DH16">
        <v>604</v>
      </c>
      <c r="DI16">
        <v>92877</v>
      </c>
      <c r="DJ16">
        <v>5840</v>
      </c>
      <c r="DK16">
        <v>2720</v>
      </c>
      <c r="DL16">
        <v>1545</v>
      </c>
      <c r="DM16">
        <v>3807</v>
      </c>
      <c r="DN16">
        <v>791</v>
      </c>
      <c r="DO16">
        <v>1413</v>
      </c>
      <c r="DP16">
        <v>1550</v>
      </c>
      <c r="DQ16">
        <v>8563</v>
      </c>
      <c r="DR16">
        <v>13518</v>
      </c>
      <c r="DS16">
        <v>11160</v>
      </c>
      <c r="DT16">
        <v>8439</v>
      </c>
      <c r="DU16">
        <v>6913</v>
      </c>
      <c r="DV16">
        <v>5800</v>
      </c>
      <c r="DW16">
        <v>4444</v>
      </c>
      <c r="DX16">
        <v>3807</v>
      </c>
      <c r="DY16">
        <v>3581</v>
      </c>
      <c r="DZ16">
        <v>2671</v>
      </c>
      <c r="EA16">
        <v>2175</v>
      </c>
      <c r="EB16">
        <v>1609</v>
      </c>
      <c r="EC16">
        <v>1321</v>
      </c>
      <c r="ED16">
        <v>1210</v>
      </c>
      <c r="EE16">
        <v>1841</v>
      </c>
      <c r="EF16">
        <v>4</v>
      </c>
      <c r="EG16">
        <v>0</v>
      </c>
      <c r="EH16">
        <v>2</v>
      </c>
      <c r="EI16">
        <v>0</v>
      </c>
      <c r="EJ16">
        <v>0</v>
      </c>
      <c r="EK16">
        <v>85</v>
      </c>
      <c r="EL16">
        <v>279</v>
      </c>
      <c r="EM16">
        <v>334</v>
      </c>
      <c r="EN16">
        <v>156</v>
      </c>
      <c r="EO16">
        <v>114</v>
      </c>
      <c r="EP16">
        <v>86</v>
      </c>
      <c r="EQ16">
        <v>105</v>
      </c>
      <c r="ER16">
        <v>96</v>
      </c>
      <c r="ES16">
        <v>66</v>
      </c>
      <c r="ET16">
        <v>63</v>
      </c>
      <c r="EU16">
        <v>62</v>
      </c>
      <c r="EV16">
        <v>39</v>
      </c>
      <c r="EW16">
        <v>34</v>
      </c>
      <c r="EX16">
        <v>56</v>
      </c>
      <c r="EY16">
        <v>63</v>
      </c>
      <c r="EZ16">
        <v>197</v>
      </c>
      <c r="FA16">
        <v>1139</v>
      </c>
      <c r="FB16">
        <v>4</v>
      </c>
      <c r="FC16">
        <v>0</v>
      </c>
      <c r="FD16">
        <v>0</v>
      </c>
      <c r="FE16">
        <v>0</v>
      </c>
      <c r="FF16">
        <v>0</v>
      </c>
      <c r="FG16">
        <v>44</v>
      </c>
      <c r="FH16">
        <v>167</v>
      </c>
      <c r="FI16">
        <v>231</v>
      </c>
      <c r="FJ16">
        <v>120</v>
      </c>
      <c r="FK16">
        <v>96</v>
      </c>
      <c r="FL16">
        <v>74</v>
      </c>
      <c r="FM16">
        <v>82</v>
      </c>
      <c r="FN16">
        <v>67</v>
      </c>
      <c r="FO16">
        <v>47</v>
      </c>
      <c r="FP16">
        <v>40</v>
      </c>
      <c r="FQ16">
        <v>41</v>
      </c>
      <c r="FR16">
        <v>24</v>
      </c>
      <c r="FS16">
        <v>15</v>
      </c>
      <c r="FT16">
        <v>26</v>
      </c>
      <c r="FU16">
        <v>22</v>
      </c>
      <c r="FV16">
        <v>39</v>
      </c>
      <c r="FW16">
        <v>702</v>
      </c>
      <c r="FX16">
        <v>0</v>
      </c>
      <c r="FY16">
        <v>0</v>
      </c>
      <c r="FZ16">
        <v>2</v>
      </c>
      <c r="GA16">
        <v>0</v>
      </c>
      <c r="GB16">
        <v>0</v>
      </c>
      <c r="GC16">
        <v>41</v>
      </c>
      <c r="GD16">
        <v>112</v>
      </c>
      <c r="GE16">
        <v>103</v>
      </c>
      <c r="GF16">
        <v>36</v>
      </c>
      <c r="GG16">
        <v>18</v>
      </c>
      <c r="GH16">
        <v>12</v>
      </c>
      <c r="GI16">
        <v>23</v>
      </c>
      <c r="GJ16">
        <v>29</v>
      </c>
      <c r="GK16">
        <v>19</v>
      </c>
      <c r="GL16">
        <v>23</v>
      </c>
      <c r="GM16">
        <v>21</v>
      </c>
      <c r="GN16">
        <v>15</v>
      </c>
      <c r="GO16">
        <v>19</v>
      </c>
      <c r="GP16">
        <v>30</v>
      </c>
      <c r="GQ16">
        <v>41</v>
      </c>
      <c r="GR16">
        <v>158</v>
      </c>
    </row>
    <row r="17" spans="1:200" x14ac:dyDescent="0.25">
      <c r="A17" t="s">
        <v>28</v>
      </c>
      <c r="B17" t="s">
        <v>29</v>
      </c>
      <c r="C17">
        <v>254926</v>
      </c>
      <c r="D17">
        <v>18112</v>
      </c>
      <c r="E17">
        <v>9798</v>
      </c>
      <c r="F17">
        <v>5977</v>
      </c>
      <c r="G17">
        <v>15234</v>
      </c>
      <c r="H17">
        <v>2949</v>
      </c>
      <c r="I17">
        <v>5600</v>
      </c>
      <c r="J17">
        <v>5704</v>
      </c>
      <c r="K17">
        <v>18835</v>
      </c>
      <c r="L17">
        <v>28062</v>
      </c>
      <c r="M17">
        <v>28539</v>
      </c>
      <c r="N17">
        <v>22684</v>
      </c>
      <c r="O17">
        <v>20135</v>
      </c>
      <c r="P17">
        <v>17656</v>
      </c>
      <c r="Q17">
        <v>13416</v>
      </c>
      <c r="R17">
        <v>10613</v>
      </c>
      <c r="S17">
        <v>9243</v>
      </c>
      <c r="T17">
        <v>6680</v>
      </c>
      <c r="U17">
        <v>5895</v>
      </c>
      <c r="V17">
        <v>4506</v>
      </c>
      <c r="W17">
        <v>2867</v>
      </c>
      <c r="X17">
        <v>2421</v>
      </c>
      <c r="Y17">
        <v>126224</v>
      </c>
      <c r="Z17">
        <v>9206</v>
      </c>
      <c r="AA17">
        <v>4995</v>
      </c>
      <c r="AB17">
        <v>3025</v>
      </c>
      <c r="AC17">
        <v>7796</v>
      </c>
      <c r="AD17">
        <v>1558</v>
      </c>
      <c r="AE17">
        <v>2810</v>
      </c>
      <c r="AF17">
        <v>2861</v>
      </c>
      <c r="AG17">
        <v>9328</v>
      </c>
      <c r="AH17">
        <v>13971</v>
      </c>
      <c r="AI17">
        <v>14862</v>
      </c>
      <c r="AJ17">
        <v>11685</v>
      </c>
      <c r="AK17">
        <v>10037</v>
      </c>
      <c r="AL17">
        <v>8674</v>
      </c>
      <c r="AM17">
        <v>6204</v>
      </c>
      <c r="AN17">
        <v>4956</v>
      </c>
      <c r="AO17">
        <v>4263</v>
      </c>
      <c r="AP17">
        <v>3121</v>
      </c>
      <c r="AQ17">
        <v>2787</v>
      </c>
      <c r="AR17">
        <v>2083</v>
      </c>
      <c r="AS17">
        <v>1178</v>
      </c>
      <c r="AT17">
        <v>824</v>
      </c>
      <c r="AU17">
        <v>128702</v>
      </c>
      <c r="AV17">
        <v>8906</v>
      </c>
      <c r="AW17">
        <v>4803</v>
      </c>
      <c r="AX17">
        <v>2952</v>
      </c>
      <c r="AY17">
        <v>7438</v>
      </c>
      <c r="AZ17">
        <v>1391</v>
      </c>
      <c r="BA17">
        <v>2790</v>
      </c>
      <c r="BB17">
        <v>2843</v>
      </c>
      <c r="BC17">
        <v>9507</v>
      </c>
      <c r="BD17">
        <v>14091</v>
      </c>
      <c r="BE17">
        <v>13677</v>
      </c>
      <c r="BF17">
        <v>10999</v>
      </c>
      <c r="BG17">
        <v>10098</v>
      </c>
      <c r="BH17">
        <v>8982</v>
      </c>
      <c r="BI17">
        <v>7212</v>
      </c>
      <c r="BJ17">
        <v>5657</v>
      </c>
      <c r="BK17">
        <v>4980</v>
      </c>
      <c r="BL17">
        <v>3559</v>
      </c>
      <c r="BM17">
        <v>3108</v>
      </c>
      <c r="BN17">
        <v>2423</v>
      </c>
      <c r="BO17">
        <v>1689</v>
      </c>
      <c r="BP17">
        <v>1597</v>
      </c>
      <c r="BQ17">
        <v>253236</v>
      </c>
      <c r="BR17">
        <v>18110</v>
      </c>
      <c r="BS17">
        <v>9798</v>
      </c>
      <c r="BT17">
        <v>5977</v>
      </c>
      <c r="BU17">
        <v>15234</v>
      </c>
      <c r="BV17">
        <v>2946</v>
      </c>
      <c r="BW17">
        <v>5582</v>
      </c>
      <c r="BX17">
        <v>5557</v>
      </c>
      <c r="BY17">
        <v>18502</v>
      </c>
      <c r="BZ17">
        <v>27927</v>
      </c>
      <c r="CA17">
        <v>28484</v>
      </c>
      <c r="CB17">
        <v>22617</v>
      </c>
      <c r="CC17">
        <v>20056</v>
      </c>
      <c r="CD17">
        <v>17556</v>
      </c>
      <c r="CE17">
        <v>13331</v>
      </c>
      <c r="CF17">
        <v>10548</v>
      </c>
      <c r="CG17">
        <v>9198</v>
      </c>
      <c r="CH17">
        <v>6617</v>
      </c>
      <c r="CI17">
        <v>5823</v>
      </c>
      <c r="CJ17">
        <v>4420</v>
      </c>
      <c r="CK17">
        <v>2780</v>
      </c>
      <c r="CL17">
        <v>2173</v>
      </c>
      <c r="CM17">
        <v>125335</v>
      </c>
      <c r="CN17">
        <v>9205</v>
      </c>
      <c r="CO17">
        <v>4995</v>
      </c>
      <c r="CP17">
        <v>3025</v>
      </c>
      <c r="CQ17">
        <v>7796</v>
      </c>
      <c r="CR17">
        <v>1558</v>
      </c>
      <c r="CS17">
        <v>2801</v>
      </c>
      <c r="CT17">
        <v>2804</v>
      </c>
      <c r="CU17">
        <v>9139</v>
      </c>
      <c r="CV17">
        <v>13881</v>
      </c>
      <c r="CW17">
        <v>14825</v>
      </c>
      <c r="CX17">
        <v>11636</v>
      </c>
      <c r="CY17">
        <v>9973</v>
      </c>
      <c r="CZ17">
        <v>8604</v>
      </c>
      <c r="DA17">
        <v>6143</v>
      </c>
      <c r="DB17">
        <v>4907</v>
      </c>
      <c r="DC17">
        <v>4231</v>
      </c>
      <c r="DD17">
        <v>3087</v>
      </c>
      <c r="DE17">
        <v>2750</v>
      </c>
      <c r="DF17">
        <v>2045</v>
      </c>
      <c r="DG17">
        <v>1149</v>
      </c>
      <c r="DH17">
        <v>781</v>
      </c>
      <c r="DI17">
        <v>127901</v>
      </c>
      <c r="DJ17">
        <v>8905</v>
      </c>
      <c r="DK17">
        <v>4803</v>
      </c>
      <c r="DL17">
        <v>2952</v>
      </c>
      <c r="DM17">
        <v>7438</v>
      </c>
      <c r="DN17">
        <v>1388</v>
      </c>
      <c r="DO17">
        <v>2781</v>
      </c>
      <c r="DP17">
        <v>2753</v>
      </c>
      <c r="DQ17">
        <v>9363</v>
      </c>
      <c r="DR17">
        <v>14046</v>
      </c>
      <c r="DS17">
        <v>13659</v>
      </c>
      <c r="DT17">
        <v>10981</v>
      </c>
      <c r="DU17">
        <v>10083</v>
      </c>
      <c r="DV17">
        <v>8952</v>
      </c>
      <c r="DW17">
        <v>7188</v>
      </c>
      <c r="DX17">
        <v>5641</v>
      </c>
      <c r="DY17">
        <v>4967</v>
      </c>
      <c r="DZ17">
        <v>3530</v>
      </c>
      <c r="EA17">
        <v>3073</v>
      </c>
      <c r="EB17">
        <v>2375</v>
      </c>
      <c r="EC17">
        <v>1631</v>
      </c>
      <c r="ED17">
        <v>1392</v>
      </c>
      <c r="EE17">
        <v>1690</v>
      </c>
      <c r="EF17">
        <v>2</v>
      </c>
      <c r="EG17">
        <v>0</v>
      </c>
      <c r="EH17">
        <v>0</v>
      </c>
      <c r="EI17">
        <v>0</v>
      </c>
      <c r="EJ17">
        <v>3</v>
      </c>
      <c r="EK17">
        <v>18</v>
      </c>
      <c r="EL17">
        <v>147</v>
      </c>
      <c r="EM17">
        <v>333</v>
      </c>
      <c r="EN17">
        <v>135</v>
      </c>
      <c r="EO17">
        <v>55</v>
      </c>
      <c r="EP17">
        <v>67</v>
      </c>
      <c r="EQ17">
        <v>79</v>
      </c>
      <c r="ER17">
        <v>100</v>
      </c>
      <c r="ES17">
        <v>85</v>
      </c>
      <c r="ET17">
        <v>65</v>
      </c>
      <c r="EU17">
        <v>45</v>
      </c>
      <c r="EV17">
        <v>63</v>
      </c>
      <c r="EW17">
        <v>72</v>
      </c>
      <c r="EX17">
        <v>86</v>
      </c>
      <c r="EY17">
        <v>87</v>
      </c>
      <c r="EZ17">
        <v>248</v>
      </c>
      <c r="FA17">
        <v>889</v>
      </c>
      <c r="FB17">
        <v>1</v>
      </c>
      <c r="FC17">
        <v>0</v>
      </c>
      <c r="FD17">
        <v>0</v>
      </c>
      <c r="FE17">
        <v>0</v>
      </c>
      <c r="FF17">
        <v>0</v>
      </c>
      <c r="FG17">
        <v>9</v>
      </c>
      <c r="FH17">
        <v>57</v>
      </c>
      <c r="FI17">
        <v>189</v>
      </c>
      <c r="FJ17">
        <v>90</v>
      </c>
      <c r="FK17">
        <v>37</v>
      </c>
      <c r="FL17">
        <v>49</v>
      </c>
      <c r="FM17">
        <v>64</v>
      </c>
      <c r="FN17">
        <v>70</v>
      </c>
      <c r="FO17">
        <v>61</v>
      </c>
      <c r="FP17">
        <v>49</v>
      </c>
      <c r="FQ17">
        <v>32</v>
      </c>
      <c r="FR17">
        <v>34</v>
      </c>
      <c r="FS17">
        <v>37</v>
      </c>
      <c r="FT17">
        <v>38</v>
      </c>
      <c r="FU17">
        <v>29</v>
      </c>
      <c r="FV17">
        <v>43</v>
      </c>
      <c r="FW17">
        <v>801</v>
      </c>
      <c r="FX17">
        <v>1</v>
      </c>
      <c r="FY17">
        <v>0</v>
      </c>
      <c r="FZ17">
        <v>0</v>
      </c>
      <c r="GA17">
        <v>0</v>
      </c>
      <c r="GB17">
        <v>3</v>
      </c>
      <c r="GC17">
        <v>9</v>
      </c>
      <c r="GD17">
        <v>90</v>
      </c>
      <c r="GE17">
        <v>144</v>
      </c>
      <c r="GF17">
        <v>45</v>
      </c>
      <c r="GG17">
        <v>18</v>
      </c>
      <c r="GH17">
        <v>18</v>
      </c>
      <c r="GI17">
        <v>15</v>
      </c>
      <c r="GJ17">
        <v>30</v>
      </c>
      <c r="GK17">
        <v>24</v>
      </c>
      <c r="GL17">
        <v>16</v>
      </c>
      <c r="GM17">
        <v>13</v>
      </c>
      <c r="GN17">
        <v>29</v>
      </c>
      <c r="GO17">
        <v>35</v>
      </c>
      <c r="GP17">
        <v>48</v>
      </c>
      <c r="GQ17">
        <v>58</v>
      </c>
      <c r="GR17">
        <v>205</v>
      </c>
    </row>
    <row r="18" spans="1:200" x14ac:dyDescent="0.25">
      <c r="A18" t="s">
        <v>30</v>
      </c>
      <c r="B18" t="s">
        <v>31</v>
      </c>
      <c r="C18">
        <v>239056</v>
      </c>
      <c r="D18">
        <v>15916</v>
      </c>
      <c r="E18">
        <v>9007</v>
      </c>
      <c r="F18">
        <v>5414</v>
      </c>
      <c r="G18">
        <v>14590</v>
      </c>
      <c r="H18">
        <v>3131</v>
      </c>
      <c r="I18">
        <v>6604</v>
      </c>
      <c r="J18">
        <v>5369</v>
      </c>
      <c r="K18">
        <v>16066</v>
      </c>
      <c r="L18">
        <v>19345</v>
      </c>
      <c r="M18">
        <v>19608</v>
      </c>
      <c r="N18">
        <v>17112</v>
      </c>
      <c r="O18">
        <v>16638</v>
      </c>
      <c r="P18">
        <v>16338</v>
      </c>
      <c r="Q18">
        <v>15157</v>
      </c>
      <c r="R18">
        <v>13084</v>
      </c>
      <c r="S18">
        <v>12010</v>
      </c>
      <c r="T18">
        <v>9372</v>
      </c>
      <c r="U18">
        <v>8048</v>
      </c>
      <c r="V18">
        <v>6726</v>
      </c>
      <c r="W18">
        <v>4933</v>
      </c>
      <c r="X18">
        <v>4588</v>
      </c>
      <c r="Y18">
        <v>118023</v>
      </c>
      <c r="Z18">
        <v>8064</v>
      </c>
      <c r="AA18">
        <v>4536</v>
      </c>
      <c r="AB18">
        <v>2821</v>
      </c>
      <c r="AC18">
        <v>7670</v>
      </c>
      <c r="AD18">
        <v>1717</v>
      </c>
      <c r="AE18">
        <v>3500</v>
      </c>
      <c r="AF18">
        <v>2849</v>
      </c>
      <c r="AG18">
        <v>8185</v>
      </c>
      <c r="AH18">
        <v>9551</v>
      </c>
      <c r="AI18">
        <v>10051</v>
      </c>
      <c r="AJ18">
        <v>8544</v>
      </c>
      <c r="AK18">
        <v>8047</v>
      </c>
      <c r="AL18">
        <v>7857</v>
      </c>
      <c r="AM18">
        <v>7355</v>
      </c>
      <c r="AN18">
        <v>6483</v>
      </c>
      <c r="AO18">
        <v>5791</v>
      </c>
      <c r="AP18">
        <v>4395</v>
      </c>
      <c r="AQ18">
        <v>3846</v>
      </c>
      <c r="AR18">
        <v>3089</v>
      </c>
      <c r="AS18">
        <v>2048</v>
      </c>
      <c r="AT18">
        <v>1624</v>
      </c>
      <c r="AU18">
        <v>121033</v>
      </c>
      <c r="AV18">
        <v>7852</v>
      </c>
      <c r="AW18">
        <v>4471</v>
      </c>
      <c r="AX18">
        <v>2593</v>
      </c>
      <c r="AY18">
        <v>6920</v>
      </c>
      <c r="AZ18">
        <v>1414</v>
      </c>
      <c r="BA18">
        <v>3104</v>
      </c>
      <c r="BB18">
        <v>2520</v>
      </c>
      <c r="BC18">
        <v>7881</v>
      </c>
      <c r="BD18">
        <v>9794</v>
      </c>
      <c r="BE18">
        <v>9557</v>
      </c>
      <c r="BF18">
        <v>8568</v>
      </c>
      <c r="BG18">
        <v>8591</v>
      </c>
      <c r="BH18">
        <v>8481</v>
      </c>
      <c r="BI18">
        <v>7802</v>
      </c>
      <c r="BJ18">
        <v>6601</v>
      </c>
      <c r="BK18">
        <v>6219</v>
      </c>
      <c r="BL18">
        <v>4977</v>
      </c>
      <c r="BM18">
        <v>4202</v>
      </c>
      <c r="BN18">
        <v>3637</v>
      </c>
      <c r="BO18">
        <v>2885</v>
      </c>
      <c r="BP18">
        <v>2964</v>
      </c>
      <c r="BQ18">
        <v>236970</v>
      </c>
      <c r="BR18">
        <v>15907</v>
      </c>
      <c r="BS18">
        <v>9007</v>
      </c>
      <c r="BT18">
        <v>5414</v>
      </c>
      <c r="BU18">
        <v>14395</v>
      </c>
      <c r="BV18">
        <v>2989</v>
      </c>
      <c r="BW18">
        <v>6320</v>
      </c>
      <c r="BX18">
        <v>5231</v>
      </c>
      <c r="BY18">
        <v>15994</v>
      </c>
      <c r="BZ18">
        <v>19272</v>
      </c>
      <c r="CA18">
        <v>19555</v>
      </c>
      <c r="CB18">
        <v>17061</v>
      </c>
      <c r="CC18">
        <v>16583</v>
      </c>
      <c r="CD18">
        <v>16266</v>
      </c>
      <c r="CE18">
        <v>15097</v>
      </c>
      <c r="CF18">
        <v>13038</v>
      </c>
      <c r="CG18">
        <v>11961</v>
      </c>
      <c r="CH18">
        <v>9310</v>
      </c>
      <c r="CI18">
        <v>7983</v>
      </c>
      <c r="CJ18">
        <v>6625</v>
      </c>
      <c r="CK18">
        <v>4793</v>
      </c>
      <c r="CL18">
        <v>4169</v>
      </c>
      <c r="CM18">
        <v>116757</v>
      </c>
      <c r="CN18">
        <v>8056</v>
      </c>
      <c r="CO18">
        <v>4536</v>
      </c>
      <c r="CP18">
        <v>2821</v>
      </c>
      <c r="CQ18">
        <v>7476</v>
      </c>
      <c r="CR18">
        <v>1575</v>
      </c>
      <c r="CS18">
        <v>3226</v>
      </c>
      <c r="CT18">
        <v>2729</v>
      </c>
      <c r="CU18">
        <v>8145</v>
      </c>
      <c r="CV18">
        <v>9509</v>
      </c>
      <c r="CW18">
        <v>10015</v>
      </c>
      <c r="CX18">
        <v>8515</v>
      </c>
      <c r="CY18">
        <v>8009</v>
      </c>
      <c r="CZ18">
        <v>7822</v>
      </c>
      <c r="DA18">
        <v>7317</v>
      </c>
      <c r="DB18">
        <v>6459</v>
      </c>
      <c r="DC18">
        <v>5772</v>
      </c>
      <c r="DD18">
        <v>4368</v>
      </c>
      <c r="DE18">
        <v>3810</v>
      </c>
      <c r="DF18">
        <v>3055</v>
      </c>
      <c r="DG18">
        <v>2009</v>
      </c>
      <c r="DH18">
        <v>1533</v>
      </c>
      <c r="DI18">
        <v>120213</v>
      </c>
      <c r="DJ18">
        <v>7851</v>
      </c>
      <c r="DK18">
        <v>4471</v>
      </c>
      <c r="DL18">
        <v>2593</v>
      </c>
      <c r="DM18">
        <v>6919</v>
      </c>
      <c r="DN18">
        <v>1414</v>
      </c>
      <c r="DO18">
        <v>3094</v>
      </c>
      <c r="DP18">
        <v>2502</v>
      </c>
      <c r="DQ18">
        <v>7849</v>
      </c>
      <c r="DR18">
        <v>9763</v>
      </c>
      <c r="DS18">
        <v>9540</v>
      </c>
      <c r="DT18">
        <v>8546</v>
      </c>
      <c r="DU18">
        <v>8574</v>
      </c>
      <c r="DV18">
        <v>8444</v>
      </c>
      <c r="DW18">
        <v>7780</v>
      </c>
      <c r="DX18">
        <v>6579</v>
      </c>
      <c r="DY18">
        <v>6189</v>
      </c>
      <c r="DZ18">
        <v>4942</v>
      </c>
      <c r="EA18">
        <v>4173</v>
      </c>
      <c r="EB18">
        <v>3570</v>
      </c>
      <c r="EC18">
        <v>2784</v>
      </c>
      <c r="ED18">
        <v>2636</v>
      </c>
      <c r="EE18">
        <v>2086</v>
      </c>
      <c r="EF18">
        <v>9</v>
      </c>
      <c r="EG18">
        <v>0</v>
      </c>
      <c r="EH18">
        <v>0</v>
      </c>
      <c r="EI18">
        <v>195</v>
      </c>
      <c r="EJ18">
        <v>142</v>
      </c>
      <c r="EK18">
        <v>284</v>
      </c>
      <c r="EL18">
        <v>138</v>
      </c>
      <c r="EM18">
        <v>72</v>
      </c>
      <c r="EN18">
        <v>73</v>
      </c>
      <c r="EO18">
        <v>53</v>
      </c>
      <c r="EP18">
        <v>51</v>
      </c>
      <c r="EQ18">
        <v>55</v>
      </c>
      <c r="ER18">
        <v>72</v>
      </c>
      <c r="ES18">
        <v>60</v>
      </c>
      <c r="ET18">
        <v>46</v>
      </c>
      <c r="EU18">
        <v>49</v>
      </c>
      <c r="EV18">
        <v>62</v>
      </c>
      <c r="EW18">
        <v>65</v>
      </c>
      <c r="EX18">
        <v>101</v>
      </c>
      <c r="EY18">
        <v>140</v>
      </c>
      <c r="EZ18">
        <v>419</v>
      </c>
      <c r="FA18">
        <v>1266</v>
      </c>
      <c r="FB18">
        <v>8</v>
      </c>
      <c r="FC18">
        <v>0</v>
      </c>
      <c r="FD18">
        <v>0</v>
      </c>
      <c r="FE18">
        <v>194</v>
      </c>
      <c r="FF18">
        <v>142</v>
      </c>
      <c r="FG18">
        <v>274</v>
      </c>
      <c r="FH18">
        <v>120</v>
      </c>
      <c r="FI18">
        <v>40</v>
      </c>
      <c r="FJ18">
        <v>42</v>
      </c>
      <c r="FK18">
        <v>36</v>
      </c>
      <c r="FL18">
        <v>29</v>
      </c>
      <c r="FM18">
        <v>38</v>
      </c>
      <c r="FN18">
        <v>35</v>
      </c>
      <c r="FO18">
        <v>38</v>
      </c>
      <c r="FP18">
        <v>24</v>
      </c>
      <c r="FQ18">
        <v>19</v>
      </c>
      <c r="FR18">
        <v>27</v>
      </c>
      <c r="FS18">
        <v>36</v>
      </c>
      <c r="FT18">
        <v>34</v>
      </c>
      <c r="FU18">
        <v>39</v>
      </c>
      <c r="FV18">
        <v>91</v>
      </c>
      <c r="FW18">
        <v>820</v>
      </c>
      <c r="FX18">
        <v>1</v>
      </c>
      <c r="FY18">
        <v>0</v>
      </c>
      <c r="FZ18">
        <v>0</v>
      </c>
      <c r="GA18">
        <v>1</v>
      </c>
      <c r="GB18">
        <v>0</v>
      </c>
      <c r="GC18">
        <v>10</v>
      </c>
      <c r="GD18">
        <v>18</v>
      </c>
      <c r="GE18">
        <v>32</v>
      </c>
      <c r="GF18">
        <v>31</v>
      </c>
      <c r="GG18">
        <v>17</v>
      </c>
      <c r="GH18">
        <v>22</v>
      </c>
      <c r="GI18">
        <v>17</v>
      </c>
      <c r="GJ18">
        <v>37</v>
      </c>
      <c r="GK18">
        <v>22</v>
      </c>
      <c r="GL18">
        <v>22</v>
      </c>
      <c r="GM18">
        <v>30</v>
      </c>
      <c r="GN18">
        <v>35</v>
      </c>
      <c r="GO18">
        <v>29</v>
      </c>
      <c r="GP18">
        <v>67</v>
      </c>
      <c r="GQ18">
        <v>101</v>
      </c>
      <c r="GR18">
        <v>328</v>
      </c>
    </row>
    <row r="19" spans="1:200" x14ac:dyDescent="0.25">
      <c r="A19" t="s">
        <v>32</v>
      </c>
      <c r="B19" t="s">
        <v>33</v>
      </c>
      <c r="C19">
        <v>237232</v>
      </c>
      <c r="D19">
        <v>13661</v>
      </c>
      <c r="E19">
        <v>8143</v>
      </c>
      <c r="F19">
        <v>5087</v>
      </c>
      <c r="G19">
        <v>14365</v>
      </c>
      <c r="H19">
        <v>3132</v>
      </c>
      <c r="I19">
        <v>6439</v>
      </c>
      <c r="J19">
        <v>5787</v>
      </c>
      <c r="K19">
        <v>14976</v>
      </c>
      <c r="L19">
        <v>14662</v>
      </c>
      <c r="M19">
        <v>14484</v>
      </c>
      <c r="N19">
        <v>14734</v>
      </c>
      <c r="O19">
        <v>17071</v>
      </c>
      <c r="P19">
        <v>17659</v>
      </c>
      <c r="Q19">
        <v>16520</v>
      </c>
      <c r="R19">
        <v>13674</v>
      </c>
      <c r="S19">
        <v>14561</v>
      </c>
      <c r="T19">
        <v>11053</v>
      </c>
      <c r="U19">
        <v>9508</v>
      </c>
      <c r="V19">
        <v>8719</v>
      </c>
      <c r="W19">
        <v>6941</v>
      </c>
      <c r="X19">
        <v>6056</v>
      </c>
      <c r="Y19">
        <v>114209</v>
      </c>
      <c r="Z19">
        <v>6986</v>
      </c>
      <c r="AA19">
        <v>4123</v>
      </c>
      <c r="AB19">
        <v>2598</v>
      </c>
      <c r="AC19">
        <v>7317</v>
      </c>
      <c r="AD19">
        <v>1604</v>
      </c>
      <c r="AE19">
        <v>3285</v>
      </c>
      <c r="AF19">
        <v>2950</v>
      </c>
      <c r="AG19">
        <v>7541</v>
      </c>
      <c r="AH19">
        <v>7169</v>
      </c>
      <c r="AI19">
        <v>6983</v>
      </c>
      <c r="AJ19">
        <v>7205</v>
      </c>
      <c r="AK19">
        <v>8102</v>
      </c>
      <c r="AL19">
        <v>8569</v>
      </c>
      <c r="AM19">
        <v>8245</v>
      </c>
      <c r="AN19">
        <v>6744</v>
      </c>
      <c r="AO19">
        <v>7127</v>
      </c>
      <c r="AP19">
        <v>5167</v>
      </c>
      <c r="AQ19">
        <v>4206</v>
      </c>
      <c r="AR19">
        <v>3651</v>
      </c>
      <c r="AS19">
        <v>2726</v>
      </c>
      <c r="AT19">
        <v>1911</v>
      </c>
      <c r="AU19">
        <v>123023</v>
      </c>
      <c r="AV19">
        <v>6675</v>
      </c>
      <c r="AW19">
        <v>4020</v>
      </c>
      <c r="AX19">
        <v>2489</v>
      </c>
      <c r="AY19">
        <v>7048</v>
      </c>
      <c r="AZ19">
        <v>1528</v>
      </c>
      <c r="BA19">
        <v>3154</v>
      </c>
      <c r="BB19">
        <v>2837</v>
      </c>
      <c r="BC19">
        <v>7435</v>
      </c>
      <c r="BD19">
        <v>7493</v>
      </c>
      <c r="BE19">
        <v>7501</v>
      </c>
      <c r="BF19">
        <v>7529</v>
      </c>
      <c r="BG19">
        <v>8969</v>
      </c>
      <c r="BH19">
        <v>9090</v>
      </c>
      <c r="BI19">
        <v>8275</v>
      </c>
      <c r="BJ19">
        <v>6930</v>
      </c>
      <c r="BK19">
        <v>7434</v>
      </c>
      <c r="BL19">
        <v>5886</v>
      </c>
      <c r="BM19">
        <v>5302</v>
      </c>
      <c r="BN19">
        <v>5068</v>
      </c>
      <c r="BO19">
        <v>4215</v>
      </c>
      <c r="BP19">
        <v>4145</v>
      </c>
      <c r="BQ19">
        <v>235671</v>
      </c>
      <c r="BR19">
        <v>13653</v>
      </c>
      <c r="BS19">
        <v>8140</v>
      </c>
      <c r="BT19">
        <v>5087</v>
      </c>
      <c r="BU19">
        <v>14354</v>
      </c>
      <c r="BV19">
        <v>3132</v>
      </c>
      <c r="BW19">
        <v>6419</v>
      </c>
      <c r="BX19">
        <v>5770</v>
      </c>
      <c r="BY19">
        <v>14944</v>
      </c>
      <c r="BZ19">
        <v>14626</v>
      </c>
      <c r="CA19">
        <v>14462</v>
      </c>
      <c r="CB19">
        <v>14709</v>
      </c>
      <c r="CC19">
        <v>17048</v>
      </c>
      <c r="CD19">
        <v>17619</v>
      </c>
      <c r="CE19">
        <v>16487</v>
      </c>
      <c r="CF19">
        <v>13611</v>
      </c>
      <c r="CG19">
        <v>14502</v>
      </c>
      <c r="CH19">
        <v>10991</v>
      </c>
      <c r="CI19">
        <v>9449</v>
      </c>
      <c r="CJ19">
        <v>8591</v>
      </c>
      <c r="CK19">
        <v>6711</v>
      </c>
      <c r="CL19">
        <v>5366</v>
      </c>
      <c r="CM19">
        <v>113725</v>
      </c>
      <c r="CN19">
        <v>6980</v>
      </c>
      <c r="CO19">
        <v>4123</v>
      </c>
      <c r="CP19">
        <v>2598</v>
      </c>
      <c r="CQ19">
        <v>7309</v>
      </c>
      <c r="CR19">
        <v>1604</v>
      </c>
      <c r="CS19">
        <v>3272</v>
      </c>
      <c r="CT19">
        <v>2940</v>
      </c>
      <c r="CU19">
        <v>7527</v>
      </c>
      <c r="CV19">
        <v>7150</v>
      </c>
      <c r="CW19">
        <v>6971</v>
      </c>
      <c r="CX19">
        <v>7194</v>
      </c>
      <c r="CY19">
        <v>8091</v>
      </c>
      <c r="CZ19">
        <v>8545</v>
      </c>
      <c r="DA19">
        <v>8225</v>
      </c>
      <c r="DB19">
        <v>6706</v>
      </c>
      <c r="DC19">
        <v>7092</v>
      </c>
      <c r="DD19">
        <v>5134</v>
      </c>
      <c r="DE19">
        <v>4187</v>
      </c>
      <c r="DF19">
        <v>3617</v>
      </c>
      <c r="DG19">
        <v>2679</v>
      </c>
      <c r="DH19">
        <v>1781</v>
      </c>
      <c r="DI19">
        <v>121946</v>
      </c>
      <c r="DJ19">
        <v>6673</v>
      </c>
      <c r="DK19">
        <v>4017</v>
      </c>
      <c r="DL19">
        <v>2489</v>
      </c>
      <c r="DM19">
        <v>7045</v>
      </c>
      <c r="DN19">
        <v>1528</v>
      </c>
      <c r="DO19">
        <v>3147</v>
      </c>
      <c r="DP19">
        <v>2830</v>
      </c>
      <c r="DQ19">
        <v>7417</v>
      </c>
      <c r="DR19">
        <v>7476</v>
      </c>
      <c r="DS19">
        <v>7491</v>
      </c>
      <c r="DT19">
        <v>7515</v>
      </c>
      <c r="DU19">
        <v>8957</v>
      </c>
      <c r="DV19">
        <v>9074</v>
      </c>
      <c r="DW19">
        <v>8262</v>
      </c>
      <c r="DX19">
        <v>6905</v>
      </c>
      <c r="DY19">
        <v>7410</v>
      </c>
      <c r="DZ19">
        <v>5857</v>
      </c>
      <c r="EA19">
        <v>5262</v>
      </c>
      <c r="EB19">
        <v>4974</v>
      </c>
      <c r="EC19">
        <v>4032</v>
      </c>
      <c r="ED19">
        <v>3585</v>
      </c>
      <c r="EE19">
        <v>1561</v>
      </c>
      <c r="EF19">
        <v>8</v>
      </c>
      <c r="EG19">
        <v>3</v>
      </c>
      <c r="EH19">
        <v>0</v>
      </c>
      <c r="EI19">
        <v>11</v>
      </c>
      <c r="EJ19">
        <v>0</v>
      </c>
      <c r="EK19">
        <v>20</v>
      </c>
      <c r="EL19">
        <v>17</v>
      </c>
      <c r="EM19">
        <v>32</v>
      </c>
      <c r="EN19">
        <v>36</v>
      </c>
      <c r="EO19">
        <v>22</v>
      </c>
      <c r="EP19">
        <v>25</v>
      </c>
      <c r="EQ19">
        <v>23</v>
      </c>
      <c r="ER19">
        <v>40</v>
      </c>
      <c r="ES19">
        <v>33</v>
      </c>
      <c r="ET19">
        <v>63</v>
      </c>
      <c r="EU19">
        <v>59</v>
      </c>
      <c r="EV19">
        <v>62</v>
      </c>
      <c r="EW19">
        <v>59</v>
      </c>
      <c r="EX19">
        <v>128</v>
      </c>
      <c r="EY19">
        <v>230</v>
      </c>
      <c r="EZ19">
        <v>690</v>
      </c>
      <c r="FA19">
        <v>484</v>
      </c>
      <c r="FB19">
        <v>6</v>
      </c>
      <c r="FC19">
        <v>0</v>
      </c>
      <c r="FD19">
        <v>0</v>
      </c>
      <c r="FE19">
        <v>8</v>
      </c>
      <c r="FF19">
        <v>0</v>
      </c>
      <c r="FG19">
        <v>13</v>
      </c>
      <c r="FH19">
        <v>10</v>
      </c>
      <c r="FI19">
        <v>14</v>
      </c>
      <c r="FJ19">
        <v>19</v>
      </c>
      <c r="FK19">
        <v>12</v>
      </c>
      <c r="FL19">
        <v>11</v>
      </c>
      <c r="FM19">
        <v>11</v>
      </c>
      <c r="FN19">
        <v>24</v>
      </c>
      <c r="FO19">
        <v>20</v>
      </c>
      <c r="FP19">
        <v>38</v>
      </c>
      <c r="FQ19">
        <v>35</v>
      </c>
      <c r="FR19">
        <v>33</v>
      </c>
      <c r="FS19">
        <v>19</v>
      </c>
      <c r="FT19">
        <v>34</v>
      </c>
      <c r="FU19">
        <v>47</v>
      </c>
      <c r="FV19">
        <v>130</v>
      </c>
      <c r="FW19">
        <v>1077</v>
      </c>
      <c r="FX19">
        <v>2</v>
      </c>
      <c r="FY19">
        <v>3</v>
      </c>
      <c r="FZ19">
        <v>0</v>
      </c>
      <c r="GA19">
        <v>3</v>
      </c>
      <c r="GB19">
        <v>0</v>
      </c>
      <c r="GC19">
        <v>7</v>
      </c>
      <c r="GD19">
        <v>7</v>
      </c>
      <c r="GE19">
        <v>18</v>
      </c>
      <c r="GF19">
        <v>17</v>
      </c>
      <c r="GG19">
        <v>10</v>
      </c>
      <c r="GH19">
        <v>14</v>
      </c>
      <c r="GI19">
        <v>12</v>
      </c>
      <c r="GJ19">
        <v>16</v>
      </c>
      <c r="GK19">
        <v>13</v>
      </c>
      <c r="GL19">
        <v>25</v>
      </c>
      <c r="GM19">
        <v>24</v>
      </c>
      <c r="GN19">
        <v>29</v>
      </c>
      <c r="GO19">
        <v>40</v>
      </c>
      <c r="GP19">
        <v>94</v>
      </c>
      <c r="GQ19">
        <v>183</v>
      </c>
      <c r="GR19">
        <v>560</v>
      </c>
    </row>
    <row r="20" spans="1:200" x14ac:dyDescent="0.25">
      <c r="A20" t="s">
        <v>34</v>
      </c>
      <c r="B20" t="s">
        <v>35</v>
      </c>
      <c r="C20">
        <v>273936</v>
      </c>
      <c r="D20">
        <v>19704</v>
      </c>
      <c r="E20">
        <v>10494</v>
      </c>
      <c r="F20">
        <v>6421</v>
      </c>
      <c r="G20">
        <v>16877</v>
      </c>
      <c r="H20">
        <v>3397</v>
      </c>
      <c r="I20">
        <v>7227</v>
      </c>
      <c r="J20">
        <v>8409</v>
      </c>
      <c r="K20">
        <v>21934</v>
      </c>
      <c r="L20">
        <v>20878</v>
      </c>
      <c r="M20">
        <v>21507</v>
      </c>
      <c r="N20">
        <v>20012</v>
      </c>
      <c r="O20">
        <v>19679</v>
      </c>
      <c r="P20">
        <v>19341</v>
      </c>
      <c r="Q20">
        <v>16567</v>
      </c>
      <c r="R20">
        <v>13525</v>
      </c>
      <c r="S20">
        <v>12786</v>
      </c>
      <c r="T20">
        <v>9635</v>
      </c>
      <c r="U20">
        <v>8426</v>
      </c>
      <c r="V20">
        <v>7246</v>
      </c>
      <c r="W20">
        <v>5179</v>
      </c>
      <c r="X20">
        <v>4692</v>
      </c>
      <c r="Y20">
        <v>135811</v>
      </c>
      <c r="Z20">
        <v>10095</v>
      </c>
      <c r="AA20">
        <v>5430</v>
      </c>
      <c r="AB20">
        <v>3310</v>
      </c>
      <c r="AC20">
        <v>8609</v>
      </c>
      <c r="AD20">
        <v>1775</v>
      </c>
      <c r="AE20">
        <v>3690</v>
      </c>
      <c r="AF20">
        <v>4478</v>
      </c>
      <c r="AG20">
        <v>11051</v>
      </c>
      <c r="AH20">
        <v>10293</v>
      </c>
      <c r="AI20">
        <v>10743</v>
      </c>
      <c r="AJ20">
        <v>9989</v>
      </c>
      <c r="AK20">
        <v>9771</v>
      </c>
      <c r="AL20">
        <v>9474</v>
      </c>
      <c r="AM20">
        <v>8263</v>
      </c>
      <c r="AN20">
        <v>6847</v>
      </c>
      <c r="AO20">
        <v>6247</v>
      </c>
      <c r="AP20">
        <v>4658</v>
      </c>
      <c r="AQ20">
        <v>3994</v>
      </c>
      <c r="AR20">
        <v>3291</v>
      </c>
      <c r="AS20">
        <v>2151</v>
      </c>
      <c r="AT20">
        <v>1652</v>
      </c>
      <c r="AU20">
        <v>138125</v>
      </c>
      <c r="AV20">
        <v>9609</v>
      </c>
      <c r="AW20">
        <v>5064</v>
      </c>
      <c r="AX20">
        <v>3111</v>
      </c>
      <c r="AY20">
        <v>8268</v>
      </c>
      <c r="AZ20">
        <v>1622</v>
      </c>
      <c r="BA20">
        <v>3537</v>
      </c>
      <c r="BB20">
        <v>3931</v>
      </c>
      <c r="BC20">
        <v>10883</v>
      </c>
      <c r="BD20">
        <v>10585</v>
      </c>
      <c r="BE20">
        <v>10764</v>
      </c>
      <c r="BF20">
        <v>10023</v>
      </c>
      <c r="BG20">
        <v>9908</v>
      </c>
      <c r="BH20">
        <v>9867</v>
      </c>
      <c r="BI20">
        <v>8304</v>
      </c>
      <c r="BJ20">
        <v>6678</v>
      </c>
      <c r="BK20">
        <v>6539</v>
      </c>
      <c r="BL20">
        <v>4977</v>
      </c>
      <c r="BM20">
        <v>4432</v>
      </c>
      <c r="BN20">
        <v>3955</v>
      </c>
      <c r="BO20">
        <v>3028</v>
      </c>
      <c r="BP20">
        <v>3040</v>
      </c>
      <c r="BQ20">
        <v>267227</v>
      </c>
      <c r="BR20">
        <v>19696</v>
      </c>
      <c r="BS20">
        <v>10494</v>
      </c>
      <c r="BT20">
        <v>6421</v>
      </c>
      <c r="BU20">
        <v>16869</v>
      </c>
      <c r="BV20">
        <v>3391</v>
      </c>
      <c r="BW20">
        <v>7152</v>
      </c>
      <c r="BX20">
        <v>6786</v>
      </c>
      <c r="BY20">
        <v>19361</v>
      </c>
      <c r="BZ20">
        <v>20207</v>
      </c>
      <c r="CA20">
        <v>21204</v>
      </c>
      <c r="CB20">
        <v>19872</v>
      </c>
      <c r="CC20">
        <v>19587</v>
      </c>
      <c r="CD20">
        <v>19251</v>
      </c>
      <c r="CE20">
        <v>16515</v>
      </c>
      <c r="CF20">
        <v>13472</v>
      </c>
      <c r="CG20">
        <v>12740</v>
      </c>
      <c r="CH20">
        <v>9589</v>
      </c>
      <c r="CI20">
        <v>8359</v>
      </c>
      <c r="CJ20">
        <v>7116</v>
      </c>
      <c r="CK20">
        <v>4993</v>
      </c>
      <c r="CL20">
        <v>4152</v>
      </c>
      <c r="CM20">
        <v>132124</v>
      </c>
      <c r="CN20">
        <v>10093</v>
      </c>
      <c r="CO20">
        <v>5430</v>
      </c>
      <c r="CP20">
        <v>3310</v>
      </c>
      <c r="CQ20">
        <v>8604</v>
      </c>
      <c r="CR20">
        <v>1772</v>
      </c>
      <c r="CS20">
        <v>3645</v>
      </c>
      <c r="CT20">
        <v>3557</v>
      </c>
      <c r="CU20">
        <v>9611</v>
      </c>
      <c r="CV20">
        <v>9848</v>
      </c>
      <c r="CW20">
        <v>10519</v>
      </c>
      <c r="CX20">
        <v>9884</v>
      </c>
      <c r="CY20">
        <v>9695</v>
      </c>
      <c r="CZ20">
        <v>9410</v>
      </c>
      <c r="DA20">
        <v>8231</v>
      </c>
      <c r="DB20">
        <v>6819</v>
      </c>
      <c r="DC20">
        <v>6223</v>
      </c>
      <c r="DD20">
        <v>4632</v>
      </c>
      <c r="DE20">
        <v>3962</v>
      </c>
      <c r="DF20">
        <v>3239</v>
      </c>
      <c r="DG20">
        <v>2106</v>
      </c>
      <c r="DH20">
        <v>1534</v>
      </c>
      <c r="DI20">
        <v>135103</v>
      </c>
      <c r="DJ20">
        <v>9603</v>
      </c>
      <c r="DK20">
        <v>5064</v>
      </c>
      <c r="DL20">
        <v>3111</v>
      </c>
      <c r="DM20">
        <v>8265</v>
      </c>
      <c r="DN20">
        <v>1619</v>
      </c>
      <c r="DO20">
        <v>3507</v>
      </c>
      <c r="DP20">
        <v>3229</v>
      </c>
      <c r="DQ20">
        <v>9750</v>
      </c>
      <c r="DR20">
        <v>10359</v>
      </c>
      <c r="DS20">
        <v>10685</v>
      </c>
      <c r="DT20">
        <v>9988</v>
      </c>
      <c r="DU20">
        <v>9892</v>
      </c>
      <c r="DV20">
        <v>9841</v>
      </c>
      <c r="DW20">
        <v>8284</v>
      </c>
      <c r="DX20">
        <v>6653</v>
      </c>
      <c r="DY20">
        <v>6517</v>
      </c>
      <c r="DZ20">
        <v>4957</v>
      </c>
      <c r="EA20">
        <v>4397</v>
      </c>
      <c r="EB20">
        <v>3877</v>
      </c>
      <c r="EC20">
        <v>2887</v>
      </c>
      <c r="ED20">
        <v>2618</v>
      </c>
      <c r="EE20">
        <v>6709</v>
      </c>
      <c r="EF20">
        <v>8</v>
      </c>
      <c r="EG20">
        <v>0</v>
      </c>
      <c r="EH20">
        <v>0</v>
      </c>
      <c r="EI20">
        <v>8</v>
      </c>
      <c r="EJ20">
        <v>6</v>
      </c>
      <c r="EK20">
        <v>75</v>
      </c>
      <c r="EL20">
        <v>1623</v>
      </c>
      <c r="EM20">
        <v>2573</v>
      </c>
      <c r="EN20">
        <v>671</v>
      </c>
      <c r="EO20">
        <v>303</v>
      </c>
      <c r="EP20">
        <v>140</v>
      </c>
      <c r="EQ20">
        <v>92</v>
      </c>
      <c r="ER20">
        <v>90</v>
      </c>
      <c r="ES20">
        <v>52</v>
      </c>
      <c r="ET20">
        <v>53</v>
      </c>
      <c r="EU20">
        <v>46</v>
      </c>
      <c r="EV20">
        <v>46</v>
      </c>
      <c r="EW20">
        <v>67</v>
      </c>
      <c r="EX20">
        <v>130</v>
      </c>
      <c r="EY20">
        <v>186</v>
      </c>
      <c r="EZ20">
        <v>540</v>
      </c>
      <c r="FA20">
        <v>3687</v>
      </c>
      <c r="FB20">
        <v>2</v>
      </c>
      <c r="FC20">
        <v>0</v>
      </c>
      <c r="FD20">
        <v>0</v>
      </c>
      <c r="FE20">
        <v>5</v>
      </c>
      <c r="FF20">
        <v>3</v>
      </c>
      <c r="FG20">
        <v>45</v>
      </c>
      <c r="FH20">
        <v>921</v>
      </c>
      <c r="FI20">
        <v>1440</v>
      </c>
      <c r="FJ20">
        <v>445</v>
      </c>
      <c r="FK20">
        <v>224</v>
      </c>
      <c r="FL20">
        <v>105</v>
      </c>
      <c r="FM20">
        <v>76</v>
      </c>
      <c r="FN20">
        <v>64</v>
      </c>
      <c r="FO20">
        <v>32</v>
      </c>
      <c r="FP20">
        <v>28</v>
      </c>
      <c r="FQ20">
        <v>24</v>
      </c>
      <c r="FR20">
        <v>26</v>
      </c>
      <c r="FS20">
        <v>32</v>
      </c>
      <c r="FT20">
        <v>52</v>
      </c>
      <c r="FU20">
        <v>45</v>
      </c>
      <c r="FV20">
        <v>118</v>
      </c>
      <c r="FW20">
        <v>3022</v>
      </c>
      <c r="FX20">
        <v>6</v>
      </c>
      <c r="FY20">
        <v>0</v>
      </c>
      <c r="FZ20">
        <v>0</v>
      </c>
      <c r="GA20">
        <v>3</v>
      </c>
      <c r="GB20">
        <v>3</v>
      </c>
      <c r="GC20">
        <v>30</v>
      </c>
      <c r="GD20">
        <v>702</v>
      </c>
      <c r="GE20">
        <v>1133</v>
      </c>
      <c r="GF20">
        <v>226</v>
      </c>
      <c r="GG20">
        <v>79</v>
      </c>
      <c r="GH20">
        <v>35</v>
      </c>
      <c r="GI20">
        <v>16</v>
      </c>
      <c r="GJ20">
        <v>26</v>
      </c>
      <c r="GK20">
        <v>20</v>
      </c>
      <c r="GL20">
        <v>25</v>
      </c>
      <c r="GM20">
        <v>22</v>
      </c>
      <c r="GN20">
        <v>20</v>
      </c>
      <c r="GO20">
        <v>35</v>
      </c>
      <c r="GP20">
        <v>78</v>
      </c>
      <c r="GQ20">
        <v>141</v>
      </c>
      <c r="GR20">
        <v>422</v>
      </c>
    </row>
    <row r="21" spans="1:200" x14ac:dyDescent="0.25">
      <c r="A21" t="s">
        <v>36</v>
      </c>
      <c r="B21" t="s">
        <v>37</v>
      </c>
      <c r="C21">
        <v>253957</v>
      </c>
      <c r="D21">
        <v>19725</v>
      </c>
      <c r="E21">
        <v>9412</v>
      </c>
      <c r="F21">
        <v>5487</v>
      </c>
      <c r="G21">
        <v>13945</v>
      </c>
      <c r="H21">
        <v>2964</v>
      </c>
      <c r="I21">
        <v>5954</v>
      </c>
      <c r="J21">
        <v>5759</v>
      </c>
      <c r="K21">
        <v>18612</v>
      </c>
      <c r="L21">
        <v>26231</v>
      </c>
      <c r="M21">
        <v>25465</v>
      </c>
      <c r="N21">
        <v>21144</v>
      </c>
      <c r="O21">
        <v>18144</v>
      </c>
      <c r="P21">
        <v>16704</v>
      </c>
      <c r="Q21">
        <v>14502</v>
      </c>
      <c r="R21">
        <v>12205</v>
      </c>
      <c r="S21">
        <v>10845</v>
      </c>
      <c r="T21">
        <v>7916</v>
      </c>
      <c r="U21">
        <v>6676</v>
      </c>
      <c r="V21">
        <v>5297</v>
      </c>
      <c r="W21">
        <v>3685</v>
      </c>
      <c r="X21">
        <v>3285</v>
      </c>
      <c r="Y21">
        <v>127397</v>
      </c>
      <c r="Z21">
        <v>10149</v>
      </c>
      <c r="AA21">
        <v>4746</v>
      </c>
      <c r="AB21">
        <v>2799</v>
      </c>
      <c r="AC21">
        <v>7115</v>
      </c>
      <c r="AD21">
        <v>1563</v>
      </c>
      <c r="AE21">
        <v>3103</v>
      </c>
      <c r="AF21">
        <v>2928</v>
      </c>
      <c r="AG21">
        <v>9613</v>
      </c>
      <c r="AH21">
        <v>13110</v>
      </c>
      <c r="AI21">
        <v>13164</v>
      </c>
      <c r="AJ21">
        <v>11161</v>
      </c>
      <c r="AK21">
        <v>9014</v>
      </c>
      <c r="AL21">
        <v>8389</v>
      </c>
      <c r="AM21">
        <v>7153</v>
      </c>
      <c r="AN21">
        <v>6044</v>
      </c>
      <c r="AO21">
        <v>5314</v>
      </c>
      <c r="AP21">
        <v>3790</v>
      </c>
      <c r="AQ21">
        <v>3196</v>
      </c>
      <c r="AR21">
        <v>2455</v>
      </c>
      <c r="AS21">
        <v>1526</v>
      </c>
      <c r="AT21">
        <v>1065</v>
      </c>
      <c r="AU21">
        <v>126560</v>
      </c>
      <c r="AV21">
        <v>9576</v>
      </c>
      <c r="AW21">
        <v>4666</v>
      </c>
      <c r="AX21">
        <v>2688</v>
      </c>
      <c r="AY21">
        <v>6830</v>
      </c>
      <c r="AZ21">
        <v>1401</v>
      </c>
      <c r="BA21">
        <v>2851</v>
      </c>
      <c r="BB21">
        <v>2831</v>
      </c>
      <c r="BC21">
        <v>8999</v>
      </c>
      <c r="BD21">
        <v>13121</v>
      </c>
      <c r="BE21">
        <v>12301</v>
      </c>
      <c r="BF21">
        <v>9983</v>
      </c>
      <c r="BG21">
        <v>9130</v>
      </c>
      <c r="BH21">
        <v>8315</v>
      </c>
      <c r="BI21">
        <v>7349</v>
      </c>
      <c r="BJ21">
        <v>6161</v>
      </c>
      <c r="BK21">
        <v>5531</v>
      </c>
      <c r="BL21">
        <v>4126</v>
      </c>
      <c r="BM21">
        <v>3480</v>
      </c>
      <c r="BN21">
        <v>2842</v>
      </c>
      <c r="BO21">
        <v>2159</v>
      </c>
      <c r="BP21">
        <v>2220</v>
      </c>
      <c r="BQ21">
        <v>251961</v>
      </c>
      <c r="BR21">
        <v>19718</v>
      </c>
      <c r="BS21">
        <v>9412</v>
      </c>
      <c r="BT21">
        <v>5487</v>
      </c>
      <c r="BU21">
        <v>13939</v>
      </c>
      <c r="BV21">
        <v>2961</v>
      </c>
      <c r="BW21">
        <v>5860</v>
      </c>
      <c r="BX21">
        <v>5404</v>
      </c>
      <c r="BY21">
        <v>18061</v>
      </c>
      <c r="BZ21">
        <v>26094</v>
      </c>
      <c r="CA21">
        <v>25384</v>
      </c>
      <c r="CB21">
        <v>21106</v>
      </c>
      <c r="CC21">
        <v>18107</v>
      </c>
      <c r="CD21">
        <v>16679</v>
      </c>
      <c r="CE21">
        <v>14464</v>
      </c>
      <c r="CF21">
        <v>12177</v>
      </c>
      <c r="CG21">
        <v>10816</v>
      </c>
      <c r="CH21">
        <v>7880</v>
      </c>
      <c r="CI21">
        <v>6620</v>
      </c>
      <c r="CJ21">
        <v>5219</v>
      </c>
      <c r="CK21">
        <v>3567</v>
      </c>
      <c r="CL21">
        <v>3006</v>
      </c>
      <c r="CM21">
        <v>126365</v>
      </c>
      <c r="CN21">
        <v>10145</v>
      </c>
      <c r="CO21">
        <v>4746</v>
      </c>
      <c r="CP21">
        <v>2799</v>
      </c>
      <c r="CQ21">
        <v>7111</v>
      </c>
      <c r="CR21">
        <v>1561</v>
      </c>
      <c r="CS21">
        <v>3013</v>
      </c>
      <c r="CT21">
        <v>2735</v>
      </c>
      <c r="CU21">
        <v>9277</v>
      </c>
      <c r="CV21">
        <v>13008</v>
      </c>
      <c r="CW21">
        <v>13113</v>
      </c>
      <c r="CX21">
        <v>11136</v>
      </c>
      <c r="CY21">
        <v>8990</v>
      </c>
      <c r="CZ21">
        <v>8372</v>
      </c>
      <c r="DA21">
        <v>7139</v>
      </c>
      <c r="DB21">
        <v>6037</v>
      </c>
      <c r="DC21">
        <v>5302</v>
      </c>
      <c r="DD21">
        <v>3778</v>
      </c>
      <c r="DE21">
        <v>3167</v>
      </c>
      <c r="DF21">
        <v>2425</v>
      </c>
      <c r="DG21">
        <v>1493</v>
      </c>
      <c r="DH21">
        <v>1018</v>
      </c>
      <c r="DI21">
        <v>125596</v>
      </c>
      <c r="DJ21">
        <v>9573</v>
      </c>
      <c r="DK21">
        <v>4666</v>
      </c>
      <c r="DL21">
        <v>2688</v>
      </c>
      <c r="DM21">
        <v>6828</v>
      </c>
      <c r="DN21">
        <v>1400</v>
      </c>
      <c r="DO21">
        <v>2847</v>
      </c>
      <c r="DP21">
        <v>2669</v>
      </c>
      <c r="DQ21">
        <v>8784</v>
      </c>
      <c r="DR21">
        <v>13086</v>
      </c>
      <c r="DS21">
        <v>12271</v>
      </c>
      <c r="DT21">
        <v>9970</v>
      </c>
      <c r="DU21">
        <v>9117</v>
      </c>
      <c r="DV21">
        <v>8307</v>
      </c>
      <c r="DW21">
        <v>7325</v>
      </c>
      <c r="DX21">
        <v>6140</v>
      </c>
      <c r="DY21">
        <v>5514</v>
      </c>
      <c r="DZ21">
        <v>4102</v>
      </c>
      <c r="EA21">
        <v>3453</v>
      </c>
      <c r="EB21">
        <v>2794</v>
      </c>
      <c r="EC21">
        <v>2074</v>
      </c>
      <c r="ED21">
        <v>1988</v>
      </c>
      <c r="EE21">
        <v>1996</v>
      </c>
      <c r="EF21">
        <v>7</v>
      </c>
      <c r="EG21">
        <v>0</v>
      </c>
      <c r="EH21">
        <v>0</v>
      </c>
      <c r="EI21">
        <v>6</v>
      </c>
      <c r="EJ21">
        <v>3</v>
      </c>
      <c r="EK21">
        <v>94</v>
      </c>
      <c r="EL21">
        <v>355</v>
      </c>
      <c r="EM21">
        <v>551</v>
      </c>
      <c r="EN21">
        <v>137</v>
      </c>
      <c r="EO21">
        <v>81</v>
      </c>
      <c r="EP21">
        <v>38</v>
      </c>
      <c r="EQ21">
        <v>37</v>
      </c>
      <c r="ER21">
        <v>25</v>
      </c>
      <c r="ES21">
        <v>38</v>
      </c>
      <c r="ET21">
        <v>28</v>
      </c>
      <c r="EU21">
        <v>29</v>
      </c>
      <c r="EV21">
        <v>36</v>
      </c>
      <c r="EW21">
        <v>56</v>
      </c>
      <c r="EX21">
        <v>78</v>
      </c>
      <c r="EY21">
        <v>118</v>
      </c>
      <c r="EZ21">
        <v>279</v>
      </c>
      <c r="FA21">
        <v>1032</v>
      </c>
      <c r="FB21">
        <v>4</v>
      </c>
      <c r="FC21">
        <v>0</v>
      </c>
      <c r="FD21">
        <v>0</v>
      </c>
      <c r="FE21">
        <v>4</v>
      </c>
      <c r="FF21">
        <v>2</v>
      </c>
      <c r="FG21">
        <v>90</v>
      </c>
      <c r="FH21">
        <v>193</v>
      </c>
      <c r="FI21">
        <v>336</v>
      </c>
      <c r="FJ21">
        <v>102</v>
      </c>
      <c r="FK21">
        <v>51</v>
      </c>
      <c r="FL21">
        <v>25</v>
      </c>
      <c r="FM21">
        <v>24</v>
      </c>
      <c r="FN21">
        <v>17</v>
      </c>
      <c r="FO21">
        <v>14</v>
      </c>
      <c r="FP21">
        <v>7</v>
      </c>
      <c r="FQ21">
        <v>12</v>
      </c>
      <c r="FR21">
        <v>12</v>
      </c>
      <c r="FS21">
        <v>29</v>
      </c>
      <c r="FT21">
        <v>30</v>
      </c>
      <c r="FU21">
        <v>33</v>
      </c>
      <c r="FV21">
        <v>47</v>
      </c>
      <c r="FW21">
        <v>964</v>
      </c>
      <c r="FX21">
        <v>3</v>
      </c>
      <c r="FY21">
        <v>0</v>
      </c>
      <c r="FZ21">
        <v>0</v>
      </c>
      <c r="GA21">
        <v>2</v>
      </c>
      <c r="GB21">
        <v>1</v>
      </c>
      <c r="GC21">
        <v>4</v>
      </c>
      <c r="GD21">
        <v>162</v>
      </c>
      <c r="GE21">
        <v>215</v>
      </c>
      <c r="GF21">
        <v>35</v>
      </c>
      <c r="GG21">
        <v>30</v>
      </c>
      <c r="GH21">
        <v>13</v>
      </c>
      <c r="GI21">
        <v>13</v>
      </c>
      <c r="GJ21">
        <v>8</v>
      </c>
      <c r="GK21">
        <v>24</v>
      </c>
      <c r="GL21">
        <v>21</v>
      </c>
      <c r="GM21">
        <v>17</v>
      </c>
      <c r="GN21">
        <v>24</v>
      </c>
      <c r="GO21">
        <v>27</v>
      </c>
      <c r="GP21">
        <v>48</v>
      </c>
      <c r="GQ21">
        <v>85</v>
      </c>
      <c r="GR21">
        <v>232</v>
      </c>
    </row>
    <row r="22" spans="1:200" x14ac:dyDescent="0.25">
      <c r="A22" t="s">
        <v>38</v>
      </c>
      <c r="B22" t="s">
        <v>39</v>
      </c>
      <c r="C22">
        <v>206125</v>
      </c>
      <c r="D22">
        <v>12289</v>
      </c>
      <c r="E22">
        <v>5900</v>
      </c>
      <c r="F22">
        <v>3683</v>
      </c>
      <c r="G22">
        <v>9118</v>
      </c>
      <c r="H22">
        <v>1835</v>
      </c>
      <c r="I22">
        <v>3560</v>
      </c>
      <c r="J22">
        <v>5405</v>
      </c>
      <c r="K22">
        <v>20453</v>
      </c>
      <c r="L22">
        <v>29744</v>
      </c>
      <c r="M22">
        <v>24867</v>
      </c>
      <c r="N22">
        <v>17490</v>
      </c>
      <c r="O22">
        <v>15076</v>
      </c>
      <c r="P22">
        <v>13367</v>
      </c>
      <c r="Q22">
        <v>10173</v>
      </c>
      <c r="R22">
        <v>7901</v>
      </c>
      <c r="S22">
        <v>7228</v>
      </c>
      <c r="T22">
        <v>5395</v>
      </c>
      <c r="U22">
        <v>4490</v>
      </c>
      <c r="V22">
        <v>3478</v>
      </c>
      <c r="W22">
        <v>2542</v>
      </c>
      <c r="X22">
        <v>2131</v>
      </c>
      <c r="Y22">
        <v>101405</v>
      </c>
      <c r="Z22">
        <v>6299</v>
      </c>
      <c r="AA22">
        <v>2992</v>
      </c>
      <c r="AB22">
        <v>1814</v>
      </c>
      <c r="AC22">
        <v>4655</v>
      </c>
      <c r="AD22">
        <v>954</v>
      </c>
      <c r="AE22">
        <v>1769</v>
      </c>
      <c r="AF22">
        <v>2583</v>
      </c>
      <c r="AG22">
        <v>9496</v>
      </c>
      <c r="AH22">
        <v>14497</v>
      </c>
      <c r="AI22">
        <v>12634</v>
      </c>
      <c r="AJ22">
        <v>8797</v>
      </c>
      <c r="AK22">
        <v>7815</v>
      </c>
      <c r="AL22">
        <v>6744</v>
      </c>
      <c r="AM22">
        <v>4923</v>
      </c>
      <c r="AN22">
        <v>3843</v>
      </c>
      <c r="AO22">
        <v>3487</v>
      </c>
      <c r="AP22">
        <v>2560</v>
      </c>
      <c r="AQ22">
        <v>2160</v>
      </c>
      <c r="AR22">
        <v>1545</v>
      </c>
      <c r="AS22">
        <v>1079</v>
      </c>
      <c r="AT22">
        <v>759</v>
      </c>
      <c r="AU22">
        <v>104720</v>
      </c>
      <c r="AV22">
        <v>5990</v>
      </c>
      <c r="AW22">
        <v>2908</v>
      </c>
      <c r="AX22">
        <v>1869</v>
      </c>
      <c r="AY22">
        <v>4463</v>
      </c>
      <c r="AZ22">
        <v>881</v>
      </c>
      <c r="BA22">
        <v>1791</v>
      </c>
      <c r="BB22">
        <v>2822</v>
      </c>
      <c r="BC22">
        <v>10957</v>
      </c>
      <c r="BD22">
        <v>15247</v>
      </c>
      <c r="BE22">
        <v>12233</v>
      </c>
      <c r="BF22">
        <v>8693</v>
      </c>
      <c r="BG22">
        <v>7261</v>
      </c>
      <c r="BH22">
        <v>6623</v>
      </c>
      <c r="BI22">
        <v>5250</v>
      </c>
      <c r="BJ22">
        <v>4058</v>
      </c>
      <c r="BK22">
        <v>3741</v>
      </c>
      <c r="BL22">
        <v>2835</v>
      </c>
      <c r="BM22">
        <v>2330</v>
      </c>
      <c r="BN22">
        <v>1933</v>
      </c>
      <c r="BO22">
        <v>1463</v>
      </c>
      <c r="BP22">
        <v>1372</v>
      </c>
      <c r="BQ22">
        <v>200134</v>
      </c>
      <c r="BR22">
        <v>12277</v>
      </c>
      <c r="BS22">
        <v>5900</v>
      </c>
      <c r="BT22">
        <v>3683</v>
      </c>
      <c r="BU22">
        <v>9112</v>
      </c>
      <c r="BV22">
        <v>1835</v>
      </c>
      <c r="BW22">
        <v>3544</v>
      </c>
      <c r="BX22">
        <v>4130</v>
      </c>
      <c r="BY22">
        <v>18016</v>
      </c>
      <c r="BZ22">
        <v>29021</v>
      </c>
      <c r="CA22">
        <v>24576</v>
      </c>
      <c r="CB22">
        <v>17304</v>
      </c>
      <c r="CC22">
        <v>14906</v>
      </c>
      <c r="CD22">
        <v>13227</v>
      </c>
      <c r="CE22">
        <v>10090</v>
      </c>
      <c r="CF22">
        <v>7836</v>
      </c>
      <c r="CG22">
        <v>7172</v>
      </c>
      <c r="CH22">
        <v>5352</v>
      </c>
      <c r="CI22">
        <v>4417</v>
      </c>
      <c r="CJ22">
        <v>3368</v>
      </c>
      <c r="CK22">
        <v>2438</v>
      </c>
      <c r="CL22">
        <v>1930</v>
      </c>
      <c r="CM22">
        <v>98447</v>
      </c>
      <c r="CN22">
        <v>6292</v>
      </c>
      <c r="CO22">
        <v>2992</v>
      </c>
      <c r="CP22">
        <v>1814</v>
      </c>
      <c r="CQ22">
        <v>4650</v>
      </c>
      <c r="CR22">
        <v>954</v>
      </c>
      <c r="CS22">
        <v>1765</v>
      </c>
      <c r="CT22">
        <v>2025</v>
      </c>
      <c r="CU22">
        <v>8317</v>
      </c>
      <c r="CV22">
        <v>14115</v>
      </c>
      <c r="CW22">
        <v>12464</v>
      </c>
      <c r="CX22">
        <v>8684</v>
      </c>
      <c r="CY22">
        <v>7716</v>
      </c>
      <c r="CZ22">
        <v>6665</v>
      </c>
      <c r="DA22">
        <v>4871</v>
      </c>
      <c r="DB22">
        <v>3800</v>
      </c>
      <c r="DC22">
        <v>3456</v>
      </c>
      <c r="DD22">
        <v>2527</v>
      </c>
      <c r="DE22">
        <v>2114</v>
      </c>
      <c r="DF22">
        <v>1493</v>
      </c>
      <c r="DG22">
        <v>1029</v>
      </c>
      <c r="DH22">
        <v>704</v>
      </c>
      <c r="DI22">
        <v>101687</v>
      </c>
      <c r="DJ22">
        <v>5985</v>
      </c>
      <c r="DK22">
        <v>2908</v>
      </c>
      <c r="DL22">
        <v>1869</v>
      </c>
      <c r="DM22">
        <v>4462</v>
      </c>
      <c r="DN22">
        <v>881</v>
      </c>
      <c r="DO22">
        <v>1779</v>
      </c>
      <c r="DP22">
        <v>2105</v>
      </c>
      <c r="DQ22">
        <v>9699</v>
      </c>
      <c r="DR22">
        <v>14906</v>
      </c>
      <c r="DS22">
        <v>12112</v>
      </c>
      <c r="DT22">
        <v>8620</v>
      </c>
      <c r="DU22">
        <v>7190</v>
      </c>
      <c r="DV22">
        <v>6562</v>
      </c>
      <c r="DW22">
        <v>5219</v>
      </c>
      <c r="DX22">
        <v>4036</v>
      </c>
      <c r="DY22">
        <v>3716</v>
      </c>
      <c r="DZ22">
        <v>2825</v>
      </c>
      <c r="EA22">
        <v>2303</v>
      </c>
      <c r="EB22">
        <v>1875</v>
      </c>
      <c r="EC22">
        <v>1409</v>
      </c>
      <c r="ED22">
        <v>1226</v>
      </c>
      <c r="EE22">
        <v>5991</v>
      </c>
      <c r="EF22">
        <v>12</v>
      </c>
      <c r="EG22">
        <v>0</v>
      </c>
      <c r="EH22">
        <v>0</v>
      </c>
      <c r="EI22">
        <v>6</v>
      </c>
      <c r="EJ22">
        <v>0</v>
      </c>
      <c r="EK22">
        <v>16</v>
      </c>
      <c r="EL22">
        <v>1275</v>
      </c>
      <c r="EM22">
        <v>2437</v>
      </c>
      <c r="EN22">
        <v>723</v>
      </c>
      <c r="EO22">
        <v>291</v>
      </c>
      <c r="EP22">
        <v>186</v>
      </c>
      <c r="EQ22">
        <v>170</v>
      </c>
      <c r="ER22">
        <v>140</v>
      </c>
      <c r="ES22">
        <v>83</v>
      </c>
      <c r="ET22">
        <v>65</v>
      </c>
      <c r="EU22">
        <v>56</v>
      </c>
      <c r="EV22">
        <v>43</v>
      </c>
      <c r="EW22">
        <v>73</v>
      </c>
      <c r="EX22">
        <v>110</v>
      </c>
      <c r="EY22">
        <v>104</v>
      </c>
      <c r="EZ22">
        <v>201</v>
      </c>
      <c r="FA22">
        <v>2958</v>
      </c>
      <c r="FB22">
        <v>7</v>
      </c>
      <c r="FC22">
        <v>0</v>
      </c>
      <c r="FD22">
        <v>0</v>
      </c>
      <c r="FE22">
        <v>5</v>
      </c>
      <c r="FF22">
        <v>0</v>
      </c>
      <c r="FG22">
        <v>4</v>
      </c>
      <c r="FH22">
        <v>558</v>
      </c>
      <c r="FI22">
        <v>1179</v>
      </c>
      <c r="FJ22">
        <v>382</v>
      </c>
      <c r="FK22">
        <v>170</v>
      </c>
      <c r="FL22">
        <v>113</v>
      </c>
      <c r="FM22">
        <v>99</v>
      </c>
      <c r="FN22">
        <v>79</v>
      </c>
      <c r="FO22">
        <v>52</v>
      </c>
      <c r="FP22">
        <v>43</v>
      </c>
      <c r="FQ22">
        <v>31</v>
      </c>
      <c r="FR22">
        <v>33</v>
      </c>
      <c r="FS22">
        <v>46</v>
      </c>
      <c r="FT22">
        <v>52</v>
      </c>
      <c r="FU22">
        <v>50</v>
      </c>
      <c r="FV22">
        <v>55</v>
      </c>
      <c r="FW22">
        <v>3033</v>
      </c>
      <c r="FX22">
        <v>5</v>
      </c>
      <c r="FY22">
        <v>0</v>
      </c>
      <c r="FZ22">
        <v>0</v>
      </c>
      <c r="GA22">
        <v>1</v>
      </c>
      <c r="GB22">
        <v>0</v>
      </c>
      <c r="GC22">
        <v>12</v>
      </c>
      <c r="GD22">
        <v>717</v>
      </c>
      <c r="GE22">
        <v>1258</v>
      </c>
      <c r="GF22">
        <v>341</v>
      </c>
      <c r="GG22">
        <v>121</v>
      </c>
      <c r="GH22">
        <v>73</v>
      </c>
      <c r="GI22">
        <v>71</v>
      </c>
      <c r="GJ22">
        <v>61</v>
      </c>
      <c r="GK22">
        <v>31</v>
      </c>
      <c r="GL22">
        <v>22</v>
      </c>
      <c r="GM22">
        <v>25</v>
      </c>
      <c r="GN22">
        <v>10</v>
      </c>
      <c r="GO22">
        <v>27</v>
      </c>
      <c r="GP22">
        <v>58</v>
      </c>
      <c r="GQ22">
        <v>54</v>
      </c>
      <c r="GR22">
        <v>146</v>
      </c>
    </row>
    <row r="23" spans="1:200" x14ac:dyDescent="0.25">
      <c r="A23" t="s">
        <v>40</v>
      </c>
      <c r="B23" t="s">
        <v>41</v>
      </c>
      <c r="C23">
        <v>158649</v>
      </c>
      <c r="D23">
        <v>9189</v>
      </c>
      <c r="E23">
        <v>4765</v>
      </c>
      <c r="F23">
        <v>2849</v>
      </c>
      <c r="G23">
        <v>6442</v>
      </c>
      <c r="H23">
        <v>1137</v>
      </c>
      <c r="I23">
        <v>2308</v>
      </c>
      <c r="J23">
        <v>3030</v>
      </c>
      <c r="K23">
        <v>11322</v>
      </c>
      <c r="L23">
        <v>16602</v>
      </c>
      <c r="M23">
        <v>18345</v>
      </c>
      <c r="N23">
        <v>14400</v>
      </c>
      <c r="O23">
        <v>12432</v>
      </c>
      <c r="P23">
        <v>11376</v>
      </c>
      <c r="Q23">
        <v>9475</v>
      </c>
      <c r="R23">
        <v>7686</v>
      </c>
      <c r="S23">
        <v>8176</v>
      </c>
      <c r="T23">
        <v>6271</v>
      </c>
      <c r="U23">
        <v>4657</v>
      </c>
      <c r="V23">
        <v>3262</v>
      </c>
      <c r="W23">
        <v>2458</v>
      </c>
      <c r="X23">
        <v>2467</v>
      </c>
      <c r="Y23">
        <v>78194</v>
      </c>
      <c r="Z23">
        <v>4749</v>
      </c>
      <c r="AA23">
        <v>2519</v>
      </c>
      <c r="AB23">
        <v>1454</v>
      </c>
      <c r="AC23">
        <v>3244</v>
      </c>
      <c r="AD23">
        <v>584</v>
      </c>
      <c r="AE23">
        <v>1153</v>
      </c>
      <c r="AF23">
        <v>1559</v>
      </c>
      <c r="AG23">
        <v>5553</v>
      </c>
      <c r="AH23">
        <v>8278</v>
      </c>
      <c r="AI23">
        <v>9429</v>
      </c>
      <c r="AJ23">
        <v>7110</v>
      </c>
      <c r="AK23">
        <v>6325</v>
      </c>
      <c r="AL23">
        <v>5477</v>
      </c>
      <c r="AM23">
        <v>4711</v>
      </c>
      <c r="AN23">
        <v>3633</v>
      </c>
      <c r="AO23">
        <v>3717</v>
      </c>
      <c r="AP23">
        <v>2855</v>
      </c>
      <c r="AQ23">
        <v>2256</v>
      </c>
      <c r="AR23">
        <v>1654</v>
      </c>
      <c r="AS23">
        <v>1066</v>
      </c>
      <c r="AT23">
        <v>868</v>
      </c>
      <c r="AU23">
        <v>80455</v>
      </c>
      <c r="AV23">
        <v>4440</v>
      </c>
      <c r="AW23">
        <v>2246</v>
      </c>
      <c r="AX23">
        <v>1395</v>
      </c>
      <c r="AY23">
        <v>3198</v>
      </c>
      <c r="AZ23">
        <v>553</v>
      </c>
      <c r="BA23">
        <v>1155</v>
      </c>
      <c r="BB23">
        <v>1471</v>
      </c>
      <c r="BC23">
        <v>5769</v>
      </c>
      <c r="BD23">
        <v>8324</v>
      </c>
      <c r="BE23">
        <v>8916</v>
      </c>
      <c r="BF23">
        <v>7290</v>
      </c>
      <c r="BG23">
        <v>6107</v>
      </c>
      <c r="BH23">
        <v>5899</v>
      </c>
      <c r="BI23">
        <v>4764</v>
      </c>
      <c r="BJ23">
        <v>4053</v>
      </c>
      <c r="BK23">
        <v>4459</v>
      </c>
      <c r="BL23">
        <v>3416</v>
      </c>
      <c r="BM23">
        <v>2401</v>
      </c>
      <c r="BN23">
        <v>1608</v>
      </c>
      <c r="BO23">
        <v>1392</v>
      </c>
      <c r="BP23">
        <v>1599</v>
      </c>
      <c r="BQ23">
        <v>155939</v>
      </c>
      <c r="BR23">
        <v>9182</v>
      </c>
      <c r="BS23">
        <v>4764</v>
      </c>
      <c r="BT23">
        <v>2848</v>
      </c>
      <c r="BU23">
        <v>6439</v>
      </c>
      <c r="BV23">
        <v>1137</v>
      </c>
      <c r="BW23">
        <v>2280</v>
      </c>
      <c r="BX23">
        <v>2421</v>
      </c>
      <c r="BY23">
        <v>10706</v>
      </c>
      <c r="BZ23">
        <v>16403</v>
      </c>
      <c r="CA23">
        <v>18207</v>
      </c>
      <c r="CB23">
        <v>14309</v>
      </c>
      <c r="CC23">
        <v>12354</v>
      </c>
      <c r="CD23">
        <v>11297</v>
      </c>
      <c r="CE23">
        <v>9417</v>
      </c>
      <c r="CF23">
        <v>7642</v>
      </c>
      <c r="CG23">
        <v>8127</v>
      </c>
      <c r="CH23">
        <v>6199</v>
      </c>
      <c r="CI23">
        <v>4588</v>
      </c>
      <c r="CJ23">
        <v>3166</v>
      </c>
      <c r="CK23">
        <v>2305</v>
      </c>
      <c r="CL23">
        <v>2148</v>
      </c>
      <c r="CM23">
        <v>76758</v>
      </c>
      <c r="CN23">
        <v>4745</v>
      </c>
      <c r="CO23">
        <v>2518</v>
      </c>
      <c r="CP23">
        <v>1454</v>
      </c>
      <c r="CQ23">
        <v>3241</v>
      </c>
      <c r="CR23">
        <v>584</v>
      </c>
      <c r="CS23">
        <v>1143</v>
      </c>
      <c r="CT23">
        <v>1200</v>
      </c>
      <c r="CU23">
        <v>5253</v>
      </c>
      <c r="CV23">
        <v>8181</v>
      </c>
      <c r="CW23">
        <v>9359</v>
      </c>
      <c r="CX23">
        <v>7054</v>
      </c>
      <c r="CY23">
        <v>6271</v>
      </c>
      <c r="CZ23">
        <v>5430</v>
      </c>
      <c r="DA23">
        <v>4678</v>
      </c>
      <c r="DB23">
        <v>3615</v>
      </c>
      <c r="DC23">
        <v>3700</v>
      </c>
      <c r="DD23">
        <v>2811</v>
      </c>
      <c r="DE23">
        <v>2212</v>
      </c>
      <c r="DF23">
        <v>1594</v>
      </c>
      <c r="DG23">
        <v>971</v>
      </c>
      <c r="DH23">
        <v>744</v>
      </c>
      <c r="DI23">
        <v>79181</v>
      </c>
      <c r="DJ23">
        <v>4437</v>
      </c>
      <c r="DK23">
        <v>2246</v>
      </c>
      <c r="DL23">
        <v>1394</v>
      </c>
      <c r="DM23">
        <v>3198</v>
      </c>
      <c r="DN23">
        <v>553</v>
      </c>
      <c r="DO23">
        <v>1137</v>
      </c>
      <c r="DP23">
        <v>1221</v>
      </c>
      <c r="DQ23">
        <v>5453</v>
      </c>
      <c r="DR23">
        <v>8222</v>
      </c>
      <c r="DS23">
        <v>8848</v>
      </c>
      <c r="DT23">
        <v>7255</v>
      </c>
      <c r="DU23">
        <v>6083</v>
      </c>
      <c r="DV23">
        <v>5867</v>
      </c>
      <c r="DW23">
        <v>4739</v>
      </c>
      <c r="DX23">
        <v>4027</v>
      </c>
      <c r="DY23">
        <v>4427</v>
      </c>
      <c r="DZ23">
        <v>3388</v>
      </c>
      <c r="EA23">
        <v>2376</v>
      </c>
      <c r="EB23">
        <v>1572</v>
      </c>
      <c r="EC23">
        <v>1334</v>
      </c>
      <c r="ED23">
        <v>1404</v>
      </c>
      <c r="EE23">
        <v>2710</v>
      </c>
      <c r="EF23">
        <v>7</v>
      </c>
      <c r="EG23">
        <v>1</v>
      </c>
      <c r="EH23">
        <v>1</v>
      </c>
      <c r="EI23">
        <v>3</v>
      </c>
      <c r="EJ23">
        <v>0</v>
      </c>
      <c r="EK23">
        <v>28</v>
      </c>
      <c r="EL23">
        <v>609</v>
      </c>
      <c r="EM23">
        <v>616</v>
      </c>
      <c r="EN23">
        <v>199</v>
      </c>
      <c r="EO23">
        <v>138</v>
      </c>
      <c r="EP23">
        <v>91</v>
      </c>
      <c r="EQ23">
        <v>78</v>
      </c>
      <c r="ER23">
        <v>79</v>
      </c>
      <c r="ES23">
        <v>58</v>
      </c>
      <c r="ET23">
        <v>44</v>
      </c>
      <c r="EU23">
        <v>49</v>
      </c>
      <c r="EV23">
        <v>72</v>
      </c>
      <c r="EW23">
        <v>69</v>
      </c>
      <c r="EX23">
        <v>96</v>
      </c>
      <c r="EY23">
        <v>153</v>
      </c>
      <c r="EZ23">
        <v>319</v>
      </c>
      <c r="FA23">
        <v>1436</v>
      </c>
      <c r="FB23">
        <v>4</v>
      </c>
      <c r="FC23">
        <v>1</v>
      </c>
      <c r="FD23">
        <v>0</v>
      </c>
      <c r="FE23">
        <v>3</v>
      </c>
      <c r="FF23">
        <v>0</v>
      </c>
      <c r="FG23">
        <v>10</v>
      </c>
      <c r="FH23">
        <v>359</v>
      </c>
      <c r="FI23">
        <v>300</v>
      </c>
      <c r="FJ23">
        <v>97</v>
      </c>
      <c r="FK23">
        <v>70</v>
      </c>
      <c r="FL23">
        <v>56</v>
      </c>
      <c r="FM23">
        <v>54</v>
      </c>
      <c r="FN23">
        <v>47</v>
      </c>
      <c r="FO23">
        <v>33</v>
      </c>
      <c r="FP23">
        <v>18</v>
      </c>
      <c r="FQ23">
        <v>17</v>
      </c>
      <c r="FR23">
        <v>44</v>
      </c>
      <c r="FS23">
        <v>44</v>
      </c>
      <c r="FT23">
        <v>60</v>
      </c>
      <c r="FU23">
        <v>95</v>
      </c>
      <c r="FV23">
        <v>124</v>
      </c>
      <c r="FW23">
        <v>1274</v>
      </c>
      <c r="FX23">
        <v>3</v>
      </c>
      <c r="FY23">
        <v>0</v>
      </c>
      <c r="FZ23">
        <v>1</v>
      </c>
      <c r="GA23">
        <v>0</v>
      </c>
      <c r="GB23">
        <v>0</v>
      </c>
      <c r="GC23">
        <v>18</v>
      </c>
      <c r="GD23">
        <v>250</v>
      </c>
      <c r="GE23">
        <v>316</v>
      </c>
      <c r="GF23">
        <v>102</v>
      </c>
      <c r="GG23">
        <v>68</v>
      </c>
      <c r="GH23">
        <v>35</v>
      </c>
      <c r="GI23">
        <v>24</v>
      </c>
      <c r="GJ23">
        <v>32</v>
      </c>
      <c r="GK23">
        <v>25</v>
      </c>
      <c r="GL23">
        <v>26</v>
      </c>
      <c r="GM23">
        <v>32</v>
      </c>
      <c r="GN23">
        <v>28</v>
      </c>
      <c r="GO23">
        <v>25</v>
      </c>
      <c r="GP23">
        <v>36</v>
      </c>
      <c r="GQ23">
        <v>58</v>
      </c>
      <c r="GR23">
        <v>195</v>
      </c>
    </row>
    <row r="24" spans="1:200" x14ac:dyDescent="0.25">
      <c r="A24" t="s">
        <v>42</v>
      </c>
      <c r="B24" t="s">
        <v>43</v>
      </c>
      <c r="C24">
        <v>160060</v>
      </c>
      <c r="D24">
        <v>10964</v>
      </c>
      <c r="E24">
        <v>5647</v>
      </c>
      <c r="F24">
        <v>3319</v>
      </c>
      <c r="G24">
        <v>8541</v>
      </c>
      <c r="H24">
        <v>1799</v>
      </c>
      <c r="I24">
        <v>3422</v>
      </c>
      <c r="J24">
        <v>4643</v>
      </c>
      <c r="K24">
        <v>13505</v>
      </c>
      <c r="L24">
        <v>12358</v>
      </c>
      <c r="M24">
        <v>13356</v>
      </c>
      <c r="N24">
        <v>13407</v>
      </c>
      <c r="O24">
        <v>12157</v>
      </c>
      <c r="P24">
        <v>11126</v>
      </c>
      <c r="Q24">
        <v>9504</v>
      </c>
      <c r="R24">
        <v>7972</v>
      </c>
      <c r="S24">
        <v>7982</v>
      </c>
      <c r="T24">
        <v>5694</v>
      </c>
      <c r="U24">
        <v>4547</v>
      </c>
      <c r="V24">
        <v>3753</v>
      </c>
      <c r="W24">
        <v>3022</v>
      </c>
      <c r="X24">
        <v>3342</v>
      </c>
      <c r="Y24">
        <v>78103</v>
      </c>
      <c r="Z24">
        <v>5616</v>
      </c>
      <c r="AA24">
        <v>2855</v>
      </c>
      <c r="AB24">
        <v>1691</v>
      </c>
      <c r="AC24">
        <v>4186</v>
      </c>
      <c r="AD24">
        <v>954</v>
      </c>
      <c r="AE24">
        <v>1701</v>
      </c>
      <c r="AF24">
        <v>2203</v>
      </c>
      <c r="AG24">
        <v>6386</v>
      </c>
      <c r="AH24">
        <v>6159</v>
      </c>
      <c r="AI24">
        <v>6580</v>
      </c>
      <c r="AJ24">
        <v>6742</v>
      </c>
      <c r="AK24">
        <v>6074</v>
      </c>
      <c r="AL24">
        <v>5466</v>
      </c>
      <c r="AM24">
        <v>4784</v>
      </c>
      <c r="AN24">
        <v>3955</v>
      </c>
      <c r="AO24">
        <v>3878</v>
      </c>
      <c r="AP24">
        <v>2818</v>
      </c>
      <c r="AQ24">
        <v>2145</v>
      </c>
      <c r="AR24">
        <v>1664</v>
      </c>
      <c r="AS24">
        <v>1220</v>
      </c>
      <c r="AT24">
        <v>1026</v>
      </c>
      <c r="AU24">
        <v>81957</v>
      </c>
      <c r="AV24">
        <v>5348</v>
      </c>
      <c r="AW24">
        <v>2792</v>
      </c>
      <c r="AX24">
        <v>1628</v>
      </c>
      <c r="AY24">
        <v>4355</v>
      </c>
      <c r="AZ24">
        <v>845</v>
      </c>
      <c r="BA24">
        <v>1721</v>
      </c>
      <c r="BB24">
        <v>2440</v>
      </c>
      <c r="BC24">
        <v>7119</v>
      </c>
      <c r="BD24">
        <v>6199</v>
      </c>
      <c r="BE24">
        <v>6776</v>
      </c>
      <c r="BF24">
        <v>6665</v>
      </c>
      <c r="BG24">
        <v>6083</v>
      </c>
      <c r="BH24">
        <v>5660</v>
      </c>
      <c r="BI24">
        <v>4720</v>
      </c>
      <c r="BJ24">
        <v>4017</v>
      </c>
      <c r="BK24">
        <v>4104</v>
      </c>
      <c r="BL24">
        <v>2876</v>
      </c>
      <c r="BM24">
        <v>2402</v>
      </c>
      <c r="BN24">
        <v>2089</v>
      </c>
      <c r="BO24">
        <v>1802</v>
      </c>
      <c r="BP24">
        <v>2316</v>
      </c>
      <c r="BQ24">
        <v>156358</v>
      </c>
      <c r="BR24">
        <v>10949</v>
      </c>
      <c r="BS24">
        <v>5645</v>
      </c>
      <c r="BT24">
        <v>3317</v>
      </c>
      <c r="BU24">
        <v>8520</v>
      </c>
      <c r="BV24">
        <v>1789</v>
      </c>
      <c r="BW24">
        <v>3365</v>
      </c>
      <c r="BX24">
        <v>3532</v>
      </c>
      <c r="BY24">
        <v>12458</v>
      </c>
      <c r="BZ24">
        <v>12178</v>
      </c>
      <c r="CA24">
        <v>13269</v>
      </c>
      <c r="CB24">
        <v>13365</v>
      </c>
      <c r="CC24">
        <v>12095</v>
      </c>
      <c r="CD24">
        <v>11053</v>
      </c>
      <c r="CE24">
        <v>9443</v>
      </c>
      <c r="CF24">
        <v>7923</v>
      </c>
      <c r="CG24">
        <v>7935</v>
      </c>
      <c r="CH24">
        <v>5661</v>
      </c>
      <c r="CI24">
        <v>4496</v>
      </c>
      <c r="CJ24">
        <v>3667</v>
      </c>
      <c r="CK24">
        <v>2877</v>
      </c>
      <c r="CL24">
        <v>2821</v>
      </c>
      <c r="CM24">
        <v>76618</v>
      </c>
      <c r="CN24">
        <v>5607</v>
      </c>
      <c r="CO24">
        <v>2853</v>
      </c>
      <c r="CP24">
        <v>1691</v>
      </c>
      <c r="CQ24">
        <v>4185</v>
      </c>
      <c r="CR24">
        <v>954</v>
      </c>
      <c r="CS24">
        <v>1698</v>
      </c>
      <c r="CT24">
        <v>1755</v>
      </c>
      <c r="CU24">
        <v>5896</v>
      </c>
      <c r="CV24">
        <v>6068</v>
      </c>
      <c r="CW24">
        <v>6532</v>
      </c>
      <c r="CX24">
        <v>6718</v>
      </c>
      <c r="CY24">
        <v>6034</v>
      </c>
      <c r="CZ24">
        <v>5418</v>
      </c>
      <c r="DA24">
        <v>4756</v>
      </c>
      <c r="DB24">
        <v>3929</v>
      </c>
      <c r="DC24">
        <v>3862</v>
      </c>
      <c r="DD24">
        <v>2794</v>
      </c>
      <c r="DE24">
        <v>2128</v>
      </c>
      <c r="DF24">
        <v>1635</v>
      </c>
      <c r="DG24">
        <v>1185</v>
      </c>
      <c r="DH24">
        <v>920</v>
      </c>
      <c r="DI24">
        <v>79740</v>
      </c>
      <c r="DJ24">
        <v>5342</v>
      </c>
      <c r="DK24">
        <v>2792</v>
      </c>
      <c r="DL24">
        <v>1626</v>
      </c>
      <c r="DM24">
        <v>4335</v>
      </c>
      <c r="DN24">
        <v>835</v>
      </c>
      <c r="DO24">
        <v>1667</v>
      </c>
      <c r="DP24">
        <v>1777</v>
      </c>
      <c r="DQ24">
        <v>6562</v>
      </c>
      <c r="DR24">
        <v>6110</v>
      </c>
      <c r="DS24">
        <v>6737</v>
      </c>
      <c r="DT24">
        <v>6647</v>
      </c>
      <c r="DU24">
        <v>6061</v>
      </c>
      <c r="DV24">
        <v>5635</v>
      </c>
      <c r="DW24">
        <v>4687</v>
      </c>
      <c r="DX24">
        <v>3994</v>
      </c>
      <c r="DY24">
        <v>4073</v>
      </c>
      <c r="DZ24">
        <v>2867</v>
      </c>
      <c r="EA24">
        <v>2368</v>
      </c>
      <c r="EB24">
        <v>2032</v>
      </c>
      <c r="EC24">
        <v>1692</v>
      </c>
      <c r="ED24">
        <v>1901</v>
      </c>
      <c r="EE24">
        <v>3702</v>
      </c>
      <c r="EF24">
        <v>15</v>
      </c>
      <c r="EG24">
        <v>2</v>
      </c>
      <c r="EH24">
        <v>2</v>
      </c>
      <c r="EI24">
        <v>21</v>
      </c>
      <c r="EJ24">
        <v>10</v>
      </c>
      <c r="EK24">
        <v>57</v>
      </c>
      <c r="EL24">
        <v>1111</v>
      </c>
      <c r="EM24">
        <v>1047</v>
      </c>
      <c r="EN24">
        <v>180</v>
      </c>
      <c r="EO24">
        <v>87</v>
      </c>
      <c r="EP24">
        <v>42</v>
      </c>
      <c r="EQ24">
        <v>62</v>
      </c>
      <c r="ER24">
        <v>73</v>
      </c>
      <c r="ES24">
        <v>61</v>
      </c>
      <c r="ET24">
        <v>49</v>
      </c>
      <c r="EU24">
        <v>47</v>
      </c>
      <c r="EV24">
        <v>33</v>
      </c>
      <c r="EW24">
        <v>51</v>
      </c>
      <c r="EX24">
        <v>86</v>
      </c>
      <c r="EY24">
        <v>145</v>
      </c>
      <c r="EZ24">
        <v>521</v>
      </c>
      <c r="FA24">
        <v>1485</v>
      </c>
      <c r="FB24">
        <v>9</v>
      </c>
      <c r="FC24">
        <v>2</v>
      </c>
      <c r="FD24">
        <v>0</v>
      </c>
      <c r="FE24">
        <v>1</v>
      </c>
      <c r="FF24">
        <v>0</v>
      </c>
      <c r="FG24">
        <v>3</v>
      </c>
      <c r="FH24">
        <v>448</v>
      </c>
      <c r="FI24">
        <v>490</v>
      </c>
      <c r="FJ24">
        <v>91</v>
      </c>
      <c r="FK24">
        <v>48</v>
      </c>
      <c r="FL24">
        <v>24</v>
      </c>
      <c r="FM24">
        <v>40</v>
      </c>
      <c r="FN24">
        <v>48</v>
      </c>
      <c r="FO24">
        <v>28</v>
      </c>
      <c r="FP24">
        <v>26</v>
      </c>
      <c r="FQ24">
        <v>16</v>
      </c>
      <c r="FR24">
        <v>24</v>
      </c>
      <c r="FS24">
        <v>17</v>
      </c>
      <c r="FT24">
        <v>29</v>
      </c>
      <c r="FU24">
        <v>35</v>
      </c>
      <c r="FV24">
        <v>106</v>
      </c>
      <c r="FW24">
        <v>2217</v>
      </c>
      <c r="FX24">
        <v>6</v>
      </c>
      <c r="FY24">
        <v>0</v>
      </c>
      <c r="FZ24">
        <v>2</v>
      </c>
      <c r="GA24">
        <v>20</v>
      </c>
      <c r="GB24">
        <v>10</v>
      </c>
      <c r="GC24">
        <v>54</v>
      </c>
      <c r="GD24">
        <v>663</v>
      </c>
      <c r="GE24">
        <v>557</v>
      </c>
      <c r="GF24">
        <v>89</v>
      </c>
      <c r="GG24">
        <v>39</v>
      </c>
      <c r="GH24">
        <v>18</v>
      </c>
      <c r="GI24">
        <v>22</v>
      </c>
      <c r="GJ24">
        <v>25</v>
      </c>
      <c r="GK24">
        <v>33</v>
      </c>
      <c r="GL24">
        <v>23</v>
      </c>
      <c r="GM24">
        <v>31</v>
      </c>
      <c r="GN24">
        <v>9</v>
      </c>
      <c r="GO24">
        <v>34</v>
      </c>
      <c r="GP24">
        <v>57</v>
      </c>
      <c r="GQ24">
        <v>110</v>
      </c>
      <c r="GR24">
        <v>415</v>
      </c>
    </row>
    <row r="25" spans="1:200" x14ac:dyDescent="0.25">
      <c r="A25" t="s">
        <v>44</v>
      </c>
      <c r="B25" t="s">
        <v>45</v>
      </c>
      <c r="C25">
        <v>303086</v>
      </c>
      <c r="D25">
        <v>20701</v>
      </c>
      <c r="E25">
        <v>10196</v>
      </c>
      <c r="F25">
        <v>6180</v>
      </c>
      <c r="G25">
        <v>14754</v>
      </c>
      <c r="H25">
        <v>2955</v>
      </c>
      <c r="I25">
        <v>5576</v>
      </c>
      <c r="J25">
        <v>5527</v>
      </c>
      <c r="K25">
        <v>26702</v>
      </c>
      <c r="L25">
        <v>43135</v>
      </c>
      <c r="M25">
        <v>37005</v>
      </c>
      <c r="N25">
        <v>27198</v>
      </c>
      <c r="O25">
        <v>23088</v>
      </c>
      <c r="P25">
        <v>20897</v>
      </c>
      <c r="Q25">
        <v>15601</v>
      </c>
      <c r="R25">
        <v>11372</v>
      </c>
      <c r="S25">
        <v>9012</v>
      </c>
      <c r="T25">
        <v>6623</v>
      </c>
      <c r="U25">
        <v>5994</v>
      </c>
      <c r="V25">
        <v>4438</v>
      </c>
      <c r="W25">
        <v>3287</v>
      </c>
      <c r="X25">
        <v>2845</v>
      </c>
      <c r="Y25">
        <v>150921</v>
      </c>
      <c r="Z25">
        <v>10590</v>
      </c>
      <c r="AA25">
        <v>5052</v>
      </c>
      <c r="AB25">
        <v>3101</v>
      </c>
      <c r="AC25">
        <v>7519</v>
      </c>
      <c r="AD25">
        <v>1467</v>
      </c>
      <c r="AE25">
        <v>2838</v>
      </c>
      <c r="AF25">
        <v>2740</v>
      </c>
      <c r="AG25">
        <v>12870</v>
      </c>
      <c r="AH25">
        <v>21717</v>
      </c>
      <c r="AI25">
        <v>18588</v>
      </c>
      <c r="AJ25">
        <v>14287</v>
      </c>
      <c r="AK25">
        <v>11819</v>
      </c>
      <c r="AL25">
        <v>10438</v>
      </c>
      <c r="AM25">
        <v>7602</v>
      </c>
      <c r="AN25">
        <v>5547</v>
      </c>
      <c r="AO25">
        <v>4473</v>
      </c>
      <c r="AP25">
        <v>3107</v>
      </c>
      <c r="AQ25">
        <v>2819</v>
      </c>
      <c r="AR25">
        <v>2013</v>
      </c>
      <c r="AS25">
        <v>1363</v>
      </c>
      <c r="AT25">
        <v>971</v>
      </c>
      <c r="AU25">
        <v>152165</v>
      </c>
      <c r="AV25">
        <v>10111</v>
      </c>
      <c r="AW25">
        <v>5144</v>
      </c>
      <c r="AX25">
        <v>3079</v>
      </c>
      <c r="AY25">
        <v>7235</v>
      </c>
      <c r="AZ25">
        <v>1488</v>
      </c>
      <c r="BA25">
        <v>2738</v>
      </c>
      <c r="BB25">
        <v>2787</v>
      </c>
      <c r="BC25">
        <v>13832</v>
      </c>
      <c r="BD25">
        <v>21418</v>
      </c>
      <c r="BE25">
        <v>18417</v>
      </c>
      <c r="BF25">
        <v>12911</v>
      </c>
      <c r="BG25">
        <v>11269</v>
      </c>
      <c r="BH25">
        <v>10459</v>
      </c>
      <c r="BI25">
        <v>7999</v>
      </c>
      <c r="BJ25">
        <v>5825</v>
      </c>
      <c r="BK25">
        <v>4539</v>
      </c>
      <c r="BL25">
        <v>3516</v>
      </c>
      <c r="BM25">
        <v>3175</v>
      </c>
      <c r="BN25">
        <v>2425</v>
      </c>
      <c r="BO25">
        <v>1924</v>
      </c>
      <c r="BP25">
        <v>1874</v>
      </c>
      <c r="BQ25">
        <v>300101</v>
      </c>
      <c r="BR25">
        <v>20696</v>
      </c>
      <c r="BS25">
        <v>10196</v>
      </c>
      <c r="BT25">
        <v>6180</v>
      </c>
      <c r="BU25">
        <v>14750</v>
      </c>
      <c r="BV25">
        <v>2952</v>
      </c>
      <c r="BW25">
        <v>5532</v>
      </c>
      <c r="BX25">
        <v>5219</v>
      </c>
      <c r="BY25">
        <v>26373</v>
      </c>
      <c r="BZ25">
        <v>42933</v>
      </c>
      <c r="CA25">
        <v>36845</v>
      </c>
      <c r="CB25">
        <v>27028</v>
      </c>
      <c r="CC25">
        <v>22901</v>
      </c>
      <c r="CD25">
        <v>20706</v>
      </c>
      <c r="CE25">
        <v>15427</v>
      </c>
      <c r="CF25">
        <v>11239</v>
      </c>
      <c r="CG25">
        <v>8866</v>
      </c>
      <c r="CH25">
        <v>6506</v>
      </c>
      <c r="CI25">
        <v>5892</v>
      </c>
      <c r="CJ25">
        <v>4292</v>
      </c>
      <c r="CK25">
        <v>3106</v>
      </c>
      <c r="CL25">
        <v>2462</v>
      </c>
      <c r="CM25">
        <v>149272</v>
      </c>
      <c r="CN25">
        <v>10590</v>
      </c>
      <c r="CO25">
        <v>5052</v>
      </c>
      <c r="CP25">
        <v>3101</v>
      </c>
      <c r="CQ25">
        <v>7518</v>
      </c>
      <c r="CR25">
        <v>1467</v>
      </c>
      <c r="CS25">
        <v>2816</v>
      </c>
      <c r="CT25">
        <v>2638</v>
      </c>
      <c r="CU25">
        <v>12696</v>
      </c>
      <c r="CV25">
        <v>21562</v>
      </c>
      <c r="CW25">
        <v>18480</v>
      </c>
      <c r="CX25">
        <v>14156</v>
      </c>
      <c r="CY25">
        <v>11680</v>
      </c>
      <c r="CZ25">
        <v>10304</v>
      </c>
      <c r="DA25">
        <v>7484</v>
      </c>
      <c r="DB25">
        <v>5449</v>
      </c>
      <c r="DC25">
        <v>4365</v>
      </c>
      <c r="DD25">
        <v>3040</v>
      </c>
      <c r="DE25">
        <v>2757</v>
      </c>
      <c r="DF25">
        <v>1946</v>
      </c>
      <c r="DG25">
        <v>1288</v>
      </c>
      <c r="DH25">
        <v>883</v>
      </c>
      <c r="DI25">
        <v>150829</v>
      </c>
      <c r="DJ25">
        <v>10106</v>
      </c>
      <c r="DK25">
        <v>5144</v>
      </c>
      <c r="DL25">
        <v>3079</v>
      </c>
      <c r="DM25">
        <v>7232</v>
      </c>
      <c r="DN25">
        <v>1485</v>
      </c>
      <c r="DO25">
        <v>2716</v>
      </c>
      <c r="DP25">
        <v>2581</v>
      </c>
      <c r="DQ25">
        <v>13677</v>
      </c>
      <c r="DR25">
        <v>21371</v>
      </c>
      <c r="DS25">
        <v>18365</v>
      </c>
      <c r="DT25">
        <v>12872</v>
      </c>
      <c r="DU25">
        <v>11221</v>
      </c>
      <c r="DV25">
        <v>10402</v>
      </c>
      <c r="DW25">
        <v>7943</v>
      </c>
      <c r="DX25">
        <v>5790</v>
      </c>
      <c r="DY25">
        <v>4501</v>
      </c>
      <c r="DZ25">
        <v>3466</v>
      </c>
      <c r="EA25">
        <v>3135</v>
      </c>
      <c r="EB25">
        <v>2346</v>
      </c>
      <c r="EC25">
        <v>1818</v>
      </c>
      <c r="ED25">
        <v>1579</v>
      </c>
      <c r="EE25">
        <v>2985</v>
      </c>
      <c r="EF25">
        <v>5</v>
      </c>
      <c r="EG25">
        <v>0</v>
      </c>
      <c r="EH25">
        <v>0</v>
      </c>
      <c r="EI25">
        <v>4</v>
      </c>
      <c r="EJ25">
        <v>3</v>
      </c>
      <c r="EK25">
        <v>44</v>
      </c>
      <c r="EL25">
        <v>308</v>
      </c>
      <c r="EM25">
        <v>329</v>
      </c>
      <c r="EN25">
        <v>202</v>
      </c>
      <c r="EO25">
        <v>160</v>
      </c>
      <c r="EP25">
        <v>170</v>
      </c>
      <c r="EQ25">
        <v>187</v>
      </c>
      <c r="ER25">
        <v>191</v>
      </c>
      <c r="ES25">
        <v>174</v>
      </c>
      <c r="ET25">
        <v>133</v>
      </c>
      <c r="EU25">
        <v>146</v>
      </c>
      <c r="EV25">
        <v>117</v>
      </c>
      <c r="EW25">
        <v>102</v>
      </c>
      <c r="EX25">
        <v>146</v>
      </c>
      <c r="EY25">
        <v>181</v>
      </c>
      <c r="EZ25">
        <v>383</v>
      </c>
      <c r="FA25">
        <v>1649</v>
      </c>
      <c r="FB25">
        <v>0</v>
      </c>
      <c r="FC25">
        <v>0</v>
      </c>
      <c r="FD25">
        <v>0</v>
      </c>
      <c r="FE25">
        <v>1</v>
      </c>
      <c r="FF25">
        <v>0</v>
      </c>
      <c r="FG25">
        <v>22</v>
      </c>
      <c r="FH25">
        <v>102</v>
      </c>
      <c r="FI25">
        <v>174</v>
      </c>
      <c r="FJ25">
        <v>155</v>
      </c>
      <c r="FK25">
        <v>108</v>
      </c>
      <c r="FL25">
        <v>131</v>
      </c>
      <c r="FM25">
        <v>139</v>
      </c>
      <c r="FN25">
        <v>134</v>
      </c>
      <c r="FO25">
        <v>118</v>
      </c>
      <c r="FP25">
        <v>98</v>
      </c>
      <c r="FQ25">
        <v>108</v>
      </c>
      <c r="FR25">
        <v>67</v>
      </c>
      <c r="FS25">
        <v>62</v>
      </c>
      <c r="FT25">
        <v>67</v>
      </c>
      <c r="FU25">
        <v>75</v>
      </c>
      <c r="FV25">
        <v>88</v>
      </c>
      <c r="FW25">
        <v>1336</v>
      </c>
      <c r="FX25">
        <v>5</v>
      </c>
      <c r="FY25">
        <v>0</v>
      </c>
      <c r="FZ25">
        <v>0</v>
      </c>
      <c r="GA25">
        <v>3</v>
      </c>
      <c r="GB25">
        <v>3</v>
      </c>
      <c r="GC25">
        <v>22</v>
      </c>
      <c r="GD25">
        <v>206</v>
      </c>
      <c r="GE25">
        <v>155</v>
      </c>
      <c r="GF25">
        <v>47</v>
      </c>
      <c r="GG25">
        <v>52</v>
      </c>
      <c r="GH25">
        <v>39</v>
      </c>
      <c r="GI25">
        <v>48</v>
      </c>
      <c r="GJ25">
        <v>57</v>
      </c>
      <c r="GK25">
        <v>56</v>
      </c>
      <c r="GL25">
        <v>35</v>
      </c>
      <c r="GM25">
        <v>38</v>
      </c>
      <c r="GN25">
        <v>50</v>
      </c>
      <c r="GO25">
        <v>40</v>
      </c>
      <c r="GP25">
        <v>79</v>
      </c>
      <c r="GQ25">
        <v>106</v>
      </c>
      <c r="GR25">
        <v>295</v>
      </c>
    </row>
    <row r="26" spans="1:200" x14ac:dyDescent="0.25">
      <c r="A26" t="s">
        <v>46</v>
      </c>
      <c r="B26" t="s">
        <v>47</v>
      </c>
      <c r="C26">
        <v>275885</v>
      </c>
      <c r="D26">
        <v>22004</v>
      </c>
      <c r="E26">
        <v>10580</v>
      </c>
      <c r="F26">
        <v>6085</v>
      </c>
      <c r="G26">
        <v>15268</v>
      </c>
      <c r="H26">
        <v>3199</v>
      </c>
      <c r="I26">
        <v>6371</v>
      </c>
      <c r="J26">
        <v>6557</v>
      </c>
      <c r="K26">
        <v>20883</v>
      </c>
      <c r="L26">
        <v>26465</v>
      </c>
      <c r="M26">
        <v>28663</v>
      </c>
      <c r="N26">
        <v>24213</v>
      </c>
      <c r="O26">
        <v>21919</v>
      </c>
      <c r="P26">
        <v>20481</v>
      </c>
      <c r="Q26">
        <v>15750</v>
      </c>
      <c r="R26">
        <v>11523</v>
      </c>
      <c r="S26">
        <v>9789</v>
      </c>
      <c r="T26">
        <v>7284</v>
      </c>
      <c r="U26">
        <v>6357</v>
      </c>
      <c r="V26">
        <v>5113</v>
      </c>
      <c r="W26">
        <v>3900</v>
      </c>
      <c r="X26">
        <v>3481</v>
      </c>
      <c r="Y26">
        <v>134957</v>
      </c>
      <c r="Z26">
        <v>11367</v>
      </c>
      <c r="AA26">
        <v>5453</v>
      </c>
      <c r="AB26">
        <v>3085</v>
      </c>
      <c r="AC26">
        <v>7689</v>
      </c>
      <c r="AD26">
        <v>1609</v>
      </c>
      <c r="AE26">
        <v>3276</v>
      </c>
      <c r="AF26">
        <v>3073</v>
      </c>
      <c r="AG26">
        <v>10129</v>
      </c>
      <c r="AH26">
        <v>12934</v>
      </c>
      <c r="AI26">
        <v>14575</v>
      </c>
      <c r="AJ26">
        <v>11956</v>
      </c>
      <c r="AK26">
        <v>10936</v>
      </c>
      <c r="AL26">
        <v>9834</v>
      </c>
      <c r="AM26">
        <v>7596</v>
      </c>
      <c r="AN26">
        <v>5442</v>
      </c>
      <c r="AO26">
        <v>4829</v>
      </c>
      <c r="AP26">
        <v>3464</v>
      </c>
      <c r="AQ26">
        <v>2869</v>
      </c>
      <c r="AR26">
        <v>2241</v>
      </c>
      <c r="AS26">
        <v>1524</v>
      </c>
      <c r="AT26">
        <v>1076</v>
      </c>
      <c r="AU26">
        <v>140928</v>
      </c>
      <c r="AV26">
        <v>10637</v>
      </c>
      <c r="AW26">
        <v>5127</v>
      </c>
      <c r="AX26">
        <v>3000</v>
      </c>
      <c r="AY26">
        <v>7579</v>
      </c>
      <c r="AZ26">
        <v>1590</v>
      </c>
      <c r="BA26">
        <v>3095</v>
      </c>
      <c r="BB26">
        <v>3484</v>
      </c>
      <c r="BC26">
        <v>10754</v>
      </c>
      <c r="BD26">
        <v>13531</v>
      </c>
      <c r="BE26">
        <v>14088</v>
      </c>
      <c r="BF26">
        <v>12257</v>
      </c>
      <c r="BG26">
        <v>10983</v>
      </c>
      <c r="BH26">
        <v>10647</v>
      </c>
      <c r="BI26">
        <v>8154</v>
      </c>
      <c r="BJ26">
        <v>6081</v>
      </c>
      <c r="BK26">
        <v>4960</v>
      </c>
      <c r="BL26">
        <v>3820</v>
      </c>
      <c r="BM26">
        <v>3488</v>
      </c>
      <c r="BN26">
        <v>2872</v>
      </c>
      <c r="BO26">
        <v>2376</v>
      </c>
      <c r="BP26">
        <v>2405</v>
      </c>
      <c r="BQ26">
        <v>273342</v>
      </c>
      <c r="BR26">
        <v>22003</v>
      </c>
      <c r="BS26">
        <v>10579</v>
      </c>
      <c r="BT26">
        <v>6085</v>
      </c>
      <c r="BU26">
        <v>15264</v>
      </c>
      <c r="BV26">
        <v>3195</v>
      </c>
      <c r="BW26">
        <v>6340</v>
      </c>
      <c r="BX26">
        <v>6194</v>
      </c>
      <c r="BY26">
        <v>20343</v>
      </c>
      <c r="BZ26">
        <v>26339</v>
      </c>
      <c r="CA26">
        <v>28578</v>
      </c>
      <c r="CB26">
        <v>24144</v>
      </c>
      <c r="CC26">
        <v>21816</v>
      </c>
      <c r="CD26">
        <v>20379</v>
      </c>
      <c r="CE26">
        <v>15676</v>
      </c>
      <c r="CF26">
        <v>11440</v>
      </c>
      <c r="CG26">
        <v>9719</v>
      </c>
      <c r="CH26">
        <v>7216</v>
      </c>
      <c r="CI26">
        <v>6255</v>
      </c>
      <c r="CJ26">
        <v>4994</v>
      </c>
      <c r="CK26">
        <v>3719</v>
      </c>
      <c r="CL26">
        <v>3064</v>
      </c>
      <c r="CM26">
        <v>133859</v>
      </c>
      <c r="CN26">
        <v>11366</v>
      </c>
      <c r="CO26">
        <v>5453</v>
      </c>
      <c r="CP26">
        <v>3085</v>
      </c>
      <c r="CQ26">
        <v>7686</v>
      </c>
      <c r="CR26">
        <v>1606</v>
      </c>
      <c r="CS26">
        <v>3265</v>
      </c>
      <c r="CT26">
        <v>2955</v>
      </c>
      <c r="CU26">
        <v>9922</v>
      </c>
      <c r="CV26">
        <v>12867</v>
      </c>
      <c r="CW26">
        <v>14521</v>
      </c>
      <c r="CX26">
        <v>11916</v>
      </c>
      <c r="CY26">
        <v>10864</v>
      </c>
      <c r="CZ26">
        <v>9757</v>
      </c>
      <c r="DA26">
        <v>7548</v>
      </c>
      <c r="DB26">
        <v>5384</v>
      </c>
      <c r="DC26">
        <v>4785</v>
      </c>
      <c r="DD26">
        <v>3424</v>
      </c>
      <c r="DE26">
        <v>2825</v>
      </c>
      <c r="DF26">
        <v>2179</v>
      </c>
      <c r="DG26">
        <v>1457</v>
      </c>
      <c r="DH26">
        <v>994</v>
      </c>
      <c r="DI26">
        <v>139483</v>
      </c>
      <c r="DJ26">
        <v>10637</v>
      </c>
      <c r="DK26">
        <v>5126</v>
      </c>
      <c r="DL26">
        <v>3000</v>
      </c>
      <c r="DM26">
        <v>7578</v>
      </c>
      <c r="DN26">
        <v>1589</v>
      </c>
      <c r="DO26">
        <v>3075</v>
      </c>
      <c r="DP26">
        <v>3239</v>
      </c>
      <c r="DQ26">
        <v>10421</v>
      </c>
      <c r="DR26">
        <v>13472</v>
      </c>
      <c r="DS26">
        <v>14057</v>
      </c>
      <c r="DT26">
        <v>12228</v>
      </c>
      <c r="DU26">
        <v>10952</v>
      </c>
      <c r="DV26">
        <v>10622</v>
      </c>
      <c r="DW26">
        <v>8128</v>
      </c>
      <c r="DX26">
        <v>6056</v>
      </c>
      <c r="DY26">
        <v>4934</v>
      </c>
      <c r="DZ26">
        <v>3792</v>
      </c>
      <c r="EA26">
        <v>3430</v>
      </c>
      <c r="EB26">
        <v>2815</v>
      </c>
      <c r="EC26">
        <v>2262</v>
      </c>
      <c r="ED26">
        <v>2070</v>
      </c>
      <c r="EE26">
        <v>2543</v>
      </c>
      <c r="EF26">
        <v>1</v>
      </c>
      <c r="EG26">
        <v>1</v>
      </c>
      <c r="EH26">
        <v>0</v>
      </c>
      <c r="EI26">
        <v>4</v>
      </c>
      <c r="EJ26">
        <v>4</v>
      </c>
      <c r="EK26">
        <v>31</v>
      </c>
      <c r="EL26">
        <v>363</v>
      </c>
      <c r="EM26">
        <v>540</v>
      </c>
      <c r="EN26">
        <v>126</v>
      </c>
      <c r="EO26">
        <v>85</v>
      </c>
      <c r="EP26">
        <v>69</v>
      </c>
      <c r="EQ26">
        <v>103</v>
      </c>
      <c r="ER26">
        <v>102</v>
      </c>
      <c r="ES26">
        <v>74</v>
      </c>
      <c r="ET26">
        <v>83</v>
      </c>
      <c r="EU26">
        <v>70</v>
      </c>
      <c r="EV26">
        <v>68</v>
      </c>
      <c r="EW26">
        <v>102</v>
      </c>
      <c r="EX26">
        <v>119</v>
      </c>
      <c r="EY26">
        <v>181</v>
      </c>
      <c r="EZ26">
        <v>417</v>
      </c>
      <c r="FA26">
        <v>1098</v>
      </c>
      <c r="FB26">
        <v>1</v>
      </c>
      <c r="FC26">
        <v>0</v>
      </c>
      <c r="FD26">
        <v>0</v>
      </c>
      <c r="FE26">
        <v>3</v>
      </c>
      <c r="FF26">
        <v>3</v>
      </c>
      <c r="FG26">
        <v>11</v>
      </c>
      <c r="FH26">
        <v>118</v>
      </c>
      <c r="FI26">
        <v>207</v>
      </c>
      <c r="FJ26">
        <v>67</v>
      </c>
      <c r="FK26">
        <v>54</v>
      </c>
      <c r="FL26">
        <v>40</v>
      </c>
      <c r="FM26">
        <v>72</v>
      </c>
      <c r="FN26">
        <v>77</v>
      </c>
      <c r="FO26">
        <v>48</v>
      </c>
      <c r="FP26">
        <v>58</v>
      </c>
      <c r="FQ26">
        <v>44</v>
      </c>
      <c r="FR26">
        <v>40</v>
      </c>
      <c r="FS26">
        <v>44</v>
      </c>
      <c r="FT26">
        <v>62</v>
      </c>
      <c r="FU26">
        <v>67</v>
      </c>
      <c r="FV26">
        <v>82</v>
      </c>
      <c r="FW26">
        <v>1445</v>
      </c>
      <c r="FX26">
        <v>0</v>
      </c>
      <c r="FY26">
        <v>1</v>
      </c>
      <c r="FZ26">
        <v>0</v>
      </c>
      <c r="GA26">
        <v>1</v>
      </c>
      <c r="GB26">
        <v>1</v>
      </c>
      <c r="GC26">
        <v>20</v>
      </c>
      <c r="GD26">
        <v>245</v>
      </c>
      <c r="GE26">
        <v>333</v>
      </c>
      <c r="GF26">
        <v>59</v>
      </c>
      <c r="GG26">
        <v>31</v>
      </c>
      <c r="GH26">
        <v>29</v>
      </c>
      <c r="GI26">
        <v>31</v>
      </c>
      <c r="GJ26">
        <v>25</v>
      </c>
      <c r="GK26">
        <v>26</v>
      </c>
      <c r="GL26">
        <v>25</v>
      </c>
      <c r="GM26">
        <v>26</v>
      </c>
      <c r="GN26">
        <v>28</v>
      </c>
      <c r="GO26">
        <v>58</v>
      </c>
      <c r="GP26">
        <v>57</v>
      </c>
      <c r="GQ26">
        <v>114</v>
      </c>
      <c r="GR26">
        <v>335</v>
      </c>
    </row>
    <row r="27" spans="1:200" x14ac:dyDescent="0.25">
      <c r="A27" t="s">
        <v>48</v>
      </c>
      <c r="B27" t="s">
        <v>49</v>
      </c>
      <c r="C27">
        <v>199693</v>
      </c>
      <c r="D27">
        <v>14830</v>
      </c>
      <c r="E27">
        <v>7225</v>
      </c>
      <c r="F27">
        <v>4182</v>
      </c>
      <c r="G27">
        <v>10474</v>
      </c>
      <c r="H27">
        <v>2142</v>
      </c>
      <c r="I27">
        <v>4418</v>
      </c>
      <c r="J27">
        <v>3849</v>
      </c>
      <c r="K27">
        <v>12452</v>
      </c>
      <c r="L27">
        <v>19877</v>
      </c>
      <c r="M27">
        <v>20904</v>
      </c>
      <c r="N27">
        <v>17255</v>
      </c>
      <c r="O27">
        <v>15504</v>
      </c>
      <c r="P27">
        <v>14039</v>
      </c>
      <c r="Q27">
        <v>11294</v>
      </c>
      <c r="R27">
        <v>9349</v>
      </c>
      <c r="S27">
        <v>8777</v>
      </c>
      <c r="T27">
        <v>6374</v>
      </c>
      <c r="U27">
        <v>5506</v>
      </c>
      <c r="V27">
        <v>4524</v>
      </c>
      <c r="W27">
        <v>3441</v>
      </c>
      <c r="X27">
        <v>3277</v>
      </c>
      <c r="Y27">
        <v>98515</v>
      </c>
      <c r="Z27">
        <v>7645</v>
      </c>
      <c r="AA27">
        <v>3607</v>
      </c>
      <c r="AB27">
        <v>2204</v>
      </c>
      <c r="AC27">
        <v>5373</v>
      </c>
      <c r="AD27">
        <v>1175</v>
      </c>
      <c r="AE27">
        <v>2308</v>
      </c>
      <c r="AF27">
        <v>2069</v>
      </c>
      <c r="AG27">
        <v>6114</v>
      </c>
      <c r="AH27">
        <v>9900</v>
      </c>
      <c r="AI27">
        <v>10454</v>
      </c>
      <c r="AJ27">
        <v>8788</v>
      </c>
      <c r="AK27">
        <v>7676</v>
      </c>
      <c r="AL27">
        <v>6894</v>
      </c>
      <c r="AM27">
        <v>5537</v>
      </c>
      <c r="AN27">
        <v>4491</v>
      </c>
      <c r="AO27">
        <v>4230</v>
      </c>
      <c r="AP27">
        <v>2966</v>
      </c>
      <c r="AQ27">
        <v>2594</v>
      </c>
      <c r="AR27">
        <v>2039</v>
      </c>
      <c r="AS27">
        <v>1389</v>
      </c>
      <c r="AT27">
        <v>1062</v>
      </c>
      <c r="AU27">
        <v>101178</v>
      </c>
      <c r="AV27">
        <v>7185</v>
      </c>
      <c r="AW27">
        <v>3618</v>
      </c>
      <c r="AX27">
        <v>1978</v>
      </c>
      <c r="AY27">
        <v>5101</v>
      </c>
      <c r="AZ27">
        <v>967</v>
      </c>
      <c r="BA27">
        <v>2110</v>
      </c>
      <c r="BB27">
        <v>1780</v>
      </c>
      <c r="BC27">
        <v>6338</v>
      </c>
      <c r="BD27">
        <v>9977</v>
      </c>
      <c r="BE27">
        <v>10450</v>
      </c>
      <c r="BF27">
        <v>8467</v>
      </c>
      <c r="BG27">
        <v>7828</v>
      </c>
      <c r="BH27">
        <v>7145</v>
      </c>
      <c r="BI27">
        <v>5757</v>
      </c>
      <c r="BJ27">
        <v>4858</v>
      </c>
      <c r="BK27">
        <v>4547</v>
      </c>
      <c r="BL27">
        <v>3408</v>
      </c>
      <c r="BM27">
        <v>2912</v>
      </c>
      <c r="BN27">
        <v>2485</v>
      </c>
      <c r="BO27">
        <v>2052</v>
      </c>
      <c r="BP27">
        <v>2215</v>
      </c>
      <c r="BQ27">
        <v>198217</v>
      </c>
      <c r="BR27">
        <v>14808</v>
      </c>
      <c r="BS27">
        <v>7220</v>
      </c>
      <c r="BT27">
        <v>4178</v>
      </c>
      <c r="BU27">
        <v>10472</v>
      </c>
      <c r="BV27">
        <v>2142</v>
      </c>
      <c r="BW27">
        <v>4385</v>
      </c>
      <c r="BX27">
        <v>3797</v>
      </c>
      <c r="BY27">
        <v>12292</v>
      </c>
      <c r="BZ27">
        <v>19783</v>
      </c>
      <c r="CA27">
        <v>20843</v>
      </c>
      <c r="CB27">
        <v>17207</v>
      </c>
      <c r="CC27">
        <v>15447</v>
      </c>
      <c r="CD27">
        <v>13992</v>
      </c>
      <c r="CE27">
        <v>11223</v>
      </c>
      <c r="CF27">
        <v>9298</v>
      </c>
      <c r="CG27">
        <v>8733</v>
      </c>
      <c r="CH27">
        <v>6323</v>
      </c>
      <c r="CI27">
        <v>5461</v>
      </c>
      <c r="CJ27">
        <v>4449</v>
      </c>
      <c r="CK27">
        <v>3304</v>
      </c>
      <c r="CL27">
        <v>2860</v>
      </c>
      <c r="CM27">
        <v>97802</v>
      </c>
      <c r="CN27">
        <v>7629</v>
      </c>
      <c r="CO27">
        <v>3604</v>
      </c>
      <c r="CP27">
        <v>2202</v>
      </c>
      <c r="CQ27">
        <v>5372</v>
      </c>
      <c r="CR27">
        <v>1175</v>
      </c>
      <c r="CS27">
        <v>2284</v>
      </c>
      <c r="CT27">
        <v>2029</v>
      </c>
      <c r="CU27">
        <v>5986</v>
      </c>
      <c r="CV27">
        <v>9838</v>
      </c>
      <c r="CW27">
        <v>10414</v>
      </c>
      <c r="CX27">
        <v>8758</v>
      </c>
      <c r="CY27">
        <v>7638</v>
      </c>
      <c r="CZ27">
        <v>6866</v>
      </c>
      <c r="DA27">
        <v>5490</v>
      </c>
      <c r="DB27">
        <v>4467</v>
      </c>
      <c r="DC27">
        <v>4204</v>
      </c>
      <c r="DD27">
        <v>2942</v>
      </c>
      <c r="DE27">
        <v>2569</v>
      </c>
      <c r="DF27">
        <v>2010</v>
      </c>
      <c r="DG27">
        <v>1347</v>
      </c>
      <c r="DH27">
        <v>978</v>
      </c>
      <c r="DI27">
        <v>100415</v>
      </c>
      <c r="DJ27">
        <v>7179</v>
      </c>
      <c r="DK27">
        <v>3616</v>
      </c>
      <c r="DL27">
        <v>1976</v>
      </c>
      <c r="DM27">
        <v>5100</v>
      </c>
      <c r="DN27">
        <v>967</v>
      </c>
      <c r="DO27">
        <v>2101</v>
      </c>
      <c r="DP27">
        <v>1768</v>
      </c>
      <c r="DQ27">
        <v>6306</v>
      </c>
      <c r="DR27">
        <v>9945</v>
      </c>
      <c r="DS27">
        <v>10429</v>
      </c>
      <c r="DT27">
        <v>8449</v>
      </c>
      <c r="DU27">
        <v>7809</v>
      </c>
      <c r="DV27">
        <v>7126</v>
      </c>
      <c r="DW27">
        <v>5733</v>
      </c>
      <c r="DX27">
        <v>4831</v>
      </c>
      <c r="DY27">
        <v>4529</v>
      </c>
      <c r="DZ27">
        <v>3381</v>
      </c>
      <c r="EA27">
        <v>2892</v>
      </c>
      <c r="EB27">
        <v>2439</v>
      </c>
      <c r="EC27">
        <v>1957</v>
      </c>
      <c r="ED27">
        <v>1882</v>
      </c>
      <c r="EE27">
        <v>1476</v>
      </c>
      <c r="EF27">
        <v>22</v>
      </c>
      <c r="EG27">
        <v>5</v>
      </c>
      <c r="EH27">
        <v>4</v>
      </c>
      <c r="EI27">
        <v>2</v>
      </c>
      <c r="EJ27">
        <v>0</v>
      </c>
      <c r="EK27">
        <v>33</v>
      </c>
      <c r="EL27">
        <v>52</v>
      </c>
      <c r="EM27">
        <v>160</v>
      </c>
      <c r="EN27">
        <v>94</v>
      </c>
      <c r="EO27">
        <v>61</v>
      </c>
      <c r="EP27">
        <v>48</v>
      </c>
      <c r="EQ27">
        <v>57</v>
      </c>
      <c r="ER27">
        <v>47</v>
      </c>
      <c r="ES27">
        <v>71</v>
      </c>
      <c r="ET27">
        <v>51</v>
      </c>
      <c r="EU27">
        <v>44</v>
      </c>
      <c r="EV27">
        <v>51</v>
      </c>
      <c r="EW27">
        <v>45</v>
      </c>
      <c r="EX27">
        <v>75</v>
      </c>
      <c r="EY27">
        <v>137</v>
      </c>
      <c r="EZ27">
        <v>417</v>
      </c>
      <c r="FA27">
        <v>713</v>
      </c>
      <c r="FB27">
        <v>16</v>
      </c>
      <c r="FC27">
        <v>3</v>
      </c>
      <c r="FD27">
        <v>2</v>
      </c>
      <c r="FE27">
        <v>1</v>
      </c>
      <c r="FF27">
        <v>0</v>
      </c>
      <c r="FG27">
        <v>24</v>
      </c>
      <c r="FH27">
        <v>40</v>
      </c>
      <c r="FI27">
        <v>128</v>
      </c>
      <c r="FJ27">
        <v>62</v>
      </c>
      <c r="FK27">
        <v>40</v>
      </c>
      <c r="FL27">
        <v>30</v>
      </c>
      <c r="FM27">
        <v>38</v>
      </c>
      <c r="FN27">
        <v>28</v>
      </c>
      <c r="FO27">
        <v>47</v>
      </c>
      <c r="FP27">
        <v>24</v>
      </c>
      <c r="FQ27">
        <v>26</v>
      </c>
      <c r="FR27">
        <v>24</v>
      </c>
      <c r="FS27">
        <v>25</v>
      </c>
      <c r="FT27">
        <v>29</v>
      </c>
      <c r="FU27">
        <v>42</v>
      </c>
      <c r="FV27">
        <v>84</v>
      </c>
      <c r="FW27">
        <v>763</v>
      </c>
      <c r="FX27">
        <v>6</v>
      </c>
      <c r="FY27">
        <v>2</v>
      </c>
      <c r="FZ27">
        <v>2</v>
      </c>
      <c r="GA27">
        <v>1</v>
      </c>
      <c r="GB27">
        <v>0</v>
      </c>
      <c r="GC27">
        <v>9</v>
      </c>
      <c r="GD27">
        <v>12</v>
      </c>
      <c r="GE27">
        <v>32</v>
      </c>
      <c r="GF27">
        <v>32</v>
      </c>
      <c r="GG27">
        <v>21</v>
      </c>
      <c r="GH27">
        <v>18</v>
      </c>
      <c r="GI27">
        <v>19</v>
      </c>
      <c r="GJ27">
        <v>19</v>
      </c>
      <c r="GK27">
        <v>24</v>
      </c>
      <c r="GL27">
        <v>27</v>
      </c>
      <c r="GM27">
        <v>18</v>
      </c>
      <c r="GN27">
        <v>27</v>
      </c>
      <c r="GO27">
        <v>20</v>
      </c>
      <c r="GP27">
        <v>46</v>
      </c>
      <c r="GQ27">
        <v>95</v>
      </c>
      <c r="GR27">
        <v>333</v>
      </c>
    </row>
    <row r="28" spans="1:200" x14ac:dyDescent="0.25">
      <c r="A28" t="s">
        <v>50</v>
      </c>
      <c r="B28" t="s">
        <v>51</v>
      </c>
      <c r="C28">
        <v>307984</v>
      </c>
      <c r="D28">
        <v>25384</v>
      </c>
      <c r="E28">
        <v>12846</v>
      </c>
      <c r="F28">
        <v>7988</v>
      </c>
      <c r="G28">
        <v>19587</v>
      </c>
      <c r="H28">
        <v>4089</v>
      </c>
      <c r="I28">
        <v>7934</v>
      </c>
      <c r="J28">
        <v>8388</v>
      </c>
      <c r="K28">
        <v>32586</v>
      </c>
      <c r="L28">
        <v>40437</v>
      </c>
      <c r="M28">
        <v>31895</v>
      </c>
      <c r="N28">
        <v>23485</v>
      </c>
      <c r="O28">
        <v>21222</v>
      </c>
      <c r="P28">
        <v>17479</v>
      </c>
      <c r="Q28">
        <v>14731</v>
      </c>
      <c r="R28">
        <v>10807</v>
      </c>
      <c r="S28">
        <v>8533</v>
      </c>
      <c r="T28">
        <v>5992</v>
      </c>
      <c r="U28">
        <v>5469</v>
      </c>
      <c r="V28">
        <v>4055</v>
      </c>
      <c r="W28">
        <v>2741</v>
      </c>
      <c r="X28">
        <v>2336</v>
      </c>
      <c r="Y28">
        <v>160336</v>
      </c>
      <c r="Z28">
        <v>12951</v>
      </c>
      <c r="AA28">
        <v>6521</v>
      </c>
      <c r="AB28">
        <v>3953</v>
      </c>
      <c r="AC28">
        <v>9937</v>
      </c>
      <c r="AD28">
        <v>2134</v>
      </c>
      <c r="AE28">
        <v>3995</v>
      </c>
      <c r="AF28">
        <v>4245</v>
      </c>
      <c r="AG28">
        <v>18326</v>
      </c>
      <c r="AH28">
        <v>22716</v>
      </c>
      <c r="AI28">
        <v>17307</v>
      </c>
      <c r="AJ28">
        <v>12732</v>
      </c>
      <c r="AK28">
        <v>11092</v>
      </c>
      <c r="AL28">
        <v>8723</v>
      </c>
      <c r="AM28">
        <v>7262</v>
      </c>
      <c r="AN28">
        <v>5185</v>
      </c>
      <c r="AO28">
        <v>4011</v>
      </c>
      <c r="AP28">
        <v>2723</v>
      </c>
      <c r="AQ28">
        <v>2611</v>
      </c>
      <c r="AR28">
        <v>1930</v>
      </c>
      <c r="AS28">
        <v>1204</v>
      </c>
      <c r="AT28">
        <v>778</v>
      </c>
      <c r="AU28">
        <v>147648</v>
      </c>
      <c r="AV28">
        <v>12433</v>
      </c>
      <c r="AW28">
        <v>6325</v>
      </c>
      <c r="AX28">
        <v>4035</v>
      </c>
      <c r="AY28">
        <v>9650</v>
      </c>
      <c r="AZ28">
        <v>1955</v>
      </c>
      <c r="BA28">
        <v>3939</v>
      </c>
      <c r="BB28">
        <v>4143</v>
      </c>
      <c r="BC28">
        <v>14260</v>
      </c>
      <c r="BD28">
        <v>17721</v>
      </c>
      <c r="BE28">
        <v>14588</v>
      </c>
      <c r="BF28">
        <v>10753</v>
      </c>
      <c r="BG28">
        <v>10130</v>
      </c>
      <c r="BH28">
        <v>8756</v>
      </c>
      <c r="BI28">
        <v>7469</v>
      </c>
      <c r="BJ28">
        <v>5622</v>
      </c>
      <c r="BK28">
        <v>4522</v>
      </c>
      <c r="BL28">
        <v>3269</v>
      </c>
      <c r="BM28">
        <v>2858</v>
      </c>
      <c r="BN28">
        <v>2125</v>
      </c>
      <c r="BO28">
        <v>1537</v>
      </c>
      <c r="BP28">
        <v>1558</v>
      </c>
      <c r="BQ28">
        <v>306009</v>
      </c>
      <c r="BR28">
        <v>25384</v>
      </c>
      <c r="BS28">
        <v>12846</v>
      </c>
      <c r="BT28">
        <v>7988</v>
      </c>
      <c r="BU28">
        <v>19587</v>
      </c>
      <c r="BV28">
        <v>4089</v>
      </c>
      <c r="BW28">
        <v>7931</v>
      </c>
      <c r="BX28">
        <v>8101</v>
      </c>
      <c r="BY28">
        <v>31949</v>
      </c>
      <c r="BZ28">
        <v>40274</v>
      </c>
      <c r="CA28">
        <v>31824</v>
      </c>
      <c r="CB28">
        <v>23433</v>
      </c>
      <c r="CC28">
        <v>21156</v>
      </c>
      <c r="CD28">
        <v>17419</v>
      </c>
      <c r="CE28">
        <v>14688</v>
      </c>
      <c r="CF28">
        <v>10756</v>
      </c>
      <c r="CG28">
        <v>8491</v>
      </c>
      <c r="CH28">
        <v>5957</v>
      </c>
      <c r="CI28">
        <v>5409</v>
      </c>
      <c r="CJ28">
        <v>3980</v>
      </c>
      <c r="CK28">
        <v>2632</v>
      </c>
      <c r="CL28">
        <v>2115</v>
      </c>
      <c r="CM28">
        <v>159445</v>
      </c>
      <c r="CN28">
        <v>12951</v>
      </c>
      <c r="CO28">
        <v>6521</v>
      </c>
      <c r="CP28">
        <v>3953</v>
      </c>
      <c r="CQ28">
        <v>9937</v>
      </c>
      <c r="CR28">
        <v>2134</v>
      </c>
      <c r="CS28">
        <v>3994</v>
      </c>
      <c r="CT28">
        <v>4136</v>
      </c>
      <c r="CU28">
        <v>18053</v>
      </c>
      <c r="CV28">
        <v>22616</v>
      </c>
      <c r="CW28">
        <v>17259</v>
      </c>
      <c r="CX28">
        <v>12693</v>
      </c>
      <c r="CY28">
        <v>11051</v>
      </c>
      <c r="CZ28">
        <v>8685</v>
      </c>
      <c r="DA28">
        <v>7245</v>
      </c>
      <c r="DB28">
        <v>5148</v>
      </c>
      <c r="DC28">
        <v>3985</v>
      </c>
      <c r="DD28">
        <v>2706</v>
      </c>
      <c r="DE28">
        <v>2580</v>
      </c>
      <c r="DF28">
        <v>1897</v>
      </c>
      <c r="DG28">
        <v>1168</v>
      </c>
      <c r="DH28">
        <v>733</v>
      </c>
      <c r="DI28">
        <v>146564</v>
      </c>
      <c r="DJ28">
        <v>12433</v>
      </c>
      <c r="DK28">
        <v>6325</v>
      </c>
      <c r="DL28">
        <v>4035</v>
      </c>
      <c r="DM28">
        <v>9650</v>
      </c>
      <c r="DN28">
        <v>1955</v>
      </c>
      <c r="DO28">
        <v>3937</v>
      </c>
      <c r="DP28">
        <v>3965</v>
      </c>
      <c r="DQ28">
        <v>13896</v>
      </c>
      <c r="DR28">
        <v>17658</v>
      </c>
      <c r="DS28">
        <v>14565</v>
      </c>
      <c r="DT28">
        <v>10740</v>
      </c>
      <c r="DU28">
        <v>10105</v>
      </c>
      <c r="DV28">
        <v>8734</v>
      </c>
      <c r="DW28">
        <v>7443</v>
      </c>
      <c r="DX28">
        <v>5608</v>
      </c>
      <c r="DY28">
        <v>4506</v>
      </c>
      <c r="DZ28">
        <v>3251</v>
      </c>
      <c r="EA28">
        <v>2829</v>
      </c>
      <c r="EB28">
        <v>2083</v>
      </c>
      <c r="EC28">
        <v>1464</v>
      </c>
      <c r="ED28">
        <v>1382</v>
      </c>
      <c r="EE28">
        <v>1975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3</v>
      </c>
      <c r="EL28">
        <v>287</v>
      </c>
      <c r="EM28">
        <v>637</v>
      </c>
      <c r="EN28">
        <v>163</v>
      </c>
      <c r="EO28">
        <v>71</v>
      </c>
      <c r="EP28">
        <v>52</v>
      </c>
      <c r="EQ28">
        <v>66</v>
      </c>
      <c r="ER28">
        <v>60</v>
      </c>
      <c r="ES28">
        <v>43</v>
      </c>
      <c r="ET28">
        <v>51</v>
      </c>
      <c r="EU28">
        <v>42</v>
      </c>
      <c r="EV28">
        <v>35</v>
      </c>
      <c r="EW28">
        <v>60</v>
      </c>
      <c r="EX28">
        <v>75</v>
      </c>
      <c r="EY28">
        <v>109</v>
      </c>
      <c r="EZ28">
        <v>221</v>
      </c>
      <c r="FA28">
        <v>891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1</v>
      </c>
      <c r="FH28">
        <v>109</v>
      </c>
      <c r="FI28">
        <v>273</v>
      </c>
      <c r="FJ28">
        <v>100</v>
      </c>
      <c r="FK28">
        <v>48</v>
      </c>
      <c r="FL28">
        <v>39</v>
      </c>
      <c r="FM28">
        <v>41</v>
      </c>
      <c r="FN28">
        <v>38</v>
      </c>
      <c r="FO28">
        <v>17</v>
      </c>
      <c r="FP28">
        <v>37</v>
      </c>
      <c r="FQ28">
        <v>26</v>
      </c>
      <c r="FR28">
        <v>17</v>
      </c>
      <c r="FS28">
        <v>31</v>
      </c>
      <c r="FT28">
        <v>33</v>
      </c>
      <c r="FU28">
        <v>36</v>
      </c>
      <c r="FV28">
        <v>45</v>
      </c>
      <c r="FW28">
        <v>1084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2</v>
      </c>
      <c r="GD28">
        <v>178</v>
      </c>
      <c r="GE28">
        <v>364</v>
      </c>
      <c r="GF28">
        <v>63</v>
      </c>
      <c r="GG28">
        <v>23</v>
      </c>
      <c r="GH28">
        <v>13</v>
      </c>
      <c r="GI28">
        <v>25</v>
      </c>
      <c r="GJ28">
        <v>22</v>
      </c>
      <c r="GK28">
        <v>26</v>
      </c>
      <c r="GL28">
        <v>14</v>
      </c>
      <c r="GM28">
        <v>16</v>
      </c>
      <c r="GN28">
        <v>18</v>
      </c>
      <c r="GO28">
        <v>29</v>
      </c>
      <c r="GP28">
        <v>42</v>
      </c>
      <c r="GQ28">
        <v>73</v>
      </c>
      <c r="GR28">
        <v>176</v>
      </c>
    </row>
    <row r="29" spans="1:200" x14ac:dyDescent="0.25">
      <c r="A29" t="s">
        <v>52</v>
      </c>
      <c r="B29" t="s">
        <v>53</v>
      </c>
      <c r="C29">
        <v>278970</v>
      </c>
      <c r="D29">
        <v>21666</v>
      </c>
      <c r="E29">
        <v>11561</v>
      </c>
      <c r="F29">
        <v>7363</v>
      </c>
      <c r="G29">
        <v>18579</v>
      </c>
      <c r="H29">
        <v>3689</v>
      </c>
      <c r="I29">
        <v>7527</v>
      </c>
      <c r="J29">
        <v>6721</v>
      </c>
      <c r="K29">
        <v>18894</v>
      </c>
      <c r="L29">
        <v>23814</v>
      </c>
      <c r="M29">
        <v>23935</v>
      </c>
      <c r="N29">
        <v>20642</v>
      </c>
      <c r="O29">
        <v>19654</v>
      </c>
      <c r="P29">
        <v>18561</v>
      </c>
      <c r="Q29">
        <v>16456</v>
      </c>
      <c r="R29">
        <v>13945</v>
      </c>
      <c r="S29">
        <v>12578</v>
      </c>
      <c r="T29">
        <v>9165</v>
      </c>
      <c r="U29">
        <v>7652</v>
      </c>
      <c r="V29">
        <v>6449</v>
      </c>
      <c r="W29">
        <v>5104</v>
      </c>
      <c r="X29">
        <v>5015</v>
      </c>
      <c r="Y29">
        <v>138073</v>
      </c>
      <c r="Z29">
        <v>11164</v>
      </c>
      <c r="AA29">
        <v>5906</v>
      </c>
      <c r="AB29">
        <v>3917</v>
      </c>
      <c r="AC29">
        <v>9539</v>
      </c>
      <c r="AD29">
        <v>1865</v>
      </c>
      <c r="AE29">
        <v>3875</v>
      </c>
      <c r="AF29">
        <v>3481</v>
      </c>
      <c r="AG29">
        <v>9799</v>
      </c>
      <c r="AH29">
        <v>11848</v>
      </c>
      <c r="AI29">
        <v>11986</v>
      </c>
      <c r="AJ29">
        <v>10221</v>
      </c>
      <c r="AK29">
        <v>9704</v>
      </c>
      <c r="AL29">
        <v>8978</v>
      </c>
      <c r="AM29">
        <v>8197</v>
      </c>
      <c r="AN29">
        <v>6933</v>
      </c>
      <c r="AO29">
        <v>6154</v>
      </c>
      <c r="AP29">
        <v>4344</v>
      </c>
      <c r="AQ29">
        <v>3599</v>
      </c>
      <c r="AR29">
        <v>2892</v>
      </c>
      <c r="AS29">
        <v>2019</v>
      </c>
      <c r="AT29">
        <v>1652</v>
      </c>
      <c r="AU29">
        <v>140897</v>
      </c>
      <c r="AV29">
        <v>10502</v>
      </c>
      <c r="AW29">
        <v>5655</v>
      </c>
      <c r="AX29">
        <v>3446</v>
      </c>
      <c r="AY29">
        <v>9040</v>
      </c>
      <c r="AZ29">
        <v>1824</v>
      </c>
      <c r="BA29">
        <v>3652</v>
      </c>
      <c r="BB29">
        <v>3240</v>
      </c>
      <c r="BC29">
        <v>9095</v>
      </c>
      <c r="BD29">
        <v>11966</v>
      </c>
      <c r="BE29">
        <v>11949</v>
      </c>
      <c r="BF29">
        <v>10421</v>
      </c>
      <c r="BG29">
        <v>9950</v>
      </c>
      <c r="BH29">
        <v>9583</v>
      </c>
      <c r="BI29">
        <v>8259</v>
      </c>
      <c r="BJ29">
        <v>7012</v>
      </c>
      <c r="BK29">
        <v>6424</v>
      </c>
      <c r="BL29">
        <v>4821</v>
      </c>
      <c r="BM29">
        <v>4053</v>
      </c>
      <c r="BN29">
        <v>3557</v>
      </c>
      <c r="BO29">
        <v>3085</v>
      </c>
      <c r="BP29">
        <v>3363</v>
      </c>
      <c r="BQ29">
        <v>277323</v>
      </c>
      <c r="BR29">
        <v>21665</v>
      </c>
      <c r="BS29">
        <v>11561</v>
      </c>
      <c r="BT29">
        <v>7363</v>
      </c>
      <c r="BU29">
        <v>18575</v>
      </c>
      <c r="BV29">
        <v>3685</v>
      </c>
      <c r="BW29">
        <v>7515</v>
      </c>
      <c r="BX29">
        <v>6711</v>
      </c>
      <c r="BY29">
        <v>18855</v>
      </c>
      <c r="BZ29">
        <v>23769</v>
      </c>
      <c r="CA29">
        <v>23891</v>
      </c>
      <c r="CB29">
        <v>20597</v>
      </c>
      <c r="CC29">
        <v>19575</v>
      </c>
      <c r="CD29">
        <v>18498</v>
      </c>
      <c r="CE29">
        <v>16397</v>
      </c>
      <c r="CF29">
        <v>13883</v>
      </c>
      <c r="CG29">
        <v>12516</v>
      </c>
      <c r="CH29">
        <v>9106</v>
      </c>
      <c r="CI29">
        <v>7559</v>
      </c>
      <c r="CJ29">
        <v>6330</v>
      </c>
      <c r="CK29">
        <v>4901</v>
      </c>
      <c r="CL29">
        <v>4371</v>
      </c>
      <c r="CM29">
        <v>137394</v>
      </c>
      <c r="CN29">
        <v>11163</v>
      </c>
      <c r="CO29">
        <v>5906</v>
      </c>
      <c r="CP29">
        <v>3917</v>
      </c>
      <c r="CQ29">
        <v>9536</v>
      </c>
      <c r="CR29">
        <v>1863</v>
      </c>
      <c r="CS29">
        <v>3867</v>
      </c>
      <c r="CT29">
        <v>3475</v>
      </c>
      <c r="CU29">
        <v>9768</v>
      </c>
      <c r="CV29">
        <v>11819</v>
      </c>
      <c r="CW29">
        <v>11960</v>
      </c>
      <c r="CX29">
        <v>10189</v>
      </c>
      <c r="CY29">
        <v>9649</v>
      </c>
      <c r="CZ29">
        <v>8933</v>
      </c>
      <c r="DA29">
        <v>8155</v>
      </c>
      <c r="DB29">
        <v>6886</v>
      </c>
      <c r="DC29">
        <v>6117</v>
      </c>
      <c r="DD29">
        <v>4320</v>
      </c>
      <c r="DE29">
        <v>3553</v>
      </c>
      <c r="DF29">
        <v>2856</v>
      </c>
      <c r="DG29">
        <v>1959</v>
      </c>
      <c r="DH29">
        <v>1503</v>
      </c>
      <c r="DI29">
        <v>139929</v>
      </c>
      <c r="DJ29">
        <v>10502</v>
      </c>
      <c r="DK29">
        <v>5655</v>
      </c>
      <c r="DL29">
        <v>3446</v>
      </c>
      <c r="DM29">
        <v>9039</v>
      </c>
      <c r="DN29">
        <v>1822</v>
      </c>
      <c r="DO29">
        <v>3648</v>
      </c>
      <c r="DP29">
        <v>3236</v>
      </c>
      <c r="DQ29">
        <v>9087</v>
      </c>
      <c r="DR29">
        <v>11950</v>
      </c>
      <c r="DS29">
        <v>11931</v>
      </c>
      <c r="DT29">
        <v>10408</v>
      </c>
      <c r="DU29">
        <v>9926</v>
      </c>
      <c r="DV29">
        <v>9565</v>
      </c>
      <c r="DW29">
        <v>8242</v>
      </c>
      <c r="DX29">
        <v>6997</v>
      </c>
      <c r="DY29">
        <v>6399</v>
      </c>
      <c r="DZ29">
        <v>4786</v>
      </c>
      <c r="EA29">
        <v>4006</v>
      </c>
      <c r="EB29">
        <v>3474</v>
      </c>
      <c r="EC29">
        <v>2942</v>
      </c>
      <c r="ED29">
        <v>2868</v>
      </c>
      <c r="EE29">
        <v>1647</v>
      </c>
      <c r="EF29">
        <v>1</v>
      </c>
      <c r="EG29">
        <v>0</v>
      </c>
      <c r="EH29">
        <v>0</v>
      </c>
      <c r="EI29">
        <v>4</v>
      </c>
      <c r="EJ29">
        <v>4</v>
      </c>
      <c r="EK29">
        <v>12</v>
      </c>
      <c r="EL29">
        <v>10</v>
      </c>
      <c r="EM29">
        <v>39</v>
      </c>
      <c r="EN29">
        <v>45</v>
      </c>
      <c r="EO29">
        <v>44</v>
      </c>
      <c r="EP29">
        <v>45</v>
      </c>
      <c r="EQ29">
        <v>79</v>
      </c>
      <c r="ER29">
        <v>63</v>
      </c>
      <c r="ES29">
        <v>59</v>
      </c>
      <c r="ET29">
        <v>62</v>
      </c>
      <c r="EU29">
        <v>62</v>
      </c>
      <c r="EV29">
        <v>59</v>
      </c>
      <c r="EW29">
        <v>93</v>
      </c>
      <c r="EX29">
        <v>119</v>
      </c>
      <c r="EY29">
        <v>203</v>
      </c>
      <c r="EZ29">
        <v>644</v>
      </c>
      <c r="FA29">
        <v>679</v>
      </c>
      <c r="FB29">
        <v>1</v>
      </c>
      <c r="FC29">
        <v>0</v>
      </c>
      <c r="FD29">
        <v>0</v>
      </c>
      <c r="FE29">
        <v>3</v>
      </c>
      <c r="FF29">
        <v>2</v>
      </c>
      <c r="FG29">
        <v>8</v>
      </c>
      <c r="FH29">
        <v>6</v>
      </c>
      <c r="FI29">
        <v>31</v>
      </c>
      <c r="FJ29">
        <v>29</v>
      </c>
      <c r="FK29">
        <v>26</v>
      </c>
      <c r="FL29">
        <v>32</v>
      </c>
      <c r="FM29">
        <v>55</v>
      </c>
      <c r="FN29">
        <v>45</v>
      </c>
      <c r="FO29">
        <v>42</v>
      </c>
      <c r="FP29">
        <v>47</v>
      </c>
      <c r="FQ29">
        <v>37</v>
      </c>
      <c r="FR29">
        <v>24</v>
      </c>
      <c r="FS29">
        <v>46</v>
      </c>
      <c r="FT29">
        <v>36</v>
      </c>
      <c r="FU29">
        <v>60</v>
      </c>
      <c r="FV29">
        <v>149</v>
      </c>
      <c r="FW29">
        <v>968</v>
      </c>
      <c r="FX29">
        <v>0</v>
      </c>
      <c r="FY29">
        <v>0</v>
      </c>
      <c r="FZ29">
        <v>0</v>
      </c>
      <c r="GA29">
        <v>1</v>
      </c>
      <c r="GB29">
        <v>2</v>
      </c>
      <c r="GC29">
        <v>4</v>
      </c>
      <c r="GD29">
        <v>4</v>
      </c>
      <c r="GE29">
        <v>8</v>
      </c>
      <c r="GF29">
        <v>16</v>
      </c>
      <c r="GG29">
        <v>18</v>
      </c>
      <c r="GH29">
        <v>13</v>
      </c>
      <c r="GI29">
        <v>24</v>
      </c>
      <c r="GJ29">
        <v>18</v>
      </c>
      <c r="GK29">
        <v>17</v>
      </c>
      <c r="GL29">
        <v>15</v>
      </c>
      <c r="GM29">
        <v>25</v>
      </c>
      <c r="GN29">
        <v>35</v>
      </c>
      <c r="GO29">
        <v>47</v>
      </c>
      <c r="GP29">
        <v>83</v>
      </c>
      <c r="GQ29">
        <v>143</v>
      </c>
      <c r="GR29">
        <v>495</v>
      </c>
    </row>
    <row r="30" spans="1:200" x14ac:dyDescent="0.25">
      <c r="A30" t="s">
        <v>54</v>
      </c>
      <c r="B30" t="s">
        <v>55</v>
      </c>
      <c r="C30">
        <v>186990</v>
      </c>
      <c r="D30">
        <v>14038</v>
      </c>
      <c r="E30">
        <v>6986</v>
      </c>
      <c r="F30">
        <v>4121</v>
      </c>
      <c r="G30">
        <v>9827</v>
      </c>
      <c r="H30">
        <v>1966</v>
      </c>
      <c r="I30">
        <v>3621</v>
      </c>
      <c r="J30">
        <v>3498</v>
      </c>
      <c r="K30">
        <v>9145</v>
      </c>
      <c r="L30">
        <v>12546</v>
      </c>
      <c r="M30">
        <v>16026</v>
      </c>
      <c r="N30">
        <v>17433</v>
      </c>
      <c r="O30">
        <v>15937</v>
      </c>
      <c r="P30">
        <v>14536</v>
      </c>
      <c r="Q30">
        <v>11805</v>
      </c>
      <c r="R30">
        <v>10067</v>
      </c>
      <c r="S30">
        <v>10142</v>
      </c>
      <c r="T30">
        <v>7406</v>
      </c>
      <c r="U30">
        <v>5617</v>
      </c>
      <c r="V30">
        <v>4525</v>
      </c>
      <c r="W30">
        <v>3709</v>
      </c>
      <c r="X30">
        <v>4039</v>
      </c>
      <c r="Y30">
        <v>91149</v>
      </c>
      <c r="Z30">
        <v>7213</v>
      </c>
      <c r="AA30">
        <v>3545</v>
      </c>
      <c r="AB30">
        <v>2085</v>
      </c>
      <c r="AC30">
        <v>4992</v>
      </c>
      <c r="AD30">
        <v>1026</v>
      </c>
      <c r="AE30">
        <v>1837</v>
      </c>
      <c r="AF30">
        <v>1590</v>
      </c>
      <c r="AG30">
        <v>4479</v>
      </c>
      <c r="AH30">
        <v>6096</v>
      </c>
      <c r="AI30">
        <v>7744</v>
      </c>
      <c r="AJ30">
        <v>8673</v>
      </c>
      <c r="AK30">
        <v>7904</v>
      </c>
      <c r="AL30">
        <v>7251</v>
      </c>
      <c r="AM30">
        <v>5857</v>
      </c>
      <c r="AN30">
        <v>5022</v>
      </c>
      <c r="AO30">
        <v>4904</v>
      </c>
      <c r="AP30">
        <v>3613</v>
      </c>
      <c r="AQ30">
        <v>2604</v>
      </c>
      <c r="AR30">
        <v>1994</v>
      </c>
      <c r="AS30">
        <v>1498</v>
      </c>
      <c r="AT30">
        <v>1222</v>
      </c>
      <c r="AU30">
        <v>95841</v>
      </c>
      <c r="AV30">
        <v>6825</v>
      </c>
      <c r="AW30">
        <v>3441</v>
      </c>
      <c r="AX30">
        <v>2036</v>
      </c>
      <c r="AY30">
        <v>4835</v>
      </c>
      <c r="AZ30">
        <v>940</v>
      </c>
      <c r="BA30">
        <v>1784</v>
      </c>
      <c r="BB30">
        <v>1908</v>
      </c>
      <c r="BC30">
        <v>4666</v>
      </c>
      <c r="BD30">
        <v>6450</v>
      </c>
      <c r="BE30">
        <v>8282</v>
      </c>
      <c r="BF30">
        <v>8760</v>
      </c>
      <c r="BG30">
        <v>8033</v>
      </c>
      <c r="BH30">
        <v>7285</v>
      </c>
      <c r="BI30">
        <v>5948</v>
      </c>
      <c r="BJ30">
        <v>5045</v>
      </c>
      <c r="BK30">
        <v>5238</v>
      </c>
      <c r="BL30">
        <v>3793</v>
      </c>
      <c r="BM30">
        <v>3013</v>
      </c>
      <c r="BN30">
        <v>2531</v>
      </c>
      <c r="BO30">
        <v>2211</v>
      </c>
      <c r="BP30">
        <v>2817</v>
      </c>
      <c r="BQ30">
        <v>184098</v>
      </c>
      <c r="BR30">
        <v>14029</v>
      </c>
      <c r="BS30">
        <v>6983</v>
      </c>
      <c r="BT30">
        <v>4121</v>
      </c>
      <c r="BU30">
        <v>9754</v>
      </c>
      <c r="BV30">
        <v>1937</v>
      </c>
      <c r="BW30">
        <v>3595</v>
      </c>
      <c r="BX30">
        <v>2890</v>
      </c>
      <c r="BY30">
        <v>8509</v>
      </c>
      <c r="BZ30">
        <v>12392</v>
      </c>
      <c r="CA30">
        <v>15946</v>
      </c>
      <c r="CB30">
        <v>17362</v>
      </c>
      <c r="CC30">
        <v>15868</v>
      </c>
      <c r="CD30">
        <v>14443</v>
      </c>
      <c r="CE30">
        <v>11736</v>
      </c>
      <c r="CF30">
        <v>10010</v>
      </c>
      <c r="CG30">
        <v>10093</v>
      </c>
      <c r="CH30">
        <v>7362</v>
      </c>
      <c r="CI30">
        <v>5565</v>
      </c>
      <c r="CJ30">
        <v>4450</v>
      </c>
      <c r="CK30">
        <v>3556</v>
      </c>
      <c r="CL30">
        <v>3497</v>
      </c>
      <c r="CM30">
        <v>89833</v>
      </c>
      <c r="CN30">
        <v>7205</v>
      </c>
      <c r="CO30">
        <v>3542</v>
      </c>
      <c r="CP30">
        <v>2085</v>
      </c>
      <c r="CQ30">
        <v>4958</v>
      </c>
      <c r="CR30">
        <v>1014</v>
      </c>
      <c r="CS30">
        <v>1825</v>
      </c>
      <c r="CT30">
        <v>1372</v>
      </c>
      <c r="CU30">
        <v>4148</v>
      </c>
      <c r="CV30">
        <v>5988</v>
      </c>
      <c r="CW30">
        <v>7681</v>
      </c>
      <c r="CX30">
        <v>8621</v>
      </c>
      <c r="CY30">
        <v>7855</v>
      </c>
      <c r="CZ30">
        <v>7186</v>
      </c>
      <c r="DA30">
        <v>5809</v>
      </c>
      <c r="DB30">
        <v>4980</v>
      </c>
      <c r="DC30">
        <v>4875</v>
      </c>
      <c r="DD30">
        <v>3589</v>
      </c>
      <c r="DE30">
        <v>2583</v>
      </c>
      <c r="DF30">
        <v>1957</v>
      </c>
      <c r="DG30">
        <v>1445</v>
      </c>
      <c r="DH30">
        <v>1115</v>
      </c>
      <c r="DI30">
        <v>94265</v>
      </c>
      <c r="DJ30">
        <v>6824</v>
      </c>
      <c r="DK30">
        <v>3441</v>
      </c>
      <c r="DL30">
        <v>2036</v>
      </c>
      <c r="DM30">
        <v>4796</v>
      </c>
      <c r="DN30">
        <v>923</v>
      </c>
      <c r="DO30">
        <v>1770</v>
      </c>
      <c r="DP30">
        <v>1518</v>
      </c>
      <c r="DQ30">
        <v>4361</v>
      </c>
      <c r="DR30">
        <v>6404</v>
      </c>
      <c r="DS30">
        <v>8265</v>
      </c>
      <c r="DT30">
        <v>8741</v>
      </c>
      <c r="DU30">
        <v>8013</v>
      </c>
      <c r="DV30">
        <v>7257</v>
      </c>
      <c r="DW30">
        <v>5927</v>
      </c>
      <c r="DX30">
        <v>5030</v>
      </c>
      <c r="DY30">
        <v>5218</v>
      </c>
      <c r="DZ30">
        <v>3773</v>
      </c>
      <c r="EA30">
        <v>2982</v>
      </c>
      <c r="EB30">
        <v>2493</v>
      </c>
      <c r="EC30">
        <v>2111</v>
      </c>
      <c r="ED30">
        <v>2382</v>
      </c>
      <c r="EE30">
        <v>2892</v>
      </c>
      <c r="EF30">
        <v>9</v>
      </c>
      <c r="EG30">
        <v>3</v>
      </c>
      <c r="EH30">
        <v>0</v>
      </c>
      <c r="EI30">
        <v>73</v>
      </c>
      <c r="EJ30">
        <v>29</v>
      </c>
      <c r="EK30">
        <v>26</v>
      </c>
      <c r="EL30">
        <v>608</v>
      </c>
      <c r="EM30">
        <v>636</v>
      </c>
      <c r="EN30">
        <v>154</v>
      </c>
      <c r="EO30">
        <v>80</v>
      </c>
      <c r="EP30">
        <v>71</v>
      </c>
      <c r="EQ30">
        <v>69</v>
      </c>
      <c r="ER30">
        <v>93</v>
      </c>
      <c r="ES30">
        <v>69</v>
      </c>
      <c r="ET30">
        <v>57</v>
      </c>
      <c r="EU30">
        <v>49</v>
      </c>
      <c r="EV30">
        <v>44</v>
      </c>
      <c r="EW30">
        <v>52</v>
      </c>
      <c r="EX30">
        <v>75</v>
      </c>
      <c r="EY30">
        <v>153</v>
      </c>
      <c r="EZ30">
        <v>542</v>
      </c>
      <c r="FA30">
        <v>1316</v>
      </c>
      <c r="FB30">
        <v>8</v>
      </c>
      <c r="FC30">
        <v>3</v>
      </c>
      <c r="FD30">
        <v>0</v>
      </c>
      <c r="FE30">
        <v>34</v>
      </c>
      <c r="FF30">
        <v>12</v>
      </c>
      <c r="FG30">
        <v>12</v>
      </c>
      <c r="FH30">
        <v>218</v>
      </c>
      <c r="FI30">
        <v>331</v>
      </c>
      <c r="FJ30">
        <v>108</v>
      </c>
      <c r="FK30">
        <v>63</v>
      </c>
      <c r="FL30">
        <v>52</v>
      </c>
      <c r="FM30">
        <v>49</v>
      </c>
      <c r="FN30">
        <v>65</v>
      </c>
      <c r="FO30">
        <v>48</v>
      </c>
      <c r="FP30">
        <v>42</v>
      </c>
      <c r="FQ30">
        <v>29</v>
      </c>
      <c r="FR30">
        <v>24</v>
      </c>
      <c r="FS30">
        <v>21</v>
      </c>
      <c r="FT30">
        <v>37</v>
      </c>
      <c r="FU30">
        <v>53</v>
      </c>
      <c r="FV30">
        <v>107</v>
      </c>
      <c r="FW30">
        <v>1576</v>
      </c>
      <c r="FX30">
        <v>1</v>
      </c>
      <c r="FY30">
        <v>0</v>
      </c>
      <c r="FZ30">
        <v>0</v>
      </c>
      <c r="GA30">
        <v>39</v>
      </c>
      <c r="GB30">
        <v>17</v>
      </c>
      <c r="GC30">
        <v>14</v>
      </c>
      <c r="GD30">
        <v>390</v>
      </c>
      <c r="GE30">
        <v>305</v>
      </c>
      <c r="GF30">
        <v>46</v>
      </c>
      <c r="GG30">
        <v>17</v>
      </c>
      <c r="GH30">
        <v>19</v>
      </c>
      <c r="GI30">
        <v>20</v>
      </c>
      <c r="GJ30">
        <v>28</v>
      </c>
      <c r="GK30">
        <v>21</v>
      </c>
      <c r="GL30">
        <v>15</v>
      </c>
      <c r="GM30">
        <v>20</v>
      </c>
      <c r="GN30">
        <v>20</v>
      </c>
      <c r="GO30">
        <v>31</v>
      </c>
      <c r="GP30">
        <v>38</v>
      </c>
      <c r="GQ30">
        <v>100</v>
      </c>
      <c r="GR30">
        <v>435</v>
      </c>
    </row>
    <row r="31" spans="1:200" x14ac:dyDescent="0.25">
      <c r="A31" t="s">
        <v>56</v>
      </c>
      <c r="B31" t="s">
        <v>57</v>
      </c>
      <c r="C31">
        <v>288283</v>
      </c>
      <c r="D31">
        <v>20739</v>
      </c>
      <c r="E31">
        <v>9836</v>
      </c>
      <c r="F31">
        <v>5726</v>
      </c>
      <c r="G31">
        <v>14097</v>
      </c>
      <c r="H31">
        <v>2984</v>
      </c>
      <c r="I31">
        <v>5656</v>
      </c>
      <c r="J31">
        <v>7326</v>
      </c>
      <c r="K31">
        <v>26996</v>
      </c>
      <c r="L31">
        <v>35725</v>
      </c>
      <c r="M31">
        <v>32297</v>
      </c>
      <c r="N31">
        <v>25299</v>
      </c>
      <c r="O31">
        <v>22926</v>
      </c>
      <c r="P31">
        <v>20121</v>
      </c>
      <c r="Q31">
        <v>16070</v>
      </c>
      <c r="R31">
        <v>11084</v>
      </c>
      <c r="S31">
        <v>9072</v>
      </c>
      <c r="T31">
        <v>6547</v>
      </c>
      <c r="U31">
        <v>5432</v>
      </c>
      <c r="V31">
        <v>4271</v>
      </c>
      <c r="W31">
        <v>3195</v>
      </c>
      <c r="X31">
        <v>2884</v>
      </c>
      <c r="Y31">
        <v>142618</v>
      </c>
      <c r="Z31">
        <v>10522</v>
      </c>
      <c r="AA31">
        <v>4956</v>
      </c>
      <c r="AB31">
        <v>2957</v>
      </c>
      <c r="AC31">
        <v>7197</v>
      </c>
      <c r="AD31">
        <v>1471</v>
      </c>
      <c r="AE31">
        <v>2908</v>
      </c>
      <c r="AF31">
        <v>3434</v>
      </c>
      <c r="AG31">
        <v>12630</v>
      </c>
      <c r="AH31">
        <v>17652</v>
      </c>
      <c r="AI31">
        <v>16194</v>
      </c>
      <c r="AJ31">
        <v>13120</v>
      </c>
      <c r="AK31">
        <v>12001</v>
      </c>
      <c r="AL31">
        <v>9988</v>
      </c>
      <c r="AM31">
        <v>7932</v>
      </c>
      <c r="AN31">
        <v>5538</v>
      </c>
      <c r="AO31">
        <v>4411</v>
      </c>
      <c r="AP31">
        <v>3105</v>
      </c>
      <c r="AQ31">
        <v>2519</v>
      </c>
      <c r="AR31">
        <v>1875</v>
      </c>
      <c r="AS31">
        <v>1280</v>
      </c>
      <c r="AT31">
        <v>928</v>
      </c>
      <c r="AU31">
        <v>145665</v>
      </c>
      <c r="AV31">
        <v>10217</v>
      </c>
      <c r="AW31">
        <v>4880</v>
      </c>
      <c r="AX31">
        <v>2769</v>
      </c>
      <c r="AY31">
        <v>6900</v>
      </c>
      <c r="AZ31">
        <v>1513</v>
      </c>
      <c r="BA31">
        <v>2748</v>
      </c>
      <c r="BB31">
        <v>3892</v>
      </c>
      <c r="BC31">
        <v>14366</v>
      </c>
      <c r="BD31">
        <v>18073</v>
      </c>
      <c r="BE31">
        <v>16103</v>
      </c>
      <c r="BF31">
        <v>12179</v>
      </c>
      <c r="BG31">
        <v>10925</v>
      </c>
      <c r="BH31">
        <v>10133</v>
      </c>
      <c r="BI31">
        <v>8138</v>
      </c>
      <c r="BJ31">
        <v>5546</v>
      </c>
      <c r="BK31">
        <v>4661</v>
      </c>
      <c r="BL31">
        <v>3442</v>
      </c>
      <c r="BM31">
        <v>2913</v>
      </c>
      <c r="BN31">
        <v>2396</v>
      </c>
      <c r="BO31">
        <v>1915</v>
      </c>
      <c r="BP31">
        <v>1956</v>
      </c>
      <c r="BQ31">
        <v>282560</v>
      </c>
      <c r="BR31">
        <v>20721</v>
      </c>
      <c r="BS31">
        <v>9830</v>
      </c>
      <c r="BT31">
        <v>5718</v>
      </c>
      <c r="BU31">
        <v>14061</v>
      </c>
      <c r="BV31">
        <v>2964</v>
      </c>
      <c r="BW31">
        <v>5569</v>
      </c>
      <c r="BX31">
        <v>5795</v>
      </c>
      <c r="BY31">
        <v>24999</v>
      </c>
      <c r="BZ31">
        <v>35243</v>
      </c>
      <c r="CA31">
        <v>32133</v>
      </c>
      <c r="CB31">
        <v>25170</v>
      </c>
      <c r="CC31">
        <v>22776</v>
      </c>
      <c r="CD31">
        <v>19972</v>
      </c>
      <c r="CE31">
        <v>15948</v>
      </c>
      <c r="CF31">
        <v>10995</v>
      </c>
      <c r="CG31">
        <v>9002</v>
      </c>
      <c r="CH31">
        <v>6472</v>
      </c>
      <c r="CI31">
        <v>5353</v>
      </c>
      <c r="CJ31">
        <v>4175</v>
      </c>
      <c r="CK31">
        <v>3071</v>
      </c>
      <c r="CL31">
        <v>2593</v>
      </c>
      <c r="CM31">
        <v>139872</v>
      </c>
      <c r="CN31">
        <v>10511</v>
      </c>
      <c r="CO31">
        <v>4951</v>
      </c>
      <c r="CP31">
        <v>2953</v>
      </c>
      <c r="CQ31">
        <v>7164</v>
      </c>
      <c r="CR31">
        <v>1451</v>
      </c>
      <c r="CS31">
        <v>2846</v>
      </c>
      <c r="CT31">
        <v>2819</v>
      </c>
      <c r="CU31">
        <v>11744</v>
      </c>
      <c r="CV31">
        <v>17402</v>
      </c>
      <c r="CW31">
        <v>16090</v>
      </c>
      <c r="CX31">
        <v>13033</v>
      </c>
      <c r="CY31">
        <v>11891</v>
      </c>
      <c r="CZ31">
        <v>9879</v>
      </c>
      <c r="DA31">
        <v>7835</v>
      </c>
      <c r="DB31">
        <v>5480</v>
      </c>
      <c r="DC31">
        <v>4370</v>
      </c>
      <c r="DD31">
        <v>3055</v>
      </c>
      <c r="DE31">
        <v>2467</v>
      </c>
      <c r="DF31">
        <v>1833</v>
      </c>
      <c r="DG31">
        <v>1234</v>
      </c>
      <c r="DH31">
        <v>864</v>
      </c>
      <c r="DI31">
        <v>142688</v>
      </c>
      <c r="DJ31">
        <v>10210</v>
      </c>
      <c r="DK31">
        <v>4879</v>
      </c>
      <c r="DL31">
        <v>2765</v>
      </c>
      <c r="DM31">
        <v>6897</v>
      </c>
      <c r="DN31">
        <v>1513</v>
      </c>
      <c r="DO31">
        <v>2723</v>
      </c>
      <c r="DP31">
        <v>2976</v>
      </c>
      <c r="DQ31">
        <v>13255</v>
      </c>
      <c r="DR31">
        <v>17841</v>
      </c>
      <c r="DS31">
        <v>16043</v>
      </c>
      <c r="DT31">
        <v>12137</v>
      </c>
      <c r="DU31">
        <v>10885</v>
      </c>
      <c r="DV31">
        <v>10093</v>
      </c>
      <c r="DW31">
        <v>8113</v>
      </c>
      <c r="DX31">
        <v>5515</v>
      </c>
      <c r="DY31">
        <v>4632</v>
      </c>
      <c r="DZ31">
        <v>3417</v>
      </c>
      <c r="EA31">
        <v>2886</v>
      </c>
      <c r="EB31">
        <v>2342</v>
      </c>
      <c r="EC31">
        <v>1837</v>
      </c>
      <c r="ED31">
        <v>1729</v>
      </c>
      <c r="EE31">
        <v>5723</v>
      </c>
      <c r="EF31">
        <v>18</v>
      </c>
      <c r="EG31">
        <v>6</v>
      </c>
      <c r="EH31">
        <v>8</v>
      </c>
      <c r="EI31">
        <v>36</v>
      </c>
      <c r="EJ31">
        <v>20</v>
      </c>
      <c r="EK31">
        <v>87</v>
      </c>
      <c r="EL31">
        <v>1531</v>
      </c>
      <c r="EM31">
        <v>1997</v>
      </c>
      <c r="EN31">
        <v>482</v>
      </c>
      <c r="EO31">
        <v>164</v>
      </c>
      <c r="EP31">
        <v>129</v>
      </c>
      <c r="EQ31">
        <v>150</v>
      </c>
      <c r="ER31">
        <v>149</v>
      </c>
      <c r="ES31">
        <v>122</v>
      </c>
      <c r="ET31">
        <v>89</v>
      </c>
      <c r="EU31">
        <v>70</v>
      </c>
      <c r="EV31">
        <v>75</v>
      </c>
      <c r="EW31">
        <v>79</v>
      </c>
      <c r="EX31">
        <v>96</v>
      </c>
      <c r="EY31">
        <v>124</v>
      </c>
      <c r="EZ31">
        <v>291</v>
      </c>
      <c r="FA31">
        <v>2746</v>
      </c>
      <c r="FB31">
        <v>11</v>
      </c>
      <c r="FC31">
        <v>5</v>
      </c>
      <c r="FD31">
        <v>4</v>
      </c>
      <c r="FE31">
        <v>33</v>
      </c>
      <c r="FF31">
        <v>20</v>
      </c>
      <c r="FG31">
        <v>62</v>
      </c>
      <c r="FH31">
        <v>615</v>
      </c>
      <c r="FI31">
        <v>886</v>
      </c>
      <c r="FJ31">
        <v>250</v>
      </c>
      <c r="FK31">
        <v>104</v>
      </c>
      <c r="FL31">
        <v>87</v>
      </c>
      <c r="FM31">
        <v>110</v>
      </c>
      <c r="FN31">
        <v>109</v>
      </c>
      <c r="FO31">
        <v>97</v>
      </c>
      <c r="FP31">
        <v>58</v>
      </c>
      <c r="FQ31">
        <v>41</v>
      </c>
      <c r="FR31">
        <v>50</v>
      </c>
      <c r="FS31">
        <v>52</v>
      </c>
      <c r="FT31">
        <v>42</v>
      </c>
      <c r="FU31">
        <v>46</v>
      </c>
      <c r="FV31">
        <v>64</v>
      </c>
      <c r="FW31">
        <v>2977</v>
      </c>
      <c r="FX31">
        <v>7</v>
      </c>
      <c r="FY31">
        <v>1</v>
      </c>
      <c r="FZ31">
        <v>4</v>
      </c>
      <c r="GA31">
        <v>3</v>
      </c>
      <c r="GB31">
        <v>0</v>
      </c>
      <c r="GC31">
        <v>25</v>
      </c>
      <c r="GD31">
        <v>916</v>
      </c>
      <c r="GE31">
        <v>1111</v>
      </c>
      <c r="GF31">
        <v>232</v>
      </c>
      <c r="GG31">
        <v>60</v>
      </c>
      <c r="GH31">
        <v>42</v>
      </c>
      <c r="GI31">
        <v>40</v>
      </c>
      <c r="GJ31">
        <v>40</v>
      </c>
      <c r="GK31">
        <v>25</v>
      </c>
      <c r="GL31">
        <v>31</v>
      </c>
      <c r="GM31">
        <v>29</v>
      </c>
      <c r="GN31">
        <v>25</v>
      </c>
      <c r="GO31">
        <v>27</v>
      </c>
      <c r="GP31">
        <v>54</v>
      </c>
      <c r="GQ31">
        <v>78</v>
      </c>
      <c r="GR31">
        <v>227</v>
      </c>
    </row>
    <row r="32" spans="1:200" x14ac:dyDescent="0.25">
      <c r="A32" t="s">
        <v>58</v>
      </c>
      <c r="B32" t="s">
        <v>59</v>
      </c>
      <c r="C32">
        <v>190146</v>
      </c>
      <c r="D32">
        <v>12750</v>
      </c>
      <c r="E32">
        <v>6897</v>
      </c>
      <c r="F32">
        <v>4198</v>
      </c>
      <c r="G32">
        <v>11673</v>
      </c>
      <c r="H32">
        <v>2470</v>
      </c>
      <c r="I32">
        <v>5097</v>
      </c>
      <c r="J32">
        <v>3920</v>
      </c>
      <c r="K32">
        <v>10657</v>
      </c>
      <c r="L32">
        <v>13185</v>
      </c>
      <c r="M32">
        <v>14303</v>
      </c>
      <c r="N32">
        <v>14737</v>
      </c>
      <c r="O32">
        <v>15413</v>
      </c>
      <c r="P32">
        <v>14928</v>
      </c>
      <c r="Q32">
        <v>12274</v>
      </c>
      <c r="R32">
        <v>10045</v>
      </c>
      <c r="S32">
        <v>10366</v>
      </c>
      <c r="T32">
        <v>7563</v>
      </c>
      <c r="U32">
        <v>6222</v>
      </c>
      <c r="V32">
        <v>5345</v>
      </c>
      <c r="W32">
        <v>4103</v>
      </c>
      <c r="X32">
        <v>4000</v>
      </c>
      <c r="Y32">
        <v>92443</v>
      </c>
      <c r="Z32">
        <v>6510</v>
      </c>
      <c r="AA32">
        <v>3478</v>
      </c>
      <c r="AB32">
        <v>2164</v>
      </c>
      <c r="AC32">
        <v>5982</v>
      </c>
      <c r="AD32">
        <v>1299</v>
      </c>
      <c r="AE32">
        <v>2588</v>
      </c>
      <c r="AF32">
        <v>2086</v>
      </c>
      <c r="AG32">
        <v>5117</v>
      </c>
      <c r="AH32">
        <v>6227</v>
      </c>
      <c r="AI32">
        <v>7012</v>
      </c>
      <c r="AJ32">
        <v>7240</v>
      </c>
      <c r="AK32">
        <v>7510</v>
      </c>
      <c r="AL32">
        <v>7316</v>
      </c>
      <c r="AM32">
        <v>6196</v>
      </c>
      <c r="AN32">
        <v>5005</v>
      </c>
      <c r="AO32">
        <v>4987</v>
      </c>
      <c r="AP32">
        <v>3583</v>
      </c>
      <c r="AQ32">
        <v>2854</v>
      </c>
      <c r="AR32">
        <v>2346</v>
      </c>
      <c r="AS32">
        <v>1666</v>
      </c>
      <c r="AT32">
        <v>1277</v>
      </c>
      <c r="AU32">
        <v>97703</v>
      </c>
      <c r="AV32">
        <v>6240</v>
      </c>
      <c r="AW32">
        <v>3419</v>
      </c>
      <c r="AX32">
        <v>2034</v>
      </c>
      <c r="AY32">
        <v>5691</v>
      </c>
      <c r="AZ32">
        <v>1171</v>
      </c>
      <c r="BA32">
        <v>2509</v>
      </c>
      <c r="BB32">
        <v>1834</v>
      </c>
      <c r="BC32">
        <v>5540</v>
      </c>
      <c r="BD32">
        <v>6958</v>
      </c>
      <c r="BE32">
        <v>7291</v>
      </c>
      <c r="BF32">
        <v>7497</v>
      </c>
      <c r="BG32">
        <v>7903</v>
      </c>
      <c r="BH32">
        <v>7612</v>
      </c>
      <c r="BI32">
        <v>6078</v>
      </c>
      <c r="BJ32">
        <v>5040</v>
      </c>
      <c r="BK32">
        <v>5379</v>
      </c>
      <c r="BL32">
        <v>3980</v>
      </c>
      <c r="BM32">
        <v>3368</v>
      </c>
      <c r="BN32">
        <v>2999</v>
      </c>
      <c r="BO32">
        <v>2437</v>
      </c>
      <c r="BP32">
        <v>2723</v>
      </c>
      <c r="BQ32">
        <v>188695</v>
      </c>
      <c r="BR32">
        <v>12745</v>
      </c>
      <c r="BS32">
        <v>6895</v>
      </c>
      <c r="BT32">
        <v>4197</v>
      </c>
      <c r="BU32">
        <v>11672</v>
      </c>
      <c r="BV32">
        <v>2470</v>
      </c>
      <c r="BW32">
        <v>5079</v>
      </c>
      <c r="BX32">
        <v>3912</v>
      </c>
      <c r="BY32">
        <v>10622</v>
      </c>
      <c r="BZ32">
        <v>13139</v>
      </c>
      <c r="CA32">
        <v>14251</v>
      </c>
      <c r="CB32">
        <v>14688</v>
      </c>
      <c r="CC32">
        <v>15357</v>
      </c>
      <c r="CD32">
        <v>14848</v>
      </c>
      <c r="CE32">
        <v>12211</v>
      </c>
      <c r="CF32">
        <v>9983</v>
      </c>
      <c r="CG32">
        <v>10321</v>
      </c>
      <c r="CH32">
        <v>7503</v>
      </c>
      <c r="CI32">
        <v>6166</v>
      </c>
      <c r="CJ32">
        <v>5257</v>
      </c>
      <c r="CK32">
        <v>3920</v>
      </c>
      <c r="CL32">
        <v>3459</v>
      </c>
      <c r="CM32">
        <v>91946</v>
      </c>
      <c r="CN32">
        <v>6508</v>
      </c>
      <c r="CO32">
        <v>3477</v>
      </c>
      <c r="CP32">
        <v>2164</v>
      </c>
      <c r="CQ32">
        <v>5982</v>
      </c>
      <c r="CR32">
        <v>1299</v>
      </c>
      <c r="CS32">
        <v>2579</v>
      </c>
      <c r="CT32">
        <v>2082</v>
      </c>
      <c r="CU32">
        <v>5099</v>
      </c>
      <c r="CV32">
        <v>6200</v>
      </c>
      <c r="CW32">
        <v>6980</v>
      </c>
      <c r="CX32">
        <v>7219</v>
      </c>
      <c r="CY32">
        <v>7482</v>
      </c>
      <c r="CZ32">
        <v>7278</v>
      </c>
      <c r="DA32">
        <v>6166</v>
      </c>
      <c r="DB32">
        <v>4974</v>
      </c>
      <c r="DC32">
        <v>4965</v>
      </c>
      <c r="DD32">
        <v>3551</v>
      </c>
      <c r="DE32">
        <v>2828</v>
      </c>
      <c r="DF32">
        <v>2318</v>
      </c>
      <c r="DG32">
        <v>1615</v>
      </c>
      <c r="DH32">
        <v>1180</v>
      </c>
      <c r="DI32">
        <v>96749</v>
      </c>
      <c r="DJ32">
        <v>6237</v>
      </c>
      <c r="DK32">
        <v>3418</v>
      </c>
      <c r="DL32">
        <v>2033</v>
      </c>
      <c r="DM32">
        <v>5690</v>
      </c>
      <c r="DN32">
        <v>1171</v>
      </c>
      <c r="DO32">
        <v>2500</v>
      </c>
      <c r="DP32">
        <v>1830</v>
      </c>
      <c r="DQ32">
        <v>5523</v>
      </c>
      <c r="DR32">
        <v>6939</v>
      </c>
      <c r="DS32">
        <v>7271</v>
      </c>
      <c r="DT32">
        <v>7469</v>
      </c>
      <c r="DU32">
        <v>7875</v>
      </c>
      <c r="DV32">
        <v>7570</v>
      </c>
      <c r="DW32">
        <v>6045</v>
      </c>
      <c r="DX32">
        <v>5009</v>
      </c>
      <c r="DY32">
        <v>5356</v>
      </c>
      <c r="DZ32">
        <v>3952</v>
      </c>
      <c r="EA32">
        <v>3338</v>
      </c>
      <c r="EB32">
        <v>2939</v>
      </c>
      <c r="EC32">
        <v>2305</v>
      </c>
      <c r="ED32">
        <v>2279</v>
      </c>
      <c r="EE32">
        <v>1451</v>
      </c>
      <c r="EF32">
        <v>5</v>
      </c>
      <c r="EG32">
        <v>2</v>
      </c>
      <c r="EH32">
        <v>1</v>
      </c>
      <c r="EI32">
        <v>1</v>
      </c>
      <c r="EJ32">
        <v>0</v>
      </c>
      <c r="EK32">
        <v>18</v>
      </c>
      <c r="EL32">
        <v>8</v>
      </c>
      <c r="EM32">
        <v>35</v>
      </c>
      <c r="EN32">
        <v>46</v>
      </c>
      <c r="EO32">
        <v>52</v>
      </c>
      <c r="EP32">
        <v>49</v>
      </c>
      <c r="EQ32">
        <v>56</v>
      </c>
      <c r="ER32">
        <v>80</v>
      </c>
      <c r="ES32">
        <v>63</v>
      </c>
      <c r="ET32">
        <v>62</v>
      </c>
      <c r="EU32">
        <v>45</v>
      </c>
      <c r="EV32">
        <v>60</v>
      </c>
      <c r="EW32">
        <v>56</v>
      </c>
      <c r="EX32">
        <v>88</v>
      </c>
      <c r="EY32">
        <v>183</v>
      </c>
      <c r="EZ32">
        <v>541</v>
      </c>
      <c r="FA32">
        <v>497</v>
      </c>
      <c r="FB32">
        <v>2</v>
      </c>
      <c r="FC32">
        <v>1</v>
      </c>
      <c r="FD32">
        <v>0</v>
      </c>
      <c r="FE32">
        <v>0</v>
      </c>
      <c r="FF32">
        <v>0</v>
      </c>
      <c r="FG32">
        <v>9</v>
      </c>
      <c r="FH32">
        <v>4</v>
      </c>
      <c r="FI32">
        <v>18</v>
      </c>
      <c r="FJ32">
        <v>27</v>
      </c>
      <c r="FK32">
        <v>32</v>
      </c>
      <c r="FL32">
        <v>21</v>
      </c>
      <c r="FM32">
        <v>28</v>
      </c>
      <c r="FN32">
        <v>38</v>
      </c>
      <c r="FO32">
        <v>30</v>
      </c>
      <c r="FP32">
        <v>31</v>
      </c>
      <c r="FQ32">
        <v>22</v>
      </c>
      <c r="FR32">
        <v>32</v>
      </c>
      <c r="FS32">
        <v>26</v>
      </c>
      <c r="FT32">
        <v>28</v>
      </c>
      <c r="FU32">
        <v>51</v>
      </c>
      <c r="FV32">
        <v>97</v>
      </c>
      <c r="FW32">
        <v>954</v>
      </c>
      <c r="FX32">
        <v>3</v>
      </c>
      <c r="FY32">
        <v>1</v>
      </c>
      <c r="FZ32">
        <v>1</v>
      </c>
      <c r="GA32">
        <v>1</v>
      </c>
      <c r="GB32">
        <v>0</v>
      </c>
      <c r="GC32">
        <v>9</v>
      </c>
      <c r="GD32">
        <v>4</v>
      </c>
      <c r="GE32">
        <v>17</v>
      </c>
      <c r="GF32">
        <v>19</v>
      </c>
      <c r="GG32">
        <v>20</v>
      </c>
      <c r="GH32">
        <v>28</v>
      </c>
      <c r="GI32">
        <v>28</v>
      </c>
      <c r="GJ32">
        <v>42</v>
      </c>
      <c r="GK32">
        <v>33</v>
      </c>
      <c r="GL32">
        <v>31</v>
      </c>
      <c r="GM32">
        <v>23</v>
      </c>
      <c r="GN32">
        <v>28</v>
      </c>
      <c r="GO32">
        <v>30</v>
      </c>
      <c r="GP32">
        <v>60</v>
      </c>
      <c r="GQ32">
        <v>132</v>
      </c>
      <c r="GR32">
        <v>444</v>
      </c>
    </row>
    <row r="33" spans="1:200" x14ac:dyDescent="0.25">
      <c r="A33" t="s">
        <v>60</v>
      </c>
      <c r="B33" t="s">
        <v>61</v>
      </c>
      <c r="C33">
        <v>254096</v>
      </c>
      <c r="D33">
        <v>18750</v>
      </c>
      <c r="E33">
        <v>9697</v>
      </c>
      <c r="F33">
        <v>5834</v>
      </c>
      <c r="G33">
        <v>13202</v>
      </c>
      <c r="H33">
        <v>2660</v>
      </c>
      <c r="I33">
        <v>4953</v>
      </c>
      <c r="J33">
        <v>7010</v>
      </c>
      <c r="K33">
        <v>30818</v>
      </c>
      <c r="L33">
        <v>40157</v>
      </c>
      <c r="M33">
        <v>33028</v>
      </c>
      <c r="N33">
        <v>21539</v>
      </c>
      <c r="O33">
        <v>15678</v>
      </c>
      <c r="P33">
        <v>11778</v>
      </c>
      <c r="Q33">
        <v>9736</v>
      </c>
      <c r="R33">
        <v>7823</v>
      </c>
      <c r="S33">
        <v>5863</v>
      </c>
      <c r="T33">
        <v>4140</v>
      </c>
      <c r="U33">
        <v>4029</v>
      </c>
      <c r="V33">
        <v>3204</v>
      </c>
      <c r="W33">
        <v>2407</v>
      </c>
      <c r="X33">
        <v>1790</v>
      </c>
      <c r="Y33">
        <v>130906</v>
      </c>
      <c r="Z33">
        <v>9609</v>
      </c>
      <c r="AA33">
        <v>4871</v>
      </c>
      <c r="AB33">
        <v>2905</v>
      </c>
      <c r="AC33">
        <v>6735</v>
      </c>
      <c r="AD33">
        <v>1418</v>
      </c>
      <c r="AE33">
        <v>2576</v>
      </c>
      <c r="AF33">
        <v>3375</v>
      </c>
      <c r="AG33">
        <v>14937</v>
      </c>
      <c r="AH33">
        <v>20132</v>
      </c>
      <c r="AI33">
        <v>17636</v>
      </c>
      <c r="AJ33">
        <v>12035</v>
      </c>
      <c r="AK33">
        <v>8921</v>
      </c>
      <c r="AL33">
        <v>6539</v>
      </c>
      <c r="AM33">
        <v>5337</v>
      </c>
      <c r="AN33">
        <v>3941</v>
      </c>
      <c r="AO33">
        <v>2832</v>
      </c>
      <c r="AP33">
        <v>1952</v>
      </c>
      <c r="AQ33">
        <v>1955</v>
      </c>
      <c r="AR33">
        <v>1518</v>
      </c>
      <c r="AS33">
        <v>1047</v>
      </c>
      <c r="AT33">
        <v>635</v>
      </c>
      <c r="AU33">
        <v>123190</v>
      </c>
      <c r="AV33">
        <v>9141</v>
      </c>
      <c r="AW33">
        <v>4826</v>
      </c>
      <c r="AX33">
        <v>2929</v>
      </c>
      <c r="AY33">
        <v>6467</v>
      </c>
      <c r="AZ33">
        <v>1242</v>
      </c>
      <c r="BA33">
        <v>2377</v>
      </c>
      <c r="BB33">
        <v>3635</v>
      </c>
      <c r="BC33">
        <v>15881</v>
      </c>
      <c r="BD33">
        <v>20025</v>
      </c>
      <c r="BE33">
        <v>15392</v>
      </c>
      <c r="BF33">
        <v>9504</v>
      </c>
      <c r="BG33">
        <v>6757</v>
      </c>
      <c r="BH33">
        <v>5239</v>
      </c>
      <c r="BI33">
        <v>4399</v>
      </c>
      <c r="BJ33">
        <v>3882</v>
      </c>
      <c r="BK33">
        <v>3031</v>
      </c>
      <c r="BL33">
        <v>2188</v>
      </c>
      <c r="BM33">
        <v>2074</v>
      </c>
      <c r="BN33">
        <v>1686</v>
      </c>
      <c r="BO33">
        <v>1360</v>
      </c>
      <c r="BP33">
        <v>1155</v>
      </c>
      <c r="BQ33">
        <v>250343</v>
      </c>
      <c r="BR33">
        <v>18742</v>
      </c>
      <c r="BS33">
        <v>9696</v>
      </c>
      <c r="BT33">
        <v>5834</v>
      </c>
      <c r="BU33">
        <v>13200</v>
      </c>
      <c r="BV33">
        <v>2657</v>
      </c>
      <c r="BW33">
        <v>4917</v>
      </c>
      <c r="BX33">
        <v>5994</v>
      </c>
      <c r="BY33">
        <v>29520</v>
      </c>
      <c r="BZ33">
        <v>39744</v>
      </c>
      <c r="CA33">
        <v>32858</v>
      </c>
      <c r="CB33">
        <v>21429</v>
      </c>
      <c r="CC33">
        <v>15564</v>
      </c>
      <c r="CD33">
        <v>11684</v>
      </c>
      <c r="CE33">
        <v>9670</v>
      </c>
      <c r="CF33">
        <v>7766</v>
      </c>
      <c r="CG33">
        <v>5816</v>
      </c>
      <c r="CH33">
        <v>4105</v>
      </c>
      <c r="CI33">
        <v>3989</v>
      </c>
      <c r="CJ33">
        <v>3154</v>
      </c>
      <c r="CK33">
        <v>2335</v>
      </c>
      <c r="CL33">
        <v>1669</v>
      </c>
      <c r="CM33">
        <v>129019</v>
      </c>
      <c r="CN33">
        <v>9603</v>
      </c>
      <c r="CO33">
        <v>4871</v>
      </c>
      <c r="CP33">
        <v>2905</v>
      </c>
      <c r="CQ33">
        <v>6734</v>
      </c>
      <c r="CR33">
        <v>1417</v>
      </c>
      <c r="CS33">
        <v>2558</v>
      </c>
      <c r="CT33">
        <v>2960</v>
      </c>
      <c r="CU33">
        <v>14348</v>
      </c>
      <c r="CV33">
        <v>19902</v>
      </c>
      <c r="CW33">
        <v>17528</v>
      </c>
      <c r="CX33">
        <v>11960</v>
      </c>
      <c r="CY33">
        <v>8826</v>
      </c>
      <c r="CZ33">
        <v>6455</v>
      </c>
      <c r="DA33">
        <v>5291</v>
      </c>
      <c r="DB33">
        <v>3901</v>
      </c>
      <c r="DC33">
        <v>2795</v>
      </c>
      <c r="DD33">
        <v>1937</v>
      </c>
      <c r="DE33">
        <v>1931</v>
      </c>
      <c r="DF33">
        <v>1493</v>
      </c>
      <c r="DG33">
        <v>1014</v>
      </c>
      <c r="DH33">
        <v>590</v>
      </c>
      <c r="DI33">
        <v>121324</v>
      </c>
      <c r="DJ33">
        <v>9139</v>
      </c>
      <c r="DK33">
        <v>4825</v>
      </c>
      <c r="DL33">
        <v>2929</v>
      </c>
      <c r="DM33">
        <v>6466</v>
      </c>
      <c r="DN33">
        <v>1240</v>
      </c>
      <c r="DO33">
        <v>2359</v>
      </c>
      <c r="DP33">
        <v>3034</v>
      </c>
      <c r="DQ33">
        <v>15172</v>
      </c>
      <c r="DR33">
        <v>19842</v>
      </c>
      <c r="DS33">
        <v>15330</v>
      </c>
      <c r="DT33">
        <v>9469</v>
      </c>
      <c r="DU33">
        <v>6738</v>
      </c>
      <c r="DV33">
        <v>5229</v>
      </c>
      <c r="DW33">
        <v>4379</v>
      </c>
      <c r="DX33">
        <v>3865</v>
      </c>
      <c r="DY33">
        <v>3021</v>
      </c>
      <c r="DZ33">
        <v>2168</v>
      </c>
      <c r="EA33">
        <v>2058</v>
      </c>
      <c r="EB33">
        <v>1661</v>
      </c>
      <c r="EC33">
        <v>1321</v>
      </c>
      <c r="ED33">
        <v>1079</v>
      </c>
      <c r="EE33">
        <v>3753</v>
      </c>
      <c r="EF33">
        <v>8</v>
      </c>
      <c r="EG33">
        <v>1</v>
      </c>
      <c r="EH33">
        <v>0</v>
      </c>
      <c r="EI33">
        <v>2</v>
      </c>
      <c r="EJ33">
        <v>3</v>
      </c>
      <c r="EK33">
        <v>36</v>
      </c>
      <c r="EL33">
        <v>1016</v>
      </c>
      <c r="EM33">
        <v>1298</v>
      </c>
      <c r="EN33">
        <v>413</v>
      </c>
      <c r="EO33">
        <v>170</v>
      </c>
      <c r="EP33">
        <v>110</v>
      </c>
      <c r="EQ33">
        <v>114</v>
      </c>
      <c r="ER33">
        <v>94</v>
      </c>
      <c r="ES33">
        <v>66</v>
      </c>
      <c r="ET33">
        <v>57</v>
      </c>
      <c r="EU33">
        <v>47</v>
      </c>
      <c r="EV33">
        <v>35</v>
      </c>
      <c r="EW33">
        <v>40</v>
      </c>
      <c r="EX33">
        <v>50</v>
      </c>
      <c r="EY33">
        <v>72</v>
      </c>
      <c r="EZ33">
        <v>121</v>
      </c>
      <c r="FA33">
        <v>1887</v>
      </c>
      <c r="FB33">
        <v>6</v>
      </c>
      <c r="FC33">
        <v>0</v>
      </c>
      <c r="FD33">
        <v>0</v>
      </c>
      <c r="FE33">
        <v>1</v>
      </c>
      <c r="FF33">
        <v>1</v>
      </c>
      <c r="FG33">
        <v>18</v>
      </c>
      <c r="FH33">
        <v>415</v>
      </c>
      <c r="FI33">
        <v>589</v>
      </c>
      <c r="FJ33">
        <v>230</v>
      </c>
      <c r="FK33">
        <v>108</v>
      </c>
      <c r="FL33">
        <v>75</v>
      </c>
      <c r="FM33">
        <v>95</v>
      </c>
      <c r="FN33">
        <v>84</v>
      </c>
      <c r="FO33">
        <v>46</v>
      </c>
      <c r="FP33">
        <v>40</v>
      </c>
      <c r="FQ33">
        <v>37</v>
      </c>
      <c r="FR33">
        <v>15</v>
      </c>
      <c r="FS33">
        <v>24</v>
      </c>
      <c r="FT33">
        <v>25</v>
      </c>
      <c r="FU33">
        <v>33</v>
      </c>
      <c r="FV33">
        <v>45</v>
      </c>
      <c r="FW33">
        <v>1866</v>
      </c>
      <c r="FX33">
        <v>2</v>
      </c>
      <c r="FY33">
        <v>1</v>
      </c>
      <c r="FZ33">
        <v>0</v>
      </c>
      <c r="GA33">
        <v>1</v>
      </c>
      <c r="GB33">
        <v>2</v>
      </c>
      <c r="GC33">
        <v>18</v>
      </c>
      <c r="GD33">
        <v>601</v>
      </c>
      <c r="GE33">
        <v>709</v>
      </c>
      <c r="GF33">
        <v>183</v>
      </c>
      <c r="GG33">
        <v>62</v>
      </c>
      <c r="GH33">
        <v>35</v>
      </c>
      <c r="GI33">
        <v>19</v>
      </c>
      <c r="GJ33">
        <v>10</v>
      </c>
      <c r="GK33">
        <v>20</v>
      </c>
      <c r="GL33">
        <v>17</v>
      </c>
      <c r="GM33">
        <v>10</v>
      </c>
      <c r="GN33">
        <v>20</v>
      </c>
      <c r="GO33">
        <v>16</v>
      </c>
      <c r="GP33">
        <v>25</v>
      </c>
      <c r="GQ33">
        <v>39</v>
      </c>
      <c r="GR33">
        <v>76</v>
      </c>
    </row>
    <row r="34" spans="1:200" x14ac:dyDescent="0.25">
      <c r="A34" t="s">
        <v>62</v>
      </c>
      <c r="B34" t="s">
        <v>63</v>
      </c>
      <c r="C34">
        <v>258249</v>
      </c>
      <c r="D34">
        <v>20839</v>
      </c>
      <c r="E34">
        <v>10359</v>
      </c>
      <c r="F34">
        <v>6104</v>
      </c>
      <c r="G34">
        <v>14760</v>
      </c>
      <c r="H34">
        <v>3056</v>
      </c>
      <c r="I34">
        <v>6234</v>
      </c>
      <c r="J34">
        <v>5951</v>
      </c>
      <c r="K34">
        <v>20604</v>
      </c>
      <c r="L34">
        <v>26508</v>
      </c>
      <c r="M34">
        <v>24168</v>
      </c>
      <c r="N34">
        <v>21112</v>
      </c>
      <c r="O34">
        <v>20243</v>
      </c>
      <c r="P34">
        <v>17340</v>
      </c>
      <c r="Q34">
        <v>14321</v>
      </c>
      <c r="R34">
        <v>11301</v>
      </c>
      <c r="S34">
        <v>9783</v>
      </c>
      <c r="T34">
        <v>7231</v>
      </c>
      <c r="U34">
        <v>6182</v>
      </c>
      <c r="V34">
        <v>4967</v>
      </c>
      <c r="W34">
        <v>3662</v>
      </c>
      <c r="X34">
        <v>3524</v>
      </c>
      <c r="Y34">
        <v>128970</v>
      </c>
      <c r="Z34">
        <v>10764</v>
      </c>
      <c r="AA34">
        <v>5323</v>
      </c>
      <c r="AB34">
        <v>3102</v>
      </c>
      <c r="AC34">
        <v>7504</v>
      </c>
      <c r="AD34">
        <v>1530</v>
      </c>
      <c r="AE34">
        <v>3291</v>
      </c>
      <c r="AF34">
        <v>3000</v>
      </c>
      <c r="AG34">
        <v>10439</v>
      </c>
      <c r="AH34">
        <v>13642</v>
      </c>
      <c r="AI34">
        <v>12371</v>
      </c>
      <c r="AJ34">
        <v>10941</v>
      </c>
      <c r="AK34">
        <v>10258</v>
      </c>
      <c r="AL34">
        <v>8516</v>
      </c>
      <c r="AM34">
        <v>6995</v>
      </c>
      <c r="AN34">
        <v>5384</v>
      </c>
      <c r="AO34">
        <v>4769</v>
      </c>
      <c r="AP34">
        <v>3373</v>
      </c>
      <c r="AQ34">
        <v>2971</v>
      </c>
      <c r="AR34">
        <v>2211</v>
      </c>
      <c r="AS34">
        <v>1498</v>
      </c>
      <c r="AT34">
        <v>1088</v>
      </c>
      <c r="AU34">
        <v>129279</v>
      </c>
      <c r="AV34">
        <v>10075</v>
      </c>
      <c r="AW34">
        <v>5036</v>
      </c>
      <c r="AX34">
        <v>3002</v>
      </c>
      <c r="AY34">
        <v>7256</v>
      </c>
      <c r="AZ34">
        <v>1526</v>
      </c>
      <c r="BA34">
        <v>2943</v>
      </c>
      <c r="BB34">
        <v>2951</v>
      </c>
      <c r="BC34">
        <v>10165</v>
      </c>
      <c r="BD34">
        <v>12866</v>
      </c>
      <c r="BE34">
        <v>11797</v>
      </c>
      <c r="BF34">
        <v>10171</v>
      </c>
      <c r="BG34">
        <v>9985</v>
      </c>
      <c r="BH34">
        <v>8824</v>
      </c>
      <c r="BI34">
        <v>7326</v>
      </c>
      <c r="BJ34">
        <v>5917</v>
      </c>
      <c r="BK34">
        <v>5014</v>
      </c>
      <c r="BL34">
        <v>3858</v>
      </c>
      <c r="BM34">
        <v>3211</v>
      </c>
      <c r="BN34">
        <v>2756</v>
      </c>
      <c r="BO34">
        <v>2164</v>
      </c>
      <c r="BP34">
        <v>2436</v>
      </c>
      <c r="BQ34">
        <v>256615</v>
      </c>
      <c r="BR34">
        <v>20835</v>
      </c>
      <c r="BS34">
        <v>10359</v>
      </c>
      <c r="BT34">
        <v>6104</v>
      </c>
      <c r="BU34">
        <v>14758</v>
      </c>
      <c r="BV34">
        <v>3056</v>
      </c>
      <c r="BW34">
        <v>6204</v>
      </c>
      <c r="BX34">
        <v>5878</v>
      </c>
      <c r="BY34">
        <v>20410</v>
      </c>
      <c r="BZ34">
        <v>26407</v>
      </c>
      <c r="CA34">
        <v>24105</v>
      </c>
      <c r="CB34">
        <v>21061</v>
      </c>
      <c r="CC34">
        <v>20183</v>
      </c>
      <c r="CD34">
        <v>17261</v>
      </c>
      <c r="CE34">
        <v>14253</v>
      </c>
      <c r="CF34">
        <v>11245</v>
      </c>
      <c r="CG34">
        <v>9729</v>
      </c>
      <c r="CH34">
        <v>7161</v>
      </c>
      <c r="CI34">
        <v>6107</v>
      </c>
      <c r="CJ34">
        <v>4873</v>
      </c>
      <c r="CK34">
        <v>3501</v>
      </c>
      <c r="CL34">
        <v>3125</v>
      </c>
      <c r="CM34">
        <v>128234</v>
      </c>
      <c r="CN34">
        <v>10761</v>
      </c>
      <c r="CO34">
        <v>5323</v>
      </c>
      <c r="CP34">
        <v>3102</v>
      </c>
      <c r="CQ34">
        <v>7503</v>
      </c>
      <c r="CR34">
        <v>1530</v>
      </c>
      <c r="CS34">
        <v>3283</v>
      </c>
      <c r="CT34">
        <v>2977</v>
      </c>
      <c r="CU34">
        <v>10340</v>
      </c>
      <c r="CV34">
        <v>13573</v>
      </c>
      <c r="CW34">
        <v>12327</v>
      </c>
      <c r="CX34">
        <v>10908</v>
      </c>
      <c r="CY34">
        <v>10211</v>
      </c>
      <c r="CZ34">
        <v>8459</v>
      </c>
      <c r="DA34">
        <v>6950</v>
      </c>
      <c r="DB34">
        <v>5349</v>
      </c>
      <c r="DC34">
        <v>4739</v>
      </c>
      <c r="DD34">
        <v>3336</v>
      </c>
      <c r="DE34">
        <v>2934</v>
      </c>
      <c r="DF34">
        <v>2170</v>
      </c>
      <c r="DG34">
        <v>1450</v>
      </c>
      <c r="DH34">
        <v>1009</v>
      </c>
      <c r="DI34">
        <v>128381</v>
      </c>
      <c r="DJ34">
        <v>10074</v>
      </c>
      <c r="DK34">
        <v>5036</v>
      </c>
      <c r="DL34">
        <v>3002</v>
      </c>
      <c r="DM34">
        <v>7255</v>
      </c>
      <c r="DN34">
        <v>1526</v>
      </c>
      <c r="DO34">
        <v>2921</v>
      </c>
      <c r="DP34">
        <v>2901</v>
      </c>
      <c r="DQ34">
        <v>10070</v>
      </c>
      <c r="DR34">
        <v>12834</v>
      </c>
      <c r="DS34">
        <v>11778</v>
      </c>
      <c r="DT34">
        <v>10153</v>
      </c>
      <c r="DU34">
        <v>9972</v>
      </c>
      <c r="DV34">
        <v>8802</v>
      </c>
      <c r="DW34">
        <v>7303</v>
      </c>
      <c r="DX34">
        <v>5896</v>
      </c>
      <c r="DY34">
        <v>4990</v>
      </c>
      <c r="DZ34">
        <v>3825</v>
      </c>
      <c r="EA34">
        <v>3173</v>
      </c>
      <c r="EB34">
        <v>2703</v>
      </c>
      <c r="EC34">
        <v>2051</v>
      </c>
      <c r="ED34">
        <v>2116</v>
      </c>
      <c r="EE34">
        <v>1634</v>
      </c>
      <c r="EF34">
        <v>4</v>
      </c>
      <c r="EG34">
        <v>0</v>
      </c>
      <c r="EH34">
        <v>0</v>
      </c>
      <c r="EI34">
        <v>2</v>
      </c>
      <c r="EJ34">
        <v>0</v>
      </c>
      <c r="EK34">
        <v>30</v>
      </c>
      <c r="EL34">
        <v>73</v>
      </c>
      <c r="EM34">
        <v>194</v>
      </c>
      <c r="EN34">
        <v>101</v>
      </c>
      <c r="EO34">
        <v>63</v>
      </c>
      <c r="EP34">
        <v>51</v>
      </c>
      <c r="EQ34">
        <v>60</v>
      </c>
      <c r="ER34">
        <v>79</v>
      </c>
      <c r="ES34">
        <v>68</v>
      </c>
      <c r="ET34">
        <v>56</v>
      </c>
      <c r="EU34">
        <v>54</v>
      </c>
      <c r="EV34">
        <v>70</v>
      </c>
      <c r="EW34">
        <v>75</v>
      </c>
      <c r="EX34">
        <v>94</v>
      </c>
      <c r="EY34">
        <v>161</v>
      </c>
      <c r="EZ34">
        <v>399</v>
      </c>
      <c r="FA34">
        <v>736</v>
      </c>
      <c r="FB34">
        <v>3</v>
      </c>
      <c r="FC34">
        <v>0</v>
      </c>
      <c r="FD34">
        <v>0</v>
      </c>
      <c r="FE34">
        <v>1</v>
      </c>
      <c r="FF34">
        <v>0</v>
      </c>
      <c r="FG34">
        <v>8</v>
      </c>
      <c r="FH34">
        <v>23</v>
      </c>
      <c r="FI34">
        <v>99</v>
      </c>
      <c r="FJ34">
        <v>69</v>
      </c>
      <c r="FK34">
        <v>44</v>
      </c>
      <c r="FL34">
        <v>33</v>
      </c>
      <c r="FM34">
        <v>47</v>
      </c>
      <c r="FN34">
        <v>57</v>
      </c>
      <c r="FO34">
        <v>45</v>
      </c>
      <c r="FP34">
        <v>35</v>
      </c>
      <c r="FQ34">
        <v>30</v>
      </c>
      <c r="FR34">
        <v>37</v>
      </c>
      <c r="FS34">
        <v>37</v>
      </c>
      <c r="FT34">
        <v>41</v>
      </c>
      <c r="FU34">
        <v>48</v>
      </c>
      <c r="FV34">
        <v>79</v>
      </c>
      <c r="FW34">
        <v>898</v>
      </c>
      <c r="FX34">
        <v>1</v>
      </c>
      <c r="FY34">
        <v>0</v>
      </c>
      <c r="FZ34">
        <v>0</v>
      </c>
      <c r="GA34">
        <v>1</v>
      </c>
      <c r="GB34">
        <v>0</v>
      </c>
      <c r="GC34">
        <v>22</v>
      </c>
      <c r="GD34">
        <v>50</v>
      </c>
      <c r="GE34">
        <v>95</v>
      </c>
      <c r="GF34">
        <v>32</v>
      </c>
      <c r="GG34">
        <v>19</v>
      </c>
      <c r="GH34">
        <v>18</v>
      </c>
      <c r="GI34">
        <v>13</v>
      </c>
      <c r="GJ34">
        <v>22</v>
      </c>
      <c r="GK34">
        <v>23</v>
      </c>
      <c r="GL34">
        <v>21</v>
      </c>
      <c r="GM34">
        <v>24</v>
      </c>
      <c r="GN34">
        <v>33</v>
      </c>
      <c r="GO34">
        <v>38</v>
      </c>
      <c r="GP34">
        <v>53</v>
      </c>
      <c r="GQ34">
        <v>113</v>
      </c>
      <c r="GR34">
        <v>320</v>
      </c>
    </row>
    <row r="35" spans="1:200" x14ac:dyDescent="0.25">
      <c r="A35" t="s">
        <v>64</v>
      </c>
      <c r="B35" t="s">
        <v>65</v>
      </c>
      <c r="C35">
        <v>306995</v>
      </c>
      <c r="D35">
        <v>21670</v>
      </c>
      <c r="E35">
        <v>9230</v>
      </c>
      <c r="F35">
        <v>5344</v>
      </c>
      <c r="G35">
        <v>12521</v>
      </c>
      <c r="H35">
        <v>2241</v>
      </c>
      <c r="I35">
        <v>4621</v>
      </c>
      <c r="J35">
        <v>5541</v>
      </c>
      <c r="K35">
        <v>23699</v>
      </c>
      <c r="L35">
        <v>47217</v>
      </c>
      <c r="M35">
        <v>41740</v>
      </c>
      <c r="N35">
        <v>29521</v>
      </c>
      <c r="O35">
        <v>22542</v>
      </c>
      <c r="P35">
        <v>18100</v>
      </c>
      <c r="Q35">
        <v>14088</v>
      </c>
      <c r="R35">
        <v>11351</v>
      </c>
      <c r="S35">
        <v>10658</v>
      </c>
      <c r="T35">
        <v>7710</v>
      </c>
      <c r="U35">
        <v>6745</v>
      </c>
      <c r="V35">
        <v>5126</v>
      </c>
      <c r="W35">
        <v>3637</v>
      </c>
      <c r="X35">
        <v>3693</v>
      </c>
      <c r="Y35">
        <v>148646</v>
      </c>
      <c r="Z35">
        <v>11083</v>
      </c>
      <c r="AA35">
        <v>4667</v>
      </c>
      <c r="AB35">
        <v>2678</v>
      </c>
      <c r="AC35">
        <v>6357</v>
      </c>
      <c r="AD35">
        <v>1091</v>
      </c>
      <c r="AE35">
        <v>2325</v>
      </c>
      <c r="AF35">
        <v>2482</v>
      </c>
      <c r="AG35">
        <v>10510</v>
      </c>
      <c r="AH35">
        <v>22167</v>
      </c>
      <c r="AI35">
        <v>20782</v>
      </c>
      <c r="AJ35">
        <v>15122</v>
      </c>
      <c r="AK35">
        <v>11161</v>
      </c>
      <c r="AL35">
        <v>9086</v>
      </c>
      <c r="AM35">
        <v>7134</v>
      </c>
      <c r="AN35">
        <v>5371</v>
      </c>
      <c r="AO35">
        <v>5117</v>
      </c>
      <c r="AP35">
        <v>3582</v>
      </c>
      <c r="AQ35">
        <v>3048</v>
      </c>
      <c r="AR35">
        <v>2259</v>
      </c>
      <c r="AS35">
        <v>1477</v>
      </c>
      <c r="AT35">
        <v>1147</v>
      </c>
      <c r="AU35">
        <v>158349</v>
      </c>
      <c r="AV35">
        <v>10587</v>
      </c>
      <c r="AW35">
        <v>4563</v>
      </c>
      <c r="AX35">
        <v>2666</v>
      </c>
      <c r="AY35">
        <v>6164</v>
      </c>
      <c r="AZ35">
        <v>1150</v>
      </c>
      <c r="BA35">
        <v>2296</v>
      </c>
      <c r="BB35">
        <v>3059</v>
      </c>
      <c r="BC35">
        <v>13189</v>
      </c>
      <c r="BD35">
        <v>25050</v>
      </c>
      <c r="BE35">
        <v>20958</v>
      </c>
      <c r="BF35">
        <v>14399</v>
      </c>
      <c r="BG35">
        <v>11381</v>
      </c>
      <c r="BH35">
        <v>9014</v>
      </c>
      <c r="BI35">
        <v>6954</v>
      </c>
      <c r="BJ35">
        <v>5980</v>
      </c>
      <c r="BK35">
        <v>5541</v>
      </c>
      <c r="BL35">
        <v>4128</v>
      </c>
      <c r="BM35">
        <v>3697</v>
      </c>
      <c r="BN35">
        <v>2867</v>
      </c>
      <c r="BO35">
        <v>2160</v>
      </c>
      <c r="BP35">
        <v>2546</v>
      </c>
      <c r="BQ35">
        <v>301648</v>
      </c>
      <c r="BR35">
        <v>21656</v>
      </c>
      <c r="BS35">
        <v>9228</v>
      </c>
      <c r="BT35">
        <v>5344</v>
      </c>
      <c r="BU35">
        <v>12507</v>
      </c>
      <c r="BV35">
        <v>2234</v>
      </c>
      <c r="BW35">
        <v>4583</v>
      </c>
      <c r="BX35">
        <v>4661</v>
      </c>
      <c r="BY35">
        <v>22602</v>
      </c>
      <c r="BZ35">
        <v>46806</v>
      </c>
      <c r="CA35">
        <v>41423</v>
      </c>
      <c r="CB35">
        <v>29220</v>
      </c>
      <c r="CC35">
        <v>22235</v>
      </c>
      <c r="CD35">
        <v>17788</v>
      </c>
      <c r="CE35">
        <v>13877</v>
      </c>
      <c r="CF35">
        <v>11196</v>
      </c>
      <c r="CG35">
        <v>10514</v>
      </c>
      <c r="CH35">
        <v>7578</v>
      </c>
      <c r="CI35">
        <v>6618</v>
      </c>
      <c r="CJ35">
        <v>4965</v>
      </c>
      <c r="CK35">
        <v>3444</v>
      </c>
      <c r="CL35">
        <v>3169</v>
      </c>
      <c r="CM35">
        <v>145830</v>
      </c>
      <c r="CN35">
        <v>11077</v>
      </c>
      <c r="CO35">
        <v>4665</v>
      </c>
      <c r="CP35">
        <v>2678</v>
      </c>
      <c r="CQ35">
        <v>6351</v>
      </c>
      <c r="CR35">
        <v>1089</v>
      </c>
      <c r="CS35">
        <v>2310</v>
      </c>
      <c r="CT35">
        <v>2219</v>
      </c>
      <c r="CU35">
        <v>10045</v>
      </c>
      <c r="CV35">
        <v>21870</v>
      </c>
      <c r="CW35">
        <v>20507</v>
      </c>
      <c r="CX35">
        <v>14878</v>
      </c>
      <c r="CY35">
        <v>10898</v>
      </c>
      <c r="CZ35">
        <v>8841</v>
      </c>
      <c r="DA35">
        <v>6973</v>
      </c>
      <c r="DB35">
        <v>5263</v>
      </c>
      <c r="DC35">
        <v>5034</v>
      </c>
      <c r="DD35">
        <v>3507</v>
      </c>
      <c r="DE35">
        <v>2976</v>
      </c>
      <c r="DF35">
        <v>2189</v>
      </c>
      <c r="DG35">
        <v>1428</v>
      </c>
      <c r="DH35">
        <v>1032</v>
      </c>
      <c r="DI35">
        <v>155818</v>
      </c>
      <c r="DJ35">
        <v>10579</v>
      </c>
      <c r="DK35">
        <v>4563</v>
      </c>
      <c r="DL35">
        <v>2666</v>
      </c>
      <c r="DM35">
        <v>6156</v>
      </c>
      <c r="DN35">
        <v>1145</v>
      </c>
      <c r="DO35">
        <v>2273</v>
      </c>
      <c r="DP35">
        <v>2442</v>
      </c>
      <c r="DQ35">
        <v>12557</v>
      </c>
      <c r="DR35">
        <v>24936</v>
      </c>
      <c r="DS35">
        <v>20916</v>
      </c>
      <c r="DT35">
        <v>14342</v>
      </c>
      <c r="DU35">
        <v>11337</v>
      </c>
      <c r="DV35">
        <v>8947</v>
      </c>
      <c r="DW35">
        <v>6904</v>
      </c>
      <c r="DX35">
        <v>5933</v>
      </c>
      <c r="DY35">
        <v>5480</v>
      </c>
      <c r="DZ35">
        <v>4071</v>
      </c>
      <c r="EA35">
        <v>3642</v>
      </c>
      <c r="EB35">
        <v>2776</v>
      </c>
      <c r="EC35">
        <v>2016</v>
      </c>
      <c r="ED35">
        <v>2137</v>
      </c>
      <c r="EE35">
        <v>5347</v>
      </c>
      <c r="EF35">
        <v>14</v>
      </c>
      <c r="EG35">
        <v>2</v>
      </c>
      <c r="EH35">
        <v>0</v>
      </c>
      <c r="EI35">
        <v>14</v>
      </c>
      <c r="EJ35">
        <v>7</v>
      </c>
      <c r="EK35">
        <v>38</v>
      </c>
      <c r="EL35">
        <v>880</v>
      </c>
      <c r="EM35">
        <v>1097</v>
      </c>
      <c r="EN35">
        <v>411</v>
      </c>
      <c r="EO35">
        <v>317</v>
      </c>
      <c r="EP35">
        <v>301</v>
      </c>
      <c r="EQ35">
        <v>307</v>
      </c>
      <c r="ER35">
        <v>312</v>
      </c>
      <c r="ES35">
        <v>211</v>
      </c>
      <c r="ET35">
        <v>155</v>
      </c>
      <c r="EU35">
        <v>144</v>
      </c>
      <c r="EV35">
        <v>132</v>
      </c>
      <c r="EW35">
        <v>127</v>
      </c>
      <c r="EX35">
        <v>161</v>
      </c>
      <c r="EY35">
        <v>193</v>
      </c>
      <c r="EZ35">
        <v>524</v>
      </c>
      <c r="FA35">
        <v>2816</v>
      </c>
      <c r="FB35">
        <v>6</v>
      </c>
      <c r="FC35">
        <v>2</v>
      </c>
      <c r="FD35">
        <v>0</v>
      </c>
      <c r="FE35">
        <v>6</v>
      </c>
      <c r="FF35">
        <v>2</v>
      </c>
      <c r="FG35">
        <v>15</v>
      </c>
      <c r="FH35">
        <v>263</v>
      </c>
      <c r="FI35">
        <v>465</v>
      </c>
      <c r="FJ35">
        <v>297</v>
      </c>
      <c r="FK35">
        <v>275</v>
      </c>
      <c r="FL35">
        <v>244</v>
      </c>
      <c r="FM35">
        <v>263</v>
      </c>
      <c r="FN35">
        <v>245</v>
      </c>
      <c r="FO35">
        <v>161</v>
      </c>
      <c r="FP35">
        <v>108</v>
      </c>
      <c r="FQ35">
        <v>83</v>
      </c>
      <c r="FR35">
        <v>75</v>
      </c>
      <c r="FS35">
        <v>72</v>
      </c>
      <c r="FT35">
        <v>70</v>
      </c>
      <c r="FU35">
        <v>49</v>
      </c>
      <c r="FV35">
        <v>115</v>
      </c>
      <c r="FW35">
        <v>2531</v>
      </c>
      <c r="FX35">
        <v>8</v>
      </c>
      <c r="FY35">
        <v>0</v>
      </c>
      <c r="FZ35">
        <v>0</v>
      </c>
      <c r="GA35">
        <v>8</v>
      </c>
      <c r="GB35">
        <v>5</v>
      </c>
      <c r="GC35">
        <v>23</v>
      </c>
      <c r="GD35">
        <v>617</v>
      </c>
      <c r="GE35">
        <v>632</v>
      </c>
      <c r="GF35">
        <v>114</v>
      </c>
      <c r="GG35">
        <v>42</v>
      </c>
      <c r="GH35">
        <v>57</v>
      </c>
      <c r="GI35">
        <v>44</v>
      </c>
      <c r="GJ35">
        <v>67</v>
      </c>
      <c r="GK35">
        <v>50</v>
      </c>
      <c r="GL35">
        <v>47</v>
      </c>
      <c r="GM35">
        <v>61</v>
      </c>
      <c r="GN35">
        <v>57</v>
      </c>
      <c r="GO35">
        <v>55</v>
      </c>
      <c r="GP35">
        <v>91</v>
      </c>
      <c r="GQ35">
        <v>144</v>
      </c>
      <c r="GR35">
        <v>409</v>
      </c>
    </row>
    <row r="36" spans="1:200" x14ac:dyDescent="0.25">
      <c r="A36" t="s">
        <v>66</v>
      </c>
      <c r="B36" t="s">
        <v>67</v>
      </c>
      <c r="C36">
        <v>219396</v>
      </c>
      <c r="D36">
        <v>12617</v>
      </c>
      <c r="E36">
        <v>6071</v>
      </c>
      <c r="F36">
        <v>3655</v>
      </c>
      <c r="G36">
        <v>8665</v>
      </c>
      <c r="H36">
        <v>1576</v>
      </c>
      <c r="I36">
        <v>3374</v>
      </c>
      <c r="J36">
        <v>5047</v>
      </c>
      <c r="K36">
        <v>17490</v>
      </c>
      <c r="L36">
        <v>27498</v>
      </c>
      <c r="M36">
        <v>26721</v>
      </c>
      <c r="N36">
        <v>20677</v>
      </c>
      <c r="O36">
        <v>16716</v>
      </c>
      <c r="P36">
        <v>13990</v>
      </c>
      <c r="Q36">
        <v>11582</v>
      </c>
      <c r="R36">
        <v>9998</v>
      </c>
      <c r="S36">
        <v>9205</v>
      </c>
      <c r="T36">
        <v>7190</v>
      </c>
      <c r="U36">
        <v>6017</v>
      </c>
      <c r="V36">
        <v>4786</v>
      </c>
      <c r="W36">
        <v>3421</v>
      </c>
      <c r="X36">
        <v>3100</v>
      </c>
      <c r="Y36">
        <v>111548</v>
      </c>
      <c r="Z36">
        <v>6427</v>
      </c>
      <c r="AA36">
        <v>3066</v>
      </c>
      <c r="AB36">
        <v>1910</v>
      </c>
      <c r="AC36">
        <v>4504</v>
      </c>
      <c r="AD36">
        <v>808</v>
      </c>
      <c r="AE36">
        <v>1724</v>
      </c>
      <c r="AF36">
        <v>2683</v>
      </c>
      <c r="AG36">
        <v>8351</v>
      </c>
      <c r="AH36">
        <v>14096</v>
      </c>
      <c r="AI36">
        <v>14345</v>
      </c>
      <c r="AJ36">
        <v>10978</v>
      </c>
      <c r="AK36">
        <v>8998</v>
      </c>
      <c r="AL36">
        <v>7302</v>
      </c>
      <c r="AM36">
        <v>5650</v>
      </c>
      <c r="AN36">
        <v>4810</v>
      </c>
      <c r="AO36">
        <v>4491</v>
      </c>
      <c r="AP36">
        <v>3529</v>
      </c>
      <c r="AQ36">
        <v>2873</v>
      </c>
      <c r="AR36">
        <v>2293</v>
      </c>
      <c r="AS36">
        <v>1574</v>
      </c>
      <c r="AT36">
        <v>1136</v>
      </c>
      <c r="AU36">
        <v>107848</v>
      </c>
      <c r="AV36">
        <v>6190</v>
      </c>
      <c r="AW36">
        <v>3005</v>
      </c>
      <c r="AX36">
        <v>1745</v>
      </c>
      <c r="AY36">
        <v>4161</v>
      </c>
      <c r="AZ36">
        <v>768</v>
      </c>
      <c r="BA36">
        <v>1650</v>
      </c>
      <c r="BB36">
        <v>2364</v>
      </c>
      <c r="BC36">
        <v>9139</v>
      </c>
      <c r="BD36">
        <v>13402</v>
      </c>
      <c r="BE36">
        <v>12376</v>
      </c>
      <c r="BF36">
        <v>9699</v>
      </c>
      <c r="BG36">
        <v>7718</v>
      </c>
      <c r="BH36">
        <v>6688</v>
      </c>
      <c r="BI36">
        <v>5932</v>
      </c>
      <c r="BJ36">
        <v>5188</v>
      </c>
      <c r="BK36">
        <v>4714</v>
      </c>
      <c r="BL36">
        <v>3661</v>
      </c>
      <c r="BM36">
        <v>3144</v>
      </c>
      <c r="BN36">
        <v>2493</v>
      </c>
      <c r="BO36">
        <v>1847</v>
      </c>
      <c r="BP36">
        <v>1964</v>
      </c>
      <c r="BQ36">
        <v>213208</v>
      </c>
      <c r="BR36">
        <v>12604</v>
      </c>
      <c r="BS36">
        <v>6065</v>
      </c>
      <c r="BT36">
        <v>3641</v>
      </c>
      <c r="BU36">
        <v>8575</v>
      </c>
      <c r="BV36">
        <v>1559</v>
      </c>
      <c r="BW36">
        <v>3229</v>
      </c>
      <c r="BX36">
        <v>3553</v>
      </c>
      <c r="BY36">
        <v>15920</v>
      </c>
      <c r="BZ36">
        <v>26798</v>
      </c>
      <c r="CA36">
        <v>26292</v>
      </c>
      <c r="CB36">
        <v>20368</v>
      </c>
      <c r="CC36">
        <v>16469</v>
      </c>
      <c r="CD36">
        <v>13760</v>
      </c>
      <c r="CE36">
        <v>11414</v>
      </c>
      <c r="CF36">
        <v>9871</v>
      </c>
      <c r="CG36">
        <v>9094</v>
      </c>
      <c r="CH36">
        <v>7123</v>
      </c>
      <c r="CI36">
        <v>5947</v>
      </c>
      <c r="CJ36">
        <v>4698</v>
      </c>
      <c r="CK36">
        <v>3318</v>
      </c>
      <c r="CL36">
        <v>2910</v>
      </c>
      <c r="CM36">
        <v>107887</v>
      </c>
      <c r="CN36">
        <v>6421</v>
      </c>
      <c r="CO36">
        <v>3062</v>
      </c>
      <c r="CP36">
        <v>1896</v>
      </c>
      <c r="CQ36">
        <v>4416</v>
      </c>
      <c r="CR36">
        <v>791</v>
      </c>
      <c r="CS36">
        <v>1619</v>
      </c>
      <c r="CT36">
        <v>1788</v>
      </c>
      <c r="CU36">
        <v>7464</v>
      </c>
      <c r="CV36">
        <v>13703</v>
      </c>
      <c r="CW36">
        <v>14095</v>
      </c>
      <c r="CX36">
        <v>10785</v>
      </c>
      <c r="CY36">
        <v>8843</v>
      </c>
      <c r="CZ36">
        <v>7168</v>
      </c>
      <c r="DA36">
        <v>5533</v>
      </c>
      <c r="DB36">
        <v>4715</v>
      </c>
      <c r="DC36">
        <v>4413</v>
      </c>
      <c r="DD36">
        <v>3487</v>
      </c>
      <c r="DE36">
        <v>2836</v>
      </c>
      <c r="DF36">
        <v>2254</v>
      </c>
      <c r="DG36">
        <v>1522</v>
      </c>
      <c r="DH36">
        <v>1076</v>
      </c>
      <c r="DI36">
        <v>105321</v>
      </c>
      <c r="DJ36">
        <v>6183</v>
      </c>
      <c r="DK36">
        <v>3003</v>
      </c>
      <c r="DL36">
        <v>1745</v>
      </c>
      <c r="DM36">
        <v>4159</v>
      </c>
      <c r="DN36">
        <v>768</v>
      </c>
      <c r="DO36">
        <v>1610</v>
      </c>
      <c r="DP36">
        <v>1765</v>
      </c>
      <c r="DQ36">
        <v>8456</v>
      </c>
      <c r="DR36">
        <v>13095</v>
      </c>
      <c r="DS36">
        <v>12197</v>
      </c>
      <c r="DT36">
        <v>9583</v>
      </c>
      <c r="DU36">
        <v>7626</v>
      </c>
      <c r="DV36">
        <v>6592</v>
      </c>
      <c r="DW36">
        <v>5881</v>
      </c>
      <c r="DX36">
        <v>5156</v>
      </c>
      <c r="DY36">
        <v>4681</v>
      </c>
      <c r="DZ36">
        <v>3636</v>
      </c>
      <c r="EA36">
        <v>3111</v>
      </c>
      <c r="EB36">
        <v>2444</v>
      </c>
      <c r="EC36">
        <v>1796</v>
      </c>
      <c r="ED36">
        <v>1834</v>
      </c>
      <c r="EE36">
        <v>6188</v>
      </c>
      <c r="EF36">
        <v>13</v>
      </c>
      <c r="EG36">
        <v>6</v>
      </c>
      <c r="EH36">
        <v>14</v>
      </c>
      <c r="EI36">
        <v>90</v>
      </c>
      <c r="EJ36">
        <v>17</v>
      </c>
      <c r="EK36">
        <v>145</v>
      </c>
      <c r="EL36">
        <v>1494</v>
      </c>
      <c r="EM36">
        <v>1570</v>
      </c>
      <c r="EN36">
        <v>700</v>
      </c>
      <c r="EO36">
        <v>429</v>
      </c>
      <c r="EP36">
        <v>309</v>
      </c>
      <c r="EQ36">
        <v>247</v>
      </c>
      <c r="ER36">
        <v>230</v>
      </c>
      <c r="ES36">
        <v>168</v>
      </c>
      <c r="ET36">
        <v>127</v>
      </c>
      <c r="EU36">
        <v>111</v>
      </c>
      <c r="EV36">
        <v>67</v>
      </c>
      <c r="EW36">
        <v>70</v>
      </c>
      <c r="EX36">
        <v>88</v>
      </c>
      <c r="EY36">
        <v>103</v>
      </c>
      <c r="EZ36">
        <v>190</v>
      </c>
      <c r="FA36">
        <v>3661</v>
      </c>
      <c r="FB36">
        <v>6</v>
      </c>
      <c r="FC36">
        <v>4</v>
      </c>
      <c r="FD36">
        <v>14</v>
      </c>
      <c r="FE36">
        <v>88</v>
      </c>
      <c r="FF36">
        <v>17</v>
      </c>
      <c r="FG36">
        <v>105</v>
      </c>
      <c r="FH36">
        <v>895</v>
      </c>
      <c r="FI36">
        <v>887</v>
      </c>
      <c r="FJ36">
        <v>393</v>
      </c>
      <c r="FK36">
        <v>250</v>
      </c>
      <c r="FL36">
        <v>193</v>
      </c>
      <c r="FM36">
        <v>155</v>
      </c>
      <c r="FN36">
        <v>134</v>
      </c>
      <c r="FO36">
        <v>117</v>
      </c>
      <c r="FP36">
        <v>95</v>
      </c>
      <c r="FQ36">
        <v>78</v>
      </c>
      <c r="FR36">
        <v>42</v>
      </c>
      <c r="FS36">
        <v>37</v>
      </c>
      <c r="FT36">
        <v>39</v>
      </c>
      <c r="FU36">
        <v>52</v>
      </c>
      <c r="FV36">
        <v>60</v>
      </c>
      <c r="FW36">
        <v>2527</v>
      </c>
      <c r="FX36">
        <v>7</v>
      </c>
      <c r="FY36">
        <v>2</v>
      </c>
      <c r="FZ36">
        <v>0</v>
      </c>
      <c r="GA36">
        <v>2</v>
      </c>
      <c r="GB36">
        <v>0</v>
      </c>
      <c r="GC36">
        <v>40</v>
      </c>
      <c r="GD36">
        <v>599</v>
      </c>
      <c r="GE36">
        <v>683</v>
      </c>
      <c r="GF36">
        <v>307</v>
      </c>
      <c r="GG36">
        <v>179</v>
      </c>
      <c r="GH36">
        <v>116</v>
      </c>
      <c r="GI36">
        <v>92</v>
      </c>
      <c r="GJ36">
        <v>96</v>
      </c>
      <c r="GK36">
        <v>51</v>
      </c>
      <c r="GL36">
        <v>32</v>
      </c>
      <c r="GM36">
        <v>33</v>
      </c>
      <c r="GN36">
        <v>25</v>
      </c>
      <c r="GO36">
        <v>33</v>
      </c>
      <c r="GP36">
        <v>49</v>
      </c>
      <c r="GQ36">
        <v>51</v>
      </c>
      <c r="GR36">
        <v>130</v>
      </c>
    </row>
    <row r="37" spans="1:200" x14ac:dyDescent="0.25">
      <c r="A37" t="s">
        <v>68</v>
      </c>
      <c r="B37" t="s">
        <v>69</v>
      </c>
      <c r="C37">
        <v>8173941</v>
      </c>
      <c r="D37">
        <v>591495</v>
      </c>
      <c r="E37">
        <v>301095</v>
      </c>
      <c r="F37">
        <v>181714</v>
      </c>
      <c r="G37">
        <v>456865</v>
      </c>
      <c r="H37">
        <v>93599</v>
      </c>
      <c r="I37">
        <v>186626</v>
      </c>
      <c r="J37">
        <v>191434</v>
      </c>
      <c r="K37">
        <v>629972</v>
      </c>
      <c r="L37">
        <v>832966</v>
      </c>
      <c r="M37">
        <v>796888</v>
      </c>
      <c r="N37">
        <v>664046</v>
      </c>
      <c r="O37">
        <v>610020</v>
      </c>
      <c r="P37">
        <v>556656</v>
      </c>
      <c r="Q37">
        <v>461290</v>
      </c>
      <c r="R37">
        <v>371936</v>
      </c>
      <c r="S37">
        <v>342590</v>
      </c>
      <c r="T37">
        <v>256772</v>
      </c>
      <c r="U37">
        <v>216286</v>
      </c>
      <c r="V37">
        <v>176831</v>
      </c>
      <c r="W37">
        <v>131830</v>
      </c>
      <c r="X37">
        <v>123030</v>
      </c>
      <c r="Y37">
        <v>4033289</v>
      </c>
      <c r="Z37">
        <v>302540</v>
      </c>
      <c r="AA37">
        <v>153340</v>
      </c>
      <c r="AB37">
        <v>92508</v>
      </c>
      <c r="AC37">
        <v>233268</v>
      </c>
      <c r="AD37">
        <v>48615</v>
      </c>
      <c r="AE37">
        <v>95611</v>
      </c>
      <c r="AF37">
        <v>95670</v>
      </c>
      <c r="AG37">
        <v>310403</v>
      </c>
      <c r="AH37">
        <v>412188</v>
      </c>
      <c r="AI37">
        <v>403225</v>
      </c>
      <c r="AJ37">
        <v>336264</v>
      </c>
      <c r="AK37">
        <v>304686</v>
      </c>
      <c r="AL37">
        <v>273747</v>
      </c>
      <c r="AM37">
        <v>228084</v>
      </c>
      <c r="AN37">
        <v>181543</v>
      </c>
      <c r="AO37">
        <v>165592</v>
      </c>
      <c r="AP37">
        <v>121114</v>
      </c>
      <c r="AQ37">
        <v>100729</v>
      </c>
      <c r="AR37">
        <v>79533</v>
      </c>
      <c r="AS37">
        <v>54234</v>
      </c>
      <c r="AT37">
        <v>40395</v>
      </c>
      <c r="AU37">
        <v>4140652</v>
      </c>
      <c r="AV37">
        <v>288955</v>
      </c>
      <c r="AW37">
        <v>147755</v>
      </c>
      <c r="AX37">
        <v>89206</v>
      </c>
      <c r="AY37">
        <v>223597</v>
      </c>
      <c r="AZ37">
        <v>44984</v>
      </c>
      <c r="BA37">
        <v>91015</v>
      </c>
      <c r="BB37">
        <v>95764</v>
      </c>
      <c r="BC37">
        <v>319569</v>
      </c>
      <c r="BD37">
        <v>420778</v>
      </c>
      <c r="BE37">
        <v>393663</v>
      </c>
      <c r="BF37">
        <v>327782</v>
      </c>
      <c r="BG37">
        <v>305334</v>
      </c>
      <c r="BH37">
        <v>282909</v>
      </c>
      <c r="BI37">
        <v>233206</v>
      </c>
      <c r="BJ37">
        <v>190393</v>
      </c>
      <c r="BK37">
        <v>176998</v>
      </c>
      <c r="BL37">
        <v>135658</v>
      </c>
      <c r="BM37">
        <v>115557</v>
      </c>
      <c r="BN37">
        <v>97298</v>
      </c>
      <c r="BO37">
        <v>77596</v>
      </c>
      <c r="BP37">
        <v>82635</v>
      </c>
      <c r="BQ37">
        <v>8073700</v>
      </c>
      <c r="BR37">
        <v>591159</v>
      </c>
      <c r="BS37">
        <v>301013</v>
      </c>
      <c r="BT37">
        <v>181663</v>
      </c>
      <c r="BU37">
        <v>456165</v>
      </c>
      <c r="BV37">
        <v>93270</v>
      </c>
      <c r="BW37">
        <v>185015</v>
      </c>
      <c r="BX37">
        <v>174161</v>
      </c>
      <c r="BY37">
        <v>607021</v>
      </c>
      <c r="BZ37">
        <v>825481</v>
      </c>
      <c r="CA37">
        <v>792666</v>
      </c>
      <c r="CB37">
        <v>660862</v>
      </c>
      <c r="CC37">
        <v>606734</v>
      </c>
      <c r="CD37">
        <v>553233</v>
      </c>
      <c r="CE37">
        <v>458540</v>
      </c>
      <c r="CF37">
        <v>369610</v>
      </c>
      <c r="CG37">
        <v>340471</v>
      </c>
      <c r="CH37">
        <v>254753</v>
      </c>
      <c r="CI37">
        <v>213784</v>
      </c>
      <c r="CJ37">
        <v>173290</v>
      </c>
      <c r="CK37">
        <v>126502</v>
      </c>
      <c r="CL37">
        <v>108307</v>
      </c>
      <c r="CM37">
        <v>3984561</v>
      </c>
      <c r="CN37">
        <v>302343</v>
      </c>
      <c r="CO37">
        <v>153289</v>
      </c>
      <c r="CP37">
        <v>92476</v>
      </c>
      <c r="CQ37">
        <v>232728</v>
      </c>
      <c r="CR37">
        <v>48364</v>
      </c>
      <c r="CS37">
        <v>94607</v>
      </c>
      <c r="CT37">
        <v>87826</v>
      </c>
      <c r="CU37">
        <v>298850</v>
      </c>
      <c r="CV37">
        <v>407688</v>
      </c>
      <c r="CW37">
        <v>400447</v>
      </c>
      <c r="CX37">
        <v>334129</v>
      </c>
      <c r="CY37">
        <v>302361</v>
      </c>
      <c r="CZ37">
        <v>271414</v>
      </c>
      <c r="DA37">
        <v>226278</v>
      </c>
      <c r="DB37">
        <v>180085</v>
      </c>
      <c r="DC37">
        <v>164332</v>
      </c>
      <c r="DD37">
        <v>120018</v>
      </c>
      <c r="DE37">
        <v>99469</v>
      </c>
      <c r="DF37">
        <v>78053</v>
      </c>
      <c r="DG37">
        <v>52507</v>
      </c>
      <c r="DH37">
        <v>37297</v>
      </c>
      <c r="DI37">
        <v>4089139</v>
      </c>
      <c r="DJ37">
        <v>288816</v>
      </c>
      <c r="DK37">
        <v>147724</v>
      </c>
      <c r="DL37">
        <v>89187</v>
      </c>
      <c r="DM37">
        <v>223437</v>
      </c>
      <c r="DN37">
        <v>44906</v>
      </c>
      <c r="DO37">
        <v>90408</v>
      </c>
      <c r="DP37">
        <v>86335</v>
      </c>
      <c r="DQ37">
        <v>308171</v>
      </c>
      <c r="DR37">
        <v>417793</v>
      </c>
      <c r="DS37">
        <v>392219</v>
      </c>
      <c r="DT37">
        <v>326733</v>
      </c>
      <c r="DU37">
        <v>304373</v>
      </c>
      <c r="DV37">
        <v>281819</v>
      </c>
      <c r="DW37">
        <v>232262</v>
      </c>
      <c r="DX37">
        <v>189525</v>
      </c>
      <c r="DY37">
        <v>176139</v>
      </c>
      <c r="DZ37">
        <v>134735</v>
      </c>
      <c r="EA37">
        <v>114315</v>
      </c>
      <c r="EB37">
        <v>95237</v>
      </c>
      <c r="EC37">
        <v>73995</v>
      </c>
      <c r="ED37">
        <v>71010</v>
      </c>
      <c r="EE37">
        <v>100241</v>
      </c>
      <c r="EF37">
        <v>336</v>
      </c>
      <c r="EG37">
        <v>82</v>
      </c>
      <c r="EH37">
        <v>51</v>
      </c>
      <c r="EI37">
        <v>700</v>
      </c>
      <c r="EJ37">
        <v>329</v>
      </c>
      <c r="EK37">
        <v>1611</v>
      </c>
      <c r="EL37">
        <v>17273</v>
      </c>
      <c r="EM37">
        <v>22951</v>
      </c>
      <c r="EN37">
        <v>7485</v>
      </c>
      <c r="EO37">
        <v>4222</v>
      </c>
      <c r="EP37">
        <v>3184</v>
      </c>
      <c r="EQ37">
        <v>3286</v>
      </c>
      <c r="ER37">
        <v>3423</v>
      </c>
      <c r="ES37">
        <v>2750</v>
      </c>
      <c r="ET37">
        <v>2326</v>
      </c>
      <c r="EU37">
        <v>2119</v>
      </c>
      <c r="EV37">
        <v>2019</v>
      </c>
      <c r="EW37">
        <v>2502</v>
      </c>
      <c r="EX37">
        <v>3541</v>
      </c>
      <c r="EY37">
        <v>5328</v>
      </c>
      <c r="EZ37">
        <v>14723</v>
      </c>
      <c r="FA37">
        <v>48728</v>
      </c>
      <c r="FB37">
        <v>197</v>
      </c>
      <c r="FC37">
        <v>51</v>
      </c>
      <c r="FD37">
        <v>32</v>
      </c>
      <c r="FE37">
        <v>540</v>
      </c>
      <c r="FF37">
        <v>251</v>
      </c>
      <c r="FG37">
        <v>1004</v>
      </c>
      <c r="FH37">
        <v>7844</v>
      </c>
      <c r="FI37">
        <v>11553</v>
      </c>
      <c r="FJ37">
        <v>4500</v>
      </c>
      <c r="FK37">
        <v>2778</v>
      </c>
      <c r="FL37">
        <v>2135</v>
      </c>
      <c r="FM37">
        <v>2325</v>
      </c>
      <c r="FN37">
        <v>2333</v>
      </c>
      <c r="FO37">
        <v>1806</v>
      </c>
      <c r="FP37">
        <v>1458</v>
      </c>
      <c r="FQ37">
        <v>1260</v>
      </c>
      <c r="FR37">
        <v>1096</v>
      </c>
      <c r="FS37">
        <v>1260</v>
      </c>
      <c r="FT37">
        <v>1480</v>
      </c>
      <c r="FU37">
        <v>1727</v>
      </c>
      <c r="FV37">
        <v>3098</v>
      </c>
      <c r="FW37">
        <v>51513</v>
      </c>
      <c r="FX37">
        <v>139</v>
      </c>
      <c r="FY37">
        <v>31</v>
      </c>
      <c r="FZ37">
        <v>19</v>
      </c>
      <c r="GA37">
        <v>160</v>
      </c>
      <c r="GB37">
        <v>78</v>
      </c>
      <c r="GC37">
        <v>607</v>
      </c>
      <c r="GD37">
        <v>9429</v>
      </c>
      <c r="GE37">
        <v>11398</v>
      </c>
      <c r="GF37">
        <v>2985</v>
      </c>
      <c r="GG37">
        <v>1444</v>
      </c>
      <c r="GH37">
        <v>1049</v>
      </c>
      <c r="GI37">
        <v>961</v>
      </c>
      <c r="GJ37">
        <v>1090</v>
      </c>
      <c r="GK37">
        <v>944</v>
      </c>
      <c r="GL37">
        <v>868</v>
      </c>
      <c r="GM37">
        <v>859</v>
      </c>
      <c r="GN37">
        <v>923</v>
      </c>
      <c r="GO37">
        <v>1242</v>
      </c>
      <c r="GP37">
        <v>2061</v>
      </c>
      <c r="GQ37">
        <v>3601</v>
      </c>
      <c r="GR37">
        <v>11625</v>
      </c>
    </row>
    <row r="38" spans="1:200" x14ac:dyDescent="0.25">
      <c r="A38" t="s">
        <v>70</v>
      </c>
      <c r="B38" t="s">
        <v>71</v>
      </c>
      <c r="C38">
        <v>3231901</v>
      </c>
      <c r="D38">
        <v>225908</v>
      </c>
      <c r="E38">
        <v>110881</v>
      </c>
      <c r="F38">
        <v>66358</v>
      </c>
      <c r="G38">
        <v>160150</v>
      </c>
      <c r="H38">
        <v>31751</v>
      </c>
      <c r="I38">
        <v>61718</v>
      </c>
      <c r="J38">
        <v>75690</v>
      </c>
      <c r="K38">
        <v>291156</v>
      </c>
      <c r="L38">
        <v>421780</v>
      </c>
      <c r="M38">
        <v>380432</v>
      </c>
      <c r="N38">
        <v>284790</v>
      </c>
      <c r="O38">
        <v>239400</v>
      </c>
      <c r="P38">
        <v>205601</v>
      </c>
      <c r="Q38">
        <v>162279</v>
      </c>
      <c r="R38">
        <v>125983</v>
      </c>
      <c r="S38">
        <v>110445</v>
      </c>
      <c r="T38">
        <v>81781</v>
      </c>
      <c r="U38">
        <v>69435</v>
      </c>
      <c r="V38">
        <v>53331</v>
      </c>
      <c r="W38">
        <v>38666</v>
      </c>
      <c r="X38">
        <v>34366</v>
      </c>
      <c r="Y38">
        <v>1608674</v>
      </c>
      <c r="Z38">
        <v>115407</v>
      </c>
      <c r="AA38">
        <v>56161</v>
      </c>
      <c r="AB38">
        <v>33440</v>
      </c>
      <c r="AC38">
        <v>81444</v>
      </c>
      <c r="AD38">
        <v>16181</v>
      </c>
      <c r="AE38">
        <v>31126</v>
      </c>
      <c r="AF38">
        <v>36796</v>
      </c>
      <c r="AG38">
        <v>141557</v>
      </c>
      <c r="AH38">
        <v>210596</v>
      </c>
      <c r="AI38">
        <v>195564</v>
      </c>
      <c r="AJ38">
        <v>147165</v>
      </c>
      <c r="AK38">
        <v>122975</v>
      </c>
      <c r="AL38">
        <v>102768</v>
      </c>
      <c r="AM38">
        <v>80298</v>
      </c>
      <c r="AN38">
        <v>60961</v>
      </c>
      <c r="AO38">
        <v>52774</v>
      </c>
      <c r="AP38">
        <v>38467</v>
      </c>
      <c r="AQ38">
        <v>32691</v>
      </c>
      <c r="AR38">
        <v>24538</v>
      </c>
      <c r="AS38">
        <v>16227</v>
      </c>
      <c r="AT38">
        <v>11538</v>
      </c>
      <c r="AU38">
        <v>1623227</v>
      </c>
      <c r="AV38">
        <v>110501</v>
      </c>
      <c r="AW38">
        <v>54720</v>
      </c>
      <c r="AX38">
        <v>32918</v>
      </c>
      <c r="AY38">
        <v>78706</v>
      </c>
      <c r="AZ38">
        <v>15570</v>
      </c>
      <c r="BA38">
        <v>30592</v>
      </c>
      <c r="BB38">
        <v>38894</v>
      </c>
      <c r="BC38">
        <v>149599</v>
      </c>
      <c r="BD38">
        <v>211184</v>
      </c>
      <c r="BE38">
        <v>184868</v>
      </c>
      <c r="BF38">
        <v>137625</v>
      </c>
      <c r="BG38">
        <v>116425</v>
      </c>
      <c r="BH38">
        <v>102833</v>
      </c>
      <c r="BI38">
        <v>81981</v>
      </c>
      <c r="BJ38">
        <v>65022</v>
      </c>
      <c r="BK38">
        <v>57671</v>
      </c>
      <c r="BL38">
        <v>43314</v>
      </c>
      <c r="BM38">
        <v>36744</v>
      </c>
      <c r="BN38">
        <v>28793</v>
      </c>
      <c r="BO38">
        <v>22439</v>
      </c>
      <c r="BP38">
        <v>22828</v>
      </c>
      <c r="BQ38">
        <v>3181235</v>
      </c>
      <c r="BR38">
        <v>225782</v>
      </c>
      <c r="BS38">
        <v>110847</v>
      </c>
      <c r="BT38">
        <v>66327</v>
      </c>
      <c r="BU38">
        <v>159942</v>
      </c>
      <c r="BV38">
        <v>31689</v>
      </c>
      <c r="BW38">
        <v>61087</v>
      </c>
      <c r="BX38">
        <v>64243</v>
      </c>
      <c r="BY38">
        <v>276957</v>
      </c>
      <c r="BZ38">
        <v>417228</v>
      </c>
      <c r="CA38">
        <v>377934</v>
      </c>
      <c r="CB38">
        <v>282923</v>
      </c>
      <c r="CC38">
        <v>237536</v>
      </c>
      <c r="CD38">
        <v>203798</v>
      </c>
      <c r="CE38">
        <v>160949</v>
      </c>
      <c r="CF38">
        <v>124899</v>
      </c>
      <c r="CG38">
        <v>109487</v>
      </c>
      <c r="CH38">
        <v>80934</v>
      </c>
      <c r="CI38">
        <v>68496</v>
      </c>
      <c r="CJ38">
        <v>52139</v>
      </c>
      <c r="CK38">
        <v>37120</v>
      </c>
      <c r="CL38">
        <v>30918</v>
      </c>
      <c r="CM38">
        <v>1582868</v>
      </c>
      <c r="CN38">
        <v>115340</v>
      </c>
      <c r="CO38">
        <v>56140</v>
      </c>
      <c r="CP38">
        <v>33417</v>
      </c>
      <c r="CQ38">
        <v>81271</v>
      </c>
      <c r="CR38">
        <v>16136</v>
      </c>
      <c r="CS38">
        <v>30782</v>
      </c>
      <c r="CT38">
        <v>31751</v>
      </c>
      <c r="CU38">
        <v>134808</v>
      </c>
      <c r="CV38">
        <v>208015</v>
      </c>
      <c r="CW38">
        <v>193975</v>
      </c>
      <c r="CX38">
        <v>145914</v>
      </c>
      <c r="CY38">
        <v>121637</v>
      </c>
      <c r="CZ38">
        <v>101520</v>
      </c>
      <c r="DA38">
        <v>79369</v>
      </c>
      <c r="DB38">
        <v>60210</v>
      </c>
      <c r="DC38">
        <v>52161</v>
      </c>
      <c r="DD38">
        <v>37977</v>
      </c>
      <c r="DE38">
        <v>32169</v>
      </c>
      <c r="DF38">
        <v>23978</v>
      </c>
      <c r="DG38">
        <v>15602</v>
      </c>
      <c r="DH38">
        <v>10696</v>
      </c>
      <c r="DI38">
        <v>1598367</v>
      </c>
      <c r="DJ38">
        <v>110442</v>
      </c>
      <c r="DK38">
        <v>54707</v>
      </c>
      <c r="DL38">
        <v>32910</v>
      </c>
      <c r="DM38">
        <v>78671</v>
      </c>
      <c r="DN38">
        <v>15553</v>
      </c>
      <c r="DO38">
        <v>30305</v>
      </c>
      <c r="DP38">
        <v>32492</v>
      </c>
      <c r="DQ38">
        <v>142149</v>
      </c>
      <c r="DR38">
        <v>209213</v>
      </c>
      <c r="DS38">
        <v>183959</v>
      </c>
      <c r="DT38">
        <v>137009</v>
      </c>
      <c r="DU38">
        <v>115899</v>
      </c>
      <c r="DV38">
        <v>102278</v>
      </c>
      <c r="DW38">
        <v>81580</v>
      </c>
      <c r="DX38">
        <v>64689</v>
      </c>
      <c r="DY38">
        <v>57326</v>
      </c>
      <c r="DZ38">
        <v>42957</v>
      </c>
      <c r="EA38">
        <v>36327</v>
      </c>
      <c r="EB38">
        <v>28161</v>
      </c>
      <c r="EC38">
        <v>21518</v>
      </c>
      <c r="ED38">
        <v>20222</v>
      </c>
      <c r="EE38">
        <v>50666</v>
      </c>
      <c r="EF38">
        <v>126</v>
      </c>
      <c r="EG38">
        <v>34</v>
      </c>
      <c r="EH38">
        <v>31</v>
      </c>
      <c r="EI38">
        <v>208</v>
      </c>
      <c r="EJ38">
        <v>62</v>
      </c>
      <c r="EK38">
        <v>631</v>
      </c>
      <c r="EL38">
        <v>11447</v>
      </c>
      <c r="EM38">
        <v>14199</v>
      </c>
      <c r="EN38">
        <v>4552</v>
      </c>
      <c r="EO38">
        <v>2498</v>
      </c>
      <c r="EP38">
        <v>1867</v>
      </c>
      <c r="EQ38">
        <v>1864</v>
      </c>
      <c r="ER38">
        <v>1803</v>
      </c>
      <c r="ES38">
        <v>1330</v>
      </c>
      <c r="ET38">
        <v>1084</v>
      </c>
      <c r="EU38">
        <v>958</v>
      </c>
      <c r="EV38">
        <v>847</v>
      </c>
      <c r="EW38">
        <v>939</v>
      </c>
      <c r="EX38">
        <v>1192</v>
      </c>
      <c r="EY38">
        <v>1546</v>
      </c>
      <c r="EZ38">
        <v>3448</v>
      </c>
      <c r="FA38">
        <v>25806</v>
      </c>
      <c r="FB38">
        <v>67</v>
      </c>
      <c r="FC38">
        <v>21</v>
      </c>
      <c r="FD38">
        <v>23</v>
      </c>
      <c r="FE38">
        <v>173</v>
      </c>
      <c r="FF38">
        <v>45</v>
      </c>
      <c r="FG38">
        <v>344</v>
      </c>
      <c r="FH38">
        <v>5045</v>
      </c>
      <c r="FI38">
        <v>6749</v>
      </c>
      <c r="FJ38">
        <v>2581</v>
      </c>
      <c r="FK38">
        <v>1589</v>
      </c>
      <c r="FL38">
        <v>1251</v>
      </c>
      <c r="FM38">
        <v>1338</v>
      </c>
      <c r="FN38">
        <v>1248</v>
      </c>
      <c r="FO38">
        <v>929</v>
      </c>
      <c r="FP38">
        <v>751</v>
      </c>
      <c r="FQ38">
        <v>613</v>
      </c>
      <c r="FR38">
        <v>490</v>
      </c>
      <c r="FS38">
        <v>522</v>
      </c>
      <c r="FT38">
        <v>560</v>
      </c>
      <c r="FU38">
        <v>625</v>
      </c>
      <c r="FV38">
        <v>842</v>
      </c>
      <c r="FW38">
        <v>24860</v>
      </c>
      <c r="FX38">
        <v>59</v>
      </c>
      <c r="FY38">
        <v>13</v>
      </c>
      <c r="FZ38">
        <v>8</v>
      </c>
      <c r="GA38">
        <v>35</v>
      </c>
      <c r="GB38">
        <v>17</v>
      </c>
      <c r="GC38">
        <v>287</v>
      </c>
      <c r="GD38">
        <v>6402</v>
      </c>
      <c r="GE38">
        <v>7450</v>
      </c>
      <c r="GF38">
        <v>1971</v>
      </c>
      <c r="GG38">
        <v>909</v>
      </c>
      <c r="GH38">
        <v>616</v>
      </c>
      <c r="GI38">
        <v>526</v>
      </c>
      <c r="GJ38">
        <v>555</v>
      </c>
      <c r="GK38">
        <v>401</v>
      </c>
      <c r="GL38">
        <v>333</v>
      </c>
      <c r="GM38">
        <v>345</v>
      </c>
      <c r="GN38">
        <v>357</v>
      </c>
      <c r="GO38">
        <v>417</v>
      </c>
      <c r="GP38">
        <v>632</v>
      </c>
      <c r="GQ38">
        <v>921</v>
      </c>
      <c r="GR38">
        <v>2606</v>
      </c>
    </row>
    <row r="39" spans="1:200" x14ac:dyDescent="0.25">
      <c r="A39" t="s">
        <v>72</v>
      </c>
      <c r="B39" t="s">
        <v>73</v>
      </c>
      <c r="C39">
        <v>4942040</v>
      </c>
      <c r="D39">
        <v>365587</v>
      </c>
      <c r="E39">
        <v>190214</v>
      </c>
      <c r="F39">
        <v>115356</v>
      </c>
      <c r="G39">
        <v>296715</v>
      </c>
      <c r="H39">
        <v>61848</v>
      </c>
      <c r="I39">
        <v>124908</v>
      </c>
      <c r="J39">
        <v>115744</v>
      </c>
      <c r="K39">
        <v>338816</v>
      </c>
      <c r="L39">
        <v>411186</v>
      </c>
      <c r="M39">
        <v>416456</v>
      </c>
      <c r="N39">
        <v>379256</v>
      </c>
      <c r="O39">
        <v>370620</v>
      </c>
      <c r="P39">
        <v>351055</v>
      </c>
      <c r="Q39">
        <v>299011</v>
      </c>
      <c r="R39">
        <v>245953</v>
      </c>
      <c r="S39">
        <v>232145</v>
      </c>
      <c r="T39">
        <v>174991</v>
      </c>
      <c r="U39">
        <v>146851</v>
      </c>
      <c r="V39">
        <v>123500</v>
      </c>
      <c r="W39">
        <v>93164</v>
      </c>
      <c r="X39">
        <v>88664</v>
      </c>
      <c r="Y39">
        <v>2424615</v>
      </c>
      <c r="Z39">
        <v>187133</v>
      </c>
      <c r="AA39">
        <v>97179</v>
      </c>
      <c r="AB39">
        <v>59068</v>
      </c>
      <c r="AC39">
        <v>151824</v>
      </c>
      <c r="AD39">
        <v>32434</v>
      </c>
      <c r="AE39">
        <v>64485</v>
      </c>
      <c r="AF39">
        <v>58874</v>
      </c>
      <c r="AG39">
        <v>168846</v>
      </c>
      <c r="AH39">
        <v>201592</v>
      </c>
      <c r="AI39">
        <v>207661</v>
      </c>
      <c r="AJ39">
        <v>189099</v>
      </c>
      <c r="AK39">
        <v>181711</v>
      </c>
      <c r="AL39">
        <v>170979</v>
      </c>
      <c r="AM39">
        <v>147786</v>
      </c>
      <c r="AN39">
        <v>120582</v>
      </c>
      <c r="AO39">
        <v>112818</v>
      </c>
      <c r="AP39">
        <v>82647</v>
      </c>
      <c r="AQ39">
        <v>68038</v>
      </c>
      <c r="AR39">
        <v>54995</v>
      </c>
      <c r="AS39">
        <v>38007</v>
      </c>
      <c r="AT39">
        <v>28857</v>
      </c>
      <c r="AU39">
        <v>2517425</v>
      </c>
      <c r="AV39">
        <v>178454</v>
      </c>
      <c r="AW39">
        <v>93035</v>
      </c>
      <c r="AX39">
        <v>56288</v>
      </c>
      <c r="AY39">
        <v>144891</v>
      </c>
      <c r="AZ39">
        <v>29414</v>
      </c>
      <c r="BA39">
        <v>60423</v>
      </c>
      <c r="BB39">
        <v>56870</v>
      </c>
      <c r="BC39">
        <v>169970</v>
      </c>
      <c r="BD39">
        <v>209594</v>
      </c>
      <c r="BE39">
        <v>208795</v>
      </c>
      <c r="BF39">
        <v>190157</v>
      </c>
      <c r="BG39">
        <v>188909</v>
      </c>
      <c r="BH39">
        <v>180076</v>
      </c>
      <c r="BI39">
        <v>151225</v>
      </c>
      <c r="BJ39">
        <v>125371</v>
      </c>
      <c r="BK39">
        <v>119327</v>
      </c>
      <c r="BL39">
        <v>92344</v>
      </c>
      <c r="BM39">
        <v>78813</v>
      </c>
      <c r="BN39">
        <v>68505</v>
      </c>
      <c r="BO39">
        <v>55157</v>
      </c>
      <c r="BP39">
        <v>59807</v>
      </c>
      <c r="BQ39">
        <v>4892465</v>
      </c>
      <c r="BR39">
        <v>365377</v>
      </c>
      <c r="BS39">
        <v>190166</v>
      </c>
      <c r="BT39">
        <v>115336</v>
      </c>
      <c r="BU39">
        <v>296223</v>
      </c>
      <c r="BV39">
        <v>61581</v>
      </c>
      <c r="BW39">
        <v>123928</v>
      </c>
      <c r="BX39">
        <v>109918</v>
      </c>
      <c r="BY39">
        <v>330064</v>
      </c>
      <c r="BZ39">
        <v>408253</v>
      </c>
      <c r="CA39">
        <v>414732</v>
      </c>
      <c r="CB39">
        <v>377939</v>
      </c>
      <c r="CC39">
        <v>369198</v>
      </c>
      <c r="CD39">
        <v>349435</v>
      </c>
      <c r="CE39">
        <v>297591</v>
      </c>
      <c r="CF39">
        <v>244711</v>
      </c>
      <c r="CG39">
        <v>230984</v>
      </c>
      <c r="CH39">
        <v>173819</v>
      </c>
      <c r="CI39">
        <v>145288</v>
      </c>
      <c r="CJ39">
        <v>121151</v>
      </c>
      <c r="CK39">
        <v>89382</v>
      </c>
      <c r="CL39">
        <v>77389</v>
      </c>
      <c r="CM39">
        <v>2401693</v>
      </c>
      <c r="CN39">
        <v>187003</v>
      </c>
      <c r="CO39">
        <v>97149</v>
      </c>
      <c r="CP39">
        <v>59059</v>
      </c>
      <c r="CQ39">
        <v>151457</v>
      </c>
      <c r="CR39">
        <v>32228</v>
      </c>
      <c r="CS39">
        <v>63825</v>
      </c>
      <c r="CT39">
        <v>56075</v>
      </c>
      <c r="CU39">
        <v>164042</v>
      </c>
      <c r="CV39">
        <v>199673</v>
      </c>
      <c r="CW39">
        <v>206472</v>
      </c>
      <c r="CX39">
        <v>188215</v>
      </c>
      <c r="CY39">
        <v>180724</v>
      </c>
      <c r="CZ39">
        <v>169894</v>
      </c>
      <c r="DA39">
        <v>146909</v>
      </c>
      <c r="DB39">
        <v>119875</v>
      </c>
      <c r="DC39">
        <v>112171</v>
      </c>
      <c r="DD39">
        <v>82041</v>
      </c>
      <c r="DE39">
        <v>67300</v>
      </c>
      <c r="DF39">
        <v>54075</v>
      </c>
      <c r="DG39">
        <v>36905</v>
      </c>
      <c r="DH39">
        <v>26601</v>
      </c>
      <c r="DI39">
        <v>2490772</v>
      </c>
      <c r="DJ39">
        <v>178374</v>
      </c>
      <c r="DK39">
        <v>93017</v>
      </c>
      <c r="DL39">
        <v>56277</v>
      </c>
      <c r="DM39">
        <v>144766</v>
      </c>
      <c r="DN39">
        <v>29353</v>
      </c>
      <c r="DO39">
        <v>60103</v>
      </c>
      <c r="DP39">
        <v>53843</v>
      </c>
      <c r="DQ39">
        <v>166022</v>
      </c>
      <c r="DR39">
        <v>208580</v>
      </c>
      <c r="DS39">
        <v>208260</v>
      </c>
      <c r="DT39">
        <v>189724</v>
      </c>
      <c r="DU39">
        <v>188474</v>
      </c>
      <c r="DV39">
        <v>179541</v>
      </c>
      <c r="DW39">
        <v>150682</v>
      </c>
      <c r="DX39">
        <v>124836</v>
      </c>
      <c r="DY39">
        <v>118813</v>
      </c>
      <c r="DZ39">
        <v>91778</v>
      </c>
      <c r="EA39">
        <v>77988</v>
      </c>
      <c r="EB39">
        <v>67076</v>
      </c>
      <c r="EC39">
        <v>52477</v>
      </c>
      <c r="ED39">
        <v>50788</v>
      </c>
      <c r="EE39">
        <v>49575</v>
      </c>
      <c r="EF39">
        <v>210</v>
      </c>
      <c r="EG39">
        <v>48</v>
      </c>
      <c r="EH39">
        <v>20</v>
      </c>
      <c r="EI39">
        <v>492</v>
      </c>
      <c r="EJ39">
        <v>267</v>
      </c>
      <c r="EK39">
        <v>980</v>
      </c>
      <c r="EL39">
        <v>5826</v>
      </c>
      <c r="EM39">
        <v>8752</v>
      </c>
      <c r="EN39">
        <v>2933</v>
      </c>
      <c r="EO39">
        <v>1724</v>
      </c>
      <c r="EP39">
        <v>1317</v>
      </c>
      <c r="EQ39">
        <v>1422</v>
      </c>
      <c r="ER39">
        <v>1620</v>
      </c>
      <c r="ES39">
        <v>1420</v>
      </c>
      <c r="ET39">
        <v>1242</v>
      </c>
      <c r="EU39">
        <v>1161</v>
      </c>
      <c r="EV39">
        <v>1172</v>
      </c>
      <c r="EW39">
        <v>1563</v>
      </c>
      <c r="EX39">
        <v>2349</v>
      </c>
      <c r="EY39">
        <v>3782</v>
      </c>
      <c r="EZ39">
        <v>11275</v>
      </c>
      <c r="FA39">
        <v>22922</v>
      </c>
      <c r="FB39">
        <v>130</v>
      </c>
      <c r="FC39">
        <v>30</v>
      </c>
      <c r="FD39">
        <v>9</v>
      </c>
      <c r="FE39">
        <v>367</v>
      </c>
      <c r="FF39">
        <v>206</v>
      </c>
      <c r="FG39">
        <v>660</v>
      </c>
      <c r="FH39">
        <v>2799</v>
      </c>
      <c r="FI39">
        <v>4804</v>
      </c>
      <c r="FJ39">
        <v>1919</v>
      </c>
      <c r="FK39">
        <v>1189</v>
      </c>
      <c r="FL39">
        <v>884</v>
      </c>
      <c r="FM39">
        <v>987</v>
      </c>
      <c r="FN39">
        <v>1085</v>
      </c>
      <c r="FO39">
        <v>877</v>
      </c>
      <c r="FP39">
        <v>707</v>
      </c>
      <c r="FQ39">
        <v>647</v>
      </c>
      <c r="FR39">
        <v>606</v>
      </c>
      <c r="FS39">
        <v>738</v>
      </c>
      <c r="FT39">
        <v>920</v>
      </c>
      <c r="FU39">
        <v>1102</v>
      </c>
      <c r="FV39">
        <v>2256</v>
      </c>
      <c r="FW39">
        <v>26653</v>
      </c>
      <c r="FX39">
        <v>80</v>
      </c>
      <c r="FY39">
        <v>18</v>
      </c>
      <c r="FZ39">
        <v>11</v>
      </c>
      <c r="GA39">
        <v>125</v>
      </c>
      <c r="GB39">
        <v>61</v>
      </c>
      <c r="GC39">
        <v>320</v>
      </c>
      <c r="GD39">
        <v>3027</v>
      </c>
      <c r="GE39">
        <v>3948</v>
      </c>
      <c r="GF39">
        <v>1014</v>
      </c>
      <c r="GG39">
        <v>535</v>
      </c>
      <c r="GH39">
        <v>433</v>
      </c>
      <c r="GI39">
        <v>435</v>
      </c>
      <c r="GJ39">
        <v>535</v>
      </c>
      <c r="GK39">
        <v>543</v>
      </c>
      <c r="GL39">
        <v>535</v>
      </c>
      <c r="GM39">
        <v>514</v>
      </c>
      <c r="GN39">
        <v>566</v>
      </c>
      <c r="GO39">
        <v>825</v>
      </c>
      <c r="GP39">
        <v>1429</v>
      </c>
      <c r="GQ39">
        <v>2680</v>
      </c>
      <c r="GR39">
        <v>9019</v>
      </c>
    </row>
    <row r="40" spans="1:200" x14ac:dyDescent="0.25">
      <c r="A40" t="s">
        <v>74</v>
      </c>
      <c r="B40" t="s">
        <v>75</v>
      </c>
      <c r="C40">
        <v>53012456</v>
      </c>
      <c r="D40">
        <v>3318449</v>
      </c>
      <c r="E40">
        <v>1827610</v>
      </c>
      <c r="F40">
        <v>1145022</v>
      </c>
      <c r="G40">
        <v>3080929</v>
      </c>
      <c r="H40">
        <v>650826</v>
      </c>
      <c r="I40">
        <v>1314124</v>
      </c>
      <c r="J40">
        <v>1375315</v>
      </c>
      <c r="K40">
        <v>3595321</v>
      </c>
      <c r="L40">
        <v>3650881</v>
      </c>
      <c r="M40">
        <v>3509221</v>
      </c>
      <c r="N40">
        <v>3549116</v>
      </c>
      <c r="O40">
        <v>3885934</v>
      </c>
      <c r="P40">
        <v>3879815</v>
      </c>
      <c r="Q40">
        <v>3400095</v>
      </c>
      <c r="R40">
        <v>2996992</v>
      </c>
      <c r="S40">
        <v>3172277</v>
      </c>
      <c r="T40">
        <v>2508154</v>
      </c>
      <c r="U40">
        <v>2044129</v>
      </c>
      <c r="V40">
        <v>1669345</v>
      </c>
      <c r="W40">
        <v>1258773</v>
      </c>
      <c r="X40">
        <v>1180128</v>
      </c>
      <c r="Y40">
        <v>26069148</v>
      </c>
      <c r="Z40">
        <v>1698171</v>
      </c>
      <c r="AA40">
        <v>934518</v>
      </c>
      <c r="AB40">
        <v>586753</v>
      </c>
      <c r="AC40">
        <v>1577011</v>
      </c>
      <c r="AD40">
        <v>335222</v>
      </c>
      <c r="AE40">
        <v>674651</v>
      </c>
      <c r="AF40">
        <v>696745</v>
      </c>
      <c r="AG40">
        <v>1810404</v>
      </c>
      <c r="AH40">
        <v>1820536</v>
      </c>
      <c r="AI40">
        <v>1754903</v>
      </c>
      <c r="AJ40">
        <v>1765582</v>
      </c>
      <c r="AK40">
        <v>1923441</v>
      </c>
      <c r="AL40">
        <v>1919758</v>
      </c>
      <c r="AM40">
        <v>1687729</v>
      </c>
      <c r="AN40">
        <v>1481745</v>
      </c>
      <c r="AO40">
        <v>1557140</v>
      </c>
      <c r="AP40">
        <v>1217965</v>
      </c>
      <c r="AQ40">
        <v>967953</v>
      </c>
      <c r="AR40">
        <v>755703</v>
      </c>
      <c r="AS40">
        <v>519650</v>
      </c>
      <c r="AT40">
        <v>383568</v>
      </c>
      <c r="AU40">
        <v>26943308</v>
      </c>
      <c r="AV40">
        <v>1620278</v>
      </c>
      <c r="AW40">
        <v>893092</v>
      </c>
      <c r="AX40">
        <v>558269</v>
      </c>
      <c r="AY40">
        <v>1503918</v>
      </c>
      <c r="AZ40">
        <v>315604</v>
      </c>
      <c r="BA40">
        <v>639473</v>
      </c>
      <c r="BB40">
        <v>678570</v>
      </c>
      <c r="BC40">
        <v>1784917</v>
      </c>
      <c r="BD40">
        <v>1830345</v>
      </c>
      <c r="BE40">
        <v>1754318</v>
      </c>
      <c r="BF40">
        <v>1783534</v>
      </c>
      <c r="BG40">
        <v>1962493</v>
      </c>
      <c r="BH40">
        <v>1960057</v>
      </c>
      <c r="BI40">
        <v>1712366</v>
      </c>
      <c r="BJ40">
        <v>1515247</v>
      </c>
      <c r="BK40">
        <v>1615137</v>
      </c>
      <c r="BL40">
        <v>1290189</v>
      </c>
      <c r="BM40">
        <v>1076176</v>
      </c>
      <c r="BN40">
        <v>913642</v>
      </c>
      <c r="BO40">
        <v>739123</v>
      </c>
      <c r="BP40">
        <v>796560</v>
      </c>
      <c r="BQ40">
        <v>52059931</v>
      </c>
      <c r="BR40">
        <v>3315865</v>
      </c>
      <c r="BS40">
        <v>1826722</v>
      </c>
      <c r="BT40">
        <v>1143464</v>
      </c>
      <c r="BU40">
        <v>3055771</v>
      </c>
      <c r="BV40">
        <v>640753</v>
      </c>
      <c r="BW40">
        <v>1282443</v>
      </c>
      <c r="BX40">
        <v>1208081</v>
      </c>
      <c r="BY40">
        <v>3411283</v>
      </c>
      <c r="BZ40">
        <v>3595730</v>
      </c>
      <c r="CA40">
        <v>3478322</v>
      </c>
      <c r="CB40">
        <v>3524599</v>
      </c>
      <c r="CC40">
        <v>3862313</v>
      </c>
      <c r="CD40">
        <v>3856769</v>
      </c>
      <c r="CE40">
        <v>3380599</v>
      </c>
      <c r="CF40">
        <v>2979660</v>
      </c>
      <c r="CG40">
        <v>3154549</v>
      </c>
      <c r="CH40">
        <v>2491258</v>
      </c>
      <c r="CI40">
        <v>2022688</v>
      </c>
      <c r="CJ40">
        <v>1634275</v>
      </c>
      <c r="CK40">
        <v>1197540</v>
      </c>
      <c r="CL40">
        <v>997247</v>
      </c>
      <c r="CM40">
        <v>25603782</v>
      </c>
      <c r="CN40">
        <v>1696798</v>
      </c>
      <c r="CO40">
        <v>934046</v>
      </c>
      <c r="CP40">
        <v>585792</v>
      </c>
      <c r="CQ40">
        <v>1561854</v>
      </c>
      <c r="CR40">
        <v>329194</v>
      </c>
      <c r="CS40">
        <v>656971</v>
      </c>
      <c r="CT40">
        <v>615734</v>
      </c>
      <c r="CU40">
        <v>1703656</v>
      </c>
      <c r="CV40">
        <v>1780799</v>
      </c>
      <c r="CW40">
        <v>1731643</v>
      </c>
      <c r="CX40">
        <v>1747120</v>
      </c>
      <c r="CY40">
        <v>1906121</v>
      </c>
      <c r="CZ40">
        <v>1903695</v>
      </c>
      <c r="DA40">
        <v>1675018</v>
      </c>
      <c r="DB40">
        <v>1471096</v>
      </c>
      <c r="DC40">
        <v>1546370</v>
      </c>
      <c r="DD40">
        <v>1208598</v>
      </c>
      <c r="DE40">
        <v>957765</v>
      </c>
      <c r="DF40">
        <v>742317</v>
      </c>
      <c r="DG40">
        <v>501593</v>
      </c>
      <c r="DH40">
        <v>347602</v>
      </c>
      <c r="DI40">
        <v>26456149</v>
      </c>
      <c r="DJ40">
        <v>1619067</v>
      </c>
      <c r="DK40">
        <v>892676</v>
      </c>
      <c r="DL40">
        <v>557672</v>
      </c>
      <c r="DM40">
        <v>1493917</v>
      </c>
      <c r="DN40">
        <v>311559</v>
      </c>
      <c r="DO40">
        <v>625472</v>
      </c>
      <c r="DP40">
        <v>592347</v>
      </c>
      <c r="DQ40">
        <v>1707627</v>
      </c>
      <c r="DR40">
        <v>1814931</v>
      </c>
      <c r="DS40">
        <v>1746679</v>
      </c>
      <c r="DT40">
        <v>1777479</v>
      </c>
      <c r="DU40">
        <v>1956192</v>
      </c>
      <c r="DV40">
        <v>1953074</v>
      </c>
      <c r="DW40">
        <v>1705581</v>
      </c>
      <c r="DX40">
        <v>1508564</v>
      </c>
      <c r="DY40">
        <v>1608179</v>
      </c>
      <c r="DZ40">
        <v>1282660</v>
      </c>
      <c r="EA40">
        <v>1064923</v>
      </c>
      <c r="EB40">
        <v>891958</v>
      </c>
      <c r="EC40">
        <v>695947</v>
      </c>
      <c r="ED40">
        <v>649645</v>
      </c>
      <c r="EE40">
        <v>952525</v>
      </c>
      <c r="EF40">
        <v>2584</v>
      </c>
      <c r="EG40">
        <v>888</v>
      </c>
      <c r="EH40">
        <v>1558</v>
      </c>
      <c r="EI40">
        <v>25158</v>
      </c>
      <c r="EJ40">
        <v>10073</v>
      </c>
      <c r="EK40">
        <v>31681</v>
      </c>
      <c r="EL40">
        <v>167234</v>
      </c>
      <c r="EM40">
        <v>184038</v>
      </c>
      <c r="EN40">
        <v>55151</v>
      </c>
      <c r="EO40">
        <v>30899</v>
      </c>
      <c r="EP40">
        <v>24517</v>
      </c>
      <c r="EQ40">
        <v>23621</v>
      </c>
      <c r="ER40">
        <v>23046</v>
      </c>
      <c r="ES40">
        <v>19496</v>
      </c>
      <c r="ET40">
        <v>17332</v>
      </c>
      <c r="EU40">
        <v>17728</v>
      </c>
      <c r="EV40">
        <v>16896</v>
      </c>
      <c r="EW40">
        <v>21441</v>
      </c>
      <c r="EX40">
        <v>35070</v>
      </c>
      <c r="EY40">
        <v>61233</v>
      </c>
      <c r="EZ40">
        <v>182881</v>
      </c>
      <c r="FA40">
        <v>465366</v>
      </c>
      <c r="FB40">
        <v>1373</v>
      </c>
      <c r="FC40">
        <v>472</v>
      </c>
      <c r="FD40">
        <v>961</v>
      </c>
      <c r="FE40">
        <v>15157</v>
      </c>
      <c r="FF40">
        <v>6028</v>
      </c>
      <c r="FG40">
        <v>17680</v>
      </c>
      <c r="FH40">
        <v>81011</v>
      </c>
      <c r="FI40">
        <v>106748</v>
      </c>
      <c r="FJ40">
        <v>39737</v>
      </c>
      <c r="FK40">
        <v>23260</v>
      </c>
      <c r="FL40">
        <v>18462</v>
      </c>
      <c r="FM40">
        <v>17320</v>
      </c>
      <c r="FN40">
        <v>16063</v>
      </c>
      <c r="FO40">
        <v>12711</v>
      </c>
      <c r="FP40">
        <v>10649</v>
      </c>
      <c r="FQ40">
        <v>10770</v>
      </c>
      <c r="FR40">
        <v>9367</v>
      </c>
      <c r="FS40">
        <v>10188</v>
      </c>
      <c r="FT40">
        <v>13386</v>
      </c>
      <c r="FU40">
        <v>18057</v>
      </c>
      <c r="FV40">
        <v>35966</v>
      </c>
      <c r="FW40">
        <v>487159</v>
      </c>
      <c r="FX40">
        <v>1211</v>
      </c>
      <c r="FY40">
        <v>416</v>
      </c>
      <c r="FZ40">
        <v>597</v>
      </c>
      <c r="GA40">
        <v>10001</v>
      </c>
      <c r="GB40">
        <v>4045</v>
      </c>
      <c r="GC40">
        <v>14001</v>
      </c>
      <c r="GD40">
        <v>86223</v>
      </c>
      <c r="GE40">
        <v>77290</v>
      </c>
      <c r="GF40">
        <v>15414</v>
      </c>
      <c r="GG40">
        <v>7639</v>
      </c>
      <c r="GH40">
        <v>6055</v>
      </c>
      <c r="GI40">
        <v>6301</v>
      </c>
      <c r="GJ40">
        <v>6983</v>
      </c>
      <c r="GK40">
        <v>6785</v>
      </c>
      <c r="GL40">
        <v>6683</v>
      </c>
      <c r="GM40">
        <v>6958</v>
      </c>
      <c r="GN40">
        <v>7529</v>
      </c>
      <c r="GO40">
        <v>11253</v>
      </c>
      <c r="GP40">
        <v>21684</v>
      </c>
      <c r="GQ40">
        <v>43176</v>
      </c>
      <c r="GR40">
        <v>146915</v>
      </c>
    </row>
    <row r="41" spans="1:200" x14ac:dyDescent="0.25">
      <c r="A41" t="s">
        <v>76</v>
      </c>
      <c r="B41" t="s">
        <v>77</v>
      </c>
      <c r="C41">
        <v>56075912</v>
      </c>
      <c r="D41">
        <v>3496750</v>
      </c>
      <c r="E41">
        <v>1927039</v>
      </c>
      <c r="F41">
        <v>1208672</v>
      </c>
      <c r="G41">
        <v>3258677</v>
      </c>
      <c r="H41">
        <v>687994</v>
      </c>
      <c r="I41">
        <v>1391235</v>
      </c>
      <c r="J41">
        <v>1460156</v>
      </c>
      <c r="K41">
        <v>3807245</v>
      </c>
      <c r="L41">
        <v>3836609</v>
      </c>
      <c r="M41">
        <v>3683915</v>
      </c>
      <c r="N41">
        <v>3732161</v>
      </c>
      <c r="O41">
        <v>4099089</v>
      </c>
      <c r="P41">
        <v>4100526</v>
      </c>
      <c r="Q41">
        <v>3601694</v>
      </c>
      <c r="R41">
        <v>3183915</v>
      </c>
      <c r="S41">
        <v>3377162</v>
      </c>
      <c r="T41">
        <v>2674161</v>
      </c>
      <c r="U41">
        <v>2178672</v>
      </c>
      <c r="V41">
        <v>1777547</v>
      </c>
      <c r="W41">
        <v>1338005</v>
      </c>
      <c r="X41">
        <v>1254688</v>
      </c>
      <c r="Y41">
        <v>27573376</v>
      </c>
      <c r="Z41">
        <v>1789744</v>
      </c>
      <c r="AA41">
        <v>985339</v>
      </c>
      <c r="AB41">
        <v>619575</v>
      </c>
      <c r="AC41">
        <v>1668191</v>
      </c>
      <c r="AD41">
        <v>354513</v>
      </c>
      <c r="AE41">
        <v>714220</v>
      </c>
      <c r="AF41">
        <v>739276</v>
      </c>
      <c r="AG41">
        <v>1919169</v>
      </c>
      <c r="AH41">
        <v>1914298</v>
      </c>
      <c r="AI41">
        <v>1842456</v>
      </c>
      <c r="AJ41">
        <v>1855920</v>
      </c>
      <c r="AK41">
        <v>2027932</v>
      </c>
      <c r="AL41">
        <v>2028286</v>
      </c>
      <c r="AM41">
        <v>1786690</v>
      </c>
      <c r="AN41">
        <v>1573599</v>
      </c>
      <c r="AO41">
        <v>1658007</v>
      </c>
      <c r="AP41">
        <v>1299081</v>
      </c>
      <c r="AQ41">
        <v>1032457</v>
      </c>
      <c r="AR41">
        <v>804697</v>
      </c>
      <c r="AS41">
        <v>552538</v>
      </c>
      <c r="AT41">
        <v>407388</v>
      </c>
      <c r="AU41">
        <v>28502536</v>
      </c>
      <c r="AV41">
        <v>1707006</v>
      </c>
      <c r="AW41">
        <v>941700</v>
      </c>
      <c r="AX41">
        <v>589097</v>
      </c>
      <c r="AY41">
        <v>1590486</v>
      </c>
      <c r="AZ41">
        <v>333481</v>
      </c>
      <c r="BA41">
        <v>677015</v>
      </c>
      <c r="BB41">
        <v>720880</v>
      </c>
      <c r="BC41">
        <v>1888076</v>
      </c>
      <c r="BD41">
        <v>1922311</v>
      </c>
      <c r="BE41">
        <v>1841459</v>
      </c>
      <c r="BF41">
        <v>1876241</v>
      </c>
      <c r="BG41">
        <v>2071157</v>
      </c>
      <c r="BH41">
        <v>2072240</v>
      </c>
      <c r="BI41">
        <v>1815004</v>
      </c>
      <c r="BJ41">
        <v>1610316</v>
      </c>
      <c r="BK41">
        <v>1719155</v>
      </c>
      <c r="BL41">
        <v>1375080</v>
      </c>
      <c r="BM41">
        <v>1146215</v>
      </c>
      <c r="BN41">
        <v>972850</v>
      </c>
      <c r="BO41">
        <v>785467</v>
      </c>
      <c r="BP41">
        <v>847300</v>
      </c>
      <c r="BQ41">
        <v>55071113</v>
      </c>
      <c r="BR41">
        <v>3494038</v>
      </c>
      <c r="BS41">
        <v>1926103</v>
      </c>
      <c r="BT41">
        <v>1207090</v>
      </c>
      <c r="BU41">
        <v>3233061</v>
      </c>
      <c r="BV41">
        <v>677671</v>
      </c>
      <c r="BW41">
        <v>1358632</v>
      </c>
      <c r="BX41">
        <v>1281329</v>
      </c>
      <c r="BY41">
        <v>3614019</v>
      </c>
      <c r="BZ41">
        <v>3779147</v>
      </c>
      <c r="CA41">
        <v>3651704</v>
      </c>
      <c r="CB41">
        <v>3706559</v>
      </c>
      <c r="CC41">
        <v>4074444</v>
      </c>
      <c r="CD41">
        <v>4076416</v>
      </c>
      <c r="CE41">
        <v>3581256</v>
      </c>
      <c r="CF41">
        <v>3165645</v>
      </c>
      <c r="CG41">
        <v>3358361</v>
      </c>
      <c r="CH41">
        <v>2656166</v>
      </c>
      <c r="CI41">
        <v>2155829</v>
      </c>
      <c r="CJ41">
        <v>1740282</v>
      </c>
      <c r="CK41">
        <v>1272981</v>
      </c>
      <c r="CL41">
        <v>1060380</v>
      </c>
      <c r="CM41">
        <v>27084300</v>
      </c>
      <c r="CN41">
        <v>1788307</v>
      </c>
      <c r="CO41">
        <v>984846</v>
      </c>
      <c r="CP41">
        <v>618600</v>
      </c>
      <c r="CQ41">
        <v>1652753</v>
      </c>
      <c r="CR41">
        <v>348319</v>
      </c>
      <c r="CS41">
        <v>696036</v>
      </c>
      <c r="CT41">
        <v>652967</v>
      </c>
      <c r="CU41">
        <v>1807205</v>
      </c>
      <c r="CV41">
        <v>1872893</v>
      </c>
      <c r="CW41">
        <v>1818179</v>
      </c>
      <c r="CX41">
        <v>1836648</v>
      </c>
      <c r="CY41">
        <v>2009896</v>
      </c>
      <c r="CZ41">
        <v>2011516</v>
      </c>
      <c r="DA41">
        <v>1773400</v>
      </c>
      <c r="DB41">
        <v>1562383</v>
      </c>
      <c r="DC41">
        <v>1646600</v>
      </c>
      <c r="DD41">
        <v>1289126</v>
      </c>
      <c r="DE41">
        <v>1021612</v>
      </c>
      <c r="DF41">
        <v>790435</v>
      </c>
      <c r="DG41">
        <v>533353</v>
      </c>
      <c r="DH41">
        <v>369226</v>
      </c>
      <c r="DI41">
        <v>27986813</v>
      </c>
      <c r="DJ41">
        <v>1705731</v>
      </c>
      <c r="DK41">
        <v>941257</v>
      </c>
      <c r="DL41">
        <v>588490</v>
      </c>
      <c r="DM41">
        <v>1580308</v>
      </c>
      <c r="DN41">
        <v>329352</v>
      </c>
      <c r="DO41">
        <v>662596</v>
      </c>
      <c r="DP41">
        <v>628362</v>
      </c>
      <c r="DQ41">
        <v>1806814</v>
      </c>
      <c r="DR41">
        <v>1906254</v>
      </c>
      <c r="DS41">
        <v>1833525</v>
      </c>
      <c r="DT41">
        <v>1869911</v>
      </c>
      <c r="DU41">
        <v>2064548</v>
      </c>
      <c r="DV41">
        <v>2064900</v>
      </c>
      <c r="DW41">
        <v>1807856</v>
      </c>
      <c r="DX41">
        <v>1603262</v>
      </c>
      <c r="DY41">
        <v>1711761</v>
      </c>
      <c r="DZ41">
        <v>1367040</v>
      </c>
      <c r="EA41">
        <v>1134217</v>
      </c>
      <c r="EB41">
        <v>949847</v>
      </c>
      <c r="EC41">
        <v>739628</v>
      </c>
      <c r="ED41">
        <v>691154</v>
      </c>
      <c r="EE41">
        <v>1004799</v>
      </c>
      <c r="EF41">
        <v>2712</v>
      </c>
      <c r="EG41">
        <v>936</v>
      </c>
      <c r="EH41">
        <v>1582</v>
      </c>
      <c r="EI41">
        <v>25616</v>
      </c>
      <c r="EJ41">
        <v>10323</v>
      </c>
      <c r="EK41">
        <v>32603</v>
      </c>
      <c r="EL41">
        <v>178827</v>
      </c>
      <c r="EM41">
        <v>193226</v>
      </c>
      <c r="EN41">
        <v>57462</v>
      </c>
      <c r="EO41">
        <v>32211</v>
      </c>
      <c r="EP41">
        <v>25602</v>
      </c>
      <c r="EQ41">
        <v>24645</v>
      </c>
      <c r="ER41">
        <v>24110</v>
      </c>
      <c r="ES41">
        <v>20438</v>
      </c>
      <c r="ET41">
        <v>18270</v>
      </c>
      <c r="EU41">
        <v>18801</v>
      </c>
      <c r="EV41">
        <v>17995</v>
      </c>
      <c r="EW41">
        <v>22843</v>
      </c>
      <c r="EX41">
        <v>37265</v>
      </c>
      <c r="EY41">
        <v>65024</v>
      </c>
      <c r="EZ41">
        <v>194308</v>
      </c>
      <c r="FA41">
        <v>489076</v>
      </c>
      <c r="FB41">
        <v>1437</v>
      </c>
      <c r="FC41">
        <v>493</v>
      </c>
      <c r="FD41">
        <v>975</v>
      </c>
      <c r="FE41">
        <v>15438</v>
      </c>
      <c r="FF41">
        <v>6194</v>
      </c>
      <c r="FG41">
        <v>18184</v>
      </c>
      <c r="FH41">
        <v>86309</v>
      </c>
      <c r="FI41">
        <v>111964</v>
      </c>
      <c r="FJ41">
        <v>41405</v>
      </c>
      <c r="FK41">
        <v>24277</v>
      </c>
      <c r="FL41">
        <v>19272</v>
      </c>
      <c r="FM41">
        <v>18036</v>
      </c>
      <c r="FN41">
        <v>16770</v>
      </c>
      <c r="FO41">
        <v>13290</v>
      </c>
      <c r="FP41">
        <v>11216</v>
      </c>
      <c r="FQ41">
        <v>11407</v>
      </c>
      <c r="FR41">
        <v>9955</v>
      </c>
      <c r="FS41">
        <v>10845</v>
      </c>
      <c r="FT41">
        <v>14262</v>
      </c>
      <c r="FU41">
        <v>19185</v>
      </c>
      <c r="FV41">
        <v>38162</v>
      </c>
      <c r="FW41">
        <v>515723</v>
      </c>
      <c r="FX41">
        <v>1275</v>
      </c>
      <c r="FY41">
        <v>443</v>
      </c>
      <c r="FZ41">
        <v>607</v>
      </c>
      <c r="GA41">
        <v>10178</v>
      </c>
      <c r="GB41">
        <v>4129</v>
      </c>
      <c r="GC41">
        <v>14419</v>
      </c>
      <c r="GD41">
        <v>92518</v>
      </c>
      <c r="GE41">
        <v>81262</v>
      </c>
      <c r="GF41">
        <v>16057</v>
      </c>
      <c r="GG41">
        <v>7934</v>
      </c>
      <c r="GH41">
        <v>6330</v>
      </c>
      <c r="GI41">
        <v>6609</v>
      </c>
      <c r="GJ41">
        <v>7340</v>
      </c>
      <c r="GK41">
        <v>7148</v>
      </c>
      <c r="GL41">
        <v>7054</v>
      </c>
      <c r="GM41">
        <v>7394</v>
      </c>
      <c r="GN41">
        <v>8040</v>
      </c>
      <c r="GO41">
        <v>11998</v>
      </c>
      <c r="GP41">
        <v>23003</v>
      </c>
      <c r="GQ41">
        <v>45839</v>
      </c>
      <c r="GR41">
        <v>156146</v>
      </c>
    </row>
    <row r="100" spans="2:10" x14ac:dyDescent="0.25">
      <c r="B100">
        <v>0</v>
      </c>
    </row>
    <row r="101" spans="2:10" x14ac:dyDescent="0.25">
      <c r="B101">
        <f>B100+1</f>
        <v>1</v>
      </c>
      <c r="C101">
        <f t="shared" ref="C101:J101" si="0">B122+1</f>
        <v>23</v>
      </c>
      <c r="D101">
        <f t="shared" si="0"/>
        <v>45</v>
      </c>
      <c r="E101">
        <f t="shared" si="0"/>
        <v>67</v>
      </c>
      <c r="F101">
        <f t="shared" si="0"/>
        <v>89</v>
      </c>
      <c r="G101">
        <f t="shared" si="0"/>
        <v>111</v>
      </c>
      <c r="H101">
        <f t="shared" si="0"/>
        <v>133</v>
      </c>
      <c r="I101">
        <f t="shared" si="0"/>
        <v>155</v>
      </c>
      <c r="J101">
        <f t="shared" si="0"/>
        <v>177</v>
      </c>
    </row>
    <row r="102" spans="2:10" x14ac:dyDescent="0.25">
      <c r="B102">
        <f>B101+1</f>
        <v>2</v>
      </c>
      <c r="C102">
        <f t="shared" ref="C102:C116" si="1">C101+1</f>
        <v>24</v>
      </c>
      <c r="D102">
        <f t="shared" ref="D102:D116" si="2">D101+1</f>
        <v>46</v>
      </c>
      <c r="E102">
        <f t="shared" ref="E102:E116" si="3">E101+1</f>
        <v>68</v>
      </c>
      <c r="F102">
        <f t="shared" ref="F102:F116" si="4">F101+1</f>
        <v>90</v>
      </c>
      <c r="G102">
        <f t="shared" ref="G102:G116" si="5">G101+1</f>
        <v>112</v>
      </c>
      <c r="H102">
        <f t="shared" ref="H102:J117" si="6">H101+1</f>
        <v>134</v>
      </c>
      <c r="I102">
        <f t="shared" si="6"/>
        <v>156</v>
      </c>
      <c r="J102">
        <f t="shared" si="6"/>
        <v>178</v>
      </c>
    </row>
    <row r="103" spans="2:10" x14ac:dyDescent="0.25">
      <c r="B103">
        <f t="shared" ref="B103:B122" si="7">B102+1</f>
        <v>3</v>
      </c>
      <c r="C103">
        <f t="shared" si="1"/>
        <v>25</v>
      </c>
      <c r="D103">
        <f t="shared" si="2"/>
        <v>47</v>
      </c>
      <c r="E103">
        <f t="shared" si="3"/>
        <v>69</v>
      </c>
      <c r="F103">
        <f t="shared" si="4"/>
        <v>91</v>
      </c>
      <c r="G103">
        <f t="shared" si="5"/>
        <v>113</v>
      </c>
      <c r="H103">
        <f t="shared" si="6"/>
        <v>135</v>
      </c>
      <c r="I103">
        <f t="shared" si="6"/>
        <v>157</v>
      </c>
      <c r="J103">
        <f t="shared" si="6"/>
        <v>179</v>
      </c>
    </row>
    <row r="104" spans="2:10" x14ac:dyDescent="0.25">
      <c r="B104">
        <f t="shared" si="7"/>
        <v>4</v>
      </c>
      <c r="C104">
        <f t="shared" si="1"/>
        <v>26</v>
      </c>
      <c r="D104">
        <f t="shared" si="2"/>
        <v>48</v>
      </c>
      <c r="E104">
        <f t="shared" si="3"/>
        <v>70</v>
      </c>
      <c r="F104">
        <f t="shared" si="4"/>
        <v>92</v>
      </c>
      <c r="G104">
        <f t="shared" si="5"/>
        <v>114</v>
      </c>
      <c r="H104">
        <f t="shared" si="6"/>
        <v>136</v>
      </c>
      <c r="I104">
        <f t="shared" si="6"/>
        <v>158</v>
      </c>
      <c r="J104">
        <f t="shared" si="6"/>
        <v>180</v>
      </c>
    </row>
    <row r="105" spans="2:10" x14ac:dyDescent="0.25">
      <c r="B105">
        <f t="shared" si="7"/>
        <v>5</v>
      </c>
      <c r="C105">
        <f t="shared" si="1"/>
        <v>27</v>
      </c>
      <c r="D105">
        <f t="shared" si="2"/>
        <v>49</v>
      </c>
      <c r="E105">
        <f t="shared" si="3"/>
        <v>71</v>
      </c>
      <c r="F105">
        <f t="shared" si="4"/>
        <v>93</v>
      </c>
      <c r="G105">
        <f t="shared" si="5"/>
        <v>115</v>
      </c>
      <c r="H105">
        <f t="shared" si="6"/>
        <v>137</v>
      </c>
      <c r="I105">
        <f t="shared" si="6"/>
        <v>159</v>
      </c>
      <c r="J105">
        <f t="shared" si="6"/>
        <v>181</v>
      </c>
    </row>
    <row r="106" spans="2:10" x14ac:dyDescent="0.25">
      <c r="B106">
        <f t="shared" si="7"/>
        <v>6</v>
      </c>
      <c r="C106">
        <f t="shared" si="1"/>
        <v>28</v>
      </c>
      <c r="D106">
        <f t="shared" si="2"/>
        <v>50</v>
      </c>
      <c r="E106">
        <f t="shared" si="3"/>
        <v>72</v>
      </c>
      <c r="F106">
        <f t="shared" si="4"/>
        <v>94</v>
      </c>
      <c r="G106">
        <f t="shared" si="5"/>
        <v>116</v>
      </c>
      <c r="H106">
        <f t="shared" si="6"/>
        <v>138</v>
      </c>
      <c r="I106">
        <f t="shared" si="6"/>
        <v>160</v>
      </c>
      <c r="J106">
        <f t="shared" si="6"/>
        <v>182</v>
      </c>
    </row>
    <row r="107" spans="2:10" x14ac:dyDescent="0.25">
      <c r="B107">
        <f t="shared" si="7"/>
        <v>7</v>
      </c>
      <c r="C107">
        <f t="shared" si="1"/>
        <v>29</v>
      </c>
      <c r="D107">
        <f t="shared" si="2"/>
        <v>51</v>
      </c>
      <c r="E107">
        <f t="shared" si="3"/>
        <v>73</v>
      </c>
      <c r="F107">
        <f t="shared" si="4"/>
        <v>95</v>
      </c>
      <c r="G107">
        <f t="shared" si="5"/>
        <v>117</v>
      </c>
      <c r="H107">
        <f t="shared" si="6"/>
        <v>139</v>
      </c>
      <c r="I107">
        <f t="shared" si="6"/>
        <v>161</v>
      </c>
      <c r="J107">
        <f t="shared" si="6"/>
        <v>183</v>
      </c>
    </row>
    <row r="108" spans="2:10" x14ac:dyDescent="0.25">
      <c r="B108">
        <f t="shared" si="7"/>
        <v>8</v>
      </c>
      <c r="C108">
        <f t="shared" si="1"/>
        <v>30</v>
      </c>
      <c r="D108">
        <f t="shared" si="2"/>
        <v>52</v>
      </c>
      <c r="E108">
        <f t="shared" si="3"/>
        <v>74</v>
      </c>
      <c r="F108">
        <f t="shared" si="4"/>
        <v>96</v>
      </c>
      <c r="G108">
        <f t="shared" si="5"/>
        <v>118</v>
      </c>
      <c r="H108">
        <f t="shared" si="6"/>
        <v>140</v>
      </c>
      <c r="I108">
        <f t="shared" si="6"/>
        <v>162</v>
      </c>
      <c r="J108">
        <f t="shared" si="6"/>
        <v>184</v>
      </c>
    </row>
    <row r="109" spans="2:10" x14ac:dyDescent="0.25">
      <c r="B109">
        <f t="shared" si="7"/>
        <v>9</v>
      </c>
      <c r="C109">
        <f t="shared" si="1"/>
        <v>31</v>
      </c>
      <c r="D109">
        <f t="shared" si="2"/>
        <v>53</v>
      </c>
      <c r="E109">
        <f t="shared" si="3"/>
        <v>75</v>
      </c>
      <c r="F109">
        <f t="shared" si="4"/>
        <v>97</v>
      </c>
      <c r="G109">
        <f t="shared" si="5"/>
        <v>119</v>
      </c>
      <c r="H109">
        <f t="shared" si="6"/>
        <v>141</v>
      </c>
      <c r="I109">
        <f t="shared" si="6"/>
        <v>163</v>
      </c>
      <c r="J109">
        <f t="shared" si="6"/>
        <v>185</v>
      </c>
    </row>
    <row r="110" spans="2:10" x14ac:dyDescent="0.25">
      <c r="B110">
        <f t="shared" si="7"/>
        <v>10</v>
      </c>
      <c r="C110">
        <f t="shared" si="1"/>
        <v>32</v>
      </c>
      <c r="D110">
        <f t="shared" si="2"/>
        <v>54</v>
      </c>
      <c r="E110">
        <f t="shared" si="3"/>
        <v>76</v>
      </c>
      <c r="F110">
        <f t="shared" si="4"/>
        <v>98</v>
      </c>
      <c r="G110">
        <f t="shared" si="5"/>
        <v>120</v>
      </c>
      <c r="H110">
        <f t="shared" si="6"/>
        <v>142</v>
      </c>
      <c r="I110">
        <f t="shared" si="6"/>
        <v>164</v>
      </c>
      <c r="J110">
        <f t="shared" si="6"/>
        <v>186</v>
      </c>
    </row>
    <row r="111" spans="2:10" x14ac:dyDescent="0.25">
      <c r="B111">
        <f t="shared" si="7"/>
        <v>11</v>
      </c>
      <c r="C111">
        <f t="shared" si="1"/>
        <v>33</v>
      </c>
      <c r="D111">
        <f t="shared" si="2"/>
        <v>55</v>
      </c>
      <c r="E111">
        <f t="shared" si="3"/>
        <v>77</v>
      </c>
      <c r="F111">
        <f t="shared" si="4"/>
        <v>99</v>
      </c>
      <c r="G111">
        <f t="shared" si="5"/>
        <v>121</v>
      </c>
      <c r="H111">
        <f t="shared" si="6"/>
        <v>143</v>
      </c>
      <c r="I111">
        <f t="shared" si="6"/>
        <v>165</v>
      </c>
      <c r="J111">
        <f t="shared" si="6"/>
        <v>187</v>
      </c>
    </row>
    <row r="112" spans="2:10" x14ac:dyDescent="0.25">
      <c r="B112">
        <f t="shared" si="7"/>
        <v>12</v>
      </c>
      <c r="C112">
        <f t="shared" si="1"/>
        <v>34</v>
      </c>
      <c r="D112">
        <f t="shared" si="2"/>
        <v>56</v>
      </c>
      <c r="E112">
        <f t="shared" si="3"/>
        <v>78</v>
      </c>
      <c r="F112">
        <f t="shared" si="4"/>
        <v>100</v>
      </c>
      <c r="G112">
        <f t="shared" si="5"/>
        <v>122</v>
      </c>
      <c r="H112">
        <f t="shared" si="6"/>
        <v>144</v>
      </c>
      <c r="I112">
        <f t="shared" si="6"/>
        <v>166</v>
      </c>
      <c r="J112">
        <f t="shared" si="6"/>
        <v>188</v>
      </c>
    </row>
    <row r="113" spans="2:10" x14ac:dyDescent="0.25">
      <c r="B113">
        <f t="shared" si="7"/>
        <v>13</v>
      </c>
      <c r="C113">
        <f t="shared" si="1"/>
        <v>35</v>
      </c>
      <c r="D113">
        <f t="shared" si="2"/>
        <v>57</v>
      </c>
      <c r="E113">
        <f t="shared" si="3"/>
        <v>79</v>
      </c>
      <c r="F113">
        <f t="shared" si="4"/>
        <v>101</v>
      </c>
      <c r="G113">
        <f t="shared" si="5"/>
        <v>123</v>
      </c>
      <c r="H113">
        <f t="shared" si="6"/>
        <v>145</v>
      </c>
      <c r="I113">
        <f t="shared" si="6"/>
        <v>167</v>
      </c>
      <c r="J113">
        <f t="shared" si="6"/>
        <v>189</v>
      </c>
    </row>
    <row r="114" spans="2:10" x14ac:dyDescent="0.25">
      <c r="B114">
        <f t="shared" si="7"/>
        <v>14</v>
      </c>
      <c r="C114">
        <f t="shared" si="1"/>
        <v>36</v>
      </c>
      <c r="D114">
        <f t="shared" si="2"/>
        <v>58</v>
      </c>
      <c r="E114">
        <f t="shared" si="3"/>
        <v>80</v>
      </c>
      <c r="F114">
        <f t="shared" si="4"/>
        <v>102</v>
      </c>
      <c r="G114">
        <f t="shared" si="5"/>
        <v>124</v>
      </c>
      <c r="H114">
        <f t="shared" si="6"/>
        <v>146</v>
      </c>
      <c r="I114">
        <f t="shared" si="6"/>
        <v>168</v>
      </c>
      <c r="J114">
        <f t="shared" si="6"/>
        <v>190</v>
      </c>
    </row>
    <row r="115" spans="2:10" x14ac:dyDescent="0.25">
      <c r="B115">
        <f t="shared" si="7"/>
        <v>15</v>
      </c>
      <c r="C115">
        <f t="shared" si="1"/>
        <v>37</v>
      </c>
      <c r="D115">
        <f t="shared" si="2"/>
        <v>59</v>
      </c>
      <c r="E115">
        <f t="shared" si="3"/>
        <v>81</v>
      </c>
      <c r="F115">
        <f t="shared" si="4"/>
        <v>103</v>
      </c>
      <c r="G115">
        <f t="shared" si="5"/>
        <v>125</v>
      </c>
      <c r="H115">
        <f t="shared" si="6"/>
        <v>147</v>
      </c>
      <c r="I115">
        <f t="shared" si="6"/>
        <v>169</v>
      </c>
      <c r="J115">
        <f t="shared" si="6"/>
        <v>191</v>
      </c>
    </row>
    <row r="116" spans="2:10" x14ac:dyDescent="0.25">
      <c r="B116">
        <f t="shared" si="7"/>
        <v>16</v>
      </c>
      <c r="C116">
        <f t="shared" si="1"/>
        <v>38</v>
      </c>
      <c r="D116">
        <f t="shared" si="2"/>
        <v>60</v>
      </c>
      <c r="E116">
        <f t="shared" si="3"/>
        <v>82</v>
      </c>
      <c r="F116">
        <f t="shared" si="4"/>
        <v>104</v>
      </c>
      <c r="G116">
        <f t="shared" si="5"/>
        <v>126</v>
      </c>
      <c r="H116">
        <f t="shared" si="6"/>
        <v>148</v>
      </c>
      <c r="I116">
        <f t="shared" si="6"/>
        <v>170</v>
      </c>
      <c r="J116">
        <f t="shared" si="6"/>
        <v>192</v>
      </c>
    </row>
    <row r="117" spans="2:10" x14ac:dyDescent="0.25">
      <c r="B117">
        <f t="shared" si="7"/>
        <v>17</v>
      </c>
      <c r="C117">
        <f t="shared" ref="C117:G122" si="8">C116+1</f>
        <v>39</v>
      </c>
      <c r="D117">
        <f t="shared" si="8"/>
        <v>61</v>
      </c>
      <c r="E117">
        <f t="shared" si="8"/>
        <v>83</v>
      </c>
      <c r="F117">
        <f t="shared" si="8"/>
        <v>105</v>
      </c>
      <c r="G117">
        <f t="shared" si="8"/>
        <v>127</v>
      </c>
      <c r="H117">
        <f t="shared" si="6"/>
        <v>149</v>
      </c>
      <c r="I117">
        <f t="shared" si="6"/>
        <v>171</v>
      </c>
      <c r="J117">
        <f t="shared" si="6"/>
        <v>193</v>
      </c>
    </row>
    <row r="118" spans="2:10" x14ac:dyDescent="0.25">
      <c r="B118">
        <f t="shared" si="7"/>
        <v>18</v>
      </c>
      <c r="C118">
        <f t="shared" si="8"/>
        <v>40</v>
      </c>
      <c r="D118">
        <f t="shared" si="8"/>
        <v>62</v>
      </c>
      <c r="E118">
        <f t="shared" si="8"/>
        <v>84</v>
      </c>
      <c r="F118">
        <f t="shared" si="8"/>
        <v>106</v>
      </c>
      <c r="G118">
        <f t="shared" si="8"/>
        <v>128</v>
      </c>
      <c r="H118">
        <f t="shared" ref="H118:H122" si="9">H117+1</f>
        <v>150</v>
      </c>
      <c r="I118">
        <f t="shared" ref="I118:J122" si="10">I117+1</f>
        <v>172</v>
      </c>
      <c r="J118">
        <f t="shared" si="10"/>
        <v>194</v>
      </c>
    </row>
    <row r="119" spans="2:10" x14ac:dyDescent="0.25">
      <c r="B119">
        <f t="shared" si="7"/>
        <v>19</v>
      </c>
      <c r="C119">
        <f t="shared" si="8"/>
        <v>41</v>
      </c>
      <c r="D119">
        <f t="shared" si="8"/>
        <v>63</v>
      </c>
      <c r="E119">
        <f t="shared" si="8"/>
        <v>85</v>
      </c>
      <c r="F119">
        <f t="shared" si="8"/>
        <v>107</v>
      </c>
      <c r="G119">
        <f t="shared" si="8"/>
        <v>129</v>
      </c>
      <c r="H119">
        <f t="shared" si="9"/>
        <v>151</v>
      </c>
      <c r="I119">
        <f t="shared" si="10"/>
        <v>173</v>
      </c>
      <c r="J119">
        <f t="shared" si="10"/>
        <v>195</v>
      </c>
    </row>
    <row r="120" spans="2:10" x14ac:dyDescent="0.25">
      <c r="B120">
        <f t="shared" si="7"/>
        <v>20</v>
      </c>
      <c r="C120">
        <f t="shared" si="8"/>
        <v>42</v>
      </c>
      <c r="D120">
        <f t="shared" si="8"/>
        <v>64</v>
      </c>
      <c r="E120">
        <f t="shared" si="8"/>
        <v>86</v>
      </c>
      <c r="F120">
        <f t="shared" si="8"/>
        <v>108</v>
      </c>
      <c r="G120">
        <f t="shared" si="8"/>
        <v>130</v>
      </c>
      <c r="H120">
        <f t="shared" si="9"/>
        <v>152</v>
      </c>
      <c r="I120">
        <f t="shared" si="10"/>
        <v>174</v>
      </c>
      <c r="J120">
        <f t="shared" si="10"/>
        <v>196</v>
      </c>
    </row>
    <row r="121" spans="2:10" x14ac:dyDescent="0.25">
      <c r="B121">
        <f t="shared" si="7"/>
        <v>21</v>
      </c>
      <c r="C121">
        <f t="shared" si="8"/>
        <v>43</v>
      </c>
      <c r="D121">
        <f t="shared" si="8"/>
        <v>65</v>
      </c>
      <c r="E121">
        <f t="shared" si="8"/>
        <v>87</v>
      </c>
      <c r="F121">
        <f t="shared" si="8"/>
        <v>109</v>
      </c>
      <c r="G121">
        <f t="shared" si="8"/>
        <v>131</v>
      </c>
      <c r="H121">
        <f t="shared" si="9"/>
        <v>153</v>
      </c>
      <c r="I121">
        <f t="shared" si="10"/>
        <v>175</v>
      </c>
      <c r="J121">
        <f t="shared" si="10"/>
        <v>197</v>
      </c>
    </row>
    <row r="122" spans="2:10" x14ac:dyDescent="0.25">
      <c r="B122">
        <f t="shared" si="7"/>
        <v>22</v>
      </c>
      <c r="C122">
        <f t="shared" si="8"/>
        <v>44</v>
      </c>
      <c r="D122">
        <f t="shared" si="8"/>
        <v>66</v>
      </c>
      <c r="E122">
        <f t="shared" si="8"/>
        <v>88</v>
      </c>
      <c r="F122">
        <f t="shared" si="8"/>
        <v>110</v>
      </c>
      <c r="G122">
        <f t="shared" si="8"/>
        <v>132</v>
      </c>
      <c r="H122">
        <f t="shared" si="9"/>
        <v>154</v>
      </c>
      <c r="I122">
        <f t="shared" si="10"/>
        <v>176</v>
      </c>
      <c r="J122">
        <f t="shared" si="10"/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7"/>
  <sheetViews>
    <sheetView workbookViewId="0">
      <selection activeCell="P27" sqref="P27"/>
    </sheetView>
  </sheetViews>
  <sheetFormatPr defaultRowHeight="15" x14ac:dyDescent="0.25"/>
  <cols>
    <col min="1" max="1" width="9.140625" style="24"/>
    <col min="8" max="8" width="12.42578125" bestFit="1" customWidth="1"/>
    <col min="9" max="9" width="15" bestFit="1" customWidth="1"/>
    <col min="10" max="10" width="11.85546875" bestFit="1" customWidth="1"/>
  </cols>
  <sheetData>
    <row r="1" spans="2:10" x14ac:dyDescent="0.25">
      <c r="B1" s="24" t="s">
        <v>0</v>
      </c>
      <c r="C1" s="24" t="s">
        <v>1</v>
      </c>
      <c r="D1" s="24" t="s">
        <v>131</v>
      </c>
      <c r="E1" s="24" t="s">
        <v>1381</v>
      </c>
      <c r="F1" s="24" t="s">
        <v>1379</v>
      </c>
      <c r="G1" s="24" t="s">
        <v>1380</v>
      </c>
      <c r="H1" t="s">
        <v>1376</v>
      </c>
      <c r="I1" t="s">
        <v>1377</v>
      </c>
      <c r="J1" t="s">
        <v>1378</v>
      </c>
    </row>
    <row r="2" spans="2:10" x14ac:dyDescent="0.25">
      <c r="B2" s="24" t="s">
        <v>68</v>
      </c>
      <c r="C2" s="24" t="s">
        <v>69</v>
      </c>
      <c r="D2" s="24" t="s">
        <v>132</v>
      </c>
      <c r="E2" s="24">
        <v>6382</v>
      </c>
      <c r="F2" s="24">
        <v>100241</v>
      </c>
      <c r="G2" s="24">
        <v>8173941</v>
      </c>
      <c r="H2">
        <f t="shared" ref="H2:H65" si="0">F2/G2</f>
        <v>1.2263484652017919E-2</v>
      </c>
    </row>
    <row r="3" spans="2:10" x14ac:dyDescent="0.25">
      <c r="B3" s="24" t="s">
        <v>2</v>
      </c>
      <c r="C3" s="24" t="s">
        <v>3</v>
      </c>
      <c r="D3" s="24" t="s">
        <v>132</v>
      </c>
      <c r="E3" s="24">
        <v>42</v>
      </c>
      <c r="F3" s="24">
        <v>188</v>
      </c>
      <c r="G3" s="24">
        <v>7375</v>
      </c>
      <c r="H3" s="24">
        <f t="shared" si="0"/>
        <v>2.5491525423728813E-2</v>
      </c>
      <c r="J3" s="24">
        <f>RANK(H3,$H$3:$H$35)</f>
        <v>4</v>
      </c>
    </row>
    <row r="4" spans="2:10" x14ac:dyDescent="0.25">
      <c r="B4" s="24" t="s">
        <v>14</v>
      </c>
      <c r="C4" s="24" t="s">
        <v>15</v>
      </c>
      <c r="D4" s="24" t="s">
        <v>132</v>
      </c>
      <c r="E4" s="24">
        <v>344</v>
      </c>
      <c r="F4" s="24">
        <v>7895</v>
      </c>
      <c r="G4" s="24">
        <v>220338</v>
      </c>
      <c r="H4" s="24">
        <f t="shared" si="0"/>
        <v>3.5831313708938085E-2</v>
      </c>
      <c r="J4" s="24">
        <f t="shared" ref="J4:J35" si="1">RANK(H4,$H$3:$H$35)</f>
        <v>1</v>
      </c>
    </row>
    <row r="5" spans="2:10" x14ac:dyDescent="0.25">
      <c r="B5" s="24" t="s">
        <v>24</v>
      </c>
      <c r="C5" s="24" t="s">
        <v>25</v>
      </c>
      <c r="D5" s="24" t="s">
        <v>132</v>
      </c>
      <c r="E5" s="24">
        <v>190</v>
      </c>
      <c r="F5" s="24">
        <v>1837</v>
      </c>
      <c r="G5" s="24">
        <v>246270</v>
      </c>
      <c r="H5" s="24">
        <f t="shared" si="0"/>
        <v>7.4592926462825355E-3</v>
      </c>
      <c r="J5" s="24">
        <f t="shared" si="1"/>
        <v>24</v>
      </c>
    </row>
    <row r="6" spans="2:10" x14ac:dyDescent="0.25">
      <c r="B6" s="24" t="s">
        <v>26</v>
      </c>
      <c r="C6" s="24" t="s">
        <v>27</v>
      </c>
      <c r="D6" s="24" t="s">
        <v>132</v>
      </c>
      <c r="E6" s="24">
        <v>260</v>
      </c>
      <c r="F6" s="24">
        <v>1841</v>
      </c>
      <c r="G6" s="24">
        <v>182493</v>
      </c>
      <c r="H6" s="24">
        <f t="shared" si="0"/>
        <v>1.0088058172094272E-2</v>
      </c>
      <c r="J6" s="24">
        <f t="shared" si="1"/>
        <v>15</v>
      </c>
    </row>
    <row r="7" spans="2:10" x14ac:dyDescent="0.25">
      <c r="B7" s="24" t="s">
        <v>28</v>
      </c>
      <c r="C7" s="24" t="s">
        <v>29</v>
      </c>
      <c r="D7" s="24" t="s">
        <v>132</v>
      </c>
      <c r="E7" s="24">
        <v>158</v>
      </c>
      <c r="F7" s="24">
        <v>1690</v>
      </c>
      <c r="G7" s="24">
        <v>254926</v>
      </c>
      <c r="H7" s="24">
        <f t="shared" si="0"/>
        <v>6.6293747989612673E-3</v>
      </c>
      <c r="J7" s="24">
        <f t="shared" si="1"/>
        <v>27</v>
      </c>
    </row>
    <row r="8" spans="2:10" x14ac:dyDescent="0.25">
      <c r="B8" s="24" t="s">
        <v>38</v>
      </c>
      <c r="C8" s="24" t="s">
        <v>39</v>
      </c>
      <c r="D8" s="24" t="s">
        <v>132</v>
      </c>
      <c r="E8" s="24">
        <v>117</v>
      </c>
      <c r="F8" s="24">
        <v>5991</v>
      </c>
      <c r="G8" s="24">
        <v>206125</v>
      </c>
      <c r="H8" s="24">
        <f t="shared" si="0"/>
        <v>2.9064887810794422E-2</v>
      </c>
      <c r="J8" s="24">
        <f t="shared" si="1"/>
        <v>2</v>
      </c>
    </row>
    <row r="9" spans="2:10" x14ac:dyDescent="0.25">
      <c r="B9" s="24" t="s">
        <v>40</v>
      </c>
      <c r="C9" s="24" t="s">
        <v>41</v>
      </c>
      <c r="D9" s="24" t="s">
        <v>132</v>
      </c>
      <c r="E9" s="24">
        <v>319</v>
      </c>
      <c r="F9" s="24">
        <v>2710</v>
      </c>
      <c r="G9" s="24">
        <v>158649</v>
      </c>
      <c r="H9" s="24">
        <f t="shared" si="0"/>
        <v>1.7081733890538232E-2</v>
      </c>
      <c r="J9" s="24">
        <f t="shared" si="1"/>
        <v>10</v>
      </c>
    </row>
    <row r="10" spans="2:10" x14ac:dyDescent="0.25">
      <c r="B10" s="24" t="s">
        <v>44</v>
      </c>
      <c r="C10" s="24" t="s">
        <v>45</v>
      </c>
      <c r="D10" s="24" t="s">
        <v>132</v>
      </c>
      <c r="E10" s="24">
        <v>273</v>
      </c>
      <c r="F10" s="24">
        <v>2985</v>
      </c>
      <c r="G10" s="24">
        <v>303086</v>
      </c>
      <c r="H10" s="24">
        <f t="shared" si="0"/>
        <v>9.8486898108127718E-3</v>
      </c>
      <c r="J10" s="24">
        <f t="shared" si="1"/>
        <v>16</v>
      </c>
    </row>
    <row r="11" spans="2:10" x14ac:dyDescent="0.25">
      <c r="B11" s="24" t="s">
        <v>46</v>
      </c>
      <c r="C11" s="24" t="s">
        <v>47</v>
      </c>
      <c r="D11" s="24" t="s">
        <v>132</v>
      </c>
      <c r="E11" s="24">
        <v>209</v>
      </c>
      <c r="F11" s="24">
        <v>2543</v>
      </c>
      <c r="G11" s="24">
        <v>275885</v>
      </c>
      <c r="H11" s="24">
        <f t="shared" si="0"/>
        <v>9.2176087862696418E-3</v>
      </c>
      <c r="J11" s="24">
        <f t="shared" si="1"/>
        <v>17</v>
      </c>
    </row>
    <row r="12" spans="2:10" x14ac:dyDescent="0.25">
      <c r="B12" s="24" t="s">
        <v>50</v>
      </c>
      <c r="C12" s="24" t="s">
        <v>51</v>
      </c>
      <c r="D12" s="24" t="s">
        <v>132</v>
      </c>
      <c r="E12" s="24">
        <v>189</v>
      </c>
      <c r="F12" s="24">
        <v>1975</v>
      </c>
      <c r="G12" s="24">
        <v>307984</v>
      </c>
      <c r="H12" s="24">
        <f t="shared" si="0"/>
        <v>6.4126707880928883E-3</v>
      </c>
      <c r="J12" s="24">
        <f t="shared" si="1"/>
        <v>29</v>
      </c>
    </row>
    <row r="13" spans="2:10" x14ac:dyDescent="0.25">
      <c r="B13" s="24" t="s">
        <v>56</v>
      </c>
      <c r="C13" s="24" t="s">
        <v>57</v>
      </c>
      <c r="D13" s="24" t="s">
        <v>132</v>
      </c>
      <c r="E13" s="24">
        <v>319</v>
      </c>
      <c r="F13" s="24">
        <v>5723</v>
      </c>
      <c r="G13" s="24">
        <v>288283</v>
      </c>
      <c r="H13" s="24">
        <f t="shared" si="0"/>
        <v>1.9852020410499407E-2</v>
      </c>
      <c r="J13" s="24">
        <f t="shared" si="1"/>
        <v>7</v>
      </c>
    </row>
    <row r="14" spans="2:10" x14ac:dyDescent="0.25">
      <c r="B14" s="24" t="s">
        <v>60</v>
      </c>
      <c r="C14" s="24" t="s">
        <v>61</v>
      </c>
      <c r="D14" s="24" t="s">
        <v>132</v>
      </c>
      <c r="E14" s="24">
        <v>218</v>
      </c>
      <c r="F14" s="24">
        <v>3753</v>
      </c>
      <c r="G14" s="24">
        <v>254096</v>
      </c>
      <c r="H14" s="24">
        <f t="shared" si="0"/>
        <v>1.4770008185882502E-2</v>
      </c>
      <c r="J14" s="24">
        <f t="shared" si="1"/>
        <v>12</v>
      </c>
    </row>
    <row r="15" spans="2:10" x14ac:dyDescent="0.25">
      <c r="B15" s="24" t="s">
        <v>64</v>
      </c>
      <c r="C15" s="24" t="s">
        <v>65</v>
      </c>
      <c r="D15" s="24" t="s">
        <v>132</v>
      </c>
      <c r="E15" s="24">
        <v>203</v>
      </c>
      <c r="F15" s="24">
        <v>5347</v>
      </c>
      <c r="G15" s="24">
        <v>306995</v>
      </c>
      <c r="H15" s="24">
        <f t="shared" si="0"/>
        <v>1.7417221778856334E-2</v>
      </c>
      <c r="J15" s="24">
        <f t="shared" si="1"/>
        <v>9</v>
      </c>
    </row>
    <row r="16" spans="2:10" x14ac:dyDescent="0.25">
      <c r="B16" s="24" t="s">
        <v>66</v>
      </c>
      <c r="C16" s="24" t="s">
        <v>67</v>
      </c>
      <c r="D16" s="24" t="s">
        <v>132</v>
      </c>
      <c r="E16" s="24">
        <v>722</v>
      </c>
      <c r="F16" s="24">
        <v>6188</v>
      </c>
      <c r="G16" s="24">
        <v>219396</v>
      </c>
      <c r="H16" s="24">
        <f t="shared" si="0"/>
        <v>2.8204707469598352E-2</v>
      </c>
      <c r="J16" s="24">
        <f t="shared" si="1"/>
        <v>3</v>
      </c>
    </row>
    <row r="17" spans="2:10" x14ac:dyDescent="0.25">
      <c r="B17" s="24" t="s">
        <v>4</v>
      </c>
      <c r="C17" s="24" t="s">
        <v>5</v>
      </c>
      <c r="D17" s="24" t="s">
        <v>132</v>
      </c>
      <c r="E17" s="24">
        <v>63</v>
      </c>
      <c r="F17" s="24">
        <v>1010</v>
      </c>
      <c r="G17" s="24">
        <v>185911</v>
      </c>
      <c r="H17" s="24">
        <f t="shared" si="0"/>
        <v>5.4327070479960838E-3</v>
      </c>
      <c r="J17" s="24">
        <f t="shared" si="1"/>
        <v>32</v>
      </c>
    </row>
    <row r="18" spans="2:10" x14ac:dyDescent="0.25">
      <c r="B18" s="24" t="s">
        <v>6</v>
      </c>
      <c r="C18" s="24" t="s">
        <v>7</v>
      </c>
      <c r="D18" s="24" t="s">
        <v>132</v>
      </c>
      <c r="E18" s="24">
        <v>226</v>
      </c>
      <c r="F18" s="24">
        <v>3789</v>
      </c>
      <c r="G18" s="24">
        <v>356386</v>
      </c>
      <c r="H18" s="24">
        <f t="shared" si="0"/>
        <v>1.0631730763834718E-2</v>
      </c>
      <c r="J18" s="24">
        <f t="shared" si="1"/>
        <v>14</v>
      </c>
    </row>
    <row r="19" spans="2:10" x14ac:dyDescent="0.25">
      <c r="B19" s="24" t="s">
        <v>8</v>
      </c>
      <c r="C19" s="24" t="s">
        <v>9</v>
      </c>
      <c r="D19" s="24" t="s">
        <v>132</v>
      </c>
      <c r="E19" s="24">
        <v>53</v>
      </c>
      <c r="F19" s="24">
        <v>1095</v>
      </c>
      <c r="G19" s="24">
        <v>231997</v>
      </c>
      <c r="H19" s="24">
        <f t="shared" si="0"/>
        <v>4.7198886192493872E-3</v>
      </c>
      <c r="J19" s="24">
        <f t="shared" si="1"/>
        <v>33</v>
      </c>
    </row>
    <row r="20" spans="2:10" x14ac:dyDescent="0.25">
      <c r="B20" s="24" t="s">
        <v>10</v>
      </c>
      <c r="C20" s="24" t="s">
        <v>11</v>
      </c>
      <c r="D20" s="24" t="s">
        <v>132</v>
      </c>
      <c r="E20" s="24">
        <v>202</v>
      </c>
      <c r="F20" s="24">
        <v>2320</v>
      </c>
      <c r="G20" s="24">
        <v>311215</v>
      </c>
      <c r="H20" s="24">
        <f t="shared" si="0"/>
        <v>7.4546535353373069E-3</v>
      </c>
      <c r="J20" s="24">
        <f t="shared" si="1"/>
        <v>25</v>
      </c>
    </row>
    <row r="21" spans="2:10" x14ac:dyDescent="0.25">
      <c r="B21" s="24" t="s">
        <v>12</v>
      </c>
      <c r="C21" s="24" t="s">
        <v>13</v>
      </c>
      <c r="D21" s="24" t="s">
        <v>132</v>
      </c>
      <c r="E21" s="24">
        <v>176</v>
      </c>
      <c r="F21" s="24">
        <v>2369</v>
      </c>
      <c r="G21" s="24">
        <v>309392</v>
      </c>
      <c r="H21" s="24">
        <f t="shared" si="0"/>
        <v>7.6569529916739928E-3</v>
      </c>
      <c r="J21" s="24">
        <f t="shared" si="1"/>
        <v>22</v>
      </c>
    </row>
    <row r="22" spans="2:10" x14ac:dyDescent="0.25">
      <c r="B22" s="24" t="s">
        <v>16</v>
      </c>
      <c r="C22" s="24" t="s">
        <v>17</v>
      </c>
      <c r="D22" s="24" t="s">
        <v>132</v>
      </c>
      <c r="E22" s="24">
        <v>275</v>
      </c>
      <c r="F22" s="24">
        <v>3148</v>
      </c>
      <c r="G22" s="24">
        <v>363378</v>
      </c>
      <c r="H22" s="24">
        <f t="shared" si="0"/>
        <v>8.6631551717495283E-3</v>
      </c>
      <c r="J22" s="24">
        <f t="shared" si="1"/>
        <v>19</v>
      </c>
    </row>
    <row r="23" spans="2:10" x14ac:dyDescent="0.25">
      <c r="B23" s="24" t="s">
        <v>18</v>
      </c>
      <c r="C23" s="24" t="s">
        <v>19</v>
      </c>
      <c r="D23" s="24" t="s">
        <v>132</v>
      </c>
      <c r="E23" s="24">
        <v>183</v>
      </c>
      <c r="F23" s="24">
        <v>3724</v>
      </c>
      <c r="G23" s="24">
        <v>338449</v>
      </c>
      <c r="H23" s="24">
        <f t="shared" si="0"/>
        <v>1.1003134888860655E-2</v>
      </c>
      <c r="J23" s="24">
        <f t="shared" si="1"/>
        <v>13</v>
      </c>
    </row>
    <row r="24" spans="2:10" x14ac:dyDescent="0.25">
      <c r="B24" s="24" t="s">
        <v>20</v>
      </c>
      <c r="C24" s="24" t="s">
        <v>21</v>
      </c>
      <c r="D24" s="24" t="s">
        <v>132</v>
      </c>
      <c r="E24" s="24">
        <v>152</v>
      </c>
      <c r="F24" s="24">
        <v>2400</v>
      </c>
      <c r="G24" s="24">
        <v>312466</v>
      </c>
      <c r="H24" s="24">
        <f t="shared" si="0"/>
        <v>7.6808356749214317E-3</v>
      </c>
      <c r="J24" s="24">
        <f t="shared" si="1"/>
        <v>21</v>
      </c>
    </row>
    <row r="25" spans="2:10" x14ac:dyDescent="0.25">
      <c r="B25" s="24" t="s">
        <v>22</v>
      </c>
      <c r="C25" s="24" t="s">
        <v>23</v>
      </c>
      <c r="D25" s="24" t="s">
        <v>132</v>
      </c>
      <c r="E25" s="24">
        <v>129</v>
      </c>
      <c r="F25" s="24">
        <v>4566</v>
      </c>
      <c r="G25" s="24">
        <v>254557</v>
      </c>
      <c r="H25" s="24">
        <f t="shared" si="0"/>
        <v>1.7937043569809512E-2</v>
      </c>
      <c r="J25" s="24">
        <f t="shared" si="1"/>
        <v>8</v>
      </c>
    </row>
    <row r="26" spans="2:10" x14ac:dyDescent="0.25">
      <c r="B26" s="24" t="s">
        <v>30</v>
      </c>
      <c r="C26" s="24" t="s">
        <v>31</v>
      </c>
      <c r="D26" s="24" t="s">
        <v>132</v>
      </c>
      <c r="E26" s="24">
        <v>146</v>
      </c>
      <c r="F26" s="24">
        <v>2086</v>
      </c>
      <c r="G26" s="24">
        <v>239056</v>
      </c>
      <c r="H26" s="24">
        <f t="shared" si="0"/>
        <v>8.7259888896325539E-3</v>
      </c>
      <c r="J26" s="24">
        <f t="shared" si="1"/>
        <v>18</v>
      </c>
    </row>
    <row r="27" spans="2:10" x14ac:dyDescent="0.25">
      <c r="B27" s="24" t="s">
        <v>32</v>
      </c>
      <c r="C27" s="24" t="s">
        <v>33</v>
      </c>
      <c r="D27" s="24" t="s">
        <v>132</v>
      </c>
      <c r="E27" s="24">
        <v>128</v>
      </c>
      <c r="F27" s="24">
        <v>1561</v>
      </c>
      <c r="G27" s="24">
        <v>237232</v>
      </c>
      <c r="H27" s="24">
        <f t="shared" si="0"/>
        <v>6.5800566534025768E-3</v>
      </c>
      <c r="J27" s="24">
        <f t="shared" si="1"/>
        <v>28</v>
      </c>
    </row>
    <row r="28" spans="2:10" x14ac:dyDescent="0.25">
      <c r="B28" s="24" t="s">
        <v>34</v>
      </c>
      <c r="C28" s="24" t="s">
        <v>35</v>
      </c>
      <c r="D28" s="24" t="s">
        <v>132</v>
      </c>
      <c r="E28" s="24">
        <v>216</v>
      </c>
      <c r="F28" s="24">
        <v>6709</v>
      </c>
      <c r="G28" s="24">
        <v>273936</v>
      </c>
      <c r="H28" s="24">
        <f t="shared" si="0"/>
        <v>2.4491122013901058E-2</v>
      </c>
      <c r="J28" s="24">
        <f t="shared" si="1"/>
        <v>5</v>
      </c>
    </row>
    <row r="29" spans="2:10" x14ac:dyDescent="0.25">
      <c r="B29" s="24" t="s">
        <v>36</v>
      </c>
      <c r="C29" s="24" t="s">
        <v>37</v>
      </c>
      <c r="D29" s="24" t="s">
        <v>132</v>
      </c>
      <c r="E29" s="24">
        <v>97</v>
      </c>
      <c r="F29" s="24">
        <v>1996</v>
      </c>
      <c r="G29" s="24">
        <v>253957</v>
      </c>
      <c r="H29" s="24">
        <f t="shared" si="0"/>
        <v>7.8595982784487144E-3</v>
      </c>
      <c r="J29" s="24">
        <f t="shared" si="1"/>
        <v>20</v>
      </c>
    </row>
    <row r="30" spans="2:10" x14ac:dyDescent="0.25">
      <c r="B30" s="24" t="s">
        <v>42</v>
      </c>
      <c r="C30" s="24" t="s">
        <v>43</v>
      </c>
      <c r="D30" s="24" t="s">
        <v>132</v>
      </c>
      <c r="E30" s="24">
        <v>106</v>
      </c>
      <c r="F30" s="24">
        <v>3702</v>
      </c>
      <c r="G30" s="24">
        <v>160060</v>
      </c>
      <c r="H30" s="24">
        <f t="shared" si="0"/>
        <v>2.3128826689991253E-2</v>
      </c>
      <c r="J30" s="24">
        <f t="shared" si="1"/>
        <v>6</v>
      </c>
    </row>
    <row r="31" spans="2:10" x14ac:dyDescent="0.25">
      <c r="B31" s="24" t="s">
        <v>48</v>
      </c>
      <c r="C31" s="24" t="s">
        <v>49</v>
      </c>
      <c r="D31" s="24" t="s">
        <v>132</v>
      </c>
      <c r="E31" s="24">
        <v>103</v>
      </c>
      <c r="F31" s="24">
        <v>1476</v>
      </c>
      <c r="G31" s="24">
        <v>199693</v>
      </c>
      <c r="H31" s="24">
        <f t="shared" si="0"/>
        <v>7.3913457156735592E-3</v>
      </c>
      <c r="J31" s="24">
        <f t="shared" si="1"/>
        <v>26</v>
      </c>
    </row>
    <row r="32" spans="2:10" x14ac:dyDescent="0.25">
      <c r="B32" s="24" t="s">
        <v>52</v>
      </c>
      <c r="C32" s="24" t="s">
        <v>53</v>
      </c>
      <c r="D32" s="24" t="s">
        <v>132</v>
      </c>
      <c r="E32" s="24">
        <v>139</v>
      </c>
      <c r="F32" s="24">
        <v>1647</v>
      </c>
      <c r="G32" s="24">
        <v>278970</v>
      </c>
      <c r="H32" s="24">
        <f t="shared" si="0"/>
        <v>5.9038606301752873E-3</v>
      </c>
      <c r="J32" s="24">
        <f t="shared" si="1"/>
        <v>31</v>
      </c>
    </row>
    <row r="33" spans="1:10" x14ac:dyDescent="0.25">
      <c r="B33" s="24" t="s">
        <v>54</v>
      </c>
      <c r="C33" s="24" t="s">
        <v>55</v>
      </c>
      <c r="D33" s="24" t="s">
        <v>132</v>
      </c>
      <c r="E33" s="24">
        <v>140</v>
      </c>
      <c r="F33" s="24">
        <v>2892</v>
      </c>
      <c r="G33" s="24">
        <v>186990</v>
      </c>
      <c r="H33" s="24">
        <f t="shared" si="0"/>
        <v>1.5466067704155302E-2</v>
      </c>
      <c r="J33" s="24">
        <f t="shared" si="1"/>
        <v>11</v>
      </c>
    </row>
    <row r="34" spans="1:10" x14ac:dyDescent="0.25">
      <c r="B34" s="24" t="s">
        <v>58</v>
      </c>
      <c r="C34" s="24" t="s">
        <v>59</v>
      </c>
      <c r="D34" s="24" t="s">
        <v>132</v>
      </c>
      <c r="E34" s="24">
        <v>124</v>
      </c>
      <c r="F34" s="24">
        <v>1451</v>
      </c>
      <c r="G34" s="24">
        <v>190146</v>
      </c>
      <c r="H34" s="24">
        <f t="shared" si="0"/>
        <v>7.6309783008845838E-3</v>
      </c>
      <c r="J34" s="24">
        <f t="shared" si="1"/>
        <v>23</v>
      </c>
    </row>
    <row r="35" spans="1:10" x14ac:dyDescent="0.25">
      <c r="B35" s="24" t="s">
        <v>62</v>
      </c>
      <c r="C35" s="24" t="s">
        <v>63</v>
      </c>
      <c r="D35" s="24" t="s">
        <v>132</v>
      </c>
      <c r="E35" s="24">
        <v>161</v>
      </c>
      <c r="F35" s="24">
        <v>1634</v>
      </c>
      <c r="G35" s="24">
        <v>258249</v>
      </c>
      <c r="H35" s="24">
        <f t="shared" si="0"/>
        <v>6.3272268237243899E-3</v>
      </c>
      <c r="J35" s="24">
        <f t="shared" si="1"/>
        <v>30</v>
      </c>
    </row>
    <row r="36" spans="1:10" x14ac:dyDescent="0.25">
      <c r="A36" s="24" t="str">
        <f>D36</f>
        <v>City of London</v>
      </c>
      <c r="B36" s="24" t="s">
        <v>744</v>
      </c>
      <c r="C36" s="24" t="s">
        <v>133</v>
      </c>
      <c r="D36" s="24" t="s">
        <v>3</v>
      </c>
      <c r="E36" s="24">
        <v>4</v>
      </c>
      <c r="F36" s="24">
        <v>0</v>
      </c>
      <c r="G36" s="24">
        <v>1465</v>
      </c>
      <c r="H36" s="24">
        <f t="shared" si="0"/>
        <v>0</v>
      </c>
      <c r="I36">
        <f>RANK(H36,$H$36:$H$43)</f>
        <v>5</v>
      </c>
      <c r="J36">
        <f>RANK(H36,$H$36:$H$667)</f>
        <v>588</v>
      </c>
    </row>
    <row r="37" spans="1:10" x14ac:dyDescent="0.25">
      <c r="B37" s="24" t="s">
        <v>745</v>
      </c>
      <c r="C37" s="24" t="s">
        <v>134</v>
      </c>
      <c r="D37" s="24" t="s">
        <v>3</v>
      </c>
      <c r="E37" s="24">
        <v>6</v>
      </c>
      <c r="F37" s="24">
        <v>1</v>
      </c>
      <c r="G37" s="24">
        <v>222</v>
      </c>
      <c r="H37" s="24">
        <f t="shared" si="0"/>
        <v>4.5045045045045045E-3</v>
      </c>
      <c r="I37" s="24">
        <f t="shared" ref="I37:I43" si="2">RANK(H37,$H$36:$H$43)</f>
        <v>4</v>
      </c>
      <c r="J37" s="24">
        <f t="shared" ref="J37:J100" si="3">RANK(H37,$H$36:$H$667)</f>
        <v>364</v>
      </c>
    </row>
    <row r="38" spans="1:10" x14ac:dyDescent="0.25">
      <c r="B38" s="24" t="s">
        <v>746</v>
      </c>
      <c r="C38" s="24" t="s">
        <v>135</v>
      </c>
      <c r="D38" s="24" t="s">
        <v>3</v>
      </c>
      <c r="E38" s="24">
        <v>2</v>
      </c>
      <c r="F38" s="24">
        <v>96</v>
      </c>
      <c r="G38" s="24">
        <v>2782</v>
      </c>
      <c r="H38" s="24">
        <f t="shared" si="0"/>
        <v>3.4507548526240113E-2</v>
      </c>
      <c r="I38" s="24">
        <f t="shared" si="2"/>
        <v>3</v>
      </c>
      <c r="J38" s="24">
        <f t="shared" si="3"/>
        <v>49</v>
      </c>
    </row>
    <row r="39" spans="1:10" x14ac:dyDescent="0.25">
      <c r="B39" s="24" t="s">
        <v>747</v>
      </c>
      <c r="C39" s="24" t="s">
        <v>136</v>
      </c>
      <c r="D39" s="24" t="s">
        <v>3</v>
      </c>
      <c r="E39" s="24">
        <v>6</v>
      </c>
      <c r="F39" s="24">
        <v>41</v>
      </c>
      <c r="G39" s="24">
        <v>276</v>
      </c>
      <c r="H39" s="24">
        <f t="shared" si="0"/>
        <v>0.14855072463768115</v>
      </c>
      <c r="I39" s="24">
        <f t="shared" si="2"/>
        <v>1</v>
      </c>
      <c r="J39" s="24">
        <f t="shared" si="3"/>
        <v>6</v>
      </c>
    </row>
    <row r="40" spans="1:10" x14ac:dyDescent="0.25">
      <c r="B40" s="24" t="s">
        <v>748</v>
      </c>
      <c r="C40" s="24" t="s">
        <v>137</v>
      </c>
      <c r="D40" s="24" t="s">
        <v>3</v>
      </c>
      <c r="E40" s="24">
        <v>9</v>
      </c>
      <c r="F40" s="24">
        <v>50</v>
      </c>
      <c r="G40" s="24">
        <v>1099</v>
      </c>
      <c r="H40" s="24">
        <f t="shared" si="0"/>
        <v>4.5495905368516831E-2</v>
      </c>
      <c r="I40" s="24">
        <f t="shared" si="2"/>
        <v>2</v>
      </c>
      <c r="J40" s="24">
        <f t="shared" si="3"/>
        <v>33</v>
      </c>
    </row>
    <row r="41" spans="1:10" x14ac:dyDescent="0.25">
      <c r="B41" s="24" t="s">
        <v>749</v>
      </c>
      <c r="C41" s="24" t="s">
        <v>138</v>
      </c>
      <c r="D41" s="24" t="s">
        <v>3</v>
      </c>
      <c r="E41" s="24">
        <v>6</v>
      </c>
      <c r="F41" s="24">
        <v>0</v>
      </c>
      <c r="G41" s="24">
        <v>985</v>
      </c>
      <c r="H41" s="24">
        <f t="shared" si="0"/>
        <v>0</v>
      </c>
      <c r="I41" s="24">
        <f t="shared" si="2"/>
        <v>5</v>
      </c>
      <c r="J41" s="24">
        <f t="shared" si="3"/>
        <v>588</v>
      </c>
    </row>
    <row r="42" spans="1:10" x14ac:dyDescent="0.25">
      <c r="B42" s="24" t="s">
        <v>750</v>
      </c>
      <c r="C42" s="24" t="s">
        <v>139</v>
      </c>
      <c r="D42" s="24" t="s">
        <v>3</v>
      </c>
      <c r="E42" s="24">
        <v>3</v>
      </c>
      <c r="F42" s="24">
        <v>0</v>
      </c>
      <c r="G42" s="24">
        <v>319</v>
      </c>
      <c r="H42" s="24">
        <f t="shared" si="0"/>
        <v>0</v>
      </c>
      <c r="I42" s="24">
        <f t="shared" si="2"/>
        <v>5</v>
      </c>
      <c r="J42" s="24">
        <f t="shared" si="3"/>
        <v>588</v>
      </c>
    </row>
    <row r="43" spans="1:10" x14ac:dyDescent="0.25">
      <c r="B43" s="24" t="s">
        <v>751</v>
      </c>
      <c r="C43" s="24" t="s">
        <v>140</v>
      </c>
      <c r="D43" s="24" t="s">
        <v>3</v>
      </c>
      <c r="E43" s="24">
        <v>6</v>
      </c>
      <c r="F43" s="24">
        <v>0</v>
      </c>
      <c r="G43" s="24">
        <v>227</v>
      </c>
      <c r="H43" s="24">
        <f t="shared" si="0"/>
        <v>0</v>
      </c>
      <c r="I43" s="24">
        <f t="shared" si="2"/>
        <v>5</v>
      </c>
      <c r="J43" s="24">
        <f t="shared" si="3"/>
        <v>588</v>
      </c>
    </row>
    <row r="44" spans="1:10" x14ac:dyDescent="0.25">
      <c r="A44" s="24" t="str">
        <f>D44</f>
        <v>Barking and Dagenham</v>
      </c>
      <c r="B44" s="24" t="s">
        <v>995</v>
      </c>
      <c r="C44" s="24" t="s">
        <v>382</v>
      </c>
      <c r="D44" s="24" t="s">
        <v>5</v>
      </c>
      <c r="E44" s="24">
        <v>5</v>
      </c>
      <c r="F44" s="24">
        <v>16</v>
      </c>
      <c r="G44" s="24">
        <v>12786</v>
      </c>
      <c r="H44" s="24">
        <f t="shared" si="0"/>
        <v>1.2513686844986705E-3</v>
      </c>
      <c r="I44">
        <f>RANK(H44,$H$44:$H$60)</f>
        <v>12</v>
      </c>
      <c r="J44" s="24">
        <f t="shared" si="3"/>
        <v>520</v>
      </c>
    </row>
    <row r="45" spans="1:10" x14ac:dyDescent="0.25">
      <c r="B45" s="24" t="s">
        <v>996</v>
      </c>
      <c r="C45" s="24" t="s">
        <v>383</v>
      </c>
      <c r="D45" s="24" t="s">
        <v>5</v>
      </c>
      <c r="E45" s="24">
        <v>2</v>
      </c>
      <c r="F45" s="24">
        <v>34</v>
      </c>
      <c r="G45" s="24">
        <v>10385</v>
      </c>
      <c r="H45" s="24">
        <f t="shared" si="0"/>
        <v>3.2739528165623495E-3</v>
      </c>
      <c r="I45" s="24">
        <f t="shared" ref="I45:I60" si="4">RANK(H45,$H$44:$H$60)</f>
        <v>9</v>
      </c>
      <c r="J45" s="24">
        <f t="shared" si="3"/>
        <v>413</v>
      </c>
    </row>
    <row r="46" spans="1:10" x14ac:dyDescent="0.25">
      <c r="B46" s="24" t="s">
        <v>997</v>
      </c>
      <c r="C46" s="24" t="s">
        <v>384</v>
      </c>
      <c r="D46" s="24" t="s">
        <v>5</v>
      </c>
      <c r="E46" s="24">
        <v>3</v>
      </c>
      <c r="F46" s="24">
        <v>72</v>
      </c>
      <c r="G46" s="24">
        <v>11545</v>
      </c>
      <c r="H46" s="24">
        <f t="shared" si="0"/>
        <v>6.2364660025985277E-3</v>
      </c>
      <c r="I46" s="24">
        <f t="shared" si="4"/>
        <v>6</v>
      </c>
      <c r="J46" s="24">
        <f t="shared" si="3"/>
        <v>302</v>
      </c>
    </row>
    <row r="47" spans="1:10" x14ac:dyDescent="0.25">
      <c r="B47" s="24" t="s">
        <v>998</v>
      </c>
      <c r="C47" s="24" t="s">
        <v>385</v>
      </c>
      <c r="D47" s="24" t="s">
        <v>5</v>
      </c>
      <c r="E47" s="24">
        <v>3</v>
      </c>
      <c r="F47" s="24">
        <v>51</v>
      </c>
      <c r="G47" s="24">
        <v>10021</v>
      </c>
      <c r="H47" s="24">
        <f t="shared" si="0"/>
        <v>5.0893124438678777E-3</v>
      </c>
      <c r="I47" s="24">
        <f t="shared" si="4"/>
        <v>7</v>
      </c>
      <c r="J47" s="24">
        <f t="shared" si="3"/>
        <v>340</v>
      </c>
    </row>
    <row r="48" spans="1:10" x14ac:dyDescent="0.25">
      <c r="B48" s="24" t="s">
        <v>999</v>
      </c>
      <c r="C48" s="24" t="s">
        <v>386</v>
      </c>
      <c r="D48" s="24" t="s">
        <v>5</v>
      </c>
      <c r="E48" s="24">
        <v>5</v>
      </c>
      <c r="F48" s="24">
        <v>312</v>
      </c>
      <c r="G48" s="24">
        <v>10506</v>
      </c>
      <c r="H48" s="24">
        <f t="shared" si="0"/>
        <v>2.9697315819531698E-2</v>
      </c>
      <c r="I48" s="24">
        <f t="shared" si="4"/>
        <v>1</v>
      </c>
      <c r="J48" s="24">
        <f t="shared" si="3"/>
        <v>56</v>
      </c>
    </row>
    <row r="49" spans="1:10" x14ac:dyDescent="0.25">
      <c r="B49" s="24" t="s">
        <v>1000</v>
      </c>
      <c r="C49" s="24" t="s">
        <v>387</v>
      </c>
      <c r="D49" s="24" t="s">
        <v>5</v>
      </c>
      <c r="E49" s="24">
        <v>6</v>
      </c>
      <c r="F49" s="24">
        <v>13</v>
      </c>
      <c r="G49" s="24">
        <v>11624</v>
      </c>
      <c r="H49" s="24">
        <f t="shared" si="0"/>
        <v>1.1183757742601514E-3</v>
      </c>
      <c r="I49" s="24">
        <f t="shared" si="4"/>
        <v>14</v>
      </c>
      <c r="J49" s="24">
        <f t="shared" si="3"/>
        <v>527</v>
      </c>
    </row>
    <row r="50" spans="1:10" x14ac:dyDescent="0.25">
      <c r="B50" s="24" t="s">
        <v>1001</v>
      </c>
      <c r="C50" s="24" t="s">
        <v>388</v>
      </c>
      <c r="D50" s="24" t="s">
        <v>5</v>
      </c>
      <c r="E50" s="24">
        <v>6</v>
      </c>
      <c r="F50" s="24">
        <v>93</v>
      </c>
      <c r="G50" s="24">
        <v>12452</v>
      </c>
      <c r="H50" s="24">
        <f t="shared" si="0"/>
        <v>7.4686797301638293E-3</v>
      </c>
      <c r="I50" s="24">
        <f t="shared" si="4"/>
        <v>5</v>
      </c>
      <c r="J50" s="24">
        <f t="shared" si="3"/>
        <v>268</v>
      </c>
    </row>
    <row r="51" spans="1:10" x14ac:dyDescent="0.25">
      <c r="B51" s="24" t="s">
        <v>1002</v>
      </c>
      <c r="C51" s="24" t="s">
        <v>389</v>
      </c>
      <c r="D51" s="24" t="s">
        <v>5</v>
      </c>
      <c r="E51" s="24">
        <v>8</v>
      </c>
      <c r="F51" s="24">
        <v>85</v>
      </c>
      <c r="G51" s="24">
        <v>11267</v>
      </c>
      <c r="H51" s="24">
        <f t="shared" si="0"/>
        <v>7.5441554983580366E-3</v>
      </c>
      <c r="I51" s="24">
        <f t="shared" si="4"/>
        <v>4</v>
      </c>
      <c r="J51" s="24">
        <f t="shared" si="3"/>
        <v>265</v>
      </c>
    </row>
    <row r="52" spans="1:10" x14ac:dyDescent="0.25">
      <c r="B52" s="24" t="s">
        <v>1003</v>
      </c>
      <c r="C52" s="24" t="s">
        <v>390</v>
      </c>
      <c r="D52" s="24" t="s">
        <v>5</v>
      </c>
      <c r="E52" s="24">
        <v>5</v>
      </c>
      <c r="F52" s="24">
        <v>119</v>
      </c>
      <c r="G52" s="24">
        <v>10786</v>
      </c>
      <c r="H52" s="24">
        <f t="shared" si="0"/>
        <v>1.103282032264046E-2</v>
      </c>
      <c r="I52" s="24">
        <f t="shared" si="4"/>
        <v>2</v>
      </c>
      <c r="J52" s="24">
        <f t="shared" si="3"/>
        <v>192</v>
      </c>
    </row>
    <row r="53" spans="1:10" x14ac:dyDescent="0.25">
      <c r="B53" s="24" t="s">
        <v>1004</v>
      </c>
      <c r="C53" s="24" t="s">
        <v>391</v>
      </c>
      <c r="D53" s="24" t="s">
        <v>5</v>
      </c>
      <c r="E53" s="24">
        <v>7</v>
      </c>
      <c r="F53" s="24">
        <v>24</v>
      </c>
      <c r="G53" s="24">
        <v>11478</v>
      </c>
      <c r="H53" s="24">
        <f t="shared" si="0"/>
        <v>2.0909566126502874E-3</v>
      </c>
      <c r="I53" s="24">
        <f t="shared" si="4"/>
        <v>10</v>
      </c>
      <c r="J53" s="24">
        <f t="shared" si="3"/>
        <v>470</v>
      </c>
    </row>
    <row r="54" spans="1:10" x14ac:dyDescent="0.25">
      <c r="B54" s="24" t="s">
        <v>1005</v>
      </c>
      <c r="C54" s="24" t="s">
        <v>392</v>
      </c>
      <c r="D54" s="24" t="s">
        <v>5</v>
      </c>
      <c r="E54" s="24">
        <v>4</v>
      </c>
      <c r="F54" s="24">
        <v>14</v>
      </c>
      <c r="G54" s="24">
        <v>10342</v>
      </c>
      <c r="H54" s="24">
        <f t="shared" si="0"/>
        <v>1.3537033455811255E-3</v>
      </c>
      <c r="I54" s="24">
        <f t="shared" si="4"/>
        <v>11</v>
      </c>
      <c r="J54" s="24">
        <f t="shared" si="3"/>
        <v>514</v>
      </c>
    </row>
    <row r="55" spans="1:10" x14ac:dyDescent="0.25">
      <c r="B55" s="24" t="s">
        <v>1006</v>
      </c>
      <c r="C55" s="24" t="s">
        <v>393</v>
      </c>
      <c r="D55" s="24" t="s">
        <v>5</v>
      </c>
      <c r="E55" s="24">
        <v>1</v>
      </c>
      <c r="F55" s="24">
        <v>5</v>
      </c>
      <c r="G55" s="24">
        <v>9839</v>
      </c>
      <c r="H55" s="24">
        <f t="shared" si="0"/>
        <v>5.0818172578514077E-4</v>
      </c>
      <c r="I55" s="24">
        <f t="shared" si="4"/>
        <v>15</v>
      </c>
      <c r="J55" s="24">
        <f t="shared" si="3"/>
        <v>563</v>
      </c>
    </row>
    <row r="56" spans="1:10" x14ac:dyDescent="0.25">
      <c r="B56" s="24" t="s">
        <v>1007</v>
      </c>
      <c r="C56" s="24" t="s">
        <v>394</v>
      </c>
      <c r="D56" s="24" t="s">
        <v>5</v>
      </c>
      <c r="E56" s="24">
        <v>2</v>
      </c>
      <c r="F56" s="24">
        <v>112</v>
      </c>
      <c r="G56" s="24">
        <v>10923</v>
      </c>
      <c r="H56" s="24">
        <f t="shared" si="0"/>
        <v>1.0253593335164332E-2</v>
      </c>
      <c r="I56" s="24">
        <f t="shared" si="4"/>
        <v>3</v>
      </c>
      <c r="J56" s="24">
        <f t="shared" si="3"/>
        <v>213</v>
      </c>
    </row>
    <row r="57" spans="1:10" x14ac:dyDescent="0.25">
      <c r="B57" s="24" t="s">
        <v>1008</v>
      </c>
      <c r="C57" s="24" t="s">
        <v>395</v>
      </c>
      <c r="D57" s="24" t="s">
        <v>5</v>
      </c>
      <c r="E57" s="24">
        <v>0</v>
      </c>
      <c r="F57" s="24">
        <v>0</v>
      </c>
      <c r="G57" s="24">
        <v>10728</v>
      </c>
      <c r="H57" s="24">
        <f t="shared" si="0"/>
        <v>0</v>
      </c>
      <c r="I57" s="24">
        <f t="shared" si="4"/>
        <v>16</v>
      </c>
      <c r="J57" s="24">
        <f t="shared" si="3"/>
        <v>588</v>
      </c>
    </row>
    <row r="58" spans="1:10" x14ac:dyDescent="0.25">
      <c r="B58" s="24" t="s">
        <v>1009</v>
      </c>
      <c r="C58" s="24" t="s">
        <v>396</v>
      </c>
      <c r="D58" s="24" t="s">
        <v>5</v>
      </c>
      <c r="E58" s="24">
        <v>0</v>
      </c>
      <c r="F58" s="24">
        <v>0</v>
      </c>
      <c r="G58" s="24">
        <v>9867</v>
      </c>
      <c r="H58" s="24">
        <f t="shared" si="0"/>
        <v>0</v>
      </c>
      <c r="I58" s="24">
        <f t="shared" si="4"/>
        <v>16</v>
      </c>
      <c r="J58" s="24">
        <f t="shared" si="3"/>
        <v>588</v>
      </c>
    </row>
    <row r="59" spans="1:10" x14ac:dyDescent="0.25">
      <c r="B59" s="24" t="s">
        <v>1010</v>
      </c>
      <c r="C59" s="24" t="s">
        <v>325</v>
      </c>
      <c r="D59" s="24" t="s">
        <v>5</v>
      </c>
      <c r="E59" s="24">
        <v>4</v>
      </c>
      <c r="F59" s="24">
        <v>48</v>
      </c>
      <c r="G59" s="24">
        <v>10787</v>
      </c>
      <c r="H59" s="24">
        <f t="shared" si="0"/>
        <v>4.4498006860109393E-3</v>
      </c>
      <c r="I59" s="24">
        <f t="shared" si="4"/>
        <v>8</v>
      </c>
      <c r="J59" s="24">
        <f t="shared" si="3"/>
        <v>368</v>
      </c>
    </row>
    <row r="60" spans="1:10" x14ac:dyDescent="0.25">
      <c r="B60" s="24" t="s">
        <v>1011</v>
      </c>
      <c r="C60" s="24" t="s">
        <v>397</v>
      </c>
      <c r="D60" s="24" t="s">
        <v>5</v>
      </c>
      <c r="E60" s="24">
        <v>2</v>
      </c>
      <c r="F60" s="24">
        <v>12</v>
      </c>
      <c r="G60" s="24">
        <v>10575</v>
      </c>
      <c r="H60" s="24">
        <f t="shared" si="0"/>
        <v>1.1347517730496454E-3</v>
      </c>
      <c r="I60" s="24">
        <f t="shared" si="4"/>
        <v>13</v>
      </c>
      <c r="J60" s="24">
        <f t="shared" si="3"/>
        <v>524</v>
      </c>
    </row>
    <row r="61" spans="1:10" x14ac:dyDescent="0.25">
      <c r="A61" s="24" t="str">
        <f>D61</f>
        <v>Barnet</v>
      </c>
      <c r="B61" s="24" t="s">
        <v>1012</v>
      </c>
      <c r="C61" s="24" t="s">
        <v>305</v>
      </c>
      <c r="D61" s="24" t="s">
        <v>7</v>
      </c>
      <c r="E61" s="24">
        <v>5</v>
      </c>
      <c r="F61" s="24">
        <v>131</v>
      </c>
      <c r="G61" s="24">
        <v>16394</v>
      </c>
      <c r="H61" s="24">
        <f t="shared" si="0"/>
        <v>7.9907283152372815E-3</v>
      </c>
      <c r="I61">
        <f>RANK(H61,$H$61:$H$81)</f>
        <v>13</v>
      </c>
      <c r="J61" s="24">
        <f t="shared" si="3"/>
        <v>255</v>
      </c>
    </row>
    <row r="62" spans="1:10" x14ac:dyDescent="0.25">
      <c r="B62" s="24" t="s">
        <v>1013</v>
      </c>
      <c r="C62" s="24" t="s">
        <v>398</v>
      </c>
      <c r="D62" s="24" t="s">
        <v>7</v>
      </c>
      <c r="E62" s="24">
        <v>10</v>
      </c>
      <c r="F62" s="24">
        <v>166</v>
      </c>
      <c r="G62" s="24">
        <v>18217</v>
      </c>
      <c r="H62" s="24">
        <f t="shared" si="0"/>
        <v>9.1123675687544599E-3</v>
      </c>
      <c r="I62" s="24">
        <f t="shared" ref="I62:I81" si="5">RANK(H62,$H$61:$H$81)</f>
        <v>12</v>
      </c>
      <c r="J62" s="24">
        <f t="shared" si="3"/>
        <v>233</v>
      </c>
    </row>
    <row r="63" spans="1:10" x14ac:dyDescent="0.25">
      <c r="B63" s="24" t="s">
        <v>1014</v>
      </c>
      <c r="C63" s="24" t="s">
        <v>399</v>
      </c>
      <c r="D63" s="24" t="s">
        <v>7</v>
      </c>
      <c r="E63" s="24">
        <v>20</v>
      </c>
      <c r="F63" s="24">
        <v>522</v>
      </c>
      <c r="G63" s="24">
        <v>20049</v>
      </c>
      <c r="H63" s="24">
        <f t="shared" si="0"/>
        <v>2.6036211282358224E-2</v>
      </c>
      <c r="I63" s="24">
        <f t="shared" si="5"/>
        <v>2</v>
      </c>
      <c r="J63" s="24">
        <f t="shared" si="3"/>
        <v>72</v>
      </c>
    </row>
    <row r="64" spans="1:10" x14ac:dyDescent="0.25">
      <c r="B64" s="24" t="s">
        <v>1015</v>
      </c>
      <c r="C64" s="24" t="s">
        <v>400</v>
      </c>
      <c r="D64" s="24" t="s">
        <v>7</v>
      </c>
      <c r="E64" s="24">
        <v>12</v>
      </c>
      <c r="F64" s="24">
        <v>451</v>
      </c>
      <c r="G64" s="24">
        <v>17098</v>
      </c>
      <c r="H64" s="24">
        <f t="shared" si="0"/>
        <v>2.6377354076500176E-2</v>
      </c>
      <c r="I64" s="24">
        <f t="shared" si="5"/>
        <v>1</v>
      </c>
      <c r="J64" s="24">
        <f t="shared" si="3"/>
        <v>68</v>
      </c>
    </row>
    <row r="65" spans="2:10" x14ac:dyDescent="0.25">
      <c r="B65" s="24" t="s">
        <v>1016</v>
      </c>
      <c r="C65" s="24" t="s">
        <v>401</v>
      </c>
      <c r="D65" s="24" t="s">
        <v>7</v>
      </c>
      <c r="E65" s="24">
        <v>11</v>
      </c>
      <c r="F65" s="24">
        <v>216</v>
      </c>
      <c r="G65" s="24">
        <v>17250</v>
      </c>
      <c r="H65" s="24">
        <f t="shared" si="0"/>
        <v>1.2521739130434783E-2</v>
      </c>
      <c r="I65" s="24">
        <f t="shared" si="5"/>
        <v>6</v>
      </c>
      <c r="J65" s="24">
        <f t="shared" si="3"/>
        <v>164</v>
      </c>
    </row>
    <row r="66" spans="2:10" x14ac:dyDescent="0.25">
      <c r="B66" s="24" t="s">
        <v>1017</v>
      </c>
      <c r="C66" s="24" t="s">
        <v>402</v>
      </c>
      <c r="D66" s="24" t="s">
        <v>7</v>
      </c>
      <c r="E66" s="24">
        <v>4</v>
      </c>
      <c r="F66" s="24">
        <v>47</v>
      </c>
      <c r="G66" s="24">
        <v>16137</v>
      </c>
      <c r="H66" s="24">
        <f t="shared" ref="H66:H129" si="6">F66/G66</f>
        <v>2.9125611947697838E-3</v>
      </c>
      <c r="I66" s="24">
        <f t="shared" si="5"/>
        <v>20</v>
      </c>
      <c r="J66" s="24">
        <f t="shared" si="3"/>
        <v>429</v>
      </c>
    </row>
    <row r="67" spans="2:10" x14ac:dyDescent="0.25">
      <c r="B67" s="24" t="s">
        <v>1018</v>
      </c>
      <c r="C67" s="24" t="s">
        <v>403</v>
      </c>
      <c r="D67" s="24" t="s">
        <v>7</v>
      </c>
      <c r="E67" s="24">
        <v>3</v>
      </c>
      <c r="F67" s="24">
        <v>89</v>
      </c>
      <c r="G67" s="24">
        <v>15989</v>
      </c>
      <c r="H67" s="24">
        <f t="shared" si="6"/>
        <v>5.5663268497091753E-3</v>
      </c>
      <c r="I67" s="24">
        <f t="shared" si="5"/>
        <v>17</v>
      </c>
      <c r="J67" s="24">
        <f t="shared" si="3"/>
        <v>325</v>
      </c>
    </row>
    <row r="68" spans="2:10" x14ac:dyDescent="0.25">
      <c r="B68" s="24" t="s">
        <v>1019</v>
      </c>
      <c r="C68" s="24" t="s">
        <v>404</v>
      </c>
      <c r="D68" s="24" t="s">
        <v>7</v>
      </c>
      <c r="E68" s="24">
        <v>1</v>
      </c>
      <c r="F68" s="24">
        <v>0</v>
      </c>
      <c r="G68" s="24">
        <v>16728</v>
      </c>
      <c r="H68" s="24">
        <f t="shared" si="6"/>
        <v>0</v>
      </c>
      <c r="I68" s="24">
        <f t="shared" si="5"/>
        <v>21</v>
      </c>
      <c r="J68" s="24">
        <f t="shared" si="3"/>
        <v>588</v>
      </c>
    </row>
    <row r="69" spans="2:10" x14ac:dyDescent="0.25">
      <c r="B69" s="24" t="s">
        <v>1020</v>
      </c>
      <c r="C69" s="24" t="s">
        <v>405</v>
      </c>
      <c r="D69" s="24" t="s">
        <v>7</v>
      </c>
      <c r="E69" s="24">
        <v>21</v>
      </c>
      <c r="F69" s="24">
        <v>81</v>
      </c>
      <c r="G69" s="24">
        <v>15715</v>
      </c>
      <c r="H69" s="24">
        <f t="shared" si="6"/>
        <v>5.1543111676741965E-3</v>
      </c>
      <c r="I69" s="24">
        <f t="shared" si="5"/>
        <v>18</v>
      </c>
      <c r="J69" s="24">
        <f t="shared" si="3"/>
        <v>337</v>
      </c>
    </row>
    <row r="70" spans="2:10" x14ac:dyDescent="0.25">
      <c r="B70" s="24" t="s">
        <v>1021</v>
      </c>
      <c r="C70" s="24" t="s">
        <v>406</v>
      </c>
      <c r="D70" s="24" t="s">
        <v>7</v>
      </c>
      <c r="E70" s="24">
        <v>4</v>
      </c>
      <c r="F70" s="24">
        <v>102</v>
      </c>
      <c r="G70" s="24">
        <v>15929</v>
      </c>
      <c r="H70" s="24">
        <f t="shared" si="6"/>
        <v>6.4034151547491995E-3</v>
      </c>
      <c r="I70" s="24">
        <f t="shared" si="5"/>
        <v>14</v>
      </c>
      <c r="J70" s="24">
        <f t="shared" si="3"/>
        <v>298</v>
      </c>
    </row>
    <row r="71" spans="2:10" x14ac:dyDescent="0.25">
      <c r="B71" s="24" t="s">
        <v>1022</v>
      </c>
      <c r="C71" s="24" t="s">
        <v>407</v>
      </c>
      <c r="D71" s="24" t="s">
        <v>7</v>
      </c>
      <c r="E71" s="24">
        <v>11</v>
      </c>
      <c r="F71" s="24">
        <v>228</v>
      </c>
      <c r="G71" s="24">
        <v>18818</v>
      </c>
      <c r="H71" s="24">
        <f t="shared" si="6"/>
        <v>1.211605909235838E-2</v>
      </c>
      <c r="I71" s="24">
        <f t="shared" si="5"/>
        <v>8</v>
      </c>
      <c r="J71" s="24">
        <f t="shared" si="3"/>
        <v>175</v>
      </c>
    </row>
    <row r="72" spans="2:10" x14ac:dyDescent="0.25">
      <c r="B72" s="24" t="s">
        <v>1023</v>
      </c>
      <c r="C72" s="24" t="s">
        <v>408</v>
      </c>
      <c r="D72" s="24" t="s">
        <v>7</v>
      </c>
      <c r="E72" s="24">
        <v>4</v>
      </c>
      <c r="F72" s="24">
        <v>103</v>
      </c>
      <c r="G72" s="24">
        <v>17437</v>
      </c>
      <c r="H72" s="24">
        <f t="shared" si="6"/>
        <v>5.9069794115960313E-3</v>
      </c>
      <c r="I72" s="24">
        <f t="shared" si="5"/>
        <v>15</v>
      </c>
      <c r="J72" s="24">
        <f t="shared" si="3"/>
        <v>313</v>
      </c>
    </row>
    <row r="73" spans="2:10" x14ac:dyDescent="0.25">
      <c r="B73" s="24" t="s">
        <v>1024</v>
      </c>
      <c r="C73" s="24" t="s">
        <v>409</v>
      </c>
      <c r="D73" s="24" t="s">
        <v>7</v>
      </c>
      <c r="E73" s="24">
        <v>32</v>
      </c>
      <c r="F73" s="24">
        <v>239</v>
      </c>
      <c r="G73" s="24">
        <v>18472</v>
      </c>
      <c r="H73" s="24">
        <f t="shared" si="6"/>
        <v>1.2938501515807709E-2</v>
      </c>
      <c r="I73" s="24">
        <f t="shared" si="5"/>
        <v>5</v>
      </c>
      <c r="J73" s="24">
        <f t="shared" si="3"/>
        <v>162</v>
      </c>
    </row>
    <row r="74" spans="2:10" x14ac:dyDescent="0.25">
      <c r="B74" s="24" t="s">
        <v>1025</v>
      </c>
      <c r="C74" s="24" t="s">
        <v>410</v>
      </c>
      <c r="D74" s="24" t="s">
        <v>7</v>
      </c>
      <c r="E74" s="24">
        <v>15</v>
      </c>
      <c r="F74" s="24">
        <v>236</v>
      </c>
      <c r="G74" s="24">
        <v>15307</v>
      </c>
      <c r="H74" s="24">
        <f t="shared" si="6"/>
        <v>1.5417782713791076E-2</v>
      </c>
      <c r="I74" s="24">
        <f t="shared" si="5"/>
        <v>3</v>
      </c>
      <c r="J74" s="24">
        <f t="shared" si="3"/>
        <v>130</v>
      </c>
    </row>
    <row r="75" spans="2:10" x14ac:dyDescent="0.25">
      <c r="B75" s="24" t="s">
        <v>1026</v>
      </c>
      <c r="C75" s="24" t="s">
        <v>411</v>
      </c>
      <c r="D75" s="24" t="s">
        <v>7</v>
      </c>
      <c r="E75" s="24">
        <v>4</v>
      </c>
      <c r="F75" s="24">
        <v>103</v>
      </c>
      <c r="G75" s="24">
        <v>18451</v>
      </c>
      <c r="H75" s="24">
        <f t="shared" si="6"/>
        <v>5.5823532599859086E-3</v>
      </c>
      <c r="I75" s="24">
        <f t="shared" si="5"/>
        <v>16</v>
      </c>
      <c r="J75" s="24">
        <f t="shared" si="3"/>
        <v>322</v>
      </c>
    </row>
    <row r="76" spans="2:10" x14ac:dyDescent="0.25">
      <c r="B76" s="24" t="s">
        <v>1027</v>
      </c>
      <c r="C76" s="24" t="s">
        <v>412</v>
      </c>
      <c r="D76" s="24" t="s">
        <v>7</v>
      </c>
      <c r="E76" s="24">
        <v>12</v>
      </c>
      <c r="F76" s="24">
        <v>180</v>
      </c>
      <c r="G76" s="24">
        <v>15811</v>
      </c>
      <c r="H76" s="24">
        <f t="shared" si="6"/>
        <v>1.1384479160078426E-2</v>
      </c>
      <c r="I76" s="24">
        <f t="shared" si="5"/>
        <v>10</v>
      </c>
      <c r="J76" s="24">
        <f t="shared" si="3"/>
        <v>185</v>
      </c>
    </row>
    <row r="77" spans="2:10" x14ac:dyDescent="0.25">
      <c r="B77" s="24" t="s">
        <v>1028</v>
      </c>
      <c r="C77" s="24" t="s">
        <v>413</v>
      </c>
      <c r="D77" s="24" t="s">
        <v>7</v>
      </c>
      <c r="E77" s="24">
        <v>8</v>
      </c>
      <c r="F77" s="24">
        <v>166</v>
      </c>
      <c r="G77" s="24">
        <v>15159</v>
      </c>
      <c r="H77" s="24">
        <f t="shared" si="6"/>
        <v>1.0950590408338281E-2</v>
      </c>
      <c r="I77" s="24">
        <f t="shared" si="5"/>
        <v>11</v>
      </c>
      <c r="J77" s="24">
        <f t="shared" si="3"/>
        <v>196</v>
      </c>
    </row>
    <row r="78" spans="2:10" x14ac:dyDescent="0.25">
      <c r="B78" s="24" t="s">
        <v>1029</v>
      </c>
      <c r="C78" s="24" t="s">
        <v>414</v>
      </c>
      <c r="D78" s="24" t="s">
        <v>7</v>
      </c>
      <c r="E78" s="24">
        <v>11</v>
      </c>
      <c r="F78" s="24">
        <v>191</v>
      </c>
      <c r="G78" s="24">
        <v>15915</v>
      </c>
      <c r="H78" s="24">
        <f t="shared" si="6"/>
        <v>1.2001256676091736E-2</v>
      </c>
      <c r="I78" s="24">
        <f t="shared" si="5"/>
        <v>9</v>
      </c>
      <c r="J78" s="24">
        <f t="shared" si="3"/>
        <v>177</v>
      </c>
    </row>
    <row r="79" spans="2:10" x14ac:dyDescent="0.25">
      <c r="B79" s="24" t="s">
        <v>1030</v>
      </c>
      <c r="C79" s="24" t="s">
        <v>415</v>
      </c>
      <c r="D79" s="24" t="s">
        <v>7</v>
      </c>
      <c r="E79" s="24">
        <v>13</v>
      </c>
      <c r="F79" s="24">
        <v>206</v>
      </c>
      <c r="G79" s="24">
        <v>16533</v>
      </c>
      <c r="H79" s="24">
        <f t="shared" si="6"/>
        <v>1.2459928627593299E-2</v>
      </c>
      <c r="I79" s="24">
        <f t="shared" si="5"/>
        <v>7</v>
      </c>
      <c r="J79" s="24">
        <f t="shared" si="3"/>
        <v>166</v>
      </c>
    </row>
    <row r="80" spans="2:10" x14ac:dyDescent="0.25">
      <c r="B80" s="24" t="s">
        <v>1031</v>
      </c>
      <c r="C80" s="24" t="s">
        <v>416</v>
      </c>
      <c r="D80" s="24" t="s">
        <v>7</v>
      </c>
      <c r="E80" s="24">
        <v>9</v>
      </c>
      <c r="F80" s="24">
        <v>89</v>
      </c>
      <c r="G80" s="24">
        <v>17402</v>
      </c>
      <c r="H80" s="24">
        <f t="shared" si="6"/>
        <v>5.1143546718767962E-3</v>
      </c>
      <c r="I80" s="24">
        <f t="shared" si="5"/>
        <v>19</v>
      </c>
      <c r="J80" s="24">
        <f t="shared" si="3"/>
        <v>338</v>
      </c>
    </row>
    <row r="81" spans="1:10" x14ac:dyDescent="0.25">
      <c r="B81" s="24" t="s">
        <v>1032</v>
      </c>
      <c r="C81" s="24" t="s">
        <v>417</v>
      </c>
      <c r="D81" s="24" t="s">
        <v>7</v>
      </c>
      <c r="E81" s="24">
        <v>16</v>
      </c>
      <c r="F81" s="24">
        <v>243</v>
      </c>
      <c r="G81" s="24">
        <v>17575</v>
      </c>
      <c r="H81" s="24">
        <f t="shared" si="6"/>
        <v>1.3826458036984353E-2</v>
      </c>
      <c r="I81" s="24">
        <f t="shared" si="5"/>
        <v>4</v>
      </c>
      <c r="J81" s="24">
        <f t="shared" si="3"/>
        <v>148</v>
      </c>
    </row>
    <row r="82" spans="1:10" x14ac:dyDescent="0.25">
      <c r="A82" s="24" t="str">
        <f>D82</f>
        <v>Bexley</v>
      </c>
      <c r="B82" s="24" t="s">
        <v>1033</v>
      </c>
      <c r="C82" s="24" t="s">
        <v>418</v>
      </c>
      <c r="D82" s="24" t="s">
        <v>9</v>
      </c>
      <c r="E82" s="24">
        <v>3</v>
      </c>
      <c r="F82" s="24">
        <v>27</v>
      </c>
      <c r="G82" s="24">
        <v>10418</v>
      </c>
      <c r="H82" s="24">
        <f t="shared" si="6"/>
        <v>2.591668266461893E-3</v>
      </c>
      <c r="I82">
        <f>RANK(H82,$H$82:$H$102)</f>
        <v>9</v>
      </c>
      <c r="J82" s="24">
        <f t="shared" si="3"/>
        <v>446</v>
      </c>
    </row>
    <row r="83" spans="1:10" x14ac:dyDescent="0.25">
      <c r="B83" s="24" t="s">
        <v>1034</v>
      </c>
      <c r="C83" s="24" t="s">
        <v>419</v>
      </c>
      <c r="D83" s="24" t="s">
        <v>9</v>
      </c>
      <c r="E83" s="24">
        <v>1</v>
      </c>
      <c r="F83" s="24">
        <v>13</v>
      </c>
      <c r="G83" s="24">
        <v>11890</v>
      </c>
      <c r="H83" s="24">
        <f t="shared" si="6"/>
        <v>1.0933557611438184E-3</v>
      </c>
      <c r="I83" s="24">
        <f t="shared" ref="I83:I102" si="7">RANK(H83,$H$82:$H$102)</f>
        <v>14</v>
      </c>
      <c r="J83" s="24">
        <f t="shared" si="3"/>
        <v>531</v>
      </c>
    </row>
    <row r="84" spans="1:10" x14ac:dyDescent="0.25">
      <c r="B84" s="24" t="s">
        <v>1035</v>
      </c>
      <c r="C84" s="24" t="s">
        <v>420</v>
      </c>
      <c r="D84" s="24" t="s">
        <v>9</v>
      </c>
      <c r="E84" s="24">
        <v>1</v>
      </c>
      <c r="F84" s="24">
        <v>5</v>
      </c>
      <c r="G84" s="24">
        <v>10616</v>
      </c>
      <c r="H84" s="24">
        <f t="shared" si="6"/>
        <v>4.7098718914845517E-4</v>
      </c>
      <c r="I84" s="24">
        <f t="shared" si="7"/>
        <v>17</v>
      </c>
      <c r="J84" s="24">
        <f t="shared" si="3"/>
        <v>565</v>
      </c>
    </row>
    <row r="85" spans="1:10" x14ac:dyDescent="0.25">
      <c r="B85" s="24" t="s">
        <v>1036</v>
      </c>
      <c r="C85" s="24" t="s">
        <v>421</v>
      </c>
      <c r="D85" s="24" t="s">
        <v>9</v>
      </c>
      <c r="E85" s="24">
        <v>0</v>
      </c>
      <c r="F85" s="24">
        <v>0</v>
      </c>
      <c r="G85" s="24">
        <v>10910</v>
      </c>
      <c r="H85" s="24">
        <f t="shared" si="6"/>
        <v>0</v>
      </c>
      <c r="I85" s="24">
        <f t="shared" si="7"/>
        <v>18</v>
      </c>
      <c r="J85" s="24">
        <f t="shared" si="3"/>
        <v>588</v>
      </c>
    </row>
    <row r="86" spans="1:10" x14ac:dyDescent="0.25">
      <c r="B86" s="24" t="s">
        <v>1037</v>
      </c>
      <c r="C86" s="24" t="s">
        <v>422</v>
      </c>
      <c r="D86" s="24" t="s">
        <v>9</v>
      </c>
      <c r="E86" s="24">
        <v>1</v>
      </c>
      <c r="F86" s="24">
        <v>28</v>
      </c>
      <c r="G86" s="24">
        <v>10546</v>
      </c>
      <c r="H86" s="24">
        <f t="shared" si="6"/>
        <v>2.6550350843921864E-3</v>
      </c>
      <c r="I86" s="24">
        <f t="shared" si="7"/>
        <v>8</v>
      </c>
      <c r="J86" s="24">
        <f t="shared" si="3"/>
        <v>445</v>
      </c>
    </row>
    <row r="87" spans="1:10" x14ac:dyDescent="0.25">
      <c r="B87" s="24" t="s">
        <v>1038</v>
      </c>
      <c r="C87" s="24" t="s">
        <v>423</v>
      </c>
      <c r="D87" s="24" t="s">
        <v>9</v>
      </c>
      <c r="E87" s="24">
        <v>7</v>
      </c>
      <c r="F87" s="24">
        <v>152</v>
      </c>
      <c r="G87" s="24">
        <v>10965</v>
      </c>
      <c r="H87" s="24">
        <f t="shared" si="6"/>
        <v>1.3862289101687186E-2</v>
      </c>
      <c r="I87" s="24">
        <f t="shared" si="7"/>
        <v>3</v>
      </c>
      <c r="J87" s="24">
        <f t="shared" si="3"/>
        <v>147</v>
      </c>
    </row>
    <row r="88" spans="1:10" x14ac:dyDescent="0.25">
      <c r="B88" s="24" t="s">
        <v>1039</v>
      </c>
      <c r="C88" s="24" t="s">
        <v>424</v>
      </c>
      <c r="D88" s="24" t="s">
        <v>9</v>
      </c>
      <c r="E88" s="24">
        <v>4</v>
      </c>
      <c r="F88" s="24">
        <v>82</v>
      </c>
      <c r="G88" s="24">
        <v>11128</v>
      </c>
      <c r="H88" s="24">
        <f t="shared" si="6"/>
        <v>7.368799424874191E-3</v>
      </c>
      <c r="I88" s="24">
        <f t="shared" si="7"/>
        <v>4</v>
      </c>
      <c r="J88" s="24">
        <f t="shared" si="3"/>
        <v>273</v>
      </c>
    </row>
    <row r="89" spans="1:10" x14ac:dyDescent="0.25">
      <c r="B89" s="24" t="s">
        <v>1040</v>
      </c>
      <c r="C89" s="24" t="s">
        <v>425</v>
      </c>
      <c r="D89" s="24" t="s">
        <v>9</v>
      </c>
      <c r="E89" s="24">
        <v>1</v>
      </c>
      <c r="F89" s="24">
        <v>21</v>
      </c>
      <c r="G89" s="24">
        <v>11226</v>
      </c>
      <c r="H89" s="24">
        <f t="shared" si="6"/>
        <v>1.8706574024585784E-3</v>
      </c>
      <c r="I89" s="24">
        <f t="shared" si="7"/>
        <v>11</v>
      </c>
      <c r="J89" s="24">
        <f t="shared" si="3"/>
        <v>480</v>
      </c>
    </row>
    <row r="90" spans="1:10" x14ac:dyDescent="0.25">
      <c r="B90" s="24" t="s">
        <v>1041</v>
      </c>
      <c r="C90" s="24" t="s">
        <v>426</v>
      </c>
      <c r="D90" s="24" t="s">
        <v>9</v>
      </c>
      <c r="E90" s="24">
        <v>1</v>
      </c>
      <c r="F90" s="24">
        <v>19</v>
      </c>
      <c r="G90" s="24">
        <v>11207</v>
      </c>
      <c r="H90" s="24">
        <f t="shared" si="6"/>
        <v>1.6953689658249309E-3</v>
      </c>
      <c r="I90" s="24">
        <f t="shared" si="7"/>
        <v>12</v>
      </c>
      <c r="J90" s="24">
        <f t="shared" si="3"/>
        <v>494</v>
      </c>
    </row>
    <row r="91" spans="1:10" x14ac:dyDescent="0.25">
      <c r="B91" s="24" t="s">
        <v>1042</v>
      </c>
      <c r="C91" s="24" t="s">
        <v>427</v>
      </c>
      <c r="D91" s="24" t="s">
        <v>9</v>
      </c>
      <c r="E91" s="24">
        <v>2</v>
      </c>
      <c r="F91" s="24">
        <v>6</v>
      </c>
      <c r="G91" s="24">
        <v>10864</v>
      </c>
      <c r="H91" s="24">
        <f t="shared" si="6"/>
        <v>5.5228276877761413E-4</v>
      </c>
      <c r="I91" s="24">
        <f t="shared" si="7"/>
        <v>16</v>
      </c>
      <c r="J91" s="24">
        <f t="shared" si="3"/>
        <v>561</v>
      </c>
    </row>
    <row r="92" spans="1:10" x14ac:dyDescent="0.25">
      <c r="B92" s="24" t="s">
        <v>1043</v>
      </c>
      <c r="C92" s="24" t="s">
        <v>428</v>
      </c>
      <c r="D92" s="24" t="s">
        <v>9</v>
      </c>
      <c r="E92" s="24">
        <v>1</v>
      </c>
      <c r="F92" s="24">
        <v>63</v>
      </c>
      <c r="G92" s="24">
        <v>10858</v>
      </c>
      <c r="H92" s="24">
        <f t="shared" si="6"/>
        <v>5.8021735126174249E-3</v>
      </c>
      <c r="I92" s="24">
        <f t="shared" si="7"/>
        <v>5</v>
      </c>
      <c r="J92" s="24">
        <f t="shared" si="3"/>
        <v>314</v>
      </c>
    </row>
    <row r="93" spans="1:10" x14ac:dyDescent="0.25">
      <c r="B93" s="24" t="s">
        <v>1044</v>
      </c>
      <c r="C93" s="24" t="s">
        <v>429</v>
      </c>
      <c r="D93" s="24" t="s">
        <v>9</v>
      </c>
      <c r="E93" s="24">
        <v>4</v>
      </c>
      <c r="F93" s="24">
        <v>50</v>
      </c>
      <c r="G93" s="24">
        <v>12053</v>
      </c>
      <c r="H93" s="24">
        <f t="shared" si="6"/>
        <v>4.148344810420642E-3</v>
      </c>
      <c r="I93" s="24">
        <f t="shared" si="7"/>
        <v>6</v>
      </c>
      <c r="J93" s="24">
        <f t="shared" si="3"/>
        <v>377</v>
      </c>
    </row>
    <row r="94" spans="1:10" x14ac:dyDescent="0.25">
      <c r="B94" s="24" t="s">
        <v>1045</v>
      </c>
      <c r="C94" s="24" t="s">
        <v>430</v>
      </c>
      <c r="D94" s="24" t="s">
        <v>9</v>
      </c>
      <c r="E94" s="24">
        <v>1</v>
      </c>
      <c r="F94" s="24">
        <v>0</v>
      </c>
      <c r="G94" s="24">
        <v>10800</v>
      </c>
      <c r="H94" s="24">
        <f t="shared" si="6"/>
        <v>0</v>
      </c>
      <c r="I94" s="24">
        <f t="shared" si="7"/>
        <v>18</v>
      </c>
      <c r="J94" s="24">
        <f t="shared" si="3"/>
        <v>588</v>
      </c>
    </row>
    <row r="95" spans="1:10" x14ac:dyDescent="0.25">
      <c r="B95" s="24" t="s">
        <v>1046</v>
      </c>
      <c r="C95" s="24" t="s">
        <v>431</v>
      </c>
      <c r="D95" s="24" t="s">
        <v>9</v>
      </c>
      <c r="E95" s="24">
        <v>1</v>
      </c>
      <c r="F95" s="24">
        <v>42</v>
      </c>
      <c r="G95" s="24">
        <v>11346</v>
      </c>
      <c r="H95" s="24">
        <f t="shared" si="6"/>
        <v>3.7017451084082496E-3</v>
      </c>
      <c r="I95" s="24">
        <f t="shared" si="7"/>
        <v>7</v>
      </c>
      <c r="J95" s="24">
        <f t="shared" si="3"/>
        <v>395</v>
      </c>
    </row>
    <row r="96" spans="1:10" x14ac:dyDescent="0.25">
      <c r="B96" s="24" t="s">
        <v>1047</v>
      </c>
      <c r="C96" s="24" t="s">
        <v>432</v>
      </c>
      <c r="D96" s="24" t="s">
        <v>9</v>
      </c>
      <c r="E96" s="24">
        <v>13</v>
      </c>
      <c r="F96" s="24">
        <v>338</v>
      </c>
      <c r="G96" s="24">
        <v>10442</v>
      </c>
      <c r="H96" s="24">
        <f t="shared" si="6"/>
        <v>3.2369277916108025E-2</v>
      </c>
      <c r="I96" s="24">
        <f t="shared" si="7"/>
        <v>1</v>
      </c>
      <c r="J96" s="24">
        <f t="shared" si="3"/>
        <v>51</v>
      </c>
    </row>
    <row r="97" spans="1:10" x14ac:dyDescent="0.25">
      <c r="B97" s="24" t="s">
        <v>1048</v>
      </c>
      <c r="C97" s="24" t="s">
        <v>186</v>
      </c>
      <c r="D97" s="24" t="s">
        <v>9</v>
      </c>
      <c r="E97" s="24">
        <v>1</v>
      </c>
      <c r="F97" s="24">
        <v>8</v>
      </c>
      <c r="G97" s="24">
        <v>11566</v>
      </c>
      <c r="H97" s="24">
        <f t="shared" si="6"/>
        <v>6.9168251772436457E-4</v>
      </c>
      <c r="I97" s="24">
        <f t="shared" si="7"/>
        <v>15</v>
      </c>
      <c r="J97" s="24">
        <f t="shared" si="3"/>
        <v>549</v>
      </c>
    </row>
    <row r="98" spans="1:10" x14ac:dyDescent="0.25">
      <c r="B98" s="24" t="s">
        <v>1049</v>
      </c>
      <c r="C98" s="24" t="s">
        <v>433</v>
      </c>
      <c r="D98" s="24" t="s">
        <v>9</v>
      </c>
      <c r="E98" s="24">
        <v>0</v>
      </c>
      <c r="F98" s="24">
        <v>0</v>
      </c>
      <c r="G98" s="24">
        <v>10598</v>
      </c>
      <c r="H98" s="24">
        <f t="shared" si="6"/>
        <v>0</v>
      </c>
      <c r="I98" s="24">
        <f t="shared" si="7"/>
        <v>18</v>
      </c>
      <c r="J98" s="24">
        <f t="shared" si="3"/>
        <v>588</v>
      </c>
    </row>
    <row r="99" spans="1:10" x14ac:dyDescent="0.25">
      <c r="B99" s="24" t="s">
        <v>1050</v>
      </c>
      <c r="C99" s="24" t="s">
        <v>225</v>
      </c>
      <c r="D99" s="24" t="s">
        <v>9</v>
      </c>
      <c r="E99" s="24">
        <v>3</v>
      </c>
      <c r="F99" s="24">
        <v>20</v>
      </c>
      <c r="G99" s="24">
        <v>10491</v>
      </c>
      <c r="H99" s="24">
        <f t="shared" si="6"/>
        <v>1.9063959584405682E-3</v>
      </c>
      <c r="I99" s="24">
        <f t="shared" si="7"/>
        <v>10</v>
      </c>
      <c r="J99" s="24">
        <f t="shared" si="3"/>
        <v>477</v>
      </c>
    </row>
    <row r="100" spans="1:10" x14ac:dyDescent="0.25">
      <c r="B100" s="24" t="s">
        <v>1051</v>
      </c>
      <c r="C100" s="24" t="s">
        <v>434</v>
      </c>
      <c r="D100" s="24" t="s">
        <v>9</v>
      </c>
      <c r="E100" s="24">
        <v>0</v>
      </c>
      <c r="F100" s="24">
        <v>0</v>
      </c>
      <c r="G100" s="24">
        <v>11135</v>
      </c>
      <c r="H100" s="24">
        <f t="shared" si="6"/>
        <v>0</v>
      </c>
      <c r="I100" s="24">
        <f t="shared" si="7"/>
        <v>18</v>
      </c>
      <c r="J100" s="24">
        <f t="shared" si="3"/>
        <v>588</v>
      </c>
    </row>
    <row r="101" spans="1:10" x14ac:dyDescent="0.25">
      <c r="B101" s="24" t="s">
        <v>1052</v>
      </c>
      <c r="C101" s="24" t="s">
        <v>435</v>
      </c>
      <c r="D101" s="24" t="s">
        <v>9</v>
      </c>
      <c r="E101" s="24">
        <v>5</v>
      </c>
      <c r="F101" s="24">
        <v>207</v>
      </c>
      <c r="G101" s="24">
        <v>10844</v>
      </c>
      <c r="H101" s="24">
        <f t="shared" si="6"/>
        <v>1.9088897085946147E-2</v>
      </c>
      <c r="I101" s="24">
        <f t="shared" si="7"/>
        <v>2</v>
      </c>
      <c r="J101" s="24">
        <f t="shared" ref="J101:J164" si="8">RANK(H101,$H$36:$H$667)</f>
        <v>100</v>
      </c>
    </row>
    <row r="102" spans="1:10" x14ac:dyDescent="0.25">
      <c r="B102" s="24" t="s">
        <v>1053</v>
      </c>
      <c r="C102" s="24" t="s">
        <v>436</v>
      </c>
      <c r="D102" s="24" t="s">
        <v>9</v>
      </c>
      <c r="E102" s="24">
        <v>3</v>
      </c>
      <c r="F102" s="24">
        <v>14</v>
      </c>
      <c r="G102" s="24">
        <v>12094</v>
      </c>
      <c r="H102" s="24">
        <f t="shared" si="6"/>
        <v>1.1575988093269389E-3</v>
      </c>
      <c r="I102" s="24">
        <f t="shared" si="7"/>
        <v>13</v>
      </c>
      <c r="J102" s="24">
        <f t="shared" si="8"/>
        <v>523</v>
      </c>
    </row>
    <row r="103" spans="1:10" x14ac:dyDescent="0.25">
      <c r="A103" s="24" t="str">
        <f>D103</f>
        <v>Brent</v>
      </c>
      <c r="B103" s="24" t="s">
        <v>1054</v>
      </c>
      <c r="C103" s="24" t="s">
        <v>437</v>
      </c>
      <c r="D103" s="24" t="s">
        <v>11</v>
      </c>
      <c r="E103" s="24">
        <v>6</v>
      </c>
      <c r="F103" s="24">
        <v>7</v>
      </c>
      <c r="G103" s="24">
        <v>14017</v>
      </c>
      <c r="H103" s="24">
        <f t="shared" si="6"/>
        <v>4.9939359349361492E-4</v>
      </c>
      <c r="I103">
        <f>RANK(H103,$H$103:$H$123)</f>
        <v>20</v>
      </c>
      <c r="J103" s="24">
        <f t="shared" si="8"/>
        <v>564</v>
      </c>
    </row>
    <row r="104" spans="1:10" x14ac:dyDescent="0.25">
      <c r="B104" s="24" t="s">
        <v>1055</v>
      </c>
      <c r="C104" s="24" t="s">
        <v>438</v>
      </c>
      <c r="D104" s="24" t="s">
        <v>11</v>
      </c>
      <c r="E104" s="24">
        <v>14</v>
      </c>
      <c r="F104" s="24">
        <v>162</v>
      </c>
      <c r="G104" s="24">
        <v>15772</v>
      </c>
      <c r="H104" s="24">
        <f t="shared" si="6"/>
        <v>1.0271366979457266E-2</v>
      </c>
      <c r="I104" s="24">
        <f t="shared" ref="I104:I123" si="9">RANK(H104,$H$103:$H$123)</f>
        <v>4</v>
      </c>
      <c r="J104" s="24">
        <f t="shared" si="8"/>
        <v>212</v>
      </c>
    </row>
    <row r="105" spans="1:10" x14ac:dyDescent="0.25">
      <c r="B105" s="24" t="s">
        <v>1056</v>
      </c>
      <c r="C105" s="24" t="s">
        <v>439</v>
      </c>
      <c r="D105" s="24" t="s">
        <v>11</v>
      </c>
      <c r="E105" s="24">
        <v>15</v>
      </c>
      <c r="F105" s="24">
        <v>58</v>
      </c>
      <c r="G105" s="24">
        <v>13023</v>
      </c>
      <c r="H105" s="24">
        <f t="shared" si="6"/>
        <v>4.4536589111571837E-3</v>
      </c>
      <c r="I105" s="24">
        <f t="shared" si="9"/>
        <v>11</v>
      </c>
      <c r="J105" s="24">
        <f t="shared" si="8"/>
        <v>367</v>
      </c>
    </row>
    <row r="106" spans="1:10" x14ac:dyDescent="0.25">
      <c r="B106" s="24" t="s">
        <v>1057</v>
      </c>
      <c r="C106" s="24" t="s">
        <v>440</v>
      </c>
      <c r="D106" s="24" t="s">
        <v>11</v>
      </c>
      <c r="E106" s="24">
        <v>4</v>
      </c>
      <c r="F106" s="24">
        <v>22</v>
      </c>
      <c r="G106" s="24">
        <v>13425</v>
      </c>
      <c r="H106" s="24">
        <f t="shared" si="6"/>
        <v>1.638733705772812E-3</v>
      </c>
      <c r="I106" s="24">
        <f t="shared" si="9"/>
        <v>17</v>
      </c>
      <c r="J106" s="24">
        <f t="shared" si="8"/>
        <v>496</v>
      </c>
    </row>
    <row r="107" spans="1:10" x14ac:dyDescent="0.25">
      <c r="B107" s="24" t="s">
        <v>1058</v>
      </c>
      <c r="C107" s="24" t="s">
        <v>441</v>
      </c>
      <c r="D107" s="24" t="s">
        <v>11</v>
      </c>
      <c r="E107" s="24">
        <v>1</v>
      </c>
      <c r="F107" s="24">
        <v>0</v>
      </c>
      <c r="G107" s="24">
        <v>15059</v>
      </c>
      <c r="H107" s="24">
        <f t="shared" si="6"/>
        <v>0</v>
      </c>
      <c r="I107" s="24">
        <f t="shared" si="9"/>
        <v>21</v>
      </c>
      <c r="J107" s="24">
        <f t="shared" si="8"/>
        <v>588</v>
      </c>
    </row>
    <row r="108" spans="1:10" x14ac:dyDescent="0.25">
      <c r="B108" s="24" t="s">
        <v>1059</v>
      </c>
      <c r="C108" s="24" t="s">
        <v>442</v>
      </c>
      <c r="D108" s="24" t="s">
        <v>11</v>
      </c>
      <c r="E108" s="24">
        <v>6</v>
      </c>
      <c r="F108" s="24">
        <v>110</v>
      </c>
      <c r="G108" s="24">
        <v>13445</v>
      </c>
      <c r="H108" s="24">
        <f t="shared" si="6"/>
        <v>8.1814801041279282E-3</v>
      </c>
      <c r="I108" s="24">
        <f t="shared" si="9"/>
        <v>6</v>
      </c>
      <c r="J108" s="24">
        <f t="shared" si="8"/>
        <v>248</v>
      </c>
    </row>
    <row r="109" spans="1:10" x14ac:dyDescent="0.25">
      <c r="B109" s="24" t="s">
        <v>1060</v>
      </c>
      <c r="C109" s="24" t="s">
        <v>443</v>
      </c>
      <c r="D109" s="24" t="s">
        <v>11</v>
      </c>
      <c r="E109" s="24">
        <v>14</v>
      </c>
      <c r="F109" s="24">
        <v>84</v>
      </c>
      <c r="G109" s="24">
        <v>17162</v>
      </c>
      <c r="H109" s="24">
        <f t="shared" si="6"/>
        <v>4.8945344365458575E-3</v>
      </c>
      <c r="I109" s="24">
        <f t="shared" si="9"/>
        <v>9</v>
      </c>
      <c r="J109" s="24">
        <f t="shared" si="8"/>
        <v>344</v>
      </c>
    </row>
    <row r="110" spans="1:10" x14ac:dyDescent="0.25">
      <c r="B110" s="24" t="s">
        <v>1061</v>
      </c>
      <c r="C110" s="24" t="s">
        <v>444</v>
      </c>
      <c r="D110" s="24" t="s">
        <v>11</v>
      </c>
      <c r="E110" s="24">
        <v>6</v>
      </c>
      <c r="F110" s="24">
        <v>59</v>
      </c>
      <c r="G110" s="24">
        <v>14915</v>
      </c>
      <c r="H110" s="24">
        <f t="shared" si="6"/>
        <v>3.9557492457257797E-3</v>
      </c>
      <c r="I110" s="24">
        <f t="shared" si="9"/>
        <v>12</v>
      </c>
      <c r="J110" s="24">
        <f t="shared" si="8"/>
        <v>385</v>
      </c>
    </row>
    <row r="111" spans="1:10" x14ac:dyDescent="0.25">
      <c r="B111" s="24" t="s">
        <v>1062</v>
      </c>
      <c r="C111" s="24" t="s">
        <v>445</v>
      </c>
      <c r="D111" s="24" t="s">
        <v>11</v>
      </c>
      <c r="E111" s="24">
        <v>11</v>
      </c>
      <c r="F111" s="24">
        <v>197</v>
      </c>
      <c r="G111" s="24">
        <v>12133</v>
      </c>
      <c r="H111" s="24">
        <f t="shared" si="6"/>
        <v>1.6236709799719772E-2</v>
      </c>
      <c r="I111" s="24">
        <f t="shared" si="9"/>
        <v>3</v>
      </c>
      <c r="J111" s="24">
        <f t="shared" si="8"/>
        <v>122</v>
      </c>
    </row>
    <row r="112" spans="1:10" x14ac:dyDescent="0.25">
      <c r="B112" s="24" t="s">
        <v>1063</v>
      </c>
      <c r="C112" s="24" t="s">
        <v>153</v>
      </c>
      <c r="D112" s="24" t="s">
        <v>11</v>
      </c>
      <c r="E112" s="24">
        <v>6</v>
      </c>
      <c r="F112" s="24">
        <v>47</v>
      </c>
      <c r="G112" s="24">
        <v>16989</v>
      </c>
      <c r="H112" s="24">
        <f t="shared" si="6"/>
        <v>2.7664959679792808E-3</v>
      </c>
      <c r="I112" s="24">
        <f t="shared" si="9"/>
        <v>16</v>
      </c>
      <c r="J112" s="24">
        <f t="shared" si="8"/>
        <v>436</v>
      </c>
    </row>
    <row r="113" spans="1:10" x14ac:dyDescent="0.25">
      <c r="B113" s="24" t="s">
        <v>1064</v>
      </c>
      <c r="C113" s="24" t="s">
        <v>446</v>
      </c>
      <c r="D113" s="24" t="s">
        <v>11</v>
      </c>
      <c r="E113" s="24">
        <v>21</v>
      </c>
      <c r="F113" s="24">
        <v>74</v>
      </c>
      <c r="G113" s="24">
        <v>15529</v>
      </c>
      <c r="H113" s="24">
        <f t="shared" si="6"/>
        <v>4.7652778672161765E-3</v>
      </c>
      <c r="I113" s="24">
        <f t="shared" si="9"/>
        <v>10</v>
      </c>
      <c r="J113" s="24">
        <f t="shared" si="8"/>
        <v>349</v>
      </c>
    </row>
    <row r="114" spans="1:10" x14ac:dyDescent="0.25">
      <c r="B114" s="24" t="s">
        <v>1065</v>
      </c>
      <c r="C114" s="24" t="s">
        <v>447</v>
      </c>
      <c r="D114" s="24" t="s">
        <v>11</v>
      </c>
      <c r="E114" s="24">
        <v>16</v>
      </c>
      <c r="F114" s="24">
        <v>697</v>
      </c>
      <c r="G114" s="24">
        <v>12811</v>
      </c>
      <c r="H114" s="24">
        <f t="shared" si="6"/>
        <v>5.4406369526188429E-2</v>
      </c>
      <c r="I114" s="24">
        <f t="shared" si="9"/>
        <v>1</v>
      </c>
      <c r="J114" s="24">
        <f t="shared" si="8"/>
        <v>26</v>
      </c>
    </row>
    <row r="115" spans="1:10" x14ac:dyDescent="0.25">
      <c r="B115" s="24" t="s">
        <v>1066</v>
      </c>
      <c r="C115" s="24" t="s">
        <v>448</v>
      </c>
      <c r="D115" s="24" t="s">
        <v>11</v>
      </c>
      <c r="E115" s="24">
        <v>15</v>
      </c>
      <c r="F115" s="24">
        <v>158</v>
      </c>
      <c r="G115" s="24">
        <v>15474</v>
      </c>
      <c r="H115" s="24">
        <f t="shared" si="6"/>
        <v>1.0210675972599198E-2</v>
      </c>
      <c r="I115" s="24">
        <f t="shared" si="9"/>
        <v>5</v>
      </c>
      <c r="J115" s="24">
        <f t="shared" si="8"/>
        <v>214</v>
      </c>
    </row>
    <row r="116" spans="1:10" x14ac:dyDescent="0.25">
      <c r="B116" s="24" t="s">
        <v>1067</v>
      </c>
      <c r="C116" s="24" t="s">
        <v>449</v>
      </c>
      <c r="D116" s="24" t="s">
        <v>11</v>
      </c>
      <c r="E116" s="24">
        <v>8</v>
      </c>
      <c r="F116" s="24">
        <v>54</v>
      </c>
      <c r="G116" s="24">
        <v>15281</v>
      </c>
      <c r="H116" s="24">
        <f t="shared" si="6"/>
        <v>3.5338001439696354E-3</v>
      </c>
      <c r="I116" s="24">
        <f t="shared" si="9"/>
        <v>13</v>
      </c>
      <c r="J116" s="24">
        <f t="shared" si="8"/>
        <v>404</v>
      </c>
    </row>
    <row r="117" spans="1:10" x14ac:dyDescent="0.25">
      <c r="B117" s="24" t="s">
        <v>1068</v>
      </c>
      <c r="C117" s="24" t="s">
        <v>450</v>
      </c>
      <c r="D117" s="24" t="s">
        <v>11</v>
      </c>
      <c r="E117" s="24">
        <v>9</v>
      </c>
      <c r="F117" s="24">
        <v>107</v>
      </c>
      <c r="G117" s="24">
        <v>15155</v>
      </c>
      <c r="H117" s="24">
        <f t="shared" si="6"/>
        <v>7.0603761134938967E-3</v>
      </c>
      <c r="I117" s="24">
        <f t="shared" si="9"/>
        <v>7</v>
      </c>
      <c r="J117" s="24">
        <f t="shared" si="8"/>
        <v>280</v>
      </c>
    </row>
    <row r="118" spans="1:10" x14ac:dyDescent="0.25">
      <c r="B118" s="24" t="s">
        <v>1069</v>
      </c>
      <c r="C118" s="24" t="s">
        <v>451</v>
      </c>
      <c r="D118" s="24" t="s">
        <v>11</v>
      </c>
      <c r="E118" s="24">
        <v>6</v>
      </c>
      <c r="F118" s="24">
        <v>26</v>
      </c>
      <c r="G118" s="24">
        <v>16903</v>
      </c>
      <c r="H118" s="24">
        <f t="shared" si="6"/>
        <v>1.5381884872507838E-3</v>
      </c>
      <c r="I118" s="24">
        <f t="shared" si="9"/>
        <v>18</v>
      </c>
      <c r="J118" s="24">
        <f t="shared" si="8"/>
        <v>502</v>
      </c>
    </row>
    <row r="119" spans="1:10" x14ac:dyDescent="0.25">
      <c r="B119" s="24" t="s">
        <v>1070</v>
      </c>
      <c r="C119" s="24" t="s">
        <v>452</v>
      </c>
      <c r="D119" s="24" t="s">
        <v>11</v>
      </c>
      <c r="E119" s="24">
        <v>9</v>
      </c>
      <c r="F119" s="24">
        <v>99</v>
      </c>
      <c r="G119" s="24">
        <v>14950</v>
      </c>
      <c r="H119" s="24">
        <f t="shared" si="6"/>
        <v>6.6220735785953175E-3</v>
      </c>
      <c r="I119" s="24">
        <f t="shared" si="9"/>
        <v>8</v>
      </c>
      <c r="J119" s="24">
        <f t="shared" si="8"/>
        <v>292</v>
      </c>
    </row>
    <row r="120" spans="1:10" x14ac:dyDescent="0.25">
      <c r="B120" s="24" t="s">
        <v>1071</v>
      </c>
      <c r="C120" s="24" t="s">
        <v>453</v>
      </c>
      <c r="D120" s="24" t="s">
        <v>11</v>
      </c>
      <c r="E120" s="24">
        <v>16</v>
      </c>
      <c r="F120" s="24">
        <v>254</v>
      </c>
      <c r="G120" s="24">
        <v>15105</v>
      </c>
      <c r="H120" s="24">
        <f t="shared" si="6"/>
        <v>1.6815623965574313E-2</v>
      </c>
      <c r="I120" s="24">
        <f t="shared" si="9"/>
        <v>2</v>
      </c>
      <c r="J120" s="24">
        <f t="shared" si="8"/>
        <v>114</v>
      </c>
    </row>
    <row r="121" spans="1:10" x14ac:dyDescent="0.25">
      <c r="B121" s="24" t="s">
        <v>1072</v>
      </c>
      <c r="C121" s="24" t="s">
        <v>454</v>
      </c>
      <c r="D121" s="24" t="s">
        <v>11</v>
      </c>
      <c r="E121" s="24">
        <v>5</v>
      </c>
      <c r="F121" s="24">
        <v>44</v>
      </c>
      <c r="G121" s="24">
        <v>13753</v>
      </c>
      <c r="H121" s="24">
        <f t="shared" si="6"/>
        <v>3.1993019704791683E-3</v>
      </c>
      <c r="I121" s="24">
        <f t="shared" si="9"/>
        <v>14</v>
      </c>
      <c r="J121" s="24">
        <f t="shared" si="8"/>
        <v>416</v>
      </c>
    </row>
    <row r="122" spans="1:10" x14ac:dyDescent="0.25">
      <c r="B122" s="24" t="s">
        <v>1073</v>
      </c>
      <c r="C122" s="24" t="s">
        <v>455</v>
      </c>
      <c r="D122" s="24" t="s">
        <v>11</v>
      </c>
      <c r="E122" s="24">
        <v>5</v>
      </c>
      <c r="F122" s="24">
        <v>44</v>
      </c>
      <c r="G122" s="24">
        <v>14727</v>
      </c>
      <c r="H122" s="24">
        <f t="shared" si="6"/>
        <v>2.9877096489441162E-3</v>
      </c>
      <c r="I122" s="24">
        <f t="shared" si="9"/>
        <v>15</v>
      </c>
      <c r="J122" s="24">
        <f t="shared" si="8"/>
        <v>426</v>
      </c>
    </row>
    <row r="123" spans="1:10" x14ac:dyDescent="0.25">
      <c r="B123" s="24" t="s">
        <v>1074</v>
      </c>
      <c r="C123" s="24" t="s">
        <v>456</v>
      </c>
      <c r="D123" s="24" t="s">
        <v>11</v>
      </c>
      <c r="E123" s="24">
        <v>9</v>
      </c>
      <c r="F123" s="24">
        <v>17</v>
      </c>
      <c r="G123" s="24">
        <v>15587</v>
      </c>
      <c r="H123" s="24">
        <f t="shared" si="6"/>
        <v>1.0906524667992558E-3</v>
      </c>
      <c r="I123" s="24">
        <f t="shared" si="9"/>
        <v>19</v>
      </c>
      <c r="J123" s="24">
        <f t="shared" si="8"/>
        <v>532</v>
      </c>
    </row>
    <row r="124" spans="1:10" x14ac:dyDescent="0.25">
      <c r="A124" s="24" t="str">
        <f>D124</f>
        <v>Bromley</v>
      </c>
      <c r="B124" s="24" t="s">
        <v>1075</v>
      </c>
      <c r="C124" s="24" t="s">
        <v>457</v>
      </c>
      <c r="D124" s="24" t="s">
        <v>13</v>
      </c>
      <c r="E124" s="24">
        <v>20</v>
      </c>
      <c r="F124" s="24">
        <v>477</v>
      </c>
      <c r="G124" s="24">
        <v>15098</v>
      </c>
      <c r="H124" s="24">
        <f t="shared" si="6"/>
        <v>3.1593588554775467E-2</v>
      </c>
      <c r="I124">
        <f>RANK(H124,$H$124:$H$145)</f>
        <v>2</v>
      </c>
      <c r="J124" s="24">
        <f t="shared" si="8"/>
        <v>52</v>
      </c>
    </row>
    <row r="125" spans="1:10" x14ac:dyDescent="0.25">
      <c r="B125" s="24" t="s">
        <v>1076</v>
      </c>
      <c r="C125" s="24" t="s">
        <v>458</v>
      </c>
      <c r="D125" s="24" t="s">
        <v>13</v>
      </c>
      <c r="E125" s="24">
        <v>1</v>
      </c>
      <c r="F125" s="24">
        <v>7</v>
      </c>
      <c r="G125" s="24">
        <v>9951</v>
      </c>
      <c r="H125" s="24">
        <f t="shared" si="6"/>
        <v>7.0344688975982315E-4</v>
      </c>
      <c r="I125" s="24">
        <f t="shared" ref="I125:I145" si="10">RANK(H125,$H$124:$H$145)</f>
        <v>20</v>
      </c>
      <c r="J125" s="24">
        <f t="shared" si="8"/>
        <v>547</v>
      </c>
    </row>
    <row r="126" spans="1:10" x14ac:dyDescent="0.25">
      <c r="B126" s="24" t="s">
        <v>1077</v>
      </c>
      <c r="C126" s="24" t="s">
        <v>459</v>
      </c>
      <c r="D126" s="24" t="s">
        <v>13</v>
      </c>
      <c r="E126" s="24">
        <v>1</v>
      </c>
      <c r="F126" s="24">
        <v>11</v>
      </c>
      <c r="G126" s="24">
        <v>15113</v>
      </c>
      <c r="H126" s="24">
        <f t="shared" si="6"/>
        <v>7.2785019519618869E-4</v>
      </c>
      <c r="I126" s="24">
        <f t="shared" si="10"/>
        <v>19</v>
      </c>
      <c r="J126" s="24">
        <f t="shared" si="8"/>
        <v>546</v>
      </c>
    </row>
    <row r="127" spans="1:10" x14ac:dyDescent="0.25">
      <c r="B127" s="24" t="s">
        <v>1078</v>
      </c>
      <c r="C127" s="24" t="s">
        <v>460</v>
      </c>
      <c r="D127" s="24" t="s">
        <v>13</v>
      </c>
      <c r="E127" s="24">
        <v>9</v>
      </c>
      <c r="F127" s="24">
        <v>111</v>
      </c>
      <c r="G127" s="24">
        <v>16826</v>
      </c>
      <c r="H127" s="24">
        <f t="shared" si="6"/>
        <v>6.596933317484845E-3</v>
      </c>
      <c r="I127" s="24">
        <f t="shared" si="10"/>
        <v>8</v>
      </c>
      <c r="J127" s="24">
        <f t="shared" si="8"/>
        <v>293</v>
      </c>
    </row>
    <row r="128" spans="1:10" x14ac:dyDescent="0.25">
      <c r="B128" s="24" t="s">
        <v>1079</v>
      </c>
      <c r="C128" s="24" t="s">
        <v>461</v>
      </c>
      <c r="D128" s="24" t="s">
        <v>13</v>
      </c>
      <c r="E128" s="24">
        <v>5</v>
      </c>
      <c r="F128" s="24">
        <v>25</v>
      </c>
      <c r="G128" s="24">
        <v>14507</v>
      </c>
      <c r="H128" s="24">
        <f t="shared" si="6"/>
        <v>1.723305990211622E-3</v>
      </c>
      <c r="I128" s="24">
        <f t="shared" si="10"/>
        <v>17</v>
      </c>
      <c r="J128" s="24">
        <f t="shared" si="8"/>
        <v>492</v>
      </c>
    </row>
    <row r="129" spans="2:10" x14ac:dyDescent="0.25">
      <c r="B129" s="24" t="s">
        <v>1080</v>
      </c>
      <c r="C129" s="24" t="s">
        <v>462</v>
      </c>
      <c r="D129" s="24" t="s">
        <v>13</v>
      </c>
      <c r="E129" s="24">
        <v>15</v>
      </c>
      <c r="F129" s="24">
        <v>542</v>
      </c>
      <c r="G129" s="24">
        <v>14831</v>
      </c>
      <c r="H129" s="24">
        <f t="shared" si="6"/>
        <v>3.6545074506102081E-2</v>
      </c>
      <c r="I129" s="24">
        <f t="shared" si="10"/>
        <v>1</v>
      </c>
      <c r="J129" s="24">
        <f t="shared" si="8"/>
        <v>46</v>
      </c>
    </row>
    <row r="130" spans="2:10" x14ac:dyDescent="0.25">
      <c r="B130" s="24" t="s">
        <v>1081</v>
      </c>
      <c r="C130" s="24" t="s">
        <v>463</v>
      </c>
      <c r="D130" s="24" t="s">
        <v>13</v>
      </c>
      <c r="E130" s="24">
        <v>9</v>
      </c>
      <c r="F130" s="24">
        <v>54</v>
      </c>
      <c r="G130" s="24">
        <v>15560</v>
      </c>
      <c r="H130" s="24">
        <f t="shared" ref="H130:H193" si="11">F130/G130</f>
        <v>3.4704370179948585E-3</v>
      </c>
      <c r="I130" s="24">
        <f t="shared" si="10"/>
        <v>11</v>
      </c>
      <c r="J130" s="24">
        <f t="shared" si="8"/>
        <v>407</v>
      </c>
    </row>
    <row r="131" spans="2:10" x14ac:dyDescent="0.25">
      <c r="B131" s="24" t="s">
        <v>1082</v>
      </c>
      <c r="C131" s="24" t="s">
        <v>464</v>
      </c>
      <c r="D131" s="24" t="s">
        <v>13</v>
      </c>
      <c r="E131" s="24">
        <v>9</v>
      </c>
      <c r="F131" s="24">
        <v>148</v>
      </c>
      <c r="G131" s="24">
        <v>15392</v>
      </c>
      <c r="H131" s="24">
        <f t="shared" si="11"/>
        <v>9.6153846153846159E-3</v>
      </c>
      <c r="I131" s="24">
        <f t="shared" si="10"/>
        <v>5</v>
      </c>
      <c r="J131" s="24">
        <f t="shared" si="8"/>
        <v>226</v>
      </c>
    </row>
    <row r="132" spans="2:10" x14ac:dyDescent="0.25">
      <c r="B132" s="24" t="s">
        <v>1083</v>
      </c>
      <c r="C132" s="24" t="s">
        <v>465</v>
      </c>
      <c r="D132" s="24" t="s">
        <v>13</v>
      </c>
      <c r="E132" s="24">
        <v>21</v>
      </c>
      <c r="F132" s="24">
        <v>10</v>
      </c>
      <c r="G132" s="24">
        <v>15445</v>
      </c>
      <c r="H132" s="24">
        <f t="shared" si="11"/>
        <v>6.4745872450631275E-4</v>
      </c>
      <c r="I132" s="24">
        <f t="shared" si="10"/>
        <v>21</v>
      </c>
      <c r="J132" s="24">
        <f t="shared" si="8"/>
        <v>555</v>
      </c>
    </row>
    <row r="133" spans="2:10" x14ac:dyDescent="0.25">
      <c r="B133" s="24" t="s">
        <v>1084</v>
      </c>
      <c r="C133" s="24" t="s">
        <v>466</v>
      </c>
      <c r="D133" s="24" t="s">
        <v>13</v>
      </c>
      <c r="E133" s="24">
        <v>19</v>
      </c>
      <c r="F133" s="24">
        <v>50</v>
      </c>
      <c r="G133" s="24">
        <v>16769</v>
      </c>
      <c r="H133" s="24">
        <f t="shared" si="11"/>
        <v>2.9816924086111278E-3</v>
      </c>
      <c r="I133" s="24">
        <f t="shared" si="10"/>
        <v>13</v>
      </c>
      <c r="J133" s="24">
        <f t="shared" si="8"/>
        <v>427</v>
      </c>
    </row>
    <row r="134" spans="2:10" x14ac:dyDescent="0.25">
      <c r="B134" s="24" t="s">
        <v>1085</v>
      </c>
      <c r="C134" s="24" t="s">
        <v>467</v>
      </c>
      <c r="D134" s="24" t="s">
        <v>13</v>
      </c>
      <c r="E134" s="24">
        <v>7</v>
      </c>
      <c r="F134" s="24">
        <v>174</v>
      </c>
      <c r="G134" s="24">
        <v>12255</v>
      </c>
      <c r="H134" s="24">
        <f t="shared" si="11"/>
        <v>1.419828641370869E-2</v>
      </c>
      <c r="I134" s="24">
        <f t="shared" si="10"/>
        <v>4</v>
      </c>
      <c r="J134" s="24">
        <f t="shared" si="8"/>
        <v>140</v>
      </c>
    </row>
    <row r="135" spans="2:10" x14ac:dyDescent="0.25">
      <c r="B135" s="24" t="s">
        <v>1086</v>
      </c>
      <c r="C135" s="24" t="s">
        <v>468</v>
      </c>
      <c r="D135" s="24" t="s">
        <v>13</v>
      </c>
      <c r="E135" s="24">
        <v>5</v>
      </c>
      <c r="F135" s="24">
        <v>6</v>
      </c>
      <c r="G135" s="24">
        <v>5110</v>
      </c>
      <c r="H135" s="24">
        <f t="shared" si="11"/>
        <v>1.1741682974559687E-3</v>
      </c>
      <c r="I135" s="24">
        <f t="shared" si="10"/>
        <v>18</v>
      </c>
      <c r="J135" s="24">
        <f t="shared" si="8"/>
        <v>522</v>
      </c>
    </row>
    <row r="136" spans="2:10" x14ac:dyDescent="0.25">
      <c r="B136" s="24" t="s">
        <v>1087</v>
      </c>
      <c r="C136" s="24" t="s">
        <v>469</v>
      </c>
      <c r="D136" s="24" t="s">
        <v>13</v>
      </c>
      <c r="E136" s="24">
        <v>4</v>
      </c>
      <c r="F136" s="24">
        <v>46</v>
      </c>
      <c r="G136" s="24">
        <v>14632</v>
      </c>
      <c r="H136" s="24">
        <f t="shared" si="11"/>
        <v>3.1437944231820667E-3</v>
      </c>
      <c r="I136" s="24">
        <f t="shared" si="10"/>
        <v>12</v>
      </c>
      <c r="J136" s="24">
        <f t="shared" si="8"/>
        <v>418</v>
      </c>
    </row>
    <row r="137" spans="2:10" x14ac:dyDescent="0.25">
      <c r="B137" s="24" t="s">
        <v>1088</v>
      </c>
      <c r="C137" s="24" t="s">
        <v>470</v>
      </c>
      <c r="D137" s="24" t="s">
        <v>13</v>
      </c>
      <c r="E137" s="24">
        <v>6</v>
      </c>
      <c r="F137" s="24">
        <v>131</v>
      </c>
      <c r="G137" s="24">
        <v>15906</v>
      </c>
      <c r="H137" s="24">
        <f t="shared" si="11"/>
        <v>8.2358858292468258E-3</v>
      </c>
      <c r="I137" s="24">
        <f t="shared" si="10"/>
        <v>7</v>
      </c>
      <c r="J137" s="24">
        <f t="shared" si="8"/>
        <v>247</v>
      </c>
    </row>
    <row r="138" spans="2:10" x14ac:dyDescent="0.25">
      <c r="B138" s="24" t="s">
        <v>1089</v>
      </c>
      <c r="C138" s="24" t="s">
        <v>471</v>
      </c>
      <c r="D138" s="24" t="s">
        <v>13</v>
      </c>
      <c r="E138" s="24">
        <v>2</v>
      </c>
      <c r="F138" s="24">
        <v>135</v>
      </c>
      <c r="G138" s="24">
        <v>15892</v>
      </c>
      <c r="H138" s="24">
        <f t="shared" si="11"/>
        <v>8.4948401711552983E-3</v>
      </c>
      <c r="I138" s="24">
        <f t="shared" si="10"/>
        <v>6</v>
      </c>
      <c r="J138" s="24">
        <f t="shared" si="8"/>
        <v>244</v>
      </c>
    </row>
    <row r="139" spans="2:10" x14ac:dyDescent="0.25">
      <c r="B139" s="24" t="s">
        <v>1090</v>
      </c>
      <c r="C139" s="24" t="s">
        <v>472</v>
      </c>
      <c r="D139" s="24" t="s">
        <v>13</v>
      </c>
      <c r="E139" s="24">
        <v>3</v>
      </c>
      <c r="F139" s="24">
        <v>48</v>
      </c>
      <c r="G139" s="24">
        <v>9987</v>
      </c>
      <c r="H139" s="24">
        <f t="shared" si="11"/>
        <v>4.8062481225593272E-3</v>
      </c>
      <c r="I139" s="24">
        <f t="shared" si="10"/>
        <v>10</v>
      </c>
      <c r="J139" s="24">
        <f t="shared" si="8"/>
        <v>348</v>
      </c>
    </row>
    <row r="140" spans="2:10" x14ac:dyDescent="0.25">
      <c r="B140" s="24" t="s">
        <v>1091</v>
      </c>
      <c r="C140" s="24" t="s">
        <v>473</v>
      </c>
      <c r="D140" s="24" t="s">
        <v>13</v>
      </c>
      <c r="E140" s="24">
        <v>7</v>
      </c>
      <c r="F140" s="24">
        <v>43</v>
      </c>
      <c r="G140" s="24">
        <v>15311</v>
      </c>
      <c r="H140" s="24">
        <f t="shared" si="11"/>
        <v>2.8084383776369932E-3</v>
      </c>
      <c r="I140" s="24">
        <f t="shared" si="10"/>
        <v>14</v>
      </c>
      <c r="J140" s="24">
        <f t="shared" si="8"/>
        <v>434</v>
      </c>
    </row>
    <row r="141" spans="2:10" x14ac:dyDescent="0.25">
      <c r="B141" s="24" t="s">
        <v>1092</v>
      </c>
      <c r="C141" s="24" t="s">
        <v>474</v>
      </c>
      <c r="D141" s="24" t="s">
        <v>13</v>
      </c>
      <c r="E141" s="24">
        <v>5</v>
      </c>
      <c r="F141" s="24">
        <v>38</v>
      </c>
      <c r="G141" s="24">
        <v>17326</v>
      </c>
      <c r="H141" s="24">
        <f t="shared" si="11"/>
        <v>2.1932355996767865E-3</v>
      </c>
      <c r="I141" s="24">
        <f t="shared" si="10"/>
        <v>15</v>
      </c>
      <c r="J141" s="24">
        <f t="shared" si="8"/>
        <v>465</v>
      </c>
    </row>
    <row r="142" spans="2:10" x14ac:dyDescent="0.25">
      <c r="B142" s="24" t="s">
        <v>1093</v>
      </c>
      <c r="C142" s="24" t="s">
        <v>475</v>
      </c>
      <c r="D142" s="24" t="s">
        <v>13</v>
      </c>
      <c r="E142" s="24">
        <v>2</v>
      </c>
      <c r="F142" s="24">
        <v>6</v>
      </c>
      <c r="G142" s="24">
        <v>13651</v>
      </c>
      <c r="H142" s="24">
        <f t="shared" si="11"/>
        <v>4.3952823968940007E-4</v>
      </c>
      <c r="I142" s="24">
        <f t="shared" si="10"/>
        <v>22</v>
      </c>
      <c r="J142" s="24">
        <f t="shared" si="8"/>
        <v>568</v>
      </c>
    </row>
    <row r="143" spans="2:10" x14ac:dyDescent="0.25">
      <c r="B143" s="24" t="s">
        <v>1094</v>
      </c>
      <c r="C143" s="24" t="s">
        <v>476</v>
      </c>
      <c r="D143" s="24" t="s">
        <v>13</v>
      </c>
      <c r="E143" s="24">
        <v>22</v>
      </c>
      <c r="F143" s="24">
        <v>217</v>
      </c>
      <c r="G143" s="24">
        <v>15122</v>
      </c>
      <c r="H143" s="24">
        <f t="shared" si="11"/>
        <v>1.4349953709826743E-2</v>
      </c>
      <c r="I143" s="24">
        <f t="shared" si="10"/>
        <v>3</v>
      </c>
      <c r="J143" s="24">
        <f t="shared" si="8"/>
        <v>138</v>
      </c>
    </row>
    <row r="144" spans="2:10" x14ac:dyDescent="0.25">
      <c r="B144" s="24" t="s">
        <v>1095</v>
      </c>
      <c r="C144" s="24" t="s">
        <v>477</v>
      </c>
      <c r="D144" s="24" t="s">
        <v>13</v>
      </c>
      <c r="E144" s="24">
        <v>1</v>
      </c>
      <c r="F144" s="24">
        <v>18</v>
      </c>
      <c r="G144" s="24">
        <v>9824</v>
      </c>
      <c r="H144" s="24">
        <f t="shared" si="11"/>
        <v>1.8322475570032573E-3</v>
      </c>
      <c r="I144" s="24">
        <f t="shared" si="10"/>
        <v>16</v>
      </c>
      <c r="J144" s="24">
        <f t="shared" si="8"/>
        <v>484</v>
      </c>
    </row>
    <row r="145" spans="1:10" x14ac:dyDescent="0.25">
      <c r="B145" s="24" t="s">
        <v>1096</v>
      </c>
      <c r="C145" s="24" t="s">
        <v>478</v>
      </c>
      <c r="D145" s="24" t="s">
        <v>13</v>
      </c>
      <c r="E145" s="24">
        <v>3</v>
      </c>
      <c r="F145" s="24">
        <v>72</v>
      </c>
      <c r="G145" s="24">
        <v>14884</v>
      </c>
      <c r="H145" s="24">
        <f t="shared" si="11"/>
        <v>4.837409298575652E-3</v>
      </c>
      <c r="I145" s="24">
        <f t="shared" si="10"/>
        <v>9</v>
      </c>
      <c r="J145" s="24">
        <f t="shared" si="8"/>
        <v>346</v>
      </c>
    </row>
    <row r="146" spans="1:10" x14ac:dyDescent="0.25">
      <c r="A146" s="24" t="str">
        <f>D146</f>
        <v>Camden</v>
      </c>
      <c r="B146" s="24" t="s">
        <v>752</v>
      </c>
      <c r="C146" s="24" t="s">
        <v>141</v>
      </c>
      <c r="D146" s="24" t="s">
        <v>15</v>
      </c>
      <c r="E146" s="24">
        <v>9</v>
      </c>
      <c r="F146" s="24">
        <v>108</v>
      </c>
      <c r="G146" s="24">
        <v>12702</v>
      </c>
      <c r="H146" s="24">
        <f t="shared" si="11"/>
        <v>8.5025980160604621E-3</v>
      </c>
      <c r="I146">
        <f>RANK(H146,$H$146:$H$163)</f>
        <v>11</v>
      </c>
      <c r="J146" s="24">
        <f t="shared" si="8"/>
        <v>243</v>
      </c>
    </row>
    <row r="147" spans="1:10" x14ac:dyDescent="0.25">
      <c r="B147" s="24" t="s">
        <v>753</v>
      </c>
      <c r="C147" s="24" t="s">
        <v>142</v>
      </c>
      <c r="D147" s="24" t="s">
        <v>15</v>
      </c>
      <c r="E147" s="24">
        <v>62</v>
      </c>
      <c r="F147" s="24">
        <v>2037</v>
      </c>
      <c r="G147" s="24">
        <v>10892</v>
      </c>
      <c r="H147" s="24">
        <f t="shared" si="11"/>
        <v>0.18701799485861181</v>
      </c>
      <c r="I147" s="24">
        <f t="shared" ref="I147:I163" si="12">RANK(H147,$H$146:$H$163)</f>
        <v>1</v>
      </c>
      <c r="J147" s="24">
        <f t="shared" si="8"/>
        <v>1</v>
      </c>
    </row>
    <row r="148" spans="1:10" x14ac:dyDescent="0.25">
      <c r="B148" s="24" t="s">
        <v>754</v>
      </c>
      <c r="C148" s="24" t="s">
        <v>143</v>
      </c>
      <c r="D148" s="24" t="s">
        <v>15</v>
      </c>
      <c r="E148" s="24">
        <v>5</v>
      </c>
      <c r="F148" s="24">
        <v>102</v>
      </c>
      <c r="G148" s="24">
        <v>12613</v>
      </c>
      <c r="H148" s="24">
        <f t="shared" si="11"/>
        <v>8.0868944739554433E-3</v>
      </c>
      <c r="I148" s="24">
        <f t="shared" si="12"/>
        <v>13</v>
      </c>
      <c r="J148" s="24">
        <f t="shared" si="8"/>
        <v>252</v>
      </c>
    </row>
    <row r="149" spans="1:10" x14ac:dyDescent="0.25">
      <c r="B149" s="24" t="s">
        <v>755</v>
      </c>
      <c r="C149" s="24" t="s">
        <v>144</v>
      </c>
      <c r="D149" s="24" t="s">
        <v>15</v>
      </c>
      <c r="E149" s="24">
        <v>9</v>
      </c>
      <c r="F149" s="24">
        <v>540</v>
      </c>
      <c r="G149" s="24">
        <v>11925</v>
      </c>
      <c r="H149" s="24">
        <f t="shared" si="11"/>
        <v>4.5283018867924525E-2</v>
      </c>
      <c r="I149" s="24">
        <f t="shared" si="12"/>
        <v>5</v>
      </c>
      <c r="J149" s="24">
        <f t="shared" si="8"/>
        <v>35</v>
      </c>
    </row>
    <row r="150" spans="1:10" x14ac:dyDescent="0.25">
      <c r="B150" s="24" t="s">
        <v>756</v>
      </c>
      <c r="C150" s="24" t="s">
        <v>145</v>
      </c>
      <c r="D150" s="24" t="s">
        <v>15</v>
      </c>
      <c r="E150" s="24">
        <v>12</v>
      </c>
      <c r="F150" s="24">
        <v>53</v>
      </c>
      <c r="G150" s="24">
        <v>11740</v>
      </c>
      <c r="H150" s="24">
        <f t="shared" si="11"/>
        <v>4.5144804088586028E-3</v>
      </c>
      <c r="I150" s="24">
        <f t="shared" si="12"/>
        <v>16</v>
      </c>
      <c r="J150" s="24">
        <f t="shared" si="8"/>
        <v>361</v>
      </c>
    </row>
    <row r="151" spans="1:10" x14ac:dyDescent="0.25">
      <c r="B151" s="24" t="s">
        <v>757</v>
      </c>
      <c r="C151" s="24" t="s">
        <v>146</v>
      </c>
      <c r="D151" s="24" t="s">
        <v>15</v>
      </c>
      <c r="E151" s="24">
        <v>17</v>
      </c>
      <c r="F151" s="24">
        <v>723</v>
      </c>
      <c r="G151" s="24">
        <v>11986</v>
      </c>
      <c r="H151" s="24">
        <f t="shared" si="11"/>
        <v>6.0320373769397632E-2</v>
      </c>
      <c r="I151" s="24">
        <f t="shared" si="12"/>
        <v>3</v>
      </c>
      <c r="J151" s="24">
        <f t="shared" si="8"/>
        <v>23</v>
      </c>
    </row>
    <row r="152" spans="1:10" x14ac:dyDescent="0.25">
      <c r="B152" s="24" t="s">
        <v>758</v>
      </c>
      <c r="C152" s="24" t="s">
        <v>147</v>
      </c>
      <c r="D152" s="24" t="s">
        <v>15</v>
      </c>
      <c r="E152" s="24">
        <v>3</v>
      </c>
      <c r="F152" s="24">
        <v>64</v>
      </c>
      <c r="G152" s="24">
        <v>11264</v>
      </c>
      <c r="H152" s="24">
        <f t="shared" si="11"/>
        <v>5.681818181818182E-3</v>
      </c>
      <c r="I152" s="24">
        <f t="shared" si="12"/>
        <v>14</v>
      </c>
      <c r="J152" s="24">
        <f t="shared" si="8"/>
        <v>317</v>
      </c>
    </row>
    <row r="153" spans="1:10" x14ac:dyDescent="0.25">
      <c r="B153" s="24" t="s">
        <v>759</v>
      </c>
      <c r="C153" s="24" t="s">
        <v>148</v>
      </c>
      <c r="D153" s="24" t="s">
        <v>15</v>
      </c>
      <c r="E153" s="24">
        <v>13</v>
      </c>
      <c r="F153" s="24">
        <v>118</v>
      </c>
      <c r="G153" s="24">
        <v>11270</v>
      </c>
      <c r="H153" s="24">
        <f t="shared" si="11"/>
        <v>1.0470275066548358E-2</v>
      </c>
      <c r="I153" s="24">
        <f t="shared" si="12"/>
        <v>10</v>
      </c>
      <c r="J153" s="24">
        <f t="shared" si="8"/>
        <v>209</v>
      </c>
    </row>
    <row r="154" spans="1:10" x14ac:dyDescent="0.25">
      <c r="B154" s="24" t="s">
        <v>760</v>
      </c>
      <c r="C154" s="24" t="s">
        <v>149</v>
      </c>
      <c r="D154" s="24" t="s">
        <v>15</v>
      </c>
      <c r="E154" s="24">
        <v>6</v>
      </c>
      <c r="F154" s="24">
        <v>262</v>
      </c>
      <c r="G154" s="24">
        <v>12364</v>
      </c>
      <c r="H154" s="24">
        <f t="shared" si="11"/>
        <v>2.1190553219022971E-2</v>
      </c>
      <c r="I154" s="24">
        <f t="shared" si="12"/>
        <v>7</v>
      </c>
      <c r="J154" s="24">
        <f t="shared" si="8"/>
        <v>90</v>
      </c>
    </row>
    <row r="155" spans="1:10" x14ac:dyDescent="0.25">
      <c r="B155" s="24" t="s">
        <v>761</v>
      </c>
      <c r="C155" s="24" t="s">
        <v>150</v>
      </c>
      <c r="D155" s="24" t="s">
        <v>15</v>
      </c>
      <c r="E155" s="24">
        <v>3</v>
      </c>
      <c r="F155" s="24">
        <v>18</v>
      </c>
      <c r="G155" s="24">
        <v>10955</v>
      </c>
      <c r="H155" s="24">
        <f t="shared" si="11"/>
        <v>1.6430853491556368E-3</v>
      </c>
      <c r="I155" s="24">
        <f t="shared" si="12"/>
        <v>17</v>
      </c>
      <c r="J155" s="24">
        <f t="shared" si="8"/>
        <v>495</v>
      </c>
    </row>
    <row r="156" spans="1:10" x14ac:dyDescent="0.25">
      <c r="B156" s="24" t="s">
        <v>762</v>
      </c>
      <c r="C156" s="24" t="s">
        <v>151</v>
      </c>
      <c r="D156" s="24" t="s">
        <v>15</v>
      </c>
      <c r="E156" s="24">
        <v>15</v>
      </c>
      <c r="F156" s="24">
        <v>706</v>
      </c>
      <c r="G156" s="24">
        <v>13023</v>
      </c>
      <c r="H156" s="24">
        <f t="shared" si="11"/>
        <v>5.4211779159947786E-2</v>
      </c>
      <c r="I156" s="24">
        <f t="shared" si="12"/>
        <v>4</v>
      </c>
      <c r="J156" s="24">
        <f t="shared" si="8"/>
        <v>27</v>
      </c>
    </row>
    <row r="157" spans="1:10" x14ac:dyDescent="0.25">
      <c r="B157" s="24" t="s">
        <v>763</v>
      </c>
      <c r="C157" s="24" t="s">
        <v>152</v>
      </c>
      <c r="D157" s="24" t="s">
        <v>15</v>
      </c>
      <c r="E157" s="24">
        <v>11</v>
      </c>
      <c r="F157" s="24">
        <v>149</v>
      </c>
      <c r="G157" s="24">
        <v>13417</v>
      </c>
      <c r="H157" s="24">
        <f t="shared" si="11"/>
        <v>1.1105314153685623E-2</v>
      </c>
      <c r="I157" s="24">
        <f t="shared" si="12"/>
        <v>9</v>
      </c>
      <c r="J157" s="24">
        <f t="shared" si="8"/>
        <v>190</v>
      </c>
    </row>
    <row r="158" spans="1:10" x14ac:dyDescent="0.25">
      <c r="B158" s="24" t="s">
        <v>764</v>
      </c>
      <c r="C158" s="24" t="s">
        <v>153</v>
      </c>
      <c r="D158" s="24" t="s">
        <v>15</v>
      </c>
      <c r="E158" s="24">
        <v>15</v>
      </c>
      <c r="F158" s="24">
        <v>98</v>
      </c>
      <c r="G158" s="24">
        <v>12038</v>
      </c>
      <c r="H158" s="24">
        <f t="shared" si="11"/>
        <v>8.1408871905632157E-3</v>
      </c>
      <c r="I158" s="24">
        <f t="shared" si="12"/>
        <v>12</v>
      </c>
      <c r="J158" s="24">
        <f t="shared" si="8"/>
        <v>249</v>
      </c>
    </row>
    <row r="159" spans="1:10" x14ac:dyDescent="0.25">
      <c r="B159" s="24" t="s">
        <v>765</v>
      </c>
      <c r="C159" s="24" t="s">
        <v>154</v>
      </c>
      <c r="D159" s="24" t="s">
        <v>15</v>
      </c>
      <c r="E159" s="24">
        <v>47</v>
      </c>
      <c r="F159" s="24">
        <v>2118</v>
      </c>
      <c r="G159" s="24">
        <v>11843</v>
      </c>
      <c r="H159" s="24">
        <f t="shared" si="11"/>
        <v>0.17883982099130288</v>
      </c>
      <c r="I159" s="24">
        <f t="shared" si="12"/>
        <v>2</v>
      </c>
      <c r="J159" s="24">
        <f t="shared" si="8"/>
        <v>2</v>
      </c>
    </row>
    <row r="160" spans="1:10" x14ac:dyDescent="0.25">
      <c r="B160" s="24" t="s">
        <v>766</v>
      </c>
      <c r="C160" s="24" t="s">
        <v>155</v>
      </c>
      <c r="D160" s="24" t="s">
        <v>15</v>
      </c>
      <c r="E160" s="24">
        <v>30</v>
      </c>
      <c r="F160" s="24">
        <v>481</v>
      </c>
      <c r="G160" s="24">
        <v>13528</v>
      </c>
      <c r="H160" s="24">
        <f t="shared" si="11"/>
        <v>3.5555884092253104E-2</v>
      </c>
      <c r="I160" s="24">
        <f t="shared" si="12"/>
        <v>6</v>
      </c>
      <c r="J160" s="24">
        <f t="shared" si="8"/>
        <v>47</v>
      </c>
    </row>
    <row r="161" spans="1:10" x14ac:dyDescent="0.25">
      <c r="B161" s="24" t="s">
        <v>767</v>
      </c>
      <c r="C161" s="24" t="s">
        <v>156</v>
      </c>
      <c r="D161" s="24" t="s">
        <v>15</v>
      </c>
      <c r="E161" s="24">
        <v>21</v>
      </c>
      <c r="F161" s="24">
        <v>247</v>
      </c>
      <c r="G161" s="24">
        <v>13818</v>
      </c>
      <c r="H161" s="24">
        <f t="shared" si="11"/>
        <v>1.7875235200463163E-2</v>
      </c>
      <c r="I161" s="24">
        <f t="shared" si="12"/>
        <v>8</v>
      </c>
      <c r="J161" s="24">
        <f t="shared" si="8"/>
        <v>108</v>
      </c>
    </row>
    <row r="162" spans="1:10" x14ac:dyDescent="0.25">
      <c r="B162" s="24" t="s">
        <v>768</v>
      </c>
      <c r="C162" s="24" t="s">
        <v>157</v>
      </c>
      <c r="D162" s="24" t="s">
        <v>15</v>
      </c>
      <c r="E162" s="24">
        <v>4</v>
      </c>
      <c r="F162" s="24">
        <v>63</v>
      </c>
      <c r="G162" s="24">
        <v>12900</v>
      </c>
      <c r="H162" s="24">
        <f t="shared" si="11"/>
        <v>4.8837209302325579E-3</v>
      </c>
      <c r="I162" s="24">
        <f t="shared" si="12"/>
        <v>15</v>
      </c>
      <c r="J162" s="24">
        <f t="shared" si="8"/>
        <v>345</v>
      </c>
    </row>
    <row r="163" spans="1:10" x14ac:dyDescent="0.25">
      <c r="B163" s="24" t="s">
        <v>769</v>
      </c>
      <c r="C163" s="24" t="s">
        <v>158</v>
      </c>
      <c r="D163" s="24" t="s">
        <v>15</v>
      </c>
      <c r="E163" s="24">
        <v>62</v>
      </c>
      <c r="F163" s="24">
        <v>8</v>
      </c>
      <c r="G163" s="24">
        <v>12060</v>
      </c>
      <c r="H163" s="24">
        <f t="shared" si="11"/>
        <v>6.6334991708126036E-4</v>
      </c>
      <c r="I163" s="24">
        <f t="shared" si="12"/>
        <v>18</v>
      </c>
      <c r="J163" s="24">
        <f t="shared" si="8"/>
        <v>554</v>
      </c>
    </row>
    <row r="164" spans="1:10" x14ac:dyDescent="0.25">
      <c r="A164" s="24" t="str">
        <f>D164</f>
        <v>Croydon</v>
      </c>
      <c r="B164" s="24" t="s">
        <v>1097</v>
      </c>
      <c r="C164" s="24" t="s">
        <v>479</v>
      </c>
      <c r="D164" s="24" t="s">
        <v>17</v>
      </c>
      <c r="E164" s="24">
        <v>10</v>
      </c>
      <c r="F164" s="24">
        <v>109</v>
      </c>
      <c r="G164" s="24">
        <v>16883</v>
      </c>
      <c r="H164" s="24">
        <f t="shared" si="11"/>
        <v>6.4561985429129895E-3</v>
      </c>
      <c r="I164">
        <f>RANK(H164,$H$164:$H$187)</f>
        <v>12</v>
      </c>
      <c r="J164" s="24">
        <f t="shared" si="8"/>
        <v>296</v>
      </c>
    </row>
    <row r="165" spans="1:10" x14ac:dyDescent="0.25">
      <c r="B165" s="24" t="s">
        <v>1098</v>
      </c>
      <c r="C165" s="24" t="s">
        <v>480</v>
      </c>
      <c r="D165" s="24" t="s">
        <v>17</v>
      </c>
      <c r="E165" s="24">
        <v>5</v>
      </c>
      <c r="F165" s="24">
        <v>22</v>
      </c>
      <c r="G165" s="24">
        <v>14721</v>
      </c>
      <c r="H165" s="24">
        <f t="shared" si="11"/>
        <v>1.4944636913253176E-3</v>
      </c>
      <c r="I165" s="24">
        <f t="shared" ref="I165:I187" si="13">RANK(H165,$H$164:$H$187)</f>
        <v>21</v>
      </c>
      <c r="J165" s="24">
        <f t="shared" ref="J165:J228" si="14">RANK(H165,$H$36:$H$667)</f>
        <v>503</v>
      </c>
    </row>
    <row r="166" spans="1:10" x14ac:dyDescent="0.25">
      <c r="B166" s="24" t="s">
        <v>1099</v>
      </c>
      <c r="C166" s="24" t="s">
        <v>481</v>
      </c>
      <c r="D166" s="24" t="s">
        <v>17</v>
      </c>
      <c r="E166" s="24">
        <v>11</v>
      </c>
      <c r="F166" s="24">
        <v>90</v>
      </c>
      <c r="G166" s="24">
        <v>16201</v>
      </c>
      <c r="H166" s="24">
        <f t="shared" si="11"/>
        <v>5.5552126411949881E-3</v>
      </c>
      <c r="I166" s="24">
        <f t="shared" si="13"/>
        <v>14</v>
      </c>
      <c r="J166" s="24">
        <f t="shared" si="14"/>
        <v>326</v>
      </c>
    </row>
    <row r="167" spans="1:10" x14ac:dyDescent="0.25">
      <c r="B167" s="24" t="s">
        <v>1100</v>
      </c>
      <c r="C167" s="24" t="s">
        <v>482</v>
      </c>
      <c r="D167" s="24" t="s">
        <v>17</v>
      </c>
      <c r="E167" s="24">
        <v>12</v>
      </c>
      <c r="F167" s="24">
        <v>36</v>
      </c>
      <c r="G167" s="24">
        <v>18652</v>
      </c>
      <c r="H167" s="24">
        <f t="shared" si="11"/>
        <v>1.9300879262277503E-3</v>
      </c>
      <c r="I167" s="24">
        <f t="shared" si="13"/>
        <v>20</v>
      </c>
      <c r="J167" s="24">
        <f t="shared" si="14"/>
        <v>476</v>
      </c>
    </row>
    <row r="168" spans="1:10" x14ac:dyDescent="0.25">
      <c r="B168" s="24" t="s">
        <v>1101</v>
      </c>
      <c r="C168" s="24" t="s">
        <v>483</v>
      </c>
      <c r="D168" s="24" t="s">
        <v>17</v>
      </c>
      <c r="E168" s="24">
        <v>6</v>
      </c>
      <c r="F168" s="24">
        <v>33</v>
      </c>
      <c r="G168" s="24">
        <v>12244</v>
      </c>
      <c r="H168" s="24">
        <f t="shared" si="11"/>
        <v>2.6951976478275072E-3</v>
      </c>
      <c r="I168" s="24">
        <f t="shared" si="13"/>
        <v>19</v>
      </c>
      <c r="J168" s="24">
        <f t="shared" si="14"/>
        <v>442</v>
      </c>
    </row>
    <row r="169" spans="1:10" x14ac:dyDescent="0.25">
      <c r="B169" s="24" t="s">
        <v>1102</v>
      </c>
      <c r="C169" s="24" t="s">
        <v>484</v>
      </c>
      <c r="D169" s="24" t="s">
        <v>17</v>
      </c>
      <c r="E169" s="24">
        <v>17</v>
      </c>
      <c r="F169" s="24">
        <v>231</v>
      </c>
      <c r="G169" s="24">
        <v>13449</v>
      </c>
      <c r="H169" s="24">
        <f t="shared" si="11"/>
        <v>1.7175998215480704E-2</v>
      </c>
      <c r="I169" s="24">
        <f t="shared" si="13"/>
        <v>4</v>
      </c>
      <c r="J169" s="24">
        <f t="shared" si="14"/>
        <v>111</v>
      </c>
    </row>
    <row r="170" spans="1:10" x14ac:dyDescent="0.25">
      <c r="B170" s="24" t="s">
        <v>1103</v>
      </c>
      <c r="C170" s="24" t="s">
        <v>485</v>
      </c>
      <c r="D170" s="24" t="s">
        <v>17</v>
      </c>
      <c r="E170" s="24">
        <v>27</v>
      </c>
      <c r="F170" s="24">
        <v>253</v>
      </c>
      <c r="G170" s="24">
        <v>15790</v>
      </c>
      <c r="H170" s="24">
        <f t="shared" si="11"/>
        <v>1.6022799240025334E-2</v>
      </c>
      <c r="I170" s="24">
        <f t="shared" si="13"/>
        <v>7</v>
      </c>
      <c r="J170" s="24">
        <f t="shared" si="14"/>
        <v>123</v>
      </c>
    </row>
    <row r="171" spans="1:10" x14ac:dyDescent="0.25">
      <c r="B171" s="24" t="s">
        <v>1104</v>
      </c>
      <c r="C171" s="24" t="s">
        <v>347</v>
      </c>
      <c r="D171" s="24" t="s">
        <v>17</v>
      </c>
      <c r="E171" s="24">
        <v>31</v>
      </c>
      <c r="F171" s="24">
        <v>277</v>
      </c>
      <c r="G171" s="24">
        <v>16569</v>
      </c>
      <c r="H171" s="24">
        <f t="shared" si="11"/>
        <v>1.6717967288309495E-2</v>
      </c>
      <c r="I171" s="24">
        <f t="shared" si="13"/>
        <v>6</v>
      </c>
      <c r="J171" s="24">
        <f t="shared" si="14"/>
        <v>115</v>
      </c>
    </row>
    <row r="172" spans="1:10" x14ac:dyDescent="0.25">
      <c r="B172" s="24" t="s">
        <v>1105</v>
      </c>
      <c r="C172" s="24" t="s">
        <v>486</v>
      </c>
      <c r="D172" s="24" t="s">
        <v>17</v>
      </c>
      <c r="E172" s="24">
        <v>2</v>
      </c>
      <c r="F172" s="24">
        <v>1</v>
      </c>
      <c r="G172" s="24">
        <v>11479</v>
      </c>
      <c r="H172" s="24">
        <f t="shared" si="11"/>
        <v>8.7115602404390621E-5</v>
      </c>
      <c r="I172" s="24">
        <f t="shared" si="13"/>
        <v>23</v>
      </c>
      <c r="J172" s="24">
        <f t="shared" si="14"/>
        <v>584</v>
      </c>
    </row>
    <row r="173" spans="1:10" x14ac:dyDescent="0.25">
      <c r="B173" s="24" t="s">
        <v>1106</v>
      </c>
      <c r="C173" s="24" t="s">
        <v>487</v>
      </c>
      <c r="D173" s="24" t="s">
        <v>17</v>
      </c>
      <c r="E173" s="24">
        <v>2</v>
      </c>
      <c r="F173" s="24">
        <v>36</v>
      </c>
      <c r="G173" s="24">
        <v>13213</v>
      </c>
      <c r="H173" s="24">
        <f t="shared" si="11"/>
        <v>2.7245894195110877E-3</v>
      </c>
      <c r="I173" s="24">
        <f t="shared" si="13"/>
        <v>18</v>
      </c>
      <c r="J173" s="24">
        <f t="shared" si="14"/>
        <v>440</v>
      </c>
    </row>
    <row r="174" spans="1:10" x14ac:dyDescent="0.25">
      <c r="B174" s="24" t="s">
        <v>1107</v>
      </c>
      <c r="C174" s="24" t="s">
        <v>488</v>
      </c>
      <c r="D174" s="24" t="s">
        <v>17</v>
      </c>
      <c r="E174" s="24">
        <v>15</v>
      </c>
      <c r="F174" s="24">
        <v>256</v>
      </c>
      <c r="G174" s="24">
        <v>14966</v>
      </c>
      <c r="H174" s="24">
        <f t="shared" si="11"/>
        <v>1.7105438995055459E-2</v>
      </c>
      <c r="I174" s="24">
        <f t="shared" si="13"/>
        <v>5</v>
      </c>
      <c r="J174" s="24">
        <f t="shared" si="14"/>
        <v>112</v>
      </c>
    </row>
    <row r="175" spans="1:10" x14ac:dyDescent="0.25">
      <c r="B175" s="24" t="s">
        <v>1108</v>
      </c>
      <c r="C175" s="24" t="s">
        <v>489</v>
      </c>
      <c r="D175" s="24" t="s">
        <v>17</v>
      </c>
      <c r="E175" s="24">
        <v>2</v>
      </c>
      <c r="F175" s="24">
        <v>59</v>
      </c>
      <c r="G175" s="24">
        <v>10801</v>
      </c>
      <c r="H175" s="24">
        <f t="shared" si="11"/>
        <v>5.4624571798907512E-3</v>
      </c>
      <c r="I175" s="24">
        <f t="shared" si="13"/>
        <v>15</v>
      </c>
      <c r="J175" s="24">
        <f t="shared" si="14"/>
        <v>328</v>
      </c>
    </row>
    <row r="176" spans="1:10" x14ac:dyDescent="0.25">
      <c r="B176" s="24" t="s">
        <v>1109</v>
      </c>
      <c r="C176" s="24" t="s">
        <v>490</v>
      </c>
      <c r="D176" s="24" t="s">
        <v>17</v>
      </c>
      <c r="E176" s="24">
        <v>16</v>
      </c>
      <c r="F176" s="24">
        <v>93</v>
      </c>
      <c r="G176" s="24">
        <v>16476</v>
      </c>
      <c r="H176" s="24">
        <f t="shared" si="11"/>
        <v>5.644573925710124E-3</v>
      </c>
      <c r="I176" s="24">
        <f t="shared" si="13"/>
        <v>13</v>
      </c>
      <c r="J176" s="24">
        <f t="shared" si="14"/>
        <v>318</v>
      </c>
    </row>
    <row r="177" spans="1:10" x14ac:dyDescent="0.25">
      <c r="B177" s="24" t="s">
        <v>1110</v>
      </c>
      <c r="C177" s="24" t="s">
        <v>491</v>
      </c>
      <c r="D177" s="24" t="s">
        <v>17</v>
      </c>
      <c r="E177" s="24">
        <v>28</v>
      </c>
      <c r="F177" s="24">
        <v>355</v>
      </c>
      <c r="G177" s="24">
        <v>14607</v>
      </c>
      <c r="H177" s="24">
        <f t="shared" si="11"/>
        <v>2.4303416170329294E-2</v>
      </c>
      <c r="I177" s="24">
        <f t="shared" si="13"/>
        <v>1</v>
      </c>
      <c r="J177" s="24">
        <f t="shared" si="14"/>
        <v>77</v>
      </c>
    </row>
    <row r="178" spans="1:10" x14ac:dyDescent="0.25">
      <c r="B178" s="24" t="s">
        <v>1111</v>
      </c>
      <c r="C178" s="24" t="s">
        <v>492</v>
      </c>
      <c r="D178" s="24" t="s">
        <v>17</v>
      </c>
      <c r="E178" s="24">
        <v>3</v>
      </c>
      <c r="F178" s="24">
        <v>39</v>
      </c>
      <c r="G178" s="24">
        <v>12777</v>
      </c>
      <c r="H178" s="24">
        <f t="shared" si="11"/>
        <v>3.0523597088518433E-3</v>
      </c>
      <c r="I178" s="24">
        <f t="shared" si="13"/>
        <v>17</v>
      </c>
      <c r="J178" s="24">
        <f t="shared" si="14"/>
        <v>423</v>
      </c>
    </row>
    <row r="179" spans="1:10" x14ac:dyDescent="0.25">
      <c r="B179" s="24" t="s">
        <v>1112</v>
      </c>
      <c r="C179" s="24" t="s">
        <v>493</v>
      </c>
      <c r="D179" s="24" t="s">
        <v>17</v>
      </c>
      <c r="E179" s="24">
        <v>12</v>
      </c>
      <c r="F179" s="24">
        <v>253</v>
      </c>
      <c r="G179" s="24">
        <v>18087</v>
      </c>
      <c r="H179" s="24">
        <f t="shared" si="11"/>
        <v>1.3987947144357827E-2</v>
      </c>
      <c r="I179" s="24">
        <f t="shared" si="13"/>
        <v>8</v>
      </c>
      <c r="J179" s="24">
        <f t="shared" si="14"/>
        <v>145</v>
      </c>
    </row>
    <row r="180" spans="1:10" x14ac:dyDescent="0.25">
      <c r="B180" s="24" t="s">
        <v>1113</v>
      </c>
      <c r="C180" s="24" t="s">
        <v>494</v>
      </c>
      <c r="D180" s="24" t="s">
        <v>17</v>
      </c>
      <c r="E180" s="24">
        <v>4</v>
      </c>
      <c r="F180" s="24">
        <v>218</v>
      </c>
      <c r="G180" s="24">
        <v>11719</v>
      </c>
      <c r="H180" s="24">
        <f t="shared" si="11"/>
        <v>1.8602269818243877E-2</v>
      </c>
      <c r="I180" s="24">
        <f t="shared" si="13"/>
        <v>2</v>
      </c>
      <c r="J180" s="24">
        <f t="shared" si="14"/>
        <v>102</v>
      </c>
    </row>
    <row r="181" spans="1:10" x14ac:dyDescent="0.25">
      <c r="B181" s="24" t="s">
        <v>1114</v>
      </c>
      <c r="C181" s="24" t="s">
        <v>495</v>
      </c>
      <c r="D181" s="24" t="s">
        <v>17</v>
      </c>
      <c r="E181" s="24">
        <v>2</v>
      </c>
      <c r="F181" s="24">
        <v>0</v>
      </c>
      <c r="G181" s="24">
        <v>14296</v>
      </c>
      <c r="H181" s="24">
        <f t="shared" si="11"/>
        <v>0</v>
      </c>
      <c r="I181" s="24">
        <f t="shared" si="13"/>
        <v>24</v>
      </c>
      <c r="J181" s="24">
        <f t="shared" si="14"/>
        <v>588</v>
      </c>
    </row>
    <row r="182" spans="1:10" x14ac:dyDescent="0.25">
      <c r="B182" s="24" t="s">
        <v>1115</v>
      </c>
      <c r="C182" s="24" t="s">
        <v>496</v>
      </c>
      <c r="D182" s="24" t="s">
        <v>17</v>
      </c>
      <c r="E182" s="24">
        <v>12</v>
      </c>
      <c r="F182" s="24">
        <v>132</v>
      </c>
      <c r="G182" s="24">
        <v>16518</v>
      </c>
      <c r="H182" s="24">
        <f t="shared" si="11"/>
        <v>7.9912822375590269E-3</v>
      </c>
      <c r="I182" s="24">
        <f t="shared" si="13"/>
        <v>10</v>
      </c>
      <c r="J182" s="24">
        <f t="shared" si="14"/>
        <v>254</v>
      </c>
    </row>
    <row r="183" spans="1:10" x14ac:dyDescent="0.25">
      <c r="B183" s="24" t="s">
        <v>1116</v>
      </c>
      <c r="C183" s="24" t="s">
        <v>497</v>
      </c>
      <c r="D183" s="24" t="s">
        <v>17</v>
      </c>
      <c r="E183" s="24">
        <v>21</v>
      </c>
      <c r="F183" s="24">
        <v>68</v>
      </c>
      <c r="G183" s="24">
        <v>16539</v>
      </c>
      <c r="H183" s="24">
        <f t="shared" si="11"/>
        <v>4.1114940443799505E-3</v>
      </c>
      <c r="I183" s="24">
        <f t="shared" si="13"/>
        <v>16</v>
      </c>
      <c r="J183" s="24">
        <f t="shared" si="14"/>
        <v>379</v>
      </c>
    </row>
    <row r="184" spans="1:10" x14ac:dyDescent="0.25">
      <c r="B184" s="24" t="s">
        <v>1117</v>
      </c>
      <c r="C184" s="24" t="s">
        <v>498</v>
      </c>
      <c r="D184" s="24" t="s">
        <v>17</v>
      </c>
      <c r="E184" s="24">
        <v>7</v>
      </c>
      <c r="F184" s="24">
        <v>136</v>
      </c>
      <c r="G184" s="24">
        <v>16082</v>
      </c>
      <c r="H184" s="24">
        <f t="shared" si="11"/>
        <v>8.4566596194503175E-3</v>
      </c>
      <c r="I184" s="24">
        <f t="shared" si="13"/>
        <v>9</v>
      </c>
      <c r="J184" s="24">
        <f t="shared" si="14"/>
        <v>246</v>
      </c>
    </row>
    <row r="185" spans="1:10" x14ac:dyDescent="0.25">
      <c r="B185" s="24" t="s">
        <v>1118</v>
      </c>
      <c r="C185" s="24" t="s">
        <v>499</v>
      </c>
      <c r="D185" s="24" t="s">
        <v>17</v>
      </c>
      <c r="E185" s="24">
        <v>17</v>
      </c>
      <c r="F185" s="24">
        <v>294</v>
      </c>
      <c r="G185" s="24">
        <v>17077</v>
      </c>
      <c r="H185" s="24">
        <f t="shared" si="11"/>
        <v>1.7216138666042043E-2</v>
      </c>
      <c r="I185" s="24">
        <f t="shared" si="13"/>
        <v>3</v>
      </c>
      <c r="J185" s="24">
        <f t="shared" si="14"/>
        <v>110</v>
      </c>
    </row>
    <row r="186" spans="1:10" x14ac:dyDescent="0.25">
      <c r="B186" s="24" t="s">
        <v>1119</v>
      </c>
      <c r="C186" s="24" t="s">
        <v>500</v>
      </c>
      <c r="D186" s="24" t="s">
        <v>17</v>
      </c>
      <c r="E186" s="24">
        <v>10</v>
      </c>
      <c r="F186" s="24">
        <v>135</v>
      </c>
      <c r="G186" s="24">
        <v>17489</v>
      </c>
      <c r="H186" s="24">
        <f t="shared" si="11"/>
        <v>7.7191377437246271E-3</v>
      </c>
      <c r="I186" s="24">
        <f t="shared" si="13"/>
        <v>11</v>
      </c>
      <c r="J186" s="24">
        <f t="shared" si="14"/>
        <v>262</v>
      </c>
    </row>
    <row r="187" spans="1:10" x14ac:dyDescent="0.25">
      <c r="B187" s="24" t="s">
        <v>1120</v>
      </c>
      <c r="C187" s="24" t="s">
        <v>211</v>
      </c>
      <c r="D187" s="24" t="s">
        <v>17</v>
      </c>
      <c r="E187" s="24">
        <v>3</v>
      </c>
      <c r="F187" s="24">
        <v>22</v>
      </c>
      <c r="G187" s="24">
        <v>16743</v>
      </c>
      <c r="H187" s="24">
        <f t="shared" si="11"/>
        <v>1.3139819626112406E-3</v>
      </c>
      <c r="I187" s="24">
        <f t="shared" si="13"/>
        <v>22</v>
      </c>
      <c r="J187" s="24">
        <f t="shared" si="14"/>
        <v>517</v>
      </c>
    </row>
    <row r="188" spans="1:10" x14ac:dyDescent="0.25">
      <c r="A188" s="24" t="str">
        <f>D188</f>
        <v>Ealing</v>
      </c>
      <c r="B188" s="24" t="s">
        <v>1121</v>
      </c>
      <c r="C188" s="24" t="s">
        <v>501</v>
      </c>
      <c r="D188" s="24" t="s">
        <v>19</v>
      </c>
      <c r="E188" s="24">
        <v>19</v>
      </c>
      <c r="F188" s="24">
        <v>150</v>
      </c>
      <c r="G188" s="24">
        <v>15427</v>
      </c>
      <c r="H188" s="24">
        <f t="shared" si="11"/>
        <v>9.723212549426331E-3</v>
      </c>
      <c r="I188">
        <f>RANK(H188,$H$188:$H$210)</f>
        <v>10</v>
      </c>
      <c r="J188" s="24">
        <f t="shared" si="14"/>
        <v>221</v>
      </c>
    </row>
    <row r="189" spans="1:10" x14ac:dyDescent="0.25">
      <c r="B189" s="24" t="s">
        <v>1122</v>
      </c>
      <c r="C189" s="24" t="s">
        <v>502</v>
      </c>
      <c r="D189" s="24" t="s">
        <v>19</v>
      </c>
      <c r="E189" s="24">
        <v>10</v>
      </c>
      <c r="F189" s="24">
        <v>193</v>
      </c>
      <c r="G189" s="24">
        <v>14558</v>
      </c>
      <c r="H189" s="24">
        <f t="shared" si="11"/>
        <v>1.3257315565324907E-2</v>
      </c>
      <c r="I189" s="24">
        <f t="shared" ref="I189:I210" si="15">RANK(H189,$H$188:$H$210)</f>
        <v>8</v>
      </c>
      <c r="J189" s="24">
        <f t="shared" si="14"/>
        <v>157</v>
      </c>
    </row>
    <row r="190" spans="1:10" x14ac:dyDescent="0.25">
      <c r="B190" s="24" t="s">
        <v>1123</v>
      </c>
      <c r="C190" s="24" t="s">
        <v>503</v>
      </c>
      <c r="D190" s="24" t="s">
        <v>19</v>
      </c>
      <c r="E190" s="24">
        <v>4</v>
      </c>
      <c r="F190" s="24">
        <v>78</v>
      </c>
      <c r="G190" s="24">
        <v>13910</v>
      </c>
      <c r="H190" s="24">
        <f t="shared" si="11"/>
        <v>5.6074766355140183E-3</v>
      </c>
      <c r="I190" s="24">
        <f t="shared" si="15"/>
        <v>15</v>
      </c>
      <c r="J190" s="24">
        <f t="shared" si="14"/>
        <v>321</v>
      </c>
    </row>
    <row r="191" spans="1:10" x14ac:dyDescent="0.25">
      <c r="B191" s="24" t="s">
        <v>1124</v>
      </c>
      <c r="C191" s="24" t="s">
        <v>504</v>
      </c>
      <c r="D191" s="24" t="s">
        <v>19</v>
      </c>
      <c r="E191" s="24">
        <v>26</v>
      </c>
      <c r="F191" s="24">
        <v>361</v>
      </c>
      <c r="G191" s="24">
        <v>14029</v>
      </c>
      <c r="H191" s="24">
        <f t="shared" si="11"/>
        <v>2.5732411433459262E-2</v>
      </c>
      <c r="I191" s="24">
        <f t="shared" si="15"/>
        <v>2</v>
      </c>
      <c r="J191" s="24">
        <f t="shared" si="14"/>
        <v>74</v>
      </c>
    </row>
    <row r="192" spans="1:10" x14ac:dyDescent="0.25">
      <c r="B192" s="24" t="s">
        <v>1125</v>
      </c>
      <c r="C192" s="24" t="s">
        <v>505</v>
      </c>
      <c r="D192" s="24" t="s">
        <v>19</v>
      </c>
      <c r="E192" s="24">
        <v>16</v>
      </c>
      <c r="F192" s="24">
        <v>356</v>
      </c>
      <c r="G192" s="24">
        <v>14019</v>
      </c>
      <c r="H192" s="24">
        <f t="shared" si="11"/>
        <v>2.5394107996290747E-2</v>
      </c>
      <c r="I192" s="24">
        <f t="shared" si="15"/>
        <v>3</v>
      </c>
      <c r="J192" s="24">
        <f t="shared" si="14"/>
        <v>75</v>
      </c>
    </row>
    <row r="193" spans="2:10" x14ac:dyDescent="0.25">
      <c r="B193" s="24" t="s">
        <v>1126</v>
      </c>
      <c r="C193" s="24" t="s">
        <v>506</v>
      </c>
      <c r="D193" s="24" t="s">
        <v>19</v>
      </c>
      <c r="E193" s="24">
        <v>8</v>
      </c>
      <c r="F193" s="24">
        <v>34</v>
      </c>
      <c r="G193" s="24">
        <v>18706</v>
      </c>
      <c r="H193" s="24">
        <f t="shared" si="11"/>
        <v>1.8175986314551481E-3</v>
      </c>
      <c r="I193" s="24">
        <f t="shared" si="15"/>
        <v>18</v>
      </c>
      <c r="J193" s="24">
        <f t="shared" si="14"/>
        <v>486</v>
      </c>
    </row>
    <row r="194" spans="2:10" x14ac:dyDescent="0.25">
      <c r="B194" s="24" t="s">
        <v>1127</v>
      </c>
      <c r="C194" s="24" t="s">
        <v>507</v>
      </c>
      <c r="D194" s="24" t="s">
        <v>19</v>
      </c>
      <c r="E194" s="24">
        <v>11</v>
      </c>
      <c r="F194" s="24">
        <v>155</v>
      </c>
      <c r="G194" s="24">
        <v>14539</v>
      </c>
      <c r="H194" s="24">
        <f t="shared" ref="H194:H257" si="16">F194/G194</f>
        <v>1.0660980810234541E-2</v>
      </c>
      <c r="I194" s="24">
        <f t="shared" si="15"/>
        <v>9</v>
      </c>
      <c r="J194" s="24">
        <f t="shared" si="14"/>
        <v>203</v>
      </c>
    </row>
    <row r="195" spans="2:10" x14ac:dyDescent="0.25">
      <c r="B195" s="24" t="s">
        <v>1128</v>
      </c>
      <c r="C195" s="24" t="s">
        <v>508</v>
      </c>
      <c r="D195" s="24" t="s">
        <v>19</v>
      </c>
      <c r="E195" s="24">
        <v>3</v>
      </c>
      <c r="F195" s="24">
        <v>261</v>
      </c>
      <c r="G195" s="24">
        <v>17625</v>
      </c>
      <c r="H195" s="24">
        <f t="shared" si="16"/>
        <v>1.4808510638297872E-2</v>
      </c>
      <c r="I195" s="24">
        <f t="shared" si="15"/>
        <v>6</v>
      </c>
      <c r="J195" s="24">
        <f t="shared" si="14"/>
        <v>134</v>
      </c>
    </row>
    <row r="196" spans="2:10" x14ac:dyDescent="0.25">
      <c r="B196" s="24" t="s">
        <v>1129</v>
      </c>
      <c r="C196" s="24" t="s">
        <v>509</v>
      </c>
      <c r="D196" s="24" t="s">
        <v>19</v>
      </c>
      <c r="E196" s="24">
        <v>4</v>
      </c>
      <c r="F196" s="24">
        <v>44</v>
      </c>
      <c r="G196" s="24">
        <v>14349</v>
      </c>
      <c r="H196" s="24">
        <f t="shared" si="16"/>
        <v>3.0664157781030038E-3</v>
      </c>
      <c r="I196" s="24">
        <f t="shared" si="15"/>
        <v>17</v>
      </c>
      <c r="J196" s="24">
        <f t="shared" si="14"/>
        <v>422</v>
      </c>
    </row>
    <row r="197" spans="2:10" x14ac:dyDescent="0.25">
      <c r="B197" s="24" t="s">
        <v>1130</v>
      </c>
      <c r="C197" s="24" t="s">
        <v>510</v>
      </c>
      <c r="D197" s="24" t="s">
        <v>19</v>
      </c>
      <c r="E197" s="24">
        <v>6</v>
      </c>
      <c r="F197" s="24">
        <v>102</v>
      </c>
      <c r="G197" s="24">
        <v>15561</v>
      </c>
      <c r="H197" s="24">
        <f t="shared" si="16"/>
        <v>6.5548486601118179E-3</v>
      </c>
      <c r="I197" s="24">
        <f t="shared" si="15"/>
        <v>14</v>
      </c>
      <c r="J197" s="24">
        <f t="shared" si="14"/>
        <v>294</v>
      </c>
    </row>
    <row r="198" spans="2:10" x14ac:dyDescent="0.25">
      <c r="B198" s="24" t="s">
        <v>1131</v>
      </c>
      <c r="C198" s="24" t="s">
        <v>511</v>
      </c>
      <c r="D198" s="24" t="s">
        <v>19</v>
      </c>
      <c r="E198" s="24">
        <v>4</v>
      </c>
      <c r="F198" s="24">
        <v>64</v>
      </c>
      <c r="G198" s="24">
        <v>14229</v>
      </c>
      <c r="H198" s="24">
        <f t="shared" si="16"/>
        <v>4.4978564902663576E-3</v>
      </c>
      <c r="I198" s="24">
        <f t="shared" si="15"/>
        <v>16</v>
      </c>
      <c r="J198" s="24">
        <f t="shared" si="14"/>
        <v>365</v>
      </c>
    </row>
    <row r="199" spans="2:10" x14ac:dyDescent="0.25">
      <c r="B199" s="24" t="s">
        <v>1132</v>
      </c>
      <c r="C199" s="24" t="s">
        <v>512</v>
      </c>
      <c r="D199" s="24" t="s">
        <v>19</v>
      </c>
      <c r="E199" s="24">
        <v>2</v>
      </c>
      <c r="F199" s="24">
        <v>122</v>
      </c>
      <c r="G199" s="24">
        <v>13897</v>
      </c>
      <c r="H199" s="24">
        <f t="shared" si="16"/>
        <v>8.7788731380873571E-3</v>
      </c>
      <c r="I199" s="24">
        <f t="shared" si="15"/>
        <v>11</v>
      </c>
      <c r="J199" s="24">
        <f t="shared" si="14"/>
        <v>238</v>
      </c>
    </row>
    <row r="200" spans="2:10" x14ac:dyDescent="0.25">
      <c r="B200" s="24" t="s">
        <v>1133</v>
      </c>
      <c r="C200" s="24" t="s">
        <v>513</v>
      </c>
      <c r="D200" s="24" t="s">
        <v>19</v>
      </c>
      <c r="E200" s="24">
        <v>6</v>
      </c>
      <c r="F200" s="24">
        <v>263</v>
      </c>
      <c r="G200" s="24">
        <v>13517</v>
      </c>
      <c r="H200" s="24">
        <f t="shared" si="16"/>
        <v>1.9456980099134422E-2</v>
      </c>
      <c r="I200" s="24">
        <f t="shared" si="15"/>
        <v>4</v>
      </c>
      <c r="J200" s="24">
        <f t="shared" si="14"/>
        <v>96</v>
      </c>
    </row>
    <row r="201" spans="2:10" x14ac:dyDescent="0.25">
      <c r="B201" s="24" t="s">
        <v>1134</v>
      </c>
      <c r="C201" s="24" t="s">
        <v>514</v>
      </c>
      <c r="D201" s="24" t="s">
        <v>19</v>
      </c>
      <c r="E201" s="24">
        <v>5</v>
      </c>
      <c r="F201" s="24">
        <v>117</v>
      </c>
      <c r="G201" s="24">
        <v>14713</v>
      </c>
      <c r="H201" s="24">
        <f t="shared" si="16"/>
        <v>7.9521511588391217E-3</v>
      </c>
      <c r="I201" s="24">
        <f t="shared" si="15"/>
        <v>13</v>
      </c>
      <c r="J201" s="24">
        <f t="shared" si="14"/>
        <v>256</v>
      </c>
    </row>
    <row r="202" spans="2:10" x14ac:dyDescent="0.25">
      <c r="B202" s="24" t="s">
        <v>1135</v>
      </c>
      <c r="C202" s="24" t="s">
        <v>515</v>
      </c>
      <c r="D202" s="24" t="s">
        <v>19</v>
      </c>
      <c r="E202" s="24">
        <v>2</v>
      </c>
      <c r="F202" s="24">
        <v>0</v>
      </c>
      <c r="G202" s="24">
        <v>15183</v>
      </c>
      <c r="H202" s="24">
        <f t="shared" si="16"/>
        <v>0</v>
      </c>
      <c r="I202" s="24">
        <f t="shared" si="15"/>
        <v>22</v>
      </c>
      <c r="J202" s="24">
        <f t="shared" si="14"/>
        <v>588</v>
      </c>
    </row>
    <row r="203" spans="2:10" x14ac:dyDescent="0.25">
      <c r="B203" s="24" t="s">
        <v>1136</v>
      </c>
      <c r="C203" s="24" t="s">
        <v>516</v>
      </c>
      <c r="D203" s="24" t="s">
        <v>19</v>
      </c>
      <c r="E203" s="24">
        <v>2</v>
      </c>
      <c r="F203" s="24">
        <v>12</v>
      </c>
      <c r="G203" s="24">
        <v>15121</v>
      </c>
      <c r="H203" s="24">
        <f t="shared" si="16"/>
        <v>7.9359830699027843E-4</v>
      </c>
      <c r="I203" s="24">
        <f t="shared" si="15"/>
        <v>19</v>
      </c>
      <c r="J203" s="24">
        <f t="shared" si="14"/>
        <v>544</v>
      </c>
    </row>
    <row r="204" spans="2:10" x14ac:dyDescent="0.25">
      <c r="B204" s="24" t="s">
        <v>1137</v>
      </c>
      <c r="C204" s="24" t="s">
        <v>517</v>
      </c>
      <c r="D204" s="24" t="s">
        <v>19</v>
      </c>
      <c r="E204" s="24">
        <v>18</v>
      </c>
      <c r="F204" s="24">
        <v>841</v>
      </c>
      <c r="G204" s="24">
        <v>14032</v>
      </c>
      <c r="H204" s="24">
        <f t="shared" si="16"/>
        <v>5.9934435575826679E-2</v>
      </c>
      <c r="I204" s="24">
        <f t="shared" si="15"/>
        <v>1</v>
      </c>
      <c r="J204" s="24">
        <f t="shared" si="14"/>
        <v>24</v>
      </c>
    </row>
    <row r="205" spans="2:10" x14ac:dyDescent="0.25">
      <c r="B205" s="24" t="s">
        <v>1138</v>
      </c>
      <c r="C205" s="24" t="s">
        <v>518</v>
      </c>
      <c r="D205" s="24" t="s">
        <v>19</v>
      </c>
      <c r="E205" s="24">
        <v>1</v>
      </c>
      <c r="F205" s="24">
        <v>0</v>
      </c>
      <c r="G205" s="24">
        <v>15339</v>
      </c>
      <c r="H205" s="24">
        <f t="shared" si="16"/>
        <v>0</v>
      </c>
      <c r="I205" s="24">
        <f t="shared" si="15"/>
        <v>22</v>
      </c>
      <c r="J205" s="24">
        <f t="shared" si="14"/>
        <v>588</v>
      </c>
    </row>
    <row r="206" spans="2:10" x14ac:dyDescent="0.25">
      <c r="B206" s="24" t="s">
        <v>1139</v>
      </c>
      <c r="C206" s="24" t="s">
        <v>519</v>
      </c>
      <c r="D206" s="24" t="s">
        <v>19</v>
      </c>
      <c r="E206" s="24">
        <v>12</v>
      </c>
      <c r="F206" s="24">
        <v>247</v>
      </c>
      <c r="G206" s="24">
        <v>14873</v>
      </c>
      <c r="H206" s="24">
        <f t="shared" si="16"/>
        <v>1.6607274927721374E-2</v>
      </c>
      <c r="I206" s="24">
        <f t="shared" si="15"/>
        <v>5</v>
      </c>
      <c r="J206" s="24">
        <f t="shared" si="14"/>
        <v>116</v>
      </c>
    </row>
    <row r="207" spans="2:10" x14ac:dyDescent="0.25">
      <c r="B207" s="24" t="s">
        <v>1140</v>
      </c>
      <c r="C207" s="24" t="s">
        <v>520</v>
      </c>
      <c r="D207" s="24" t="s">
        <v>19</v>
      </c>
      <c r="E207" s="24">
        <v>13</v>
      </c>
      <c r="F207" s="24">
        <v>193</v>
      </c>
      <c r="G207" s="24">
        <v>13439</v>
      </c>
      <c r="H207" s="24">
        <f t="shared" si="16"/>
        <v>1.436118758836223E-2</v>
      </c>
      <c r="I207" s="24">
        <f t="shared" si="15"/>
        <v>7</v>
      </c>
      <c r="J207" s="24">
        <f t="shared" si="14"/>
        <v>137</v>
      </c>
    </row>
    <row r="208" spans="2:10" x14ac:dyDescent="0.25">
      <c r="B208" s="24" t="s">
        <v>1141</v>
      </c>
      <c r="C208" s="24" t="s">
        <v>521</v>
      </c>
      <c r="D208" s="24" t="s">
        <v>19</v>
      </c>
      <c r="E208" s="24">
        <v>1</v>
      </c>
      <c r="F208" s="24">
        <v>9</v>
      </c>
      <c r="G208" s="24">
        <v>14579</v>
      </c>
      <c r="H208" s="24">
        <f t="shared" si="16"/>
        <v>6.173262912408258E-4</v>
      </c>
      <c r="I208" s="24">
        <f t="shared" si="15"/>
        <v>20</v>
      </c>
      <c r="J208" s="24">
        <f t="shared" si="14"/>
        <v>556</v>
      </c>
    </row>
    <row r="209" spans="1:10" x14ac:dyDescent="0.25">
      <c r="B209" s="24" t="s">
        <v>1142</v>
      </c>
      <c r="C209" s="24" t="s">
        <v>522</v>
      </c>
      <c r="D209" s="24" t="s">
        <v>19</v>
      </c>
      <c r="E209" s="24">
        <v>1</v>
      </c>
      <c r="F209" s="24">
        <v>6</v>
      </c>
      <c r="G209" s="24">
        <v>13474</v>
      </c>
      <c r="H209" s="24">
        <f t="shared" si="16"/>
        <v>4.45302063232893E-4</v>
      </c>
      <c r="I209" s="24">
        <f t="shared" si="15"/>
        <v>21</v>
      </c>
      <c r="J209" s="24">
        <f t="shared" si="14"/>
        <v>567</v>
      </c>
    </row>
    <row r="210" spans="1:10" x14ac:dyDescent="0.25">
      <c r="B210" s="24" t="s">
        <v>1143</v>
      </c>
      <c r="C210" s="24" t="s">
        <v>523</v>
      </c>
      <c r="D210" s="24" t="s">
        <v>19</v>
      </c>
      <c r="E210" s="24">
        <v>9</v>
      </c>
      <c r="F210" s="24">
        <v>116</v>
      </c>
      <c r="G210" s="24">
        <v>13330</v>
      </c>
      <c r="H210" s="24">
        <f t="shared" si="16"/>
        <v>8.7021755438859722E-3</v>
      </c>
      <c r="I210" s="24">
        <f t="shared" si="15"/>
        <v>12</v>
      </c>
      <c r="J210" s="24">
        <f t="shared" si="14"/>
        <v>240</v>
      </c>
    </row>
    <row r="211" spans="1:10" x14ac:dyDescent="0.25">
      <c r="A211" s="24" t="str">
        <f>D211</f>
        <v>Enfield</v>
      </c>
      <c r="B211" s="24" t="s">
        <v>1144</v>
      </c>
      <c r="C211" s="24" t="s">
        <v>524</v>
      </c>
      <c r="D211" s="24" t="s">
        <v>21</v>
      </c>
      <c r="E211" s="24">
        <v>4</v>
      </c>
      <c r="F211" s="24">
        <v>35</v>
      </c>
      <c r="G211" s="24">
        <v>14051</v>
      </c>
      <c r="H211" s="24">
        <f t="shared" si="16"/>
        <v>2.4909259127464238E-3</v>
      </c>
      <c r="I211">
        <f>RANK(H211,$H$211:$H$231)</f>
        <v>17</v>
      </c>
      <c r="J211" s="24">
        <f t="shared" si="14"/>
        <v>453</v>
      </c>
    </row>
    <row r="212" spans="1:10" x14ac:dyDescent="0.25">
      <c r="B212" s="24" t="s">
        <v>1145</v>
      </c>
      <c r="C212" s="24" t="s">
        <v>525</v>
      </c>
      <c r="D212" s="24" t="s">
        <v>21</v>
      </c>
      <c r="E212" s="24">
        <v>11</v>
      </c>
      <c r="F212" s="24">
        <v>144</v>
      </c>
      <c r="G212" s="24">
        <v>13923</v>
      </c>
      <c r="H212" s="24">
        <f t="shared" si="16"/>
        <v>1.0342598577892695E-2</v>
      </c>
      <c r="I212" s="24">
        <f t="shared" ref="I212:I231" si="17">RANK(H212,$H$211:$H$231)</f>
        <v>7</v>
      </c>
      <c r="J212" s="24">
        <f t="shared" si="14"/>
        <v>210</v>
      </c>
    </row>
    <row r="213" spans="1:10" x14ac:dyDescent="0.25">
      <c r="B213" s="24" t="s">
        <v>1146</v>
      </c>
      <c r="C213" s="24" t="s">
        <v>526</v>
      </c>
      <c r="D213" s="24" t="s">
        <v>21</v>
      </c>
      <c r="E213" s="24">
        <v>5</v>
      </c>
      <c r="F213" s="24">
        <v>123</v>
      </c>
      <c r="G213" s="24">
        <v>13762</v>
      </c>
      <c r="H213" s="24">
        <f t="shared" si="16"/>
        <v>8.9376544106961192E-3</v>
      </c>
      <c r="I213" s="24">
        <f t="shared" si="17"/>
        <v>8</v>
      </c>
      <c r="J213" s="24">
        <f t="shared" si="14"/>
        <v>237</v>
      </c>
    </row>
    <row r="214" spans="1:10" x14ac:dyDescent="0.25">
      <c r="B214" s="24" t="s">
        <v>1147</v>
      </c>
      <c r="C214" s="24" t="s">
        <v>527</v>
      </c>
      <c r="D214" s="24" t="s">
        <v>21</v>
      </c>
      <c r="E214" s="24">
        <v>13</v>
      </c>
      <c r="F214" s="24">
        <v>398</v>
      </c>
      <c r="G214" s="24">
        <v>13788</v>
      </c>
      <c r="H214" s="24">
        <f t="shared" si="16"/>
        <v>2.8865680301711633E-2</v>
      </c>
      <c r="I214" s="24">
        <f t="shared" si="17"/>
        <v>1</v>
      </c>
      <c r="J214" s="24">
        <f t="shared" si="14"/>
        <v>61</v>
      </c>
    </row>
    <row r="215" spans="1:10" x14ac:dyDescent="0.25">
      <c r="B215" s="24" t="s">
        <v>1148</v>
      </c>
      <c r="C215" s="24" t="s">
        <v>528</v>
      </c>
      <c r="D215" s="24" t="s">
        <v>21</v>
      </c>
      <c r="E215" s="24">
        <v>6</v>
      </c>
      <c r="F215" s="24">
        <v>11</v>
      </c>
      <c r="G215" s="24">
        <v>17949</v>
      </c>
      <c r="H215" s="24">
        <f t="shared" si="16"/>
        <v>6.1284751239623376E-4</v>
      </c>
      <c r="I215" s="24">
        <f t="shared" si="17"/>
        <v>20</v>
      </c>
      <c r="J215" s="24">
        <f t="shared" si="14"/>
        <v>557</v>
      </c>
    </row>
    <row r="216" spans="1:10" x14ac:dyDescent="0.25">
      <c r="B216" s="24" t="s">
        <v>1149</v>
      </c>
      <c r="C216" s="24" t="s">
        <v>529</v>
      </c>
      <c r="D216" s="24" t="s">
        <v>21</v>
      </c>
      <c r="E216" s="24">
        <v>6</v>
      </c>
      <c r="F216" s="24">
        <v>19</v>
      </c>
      <c r="G216" s="24">
        <v>16027</v>
      </c>
      <c r="H216" s="24">
        <f t="shared" si="16"/>
        <v>1.1854994696449742E-3</v>
      </c>
      <c r="I216" s="24">
        <f t="shared" si="17"/>
        <v>19</v>
      </c>
      <c r="J216" s="24">
        <f t="shared" si="14"/>
        <v>521</v>
      </c>
    </row>
    <row r="217" spans="1:10" x14ac:dyDescent="0.25">
      <c r="B217" s="24" t="s">
        <v>1150</v>
      </c>
      <c r="C217" s="24" t="s">
        <v>530</v>
      </c>
      <c r="D217" s="24" t="s">
        <v>21</v>
      </c>
      <c r="E217" s="24">
        <v>4</v>
      </c>
      <c r="F217" s="24">
        <v>26</v>
      </c>
      <c r="G217" s="24">
        <v>16469</v>
      </c>
      <c r="H217" s="24">
        <f t="shared" si="16"/>
        <v>1.5787236626388973E-3</v>
      </c>
      <c r="I217" s="24">
        <f t="shared" si="17"/>
        <v>18</v>
      </c>
      <c r="J217" s="24">
        <f t="shared" si="14"/>
        <v>499</v>
      </c>
    </row>
    <row r="218" spans="1:10" x14ac:dyDescent="0.25">
      <c r="B218" s="24" t="s">
        <v>1151</v>
      </c>
      <c r="C218" s="24" t="s">
        <v>313</v>
      </c>
      <c r="D218" s="24" t="s">
        <v>21</v>
      </c>
      <c r="E218" s="24">
        <v>4</v>
      </c>
      <c r="F218" s="24">
        <v>103</v>
      </c>
      <c r="G218" s="24">
        <v>12709</v>
      </c>
      <c r="H218" s="24">
        <f t="shared" si="16"/>
        <v>8.1044928790620814E-3</v>
      </c>
      <c r="I218" s="24">
        <f t="shared" si="17"/>
        <v>10</v>
      </c>
      <c r="J218" s="24">
        <f t="shared" si="14"/>
        <v>251</v>
      </c>
    </row>
    <row r="219" spans="1:10" x14ac:dyDescent="0.25">
      <c r="B219" s="24" t="s">
        <v>1152</v>
      </c>
      <c r="C219" s="24" t="s">
        <v>531</v>
      </c>
      <c r="D219" s="24" t="s">
        <v>21</v>
      </c>
      <c r="E219" s="24">
        <v>4</v>
      </c>
      <c r="F219" s="24">
        <v>53</v>
      </c>
      <c r="G219" s="24">
        <v>16263</v>
      </c>
      <c r="H219" s="24">
        <f t="shared" si="16"/>
        <v>3.2589313164852734E-3</v>
      </c>
      <c r="I219" s="24">
        <f t="shared" si="17"/>
        <v>15</v>
      </c>
      <c r="J219" s="24">
        <f t="shared" si="14"/>
        <v>414</v>
      </c>
    </row>
    <row r="220" spans="1:10" x14ac:dyDescent="0.25">
      <c r="B220" s="24" t="s">
        <v>1153</v>
      </c>
      <c r="C220" s="24" t="s">
        <v>532</v>
      </c>
      <c r="D220" s="24" t="s">
        <v>21</v>
      </c>
      <c r="E220" s="24">
        <v>10</v>
      </c>
      <c r="F220" s="24">
        <v>176</v>
      </c>
      <c r="G220" s="24">
        <v>13006</v>
      </c>
      <c r="H220" s="24">
        <f t="shared" si="16"/>
        <v>1.3532215900353682E-2</v>
      </c>
      <c r="I220" s="24">
        <f t="shared" si="17"/>
        <v>3</v>
      </c>
      <c r="J220" s="24">
        <f t="shared" si="14"/>
        <v>152</v>
      </c>
    </row>
    <row r="221" spans="1:10" x14ac:dyDescent="0.25">
      <c r="B221" s="24" t="s">
        <v>1154</v>
      </c>
      <c r="C221" s="24" t="s">
        <v>533</v>
      </c>
      <c r="D221" s="24" t="s">
        <v>21</v>
      </c>
      <c r="E221" s="24">
        <v>6</v>
      </c>
      <c r="F221" s="24">
        <v>123</v>
      </c>
      <c r="G221" s="24">
        <v>14355</v>
      </c>
      <c r="H221" s="24">
        <f t="shared" si="16"/>
        <v>8.5684430512016716E-3</v>
      </c>
      <c r="I221" s="24">
        <f t="shared" si="17"/>
        <v>9</v>
      </c>
      <c r="J221" s="24">
        <f t="shared" si="14"/>
        <v>241</v>
      </c>
    </row>
    <row r="222" spans="1:10" x14ac:dyDescent="0.25">
      <c r="B222" s="24" t="s">
        <v>1155</v>
      </c>
      <c r="C222" s="24" t="s">
        <v>534</v>
      </c>
      <c r="D222" s="24" t="s">
        <v>21</v>
      </c>
      <c r="E222" s="24">
        <v>1</v>
      </c>
      <c r="F222" s="24">
        <v>3</v>
      </c>
      <c r="G222" s="24">
        <v>16531</v>
      </c>
      <c r="H222" s="24">
        <f t="shared" si="16"/>
        <v>1.8147722460831167E-4</v>
      </c>
      <c r="I222" s="24">
        <f t="shared" si="17"/>
        <v>21</v>
      </c>
      <c r="J222" s="24">
        <f t="shared" si="14"/>
        <v>581</v>
      </c>
    </row>
    <row r="223" spans="1:10" x14ac:dyDescent="0.25">
      <c r="B223" s="24" t="s">
        <v>1156</v>
      </c>
      <c r="C223" s="24" t="s">
        <v>535</v>
      </c>
      <c r="D223" s="24" t="s">
        <v>21</v>
      </c>
      <c r="E223" s="24">
        <v>8</v>
      </c>
      <c r="F223" s="24">
        <v>67</v>
      </c>
      <c r="G223" s="24">
        <v>15162</v>
      </c>
      <c r="H223" s="24">
        <f t="shared" si="16"/>
        <v>4.4189420920722859E-3</v>
      </c>
      <c r="I223" s="24">
        <f t="shared" si="17"/>
        <v>14</v>
      </c>
      <c r="J223" s="24">
        <f t="shared" si="14"/>
        <v>369</v>
      </c>
    </row>
    <row r="224" spans="1:10" x14ac:dyDescent="0.25">
      <c r="B224" s="24" t="s">
        <v>1157</v>
      </c>
      <c r="C224" s="24" t="s">
        <v>536</v>
      </c>
      <c r="D224" s="24" t="s">
        <v>21</v>
      </c>
      <c r="E224" s="24">
        <v>5</v>
      </c>
      <c r="F224" s="24">
        <v>180</v>
      </c>
      <c r="G224" s="24">
        <v>15664</v>
      </c>
      <c r="H224" s="24">
        <f t="shared" si="16"/>
        <v>1.1491317671092951E-2</v>
      </c>
      <c r="I224" s="24">
        <f t="shared" si="17"/>
        <v>5</v>
      </c>
      <c r="J224" s="24">
        <f t="shared" si="14"/>
        <v>182</v>
      </c>
    </row>
    <row r="225" spans="1:10" x14ac:dyDescent="0.25">
      <c r="B225" s="24" t="s">
        <v>1158</v>
      </c>
      <c r="C225" s="24" t="s">
        <v>537</v>
      </c>
      <c r="D225" s="24" t="s">
        <v>21</v>
      </c>
      <c r="E225" s="24">
        <v>5</v>
      </c>
      <c r="F225" s="24">
        <v>37</v>
      </c>
      <c r="G225" s="24">
        <v>14506</v>
      </c>
      <c r="H225" s="24">
        <f t="shared" si="16"/>
        <v>2.5506686888184201E-3</v>
      </c>
      <c r="I225" s="24">
        <f t="shared" si="17"/>
        <v>16</v>
      </c>
      <c r="J225" s="24">
        <f t="shared" si="14"/>
        <v>449</v>
      </c>
    </row>
    <row r="226" spans="1:10" x14ac:dyDescent="0.25">
      <c r="B226" s="24" t="s">
        <v>1159</v>
      </c>
      <c r="C226" s="24" t="s">
        <v>538</v>
      </c>
      <c r="D226" s="24" t="s">
        <v>21</v>
      </c>
      <c r="E226" s="24">
        <v>9</v>
      </c>
      <c r="F226" s="24">
        <v>168</v>
      </c>
      <c r="G226" s="24">
        <v>14454</v>
      </c>
      <c r="H226" s="24">
        <f t="shared" si="16"/>
        <v>1.1623080116230802E-2</v>
      </c>
      <c r="I226" s="24">
        <f t="shared" si="17"/>
        <v>4</v>
      </c>
      <c r="J226" s="24">
        <f t="shared" si="14"/>
        <v>181</v>
      </c>
    </row>
    <row r="227" spans="1:10" x14ac:dyDescent="0.25">
      <c r="B227" s="24" t="s">
        <v>1160</v>
      </c>
      <c r="C227" s="24" t="s">
        <v>539</v>
      </c>
      <c r="D227" s="24" t="s">
        <v>21</v>
      </c>
      <c r="E227" s="24">
        <v>12</v>
      </c>
      <c r="F227" s="24">
        <v>146</v>
      </c>
      <c r="G227" s="24">
        <v>13787</v>
      </c>
      <c r="H227" s="24">
        <f t="shared" si="16"/>
        <v>1.0589685936026692E-2</v>
      </c>
      <c r="I227" s="24">
        <f t="shared" si="17"/>
        <v>6</v>
      </c>
      <c r="J227" s="24">
        <f t="shared" si="14"/>
        <v>206</v>
      </c>
    </row>
    <row r="228" spans="1:10" x14ac:dyDescent="0.25">
      <c r="B228" s="24" t="s">
        <v>1161</v>
      </c>
      <c r="C228" s="24" t="s">
        <v>192</v>
      </c>
      <c r="D228" s="24" t="s">
        <v>21</v>
      </c>
      <c r="E228" s="24">
        <v>11</v>
      </c>
      <c r="F228" s="24">
        <v>111</v>
      </c>
      <c r="G228" s="24">
        <v>14906</v>
      </c>
      <c r="H228" s="24">
        <f t="shared" si="16"/>
        <v>7.44666577217228E-3</v>
      </c>
      <c r="I228" s="24">
        <f t="shared" si="17"/>
        <v>12</v>
      </c>
      <c r="J228" s="24">
        <f t="shared" si="14"/>
        <v>270</v>
      </c>
    </row>
    <row r="229" spans="1:10" x14ac:dyDescent="0.25">
      <c r="B229" s="24" t="s">
        <v>1162</v>
      </c>
      <c r="C229" s="24" t="s">
        <v>540</v>
      </c>
      <c r="D229" s="24" t="s">
        <v>21</v>
      </c>
      <c r="E229" s="24">
        <v>5</v>
      </c>
      <c r="F229" s="24">
        <v>86</v>
      </c>
      <c r="G229" s="24">
        <v>14377</v>
      </c>
      <c r="H229" s="24">
        <f t="shared" si="16"/>
        <v>5.9817764484941223E-3</v>
      </c>
      <c r="I229" s="24">
        <f t="shared" si="17"/>
        <v>13</v>
      </c>
      <c r="J229" s="24">
        <f t="shared" ref="J229:J292" si="18">RANK(H229,$H$36:$H$667)</f>
        <v>310</v>
      </c>
    </row>
    <row r="230" spans="1:10" x14ac:dyDescent="0.25">
      <c r="B230" s="24" t="s">
        <v>1163</v>
      </c>
      <c r="C230" s="24" t="s">
        <v>541</v>
      </c>
      <c r="D230" s="24" t="s">
        <v>21</v>
      </c>
      <c r="E230" s="24">
        <v>4</v>
      </c>
      <c r="F230" s="24">
        <v>136</v>
      </c>
      <c r="G230" s="24">
        <v>17374</v>
      </c>
      <c r="H230" s="24">
        <f t="shared" si="16"/>
        <v>7.8277886497064575E-3</v>
      </c>
      <c r="I230" s="24">
        <f t="shared" si="17"/>
        <v>11</v>
      </c>
      <c r="J230" s="24">
        <f t="shared" si="18"/>
        <v>259</v>
      </c>
    </row>
    <row r="231" spans="1:10" x14ac:dyDescent="0.25">
      <c r="B231" s="24" t="s">
        <v>1164</v>
      </c>
      <c r="C231" s="24" t="s">
        <v>542</v>
      </c>
      <c r="D231" s="24" t="s">
        <v>21</v>
      </c>
      <c r="E231" s="24">
        <v>19</v>
      </c>
      <c r="F231" s="24">
        <v>255</v>
      </c>
      <c r="G231" s="24">
        <v>13403</v>
      </c>
      <c r="H231" s="24">
        <f t="shared" si="16"/>
        <v>1.9025591285533088E-2</v>
      </c>
      <c r="I231" s="24">
        <f t="shared" si="17"/>
        <v>2</v>
      </c>
      <c r="J231" s="24">
        <f t="shared" si="18"/>
        <v>101</v>
      </c>
    </row>
    <row r="232" spans="1:10" x14ac:dyDescent="0.25">
      <c r="A232" s="24" t="str">
        <f>D232</f>
        <v>Greenwich</v>
      </c>
      <c r="B232" s="24" t="s">
        <v>1165</v>
      </c>
      <c r="C232" s="24" t="s">
        <v>543</v>
      </c>
      <c r="D232" s="24" t="s">
        <v>23</v>
      </c>
      <c r="E232" s="24">
        <v>17</v>
      </c>
      <c r="F232" s="24">
        <v>62</v>
      </c>
      <c r="G232" s="24">
        <v>15704</v>
      </c>
      <c r="H232" s="24">
        <f t="shared" si="16"/>
        <v>3.948038716250637E-3</v>
      </c>
      <c r="I232">
        <f>RANK(H232,$H$232:$H$248)</f>
        <v>11</v>
      </c>
      <c r="J232" s="24">
        <f t="shared" si="18"/>
        <v>386</v>
      </c>
    </row>
    <row r="233" spans="1:10" x14ac:dyDescent="0.25">
      <c r="B233" s="24" t="s">
        <v>1166</v>
      </c>
      <c r="C233" s="24" t="s">
        <v>544</v>
      </c>
      <c r="D233" s="24" t="s">
        <v>23</v>
      </c>
      <c r="E233" s="24">
        <v>9</v>
      </c>
      <c r="F233" s="24">
        <v>211</v>
      </c>
      <c r="G233" s="24">
        <v>12875</v>
      </c>
      <c r="H233" s="24">
        <f t="shared" si="16"/>
        <v>1.6388349514563107E-2</v>
      </c>
      <c r="I233" s="24">
        <f t="shared" ref="I233:I248" si="19">RANK(H233,$H$232:$H$248)</f>
        <v>5</v>
      </c>
      <c r="J233" s="24">
        <f t="shared" si="18"/>
        <v>121</v>
      </c>
    </row>
    <row r="234" spans="1:10" x14ac:dyDescent="0.25">
      <c r="B234" s="24" t="s">
        <v>1167</v>
      </c>
      <c r="C234" s="24" t="s">
        <v>545</v>
      </c>
      <c r="D234" s="24" t="s">
        <v>23</v>
      </c>
      <c r="E234" s="24">
        <v>12</v>
      </c>
      <c r="F234" s="24">
        <v>141</v>
      </c>
      <c r="G234" s="24">
        <v>14385</v>
      </c>
      <c r="H234" s="24">
        <f t="shared" si="16"/>
        <v>9.8018769551616262E-3</v>
      </c>
      <c r="I234" s="24">
        <f t="shared" si="19"/>
        <v>7</v>
      </c>
      <c r="J234" s="24">
        <f t="shared" si="18"/>
        <v>219</v>
      </c>
    </row>
    <row r="235" spans="1:10" x14ac:dyDescent="0.25">
      <c r="B235" s="24" t="s">
        <v>1168</v>
      </c>
      <c r="C235" s="24" t="s">
        <v>546</v>
      </c>
      <c r="D235" s="24" t="s">
        <v>23</v>
      </c>
      <c r="E235" s="24">
        <v>6</v>
      </c>
      <c r="F235" s="24">
        <v>127</v>
      </c>
      <c r="G235" s="24">
        <v>13062</v>
      </c>
      <c r="H235" s="24">
        <f t="shared" si="16"/>
        <v>9.7228602051753175E-3</v>
      </c>
      <c r="I235" s="24">
        <f t="shared" si="19"/>
        <v>8</v>
      </c>
      <c r="J235" s="24">
        <f t="shared" si="18"/>
        <v>222</v>
      </c>
    </row>
    <row r="236" spans="1:10" x14ac:dyDescent="0.25">
      <c r="B236" s="24" t="s">
        <v>1169</v>
      </c>
      <c r="C236" s="24" t="s">
        <v>547</v>
      </c>
      <c r="D236" s="24" t="s">
        <v>23</v>
      </c>
      <c r="E236" s="24">
        <v>1</v>
      </c>
      <c r="F236" s="24">
        <v>7</v>
      </c>
      <c r="G236" s="24">
        <v>12519</v>
      </c>
      <c r="H236" s="24">
        <f t="shared" si="16"/>
        <v>5.5915009186037219E-4</v>
      </c>
      <c r="I236" s="24">
        <f t="shared" si="19"/>
        <v>15</v>
      </c>
      <c r="J236" s="24">
        <f t="shared" si="18"/>
        <v>560</v>
      </c>
    </row>
    <row r="237" spans="1:10" x14ac:dyDescent="0.25">
      <c r="B237" s="24" t="s">
        <v>1170</v>
      </c>
      <c r="C237" s="24" t="s">
        <v>548</v>
      </c>
      <c r="D237" s="24" t="s">
        <v>23</v>
      </c>
      <c r="E237" s="24">
        <v>8</v>
      </c>
      <c r="F237" s="24">
        <v>1076</v>
      </c>
      <c r="G237" s="24">
        <v>12541</v>
      </c>
      <c r="H237" s="24">
        <f t="shared" si="16"/>
        <v>8.5798580655450124E-2</v>
      </c>
      <c r="I237" s="24">
        <f t="shared" si="19"/>
        <v>1</v>
      </c>
      <c r="J237" s="24">
        <f t="shared" si="18"/>
        <v>14</v>
      </c>
    </row>
    <row r="238" spans="1:10" x14ac:dyDescent="0.25">
      <c r="B238" s="24" t="s">
        <v>1171</v>
      </c>
      <c r="C238" s="24" t="s">
        <v>549</v>
      </c>
      <c r="D238" s="24" t="s">
        <v>23</v>
      </c>
      <c r="E238" s="24">
        <v>2</v>
      </c>
      <c r="F238" s="24">
        <v>54</v>
      </c>
      <c r="G238" s="24">
        <v>10399</v>
      </c>
      <c r="H238" s="24">
        <f t="shared" si="16"/>
        <v>5.1928070006731419E-3</v>
      </c>
      <c r="I238" s="24">
        <f t="shared" si="19"/>
        <v>10</v>
      </c>
      <c r="J238" s="24">
        <f t="shared" si="18"/>
        <v>336</v>
      </c>
    </row>
    <row r="239" spans="1:10" x14ac:dyDescent="0.25">
      <c r="B239" s="24" t="s">
        <v>1172</v>
      </c>
      <c r="C239" s="24" t="s">
        <v>550</v>
      </c>
      <c r="D239" s="24" t="s">
        <v>23</v>
      </c>
      <c r="E239" s="24">
        <v>5</v>
      </c>
      <c r="F239" s="24">
        <v>199</v>
      </c>
      <c r="G239" s="24">
        <v>18171</v>
      </c>
      <c r="H239" s="24">
        <f t="shared" si="16"/>
        <v>1.0951516152110506E-2</v>
      </c>
      <c r="I239" s="24">
        <f t="shared" si="19"/>
        <v>6</v>
      </c>
      <c r="J239" s="24">
        <f t="shared" si="18"/>
        <v>194</v>
      </c>
    </row>
    <row r="240" spans="1:10" x14ac:dyDescent="0.25">
      <c r="B240" s="24" t="s">
        <v>1173</v>
      </c>
      <c r="C240" s="24" t="s">
        <v>551</v>
      </c>
      <c r="D240" s="24" t="s">
        <v>23</v>
      </c>
      <c r="E240" s="24">
        <v>17</v>
      </c>
      <c r="F240" s="24">
        <v>1144</v>
      </c>
      <c r="G240" s="24">
        <v>16527</v>
      </c>
      <c r="H240" s="24">
        <f t="shared" si="16"/>
        <v>6.9220064137472018E-2</v>
      </c>
      <c r="I240" s="24">
        <f t="shared" si="19"/>
        <v>2</v>
      </c>
      <c r="J240" s="24">
        <f t="shared" si="18"/>
        <v>20</v>
      </c>
    </row>
    <row r="241" spans="1:10" x14ac:dyDescent="0.25">
      <c r="B241" s="24" t="s">
        <v>1174</v>
      </c>
      <c r="C241" s="24" t="s">
        <v>552</v>
      </c>
      <c r="D241" s="24" t="s">
        <v>23</v>
      </c>
      <c r="E241" s="24">
        <v>4</v>
      </c>
      <c r="F241" s="24">
        <v>32</v>
      </c>
      <c r="G241" s="24">
        <v>14300</v>
      </c>
      <c r="H241" s="24">
        <f t="shared" si="16"/>
        <v>2.2377622377622378E-3</v>
      </c>
      <c r="I241" s="24">
        <f t="shared" si="19"/>
        <v>12</v>
      </c>
      <c r="J241" s="24">
        <f t="shared" si="18"/>
        <v>464</v>
      </c>
    </row>
    <row r="242" spans="1:10" x14ac:dyDescent="0.25">
      <c r="B242" s="24" t="s">
        <v>1175</v>
      </c>
      <c r="C242" s="24" t="s">
        <v>553</v>
      </c>
      <c r="D242" s="24" t="s">
        <v>23</v>
      </c>
      <c r="E242" s="24">
        <v>3</v>
      </c>
      <c r="F242" s="24">
        <v>20</v>
      </c>
      <c r="G242" s="24">
        <v>13505</v>
      </c>
      <c r="H242" s="24">
        <f t="shared" si="16"/>
        <v>1.4809329877823029E-3</v>
      </c>
      <c r="I242" s="24">
        <f t="shared" si="19"/>
        <v>14</v>
      </c>
      <c r="J242" s="24">
        <f t="shared" si="18"/>
        <v>505</v>
      </c>
    </row>
    <row r="243" spans="1:10" x14ac:dyDescent="0.25">
      <c r="B243" s="24" t="s">
        <v>1176</v>
      </c>
      <c r="C243" s="24" t="s">
        <v>554</v>
      </c>
      <c r="D243" s="24" t="s">
        <v>23</v>
      </c>
      <c r="E243" s="24">
        <v>8</v>
      </c>
      <c r="F243" s="24">
        <v>5</v>
      </c>
      <c r="G243" s="24">
        <v>14051</v>
      </c>
      <c r="H243" s="24">
        <f t="shared" si="16"/>
        <v>3.5584655896377484E-4</v>
      </c>
      <c r="I243" s="24">
        <f t="shared" si="19"/>
        <v>16</v>
      </c>
      <c r="J243" s="24">
        <f t="shared" si="18"/>
        <v>572</v>
      </c>
    </row>
    <row r="244" spans="1:10" x14ac:dyDescent="0.25">
      <c r="B244" s="24" t="s">
        <v>1177</v>
      </c>
      <c r="C244" s="24" t="s">
        <v>555</v>
      </c>
      <c r="D244" s="24" t="s">
        <v>23</v>
      </c>
      <c r="E244" s="24">
        <v>0</v>
      </c>
      <c r="F244" s="24">
        <v>0</v>
      </c>
      <c r="G244" s="24">
        <v>16736</v>
      </c>
      <c r="H244" s="24">
        <f t="shared" si="16"/>
        <v>0</v>
      </c>
      <c r="I244" s="24">
        <f t="shared" si="19"/>
        <v>17</v>
      </c>
      <c r="J244" s="24">
        <f t="shared" si="18"/>
        <v>588</v>
      </c>
    </row>
    <row r="245" spans="1:10" x14ac:dyDescent="0.25">
      <c r="B245" s="24" t="s">
        <v>1178</v>
      </c>
      <c r="C245" s="24" t="s">
        <v>556</v>
      </c>
      <c r="D245" s="24" t="s">
        <v>23</v>
      </c>
      <c r="E245" s="24">
        <v>11</v>
      </c>
      <c r="F245" s="24">
        <v>25</v>
      </c>
      <c r="G245" s="24">
        <v>13433</v>
      </c>
      <c r="H245" s="24">
        <f t="shared" si="16"/>
        <v>1.8610883644755453E-3</v>
      </c>
      <c r="I245" s="24">
        <f t="shared" si="19"/>
        <v>13</v>
      </c>
      <c r="J245" s="24">
        <f t="shared" si="18"/>
        <v>481</v>
      </c>
    </row>
    <row r="246" spans="1:10" x14ac:dyDescent="0.25">
      <c r="B246" s="24" t="s">
        <v>1179</v>
      </c>
      <c r="C246" s="24" t="s">
        <v>557</v>
      </c>
      <c r="D246" s="24" t="s">
        <v>23</v>
      </c>
      <c r="E246" s="24">
        <v>9</v>
      </c>
      <c r="F246" s="24">
        <v>902</v>
      </c>
      <c r="G246" s="24">
        <v>19730</v>
      </c>
      <c r="H246" s="24">
        <f t="shared" si="16"/>
        <v>4.5717181956411557E-2</v>
      </c>
      <c r="I246" s="24">
        <f t="shared" si="19"/>
        <v>3</v>
      </c>
      <c r="J246" s="24">
        <f t="shared" si="18"/>
        <v>32</v>
      </c>
    </row>
    <row r="247" spans="1:10" x14ac:dyDescent="0.25">
      <c r="B247" s="24" t="s">
        <v>1180</v>
      </c>
      <c r="C247" s="24" t="s">
        <v>558</v>
      </c>
      <c r="D247" s="24" t="s">
        <v>23</v>
      </c>
      <c r="E247" s="24">
        <v>8</v>
      </c>
      <c r="F247" s="24">
        <v>432</v>
      </c>
      <c r="G247" s="24">
        <v>17499</v>
      </c>
      <c r="H247" s="24">
        <f t="shared" si="16"/>
        <v>2.4687124978570205E-2</v>
      </c>
      <c r="I247" s="24">
        <f t="shared" si="19"/>
        <v>4</v>
      </c>
      <c r="J247" s="24">
        <f t="shared" si="18"/>
        <v>76</v>
      </c>
    </row>
    <row r="248" spans="1:10" x14ac:dyDescent="0.25">
      <c r="B248" s="24" t="s">
        <v>1181</v>
      </c>
      <c r="C248" s="24" t="s">
        <v>559</v>
      </c>
      <c r="D248" s="24" t="s">
        <v>23</v>
      </c>
      <c r="E248" s="24">
        <v>9</v>
      </c>
      <c r="F248" s="24">
        <v>129</v>
      </c>
      <c r="G248" s="24">
        <v>19120</v>
      </c>
      <c r="H248" s="24">
        <f t="shared" si="16"/>
        <v>6.7468619246861929E-3</v>
      </c>
      <c r="I248" s="24">
        <f t="shared" si="19"/>
        <v>9</v>
      </c>
      <c r="J248" s="24">
        <f t="shared" si="18"/>
        <v>286</v>
      </c>
    </row>
    <row r="249" spans="1:10" x14ac:dyDescent="0.25">
      <c r="A249" s="24" t="str">
        <f>D249</f>
        <v>Hackney</v>
      </c>
      <c r="B249" s="24" t="s">
        <v>770</v>
      </c>
      <c r="C249" s="24" t="s">
        <v>159</v>
      </c>
      <c r="D249" s="24" t="s">
        <v>25</v>
      </c>
      <c r="E249" s="24">
        <v>18</v>
      </c>
      <c r="F249" s="24">
        <v>118</v>
      </c>
      <c r="G249" s="24">
        <v>11091</v>
      </c>
      <c r="H249" s="24">
        <f t="shared" si="16"/>
        <v>1.0639257055270039E-2</v>
      </c>
      <c r="I249">
        <f>RANK(H249,$H$249:$H$267)</f>
        <v>4</v>
      </c>
      <c r="J249" s="24">
        <f t="shared" si="18"/>
        <v>204</v>
      </c>
    </row>
    <row r="250" spans="1:10" x14ac:dyDescent="0.25">
      <c r="B250" s="24" t="s">
        <v>771</v>
      </c>
      <c r="C250" s="24" t="s">
        <v>160</v>
      </c>
      <c r="D250" s="24" t="s">
        <v>25</v>
      </c>
      <c r="E250" s="24">
        <v>3</v>
      </c>
      <c r="F250" s="24">
        <v>9</v>
      </c>
      <c r="G250" s="24">
        <v>13392</v>
      </c>
      <c r="H250" s="24">
        <f t="shared" si="16"/>
        <v>6.7204301075268823E-4</v>
      </c>
      <c r="I250" s="24">
        <f t="shared" ref="I250:I267" si="20">RANK(H250,$H$249:$H$267)</f>
        <v>16</v>
      </c>
      <c r="J250" s="24">
        <f t="shared" si="18"/>
        <v>553</v>
      </c>
    </row>
    <row r="251" spans="1:10" x14ac:dyDescent="0.25">
      <c r="B251" s="24" t="s">
        <v>772</v>
      </c>
      <c r="C251" s="24" t="s">
        <v>161</v>
      </c>
      <c r="D251" s="24" t="s">
        <v>25</v>
      </c>
      <c r="E251" s="24">
        <v>3</v>
      </c>
      <c r="F251" s="24">
        <v>15</v>
      </c>
      <c r="G251" s="24">
        <v>13232</v>
      </c>
      <c r="H251" s="24">
        <f t="shared" si="16"/>
        <v>1.133615477629988E-3</v>
      </c>
      <c r="I251" s="24">
        <f t="shared" si="20"/>
        <v>15</v>
      </c>
      <c r="J251" s="24">
        <f t="shared" si="18"/>
        <v>525</v>
      </c>
    </row>
    <row r="252" spans="1:10" x14ac:dyDescent="0.25">
      <c r="B252" s="24" t="s">
        <v>773</v>
      </c>
      <c r="C252" s="24" t="s">
        <v>162</v>
      </c>
      <c r="D252" s="24" t="s">
        <v>25</v>
      </c>
      <c r="E252" s="24">
        <v>8</v>
      </c>
      <c r="F252" s="24">
        <v>58</v>
      </c>
      <c r="G252" s="24">
        <v>12212</v>
      </c>
      <c r="H252" s="24">
        <f t="shared" si="16"/>
        <v>4.7494267933180477E-3</v>
      </c>
      <c r="I252" s="24">
        <f t="shared" si="20"/>
        <v>10</v>
      </c>
      <c r="J252" s="24">
        <f t="shared" si="18"/>
        <v>351</v>
      </c>
    </row>
    <row r="253" spans="1:10" x14ac:dyDescent="0.25">
      <c r="B253" s="24" t="s">
        <v>774</v>
      </c>
      <c r="C253" s="24" t="s">
        <v>163</v>
      </c>
      <c r="D253" s="24" t="s">
        <v>25</v>
      </c>
      <c r="E253" s="24">
        <v>3</v>
      </c>
      <c r="F253" s="24">
        <v>75</v>
      </c>
      <c r="G253" s="24">
        <v>14727</v>
      </c>
      <c r="H253" s="24">
        <f t="shared" si="16"/>
        <v>5.0926869016092889E-3</v>
      </c>
      <c r="I253" s="24">
        <f t="shared" si="20"/>
        <v>9</v>
      </c>
      <c r="J253" s="24">
        <f t="shared" si="18"/>
        <v>339</v>
      </c>
    </row>
    <row r="254" spans="1:10" x14ac:dyDescent="0.25">
      <c r="B254" s="24" t="s">
        <v>775</v>
      </c>
      <c r="C254" s="24" t="s">
        <v>164</v>
      </c>
      <c r="D254" s="24" t="s">
        <v>25</v>
      </c>
      <c r="E254" s="24">
        <v>4</v>
      </c>
      <c r="F254" s="24">
        <v>34</v>
      </c>
      <c r="G254" s="24">
        <v>13643</v>
      </c>
      <c r="H254" s="24">
        <f t="shared" si="16"/>
        <v>2.4921205013560066E-3</v>
      </c>
      <c r="I254" s="24">
        <f t="shared" si="20"/>
        <v>12</v>
      </c>
      <c r="J254" s="24">
        <f t="shared" si="18"/>
        <v>452</v>
      </c>
    </row>
    <row r="255" spans="1:10" x14ac:dyDescent="0.25">
      <c r="B255" s="24" t="s">
        <v>776</v>
      </c>
      <c r="C255" s="24" t="s">
        <v>165</v>
      </c>
      <c r="D255" s="24" t="s">
        <v>25</v>
      </c>
      <c r="E255" s="24">
        <v>0</v>
      </c>
      <c r="F255" s="24">
        <v>0</v>
      </c>
      <c r="G255" s="24">
        <v>12548</v>
      </c>
      <c r="H255" s="24">
        <f t="shared" si="16"/>
        <v>0</v>
      </c>
      <c r="I255" s="24">
        <f t="shared" si="20"/>
        <v>18</v>
      </c>
      <c r="J255" s="24">
        <f t="shared" si="18"/>
        <v>588</v>
      </c>
    </row>
    <row r="256" spans="1:10" x14ac:dyDescent="0.25">
      <c r="B256" s="24" t="s">
        <v>777</v>
      </c>
      <c r="C256" s="24" t="s">
        <v>166</v>
      </c>
      <c r="D256" s="24" t="s">
        <v>25</v>
      </c>
      <c r="E256" s="24">
        <v>14</v>
      </c>
      <c r="F256" s="24">
        <v>72</v>
      </c>
      <c r="G256" s="24">
        <v>12921</v>
      </c>
      <c r="H256" s="24">
        <f t="shared" si="16"/>
        <v>5.5723241235198515E-3</v>
      </c>
      <c r="I256" s="24">
        <f t="shared" si="20"/>
        <v>8</v>
      </c>
      <c r="J256" s="24">
        <f t="shared" si="18"/>
        <v>323</v>
      </c>
    </row>
    <row r="257" spans="1:10" x14ac:dyDescent="0.25">
      <c r="B257" s="24" t="s">
        <v>778</v>
      </c>
      <c r="C257" s="24" t="s">
        <v>167</v>
      </c>
      <c r="D257" s="24" t="s">
        <v>25</v>
      </c>
      <c r="E257" s="24">
        <v>4</v>
      </c>
      <c r="F257" s="24">
        <v>103</v>
      </c>
      <c r="G257" s="24">
        <v>13904</v>
      </c>
      <c r="H257" s="24">
        <f t="shared" si="16"/>
        <v>7.4079401611047181E-3</v>
      </c>
      <c r="I257" s="24">
        <f t="shared" si="20"/>
        <v>7</v>
      </c>
      <c r="J257" s="24">
        <f t="shared" si="18"/>
        <v>272</v>
      </c>
    </row>
    <row r="258" spans="1:10" x14ac:dyDescent="0.25">
      <c r="B258" s="24" t="s">
        <v>779</v>
      </c>
      <c r="C258" s="24" t="s">
        <v>168</v>
      </c>
      <c r="D258" s="24" t="s">
        <v>25</v>
      </c>
      <c r="E258" s="24">
        <v>6</v>
      </c>
      <c r="F258" s="24">
        <v>646</v>
      </c>
      <c r="G258" s="24">
        <v>15174</v>
      </c>
      <c r="H258" s="24">
        <f t="shared" ref="H258:H321" si="21">F258/G258</f>
        <v>4.2572821932252536E-2</v>
      </c>
      <c r="I258" s="24">
        <f t="shared" si="20"/>
        <v>1</v>
      </c>
      <c r="J258" s="24">
        <f t="shared" si="18"/>
        <v>40</v>
      </c>
    </row>
    <row r="259" spans="1:10" x14ac:dyDescent="0.25">
      <c r="B259" s="24" t="s">
        <v>780</v>
      </c>
      <c r="C259" s="24" t="s">
        <v>169</v>
      </c>
      <c r="D259" s="24" t="s">
        <v>25</v>
      </c>
      <c r="E259" s="24">
        <v>1</v>
      </c>
      <c r="F259" s="24">
        <v>5</v>
      </c>
      <c r="G259" s="24">
        <v>11098</v>
      </c>
      <c r="H259" s="24">
        <f t="shared" si="21"/>
        <v>4.5053162732023786E-4</v>
      </c>
      <c r="I259" s="24">
        <f t="shared" si="20"/>
        <v>17</v>
      </c>
      <c r="J259" s="24">
        <f t="shared" si="18"/>
        <v>566</v>
      </c>
    </row>
    <row r="260" spans="1:10" x14ac:dyDescent="0.25">
      <c r="B260" s="24" t="s">
        <v>781</v>
      </c>
      <c r="C260" s="24" t="s">
        <v>170</v>
      </c>
      <c r="D260" s="24" t="s">
        <v>25</v>
      </c>
      <c r="E260" s="24">
        <v>5</v>
      </c>
      <c r="F260" s="24">
        <v>160</v>
      </c>
      <c r="G260" s="24">
        <v>14039</v>
      </c>
      <c r="H260" s="24">
        <f t="shared" si="21"/>
        <v>1.1396823135550965E-2</v>
      </c>
      <c r="I260" s="24">
        <f t="shared" si="20"/>
        <v>3</v>
      </c>
      <c r="J260" s="24">
        <f t="shared" si="18"/>
        <v>184</v>
      </c>
    </row>
    <row r="261" spans="1:10" x14ac:dyDescent="0.25">
      <c r="B261" s="24" t="s">
        <v>782</v>
      </c>
      <c r="C261" s="24" t="s">
        <v>171</v>
      </c>
      <c r="D261" s="24" t="s">
        <v>25</v>
      </c>
      <c r="E261" s="24">
        <v>6</v>
      </c>
      <c r="F261" s="24">
        <v>121</v>
      </c>
      <c r="G261" s="24">
        <v>12280</v>
      </c>
      <c r="H261" s="24">
        <f t="shared" si="21"/>
        <v>9.8534201954397389E-3</v>
      </c>
      <c r="I261" s="24">
        <f t="shared" si="20"/>
        <v>5</v>
      </c>
      <c r="J261" s="24">
        <f t="shared" si="18"/>
        <v>218</v>
      </c>
    </row>
    <row r="262" spans="1:10" x14ac:dyDescent="0.25">
      <c r="B262" s="24" t="s">
        <v>783</v>
      </c>
      <c r="C262" s="24" t="s">
        <v>172</v>
      </c>
      <c r="D262" s="24" t="s">
        <v>25</v>
      </c>
      <c r="E262" s="24">
        <v>11</v>
      </c>
      <c r="F262" s="24">
        <v>47</v>
      </c>
      <c r="G262" s="24">
        <v>12551</v>
      </c>
      <c r="H262" s="24">
        <f t="shared" si="21"/>
        <v>3.7447215361325792E-3</v>
      </c>
      <c r="I262" s="24">
        <f t="shared" si="20"/>
        <v>11</v>
      </c>
      <c r="J262" s="24">
        <f t="shared" si="18"/>
        <v>393</v>
      </c>
    </row>
    <row r="263" spans="1:10" x14ac:dyDescent="0.25">
      <c r="B263" s="24" t="s">
        <v>784</v>
      </c>
      <c r="C263" s="24" t="s">
        <v>173</v>
      </c>
      <c r="D263" s="24" t="s">
        <v>25</v>
      </c>
      <c r="E263" s="24">
        <v>0</v>
      </c>
      <c r="F263" s="24">
        <v>0</v>
      </c>
      <c r="G263" s="24">
        <v>13670</v>
      </c>
      <c r="H263" s="24">
        <f t="shared" si="21"/>
        <v>0</v>
      </c>
      <c r="I263" s="24">
        <f t="shared" si="20"/>
        <v>18</v>
      </c>
      <c r="J263" s="24">
        <f t="shared" si="18"/>
        <v>588</v>
      </c>
    </row>
    <row r="264" spans="1:10" x14ac:dyDescent="0.25">
      <c r="B264" s="24" t="s">
        <v>785</v>
      </c>
      <c r="C264" s="24" t="s">
        <v>174</v>
      </c>
      <c r="D264" s="24" t="s">
        <v>25</v>
      </c>
      <c r="E264" s="24">
        <v>5</v>
      </c>
      <c r="F264" s="24">
        <v>17</v>
      </c>
      <c r="G264" s="24">
        <v>12378</v>
      </c>
      <c r="H264" s="24">
        <f t="shared" si="21"/>
        <v>1.3734044272095654E-3</v>
      </c>
      <c r="I264" s="24">
        <f t="shared" si="20"/>
        <v>14</v>
      </c>
      <c r="J264" s="24">
        <f t="shared" si="18"/>
        <v>512</v>
      </c>
    </row>
    <row r="265" spans="1:10" x14ac:dyDescent="0.25">
      <c r="B265" s="24" t="s">
        <v>786</v>
      </c>
      <c r="C265" s="24" t="s">
        <v>175</v>
      </c>
      <c r="D265" s="24" t="s">
        <v>25</v>
      </c>
      <c r="E265" s="24">
        <v>6</v>
      </c>
      <c r="F265" s="24">
        <v>23</v>
      </c>
      <c r="G265" s="24">
        <v>12445</v>
      </c>
      <c r="H265" s="24">
        <f t="shared" si="21"/>
        <v>1.8481317798312575E-3</v>
      </c>
      <c r="I265" s="24">
        <f t="shared" si="20"/>
        <v>13</v>
      </c>
      <c r="J265" s="24">
        <f t="shared" si="18"/>
        <v>482</v>
      </c>
    </row>
    <row r="266" spans="1:10" x14ac:dyDescent="0.25">
      <c r="B266" s="24" t="s">
        <v>787</v>
      </c>
      <c r="C266" s="24" t="s">
        <v>176</v>
      </c>
      <c r="D266" s="24" t="s">
        <v>25</v>
      </c>
      <c r="E266" s="24">
        <v>13</v>
      </c>
      <c r="F266" s="24">
        <v>119</v>
      </c>
      <c r="G266" s="24">
        <v>13231</v>
      </c>
      <c r="H266" s="24">
        <f t="shared" si="21"/>
        <v>8.994029173909757E-3</v>
      </c>
      <c r="I266" s="24">
        <f t="shared" si="20"/>
        <v>6</v>
      </c>
      <c r="J266" s="24">
        <f t="shared" si="18"/>
        <v>235</v>
      </c>
    </row>
    <row r="267" spans="1:10" x14ac:dyDescent="0.25">
      <c r="B267" s="24" t="s">
        <v>788</v>
      </c>
      <c r="C267" s="24" t="s">
        <v>177</v>
      </c>
      <c r="D267" s="24" t="s">
        <v>25</v>
      </c>
      <c r="E267" s="24">
        <v>80</v>
      </c>
      <c r="F267" s="24">
        <v>215</v>
      </c>
      <c r="G267" s="24">
        <v>11734</v>
      </c>
      <c r="H267" s="24">
        <f t="shared" si="21"/>
        <v>1.832282256689961E-2</v>
      </c>
      <c r="I267" s="24">
        <f t="shared" si="20"/>
        <v>2</v>
      </c>
      <c r="J267" s="24">
        <f t="shared" si="18"/>
        <v>106</v>
      </c>
    </row>
    <row r="268" spans="1:10" x14ac:dyDescent="0.25">
      <c r="A268" s="24" t="str">
        <f>D268</f>
        <v>Hammersmith and Fulham</v>
      </c>
      <c r="B268" s="24" t="s">
        <v>789</v>
      </c>
      <c r="C268" s="24" t="s">
        <v>178</v>
      </c>
      <c r="D268" s="24" t="s">
        <v>27</v>
      </c>
      <c r="E268" s="24">
        <v>37</v>
      </c>
      <c r="F268" s="24">
        <v>73</v>
      </c>
      <c r="G268" s="24">
        <v>11518</v>
      </c>
      <c r="H268" s="24">
        <f t="shared" si="21"/>
        <v>6.3379058864386174E-3</v>
      </c>
      <c r="I268">
        <f>RANK(H268,$H$268:$H$283)</f>
        <v>7</v>
      </c>
      <c r="J268" s="24">
        <f t="shared" si="18"/>
        <v>300</v>
      </c>
    </row>
    <row r="269" spans="1:10" x14ac:dyDescent="0.25">
      <c r="B269" s="24" t="s">
        <v>790</v>
      </c>
      <c r="C269" s="24" t="s">
        <v>179</v>
      </c>
      <c r="D269" s="24" t="s">
        <v>27</v>
      </c>
      <c r="E269" s="24">
        <v>14</v>
      </c>
      <c r="F269" s="24">
        <v>275</v>
      </c>
      <c r="G269" s="24">
        <v>14160</v>
      </c>
      <c r="H269" s="24">
        <f t="shared" si="21"/>
        <v>1.9420903954802261E-2</v>
      </c>
      <c r="I269" s="24">
        <f t="shared" ref="I269:I283" si="22">RANK(H269,$H$268:$H$283)</f>
        <v>4</v>
      </c>
      <c r="J269" s="24">
        <f t="shared" si="18"/>
        <v>97</v>
      </c>
    </row>
    <row r="270" spans="1:10" x14ac:dyDescent="0.25">
      <c r="B270" s="24" t="s">
        <v>791</v>
      </c>
      <c r="C270" s="24" t="s">
        <v>180</v>
      </c>
      <c r="D270" s="24" t="s">
        <v>27</v>
      </c>
      <c r="E270" s="24">
        <v>11</v>
      </c>
      <c r="F270" s="24">
        <v>165</v>
      </c>
      <c r="G270" s="24">
        <v>12216</v>
      </c>
      <c r="H270" s="24">
        <f t="shared" si="21"/>
        <v>1.3506876227897839E-2</v>
      </c>
      <c r="I270" s="24">
        <f t="shared" si="22"/>
        <v>6</v>
      </c>
      <c r="J270" s="24">
        <f t="shared" si="18"/>
        <v>154</v>
      </c>
    </row>
    <row r="271" spans="1:10" x14ac:dyDescent="0.25">
      <c r="B271" s="24" t="s">
        <v>792</v>
      </c>
      <c r="C271" s="24" t="s">
        <v>181</v>
      </c>
      <c r="D271" s="24" t="s">
        <v>27</v>
      </c>
      <c r="E271" s="24">
        <v>9</v>
      </c>
      <c r="F271" s="24">
        <v>344</v>
      </c>
      <c r="G271" s="24">
        <v>9175</v>
      </c>
      <c r="H271" s="24">
        <f t="shared" si="21"/>
        <v>3.7493188010899181E-2</v>
      </c>
      <c r="I271" s="24">
        <f t="shared" si="22"/>
        <v>1</v>
      </c>
      <c r="J271" s="24">
        <f t="shared" si="18"/>
        <v>44</v>
      </c>
    </row>
    <row r="272" spans="1:10" x14ac:dyDescent="0.25">
      <c r="B272" s="24" t="s">
        <v>793</v>
      </c>
      <c r="C272" s="24" t="s">
        <v>182</v>
      </c>
      <c r="D272" s="24" t="s">
        <v>27</v>
      </c>
      <c r="E272" s="24">
        <v>11</v>
      </c>
      <c r="F272" s="24">
        <v>53</v>
      </c>
      <c r="G272" s="24">
        <v>10996</v>
      </c>
      <c r="H272" s="24">
        <f t="shared" si="21"/>
        <v>4.8199345216442344E-3</v>
      </c>
      <c r="I272" s="24">
        <f t="shared" si="22"/>
        <v>8</v>
      </c>
      <c r="J272" s="24">
        <f t="shared" si="18"/>
        <v>347</v>
      </c>
    </row>
    <row r="273" spans="1:10" x14ac:dyDescent="0.25">
      <c r="B273" s="24" t="s">
        <v>794</v>
      </c>
      <c r="C273" s="24" t="s">
        <v>183</v>
      </c>
      <c r="D273" s="24" t="s">
        <v>27</v>
      </c>
      <c r="E273" s="24">
        <v>6</v>
      </c>
      <c r="F273" s="24">
        <v>39</v>
      </c>
      <c r="G273" s="24">
        <v>11306</v>
      </c>
      <c r="H273" s="24">
        <f t="shared" si="21"/>
        <v>3.4494958429152661E-3</v>
      </c>
      <c r="I273" s="24">
        <f t="shared" si="22"/>
        <v>11</v>
      </c>
      <c r="J273" s="24">
        <f t="shared" si="18"/>
        <v>408</v>
      </c>
    </row>
    <row r="274" spans="1:10" x14ac:dyDescent="0.25">
      <c r="B274" s="24" t="s">
        <v>795</v>
      </c>
      <c r="C274" s="24" t="s">
        <v>184</v>
      </c>
      <c r="D274" s="24" t="s">
        <v>27</v>
      </c>
      <c r="E274" s="24">
        <v>29</v>
      </c>
      <c r="F274" s="24">
        <v>252</v>
      </c>
      <c r="G274" s="24">
        <v>11923</v>
      </c>
      <c r="H274" s="24">
        <f t="shared" si="21"/>
        <v>2.1135620229807934E-2</v>
      </c>
      <c r="I274" s="24">
        <f t="shared" si="22"/>
        <v>3</v>
      </c>
      <c r="J274" s="24">
        <f t="shared" si="18"/>
        <v>91</v>
      </c>
    </row>
    <row r="275" spans="1:10" x14ac:dyDescent="0.25">
      <c r="B275" s="24" t="s">
        <v>796</v>
      </c>
      <c r="C275" s="24" t="s">
        <v>185</v>
      </c>
      <c r="D275" s="24" t="s">
        <v>27</v>
      </c>
      <c r="E275" s="24">
        <v>8</v>
      </c>
      <c r="F275" s="24">
        <v>10</v>
      </c>
      <c r="G275" s="24">
        <v>11004</v>
      </c>
      <c r="H275" s="24">
        <f t="shared" si="21"/>
        <v>9.0876045074518358E-4</v>
      </c>
      <c r="I275" s="24">
        <f t="shared" si="22"/>
        <v>15</v>
      </c>
      <c r="J275" s="24">
        <f t="shared" si="18"/>
        <v>540</v>
      </c>
    </row>
    <row r="276" spans="1:10" x14ac:dyDescent="0.25">
      <c r="B276" s="24" t="s">
        <v>797</v>
      </c>
      <c r="C276" s="24" t="s">
        <v>186</v>
      </c>
      <c r="D276" s="24" t="s">
        <v>27</v>
      </c>
      <c r="E276" s="24">
        <v>10</v>
      </c>
      <c r="F276" s="24">
        <v>39</v>
      </c>
      <c r="G276" s="24">
        <v>11589</v>
      </c>
      <c r="H276" s="24">
        <f t="shared" si="21"/>
        <v>3.3652601604970229E-3</v>
      </c>
      <c r="I276" s="24">
        <f t="shared" si="22"/>
        <v>12</v>
      </c>
      <c r="J276" s="24">
        <f t="shared" si="18"/>
        <v>411</v>
      </c>
    </row>
    <row r="277" spans="1:10" x14ac:dyDescent="0.25">
      <c r="B277" s="24" t="s">
        <v>798</v>
      </c>
      <c r="C277" s="24" t="s">
        <v>187</v>
      </c>
      <c r="D277" s="24" t="s">
        <v>27</v>
      </c>
      <c r="E277" s="24">
        <v>1</v>
      </c>
      <c r="F277" s="24">
        <v>0</v>
      </c>
      <c r="G277" s="24">
        <v>7483</v>
      </c>
      <c r="H277" s="24">
        <f t="shared" si="21"/>
        <v>0</v>
      </c>
      <c r="I277" s="24">
        <f t="shared" si="22"/>
        <v>16</v>
      </c>
      <c r="J277" s="24">
        <f t="shared" si="18"/>
        <v>588</v>
      </c>
    </row>
    <row r="278" spans="1:10" x14ac:dyDescent="0.25">
      <c r="B278" s="24" t="s">
        <v>799</v>
      </c>
      <c r="C278" s="24" t="s">
        <v>188</v>
      </c>
      <c r="D278" s="24" t="s">
        <v>27</v>
      </c>
      <c r="E278" s="24">
        <v>4</v>
      </c>
      <c r="F278" s="24">
        <v>17</v>
      </c>
      <c r="G278" s="24">
        <v>10813</v>
      </c>
      <c r="H278" s="24">
        <f t="shared" si="21"/>
        <v>1.572181633219273E-3</v>
      </c>
      <c r="I278" s="24">
        <f t="shared" si="22"/>
        <v>13</v>
      </c>
      <c r="J278" s="24">
        <f t="shared" si="18"/>
        <v>500</v>
      </c>
    </row>
    <row r="279" spans="1:10" x14ac:dyDescent="0.25">
      <c r="B279" s="24" t="s">
        <v>800</v>
      </c>
      <c r="C279" s="24" t="s">
        <v>189</v>
      </c>
      <c r="D279" s="24" t="s">
        <v>27</v>
      </c>
      <c r="E279" s="24">
        <v>92</v>
      </c>
      <c r="F279" s="24">
        <v>157</v>
      </c>
      <c r="G279" s="24">
        <v>10785</v>
      </c>
      <c r="H279" s="24">
        <f t="shared" si="21"/>
        <v>1.4557255447380622E-2</v>
      </c>
      <c r="I279" s="24">
        <f t="shared" si="22"/>
        <v>5</v>
      </c>
      <c r="J279" s="24">
        <f t="shared" si="18"/>
        <v>136</v>
      </c>
    </row>
    <row r="280" spans="1:10" x14ac:dyDescent="0.25">
      <c r="B280" s="24" t="s">
        <v>801</v>
      </c>
      <c r="C280" s="24" t="s">
        <v>190</v>
      </c>
      <c r="D280" s="24" t="s">
        <v>27</v>
      </c>
      <c r="E280" s="24">
        <v>6</v>
      </c>
      <c r="F280" s="24">
        <v>307</v>
      </c>
      <c r="G280" s="24">
        <v>12760</v>
      </c>
      <c r="H280" s="24">
        <f t="shared" si="21"/>
        <v>2.4059561128526644E-2</v>
      </c>
      <c r="I280" s="24">
        <f t="shared" si="22"/>
        <v>2</v>
      </c>
      <c r="J280" s="24">
        <f t="shared" si="18"/>
        <v>79</v>
      </c>
    </row>
    <row r="281" spans="1:10" x14ac:dyDescent="0.25">
      <c r="B281" s="24" t="s">
        <v>802</v>
      </c>
      <c r="C281" s="24" t="s">
        <v>191</v>
      </c>
      <c r="D281" s="24" t="s">
        <v>27</v>
      </c>
      <c r="E281" s="24">
        <v>14</v>
      </c>
      <c r="F281" s="24">
        <v>50</v>
      </c>
      <c r="G281" s="24">
        <v>12175</v>
      </c>
      <c r="H281" s="24">
        <f t="shared" si="21"/>
        <v>4.1067761806981521E-3</v>
      </c>
      <c r="I281" s="24">
        <f t="shared" si="22"/>
        <v>9</v>
      </c>
      <c r="J281" s="24">
        <f t="shared" si="18"/>
        <v>380</v>
      </c>
    </row>
    <row r="282" spans="1:10" x14ac:dyDescent="0.25">
      <c r="B282" s="24" t="s">
        <v>803</v>
      </c>
      <c r="C282" s="24" t="s">
        <v>192</v>
      </c>
      <c r="D282" s="24" t="s">
        <v>27</v>
      </c>
      <c r="E282" s="24">
        <v>5</v>
      </c>
      <c r="F282" s="24">
        <v>41</v>
      </c>
      <c r="G282" s="24">
        <v>11201</v>
      </c>
      <c r="H282" s="24">
        <f t="shared" si="21"/>
        <v>3.6603874654048746E-3</v>
      </c>
      <c r="I282" s="24">
        <f t="shared" si="22"/>
        <v>10</v>
      </c>
      <c r="J282" s="24">
        <f t="shared" si="18"/>
        <v>396</v>
      </c>
    </row>
    <row r="283" spans="1:10" x14ac:dyDescent="0.25">
      <c r="B283" s="24" t="s">
        <v>804</v>
      </c>
      <c r="C283" s="24" t="s">
        <v>193</v>
      </c>
      <c r="D283" s="24" t="s">
        <v>27</v>
      </c>
      <c r="E283" s="24">
        <v>3</v>
      </c>
      <c r="F283" s="24">
        <v>19</v>
      </c>
      <c r="G283" s="24">
        <v>13389</v>
      </c>
      <c r="H283" s="24">
        <f t="shared" si="21"/>
        <v>1.4190753603704534E-3</v>
      </c>
      <c r="I283" s="24">
        <f t="shared" si="22"/>
        <v>14</v>
      </c>
      <c r="J283" s="24">
        <f t="shared" si="18"/>
        <v>508</v>
      </c>
    </row>
    <row r="284" spans="1:10" x14ac:dyDescent="0.25">
      <c r="A284" s="24" t="str">
        <f>D284</f>
        <v>Haringey</v>
      </c>
      <c r="B284" s="24" t="s">
        <v>805</v>
      </c>
      <c r="C284" s="24" t="s">
        <v>194</v>
      </c>
      <c r="D284" s="24" t="s">
        <v>29</v>
      </c>
      <c r="E284" s="24">
        <v>4</v>
      </c>
      <c r="F284" s="24">
        <v>55</v>
      </c>
      <c r="G284" s="24">
        <v>11795</v>
      </c>
      <c r="H284" s="24">
        <f t="shared" si="21"/>
        <v>4.6629927935565915E-3</v>
      </c>
      <c r="I284">
        <f>RANK(H284,$H$284:$H$302)</f>
        <v>12</v>
      </c>
      <c r="J284" s="24">
        <f t="shared" si="18"/>
        <v>357</v>
      </c>
    </row>
    <row r="285" spans="1:10" x14ac:dyDescent="0.25">
      <c r="B285" s="24" t="s">
        <v>806</v>
      </c>
      <c r="C285" s="24" t="s">
        <v>195</v>
      </c>
      <c r="D285" s="24" t="s">
        <v>29</v>
      </c>
      <c r="E285" s="24">
        <v>7</v>
      </c>
      <c r="F285" s="24">
        <v>37</v>
      </c>
      <c r="G285" s="24">
        <v>13725</v>
      </c>
      <c r="H285" s="24">
        <f t="shared" si="21"/>
        <v>2.6958105646630237E-3</v>
      </c>
      <c r="I285" s="24">
        <f t="shared" ref="I285:I302" si="23">RANK(H285,$H$284:$H$302)</f>
        <v>14</v>
      </c>
      <c r="J285" s="24">
        <f t="shared" si="18"/>
        <v>441</v>
      </c>
    </row>
    <row r="286" spans="1:10" x14ac:dyDescent="0.25">
      <c r="B286" s="24" t="s">
        <v>807</v>
      </c>
      <c r="C286" s="24" t="s">
        <v>196</v>
      </c>
      <c r="D286" s="24" t="s">
        <v>29</v>
      </c>
      <c r="E286" s="24">
        <v>19</v>
      </c>
      <c r="F286" s="24">
        <v>88</v>
      </c>
      <c r="G286" s="24">
        <v>14483</v>
      </c>
      <c r="H286" s="24">
        <f t="shared" si="21"/>
        <v>6.0760892080370093E-3</v>
      </c>
      <c r="I286" s="24">
        <f t="shared" si="23"/>
        <v>10</v>
      </c>
      <c r="J286" s="24">
        <f t="shared" si="18"/>
        <v>308</v>
      </c>
    </row>
    <row r="287" spans="1:10" x14ac:dyDescent="0.25">
      <c r="B287" s="24" t="s">
        <v>808</v>
      </c>
      <c r="C287" s="24" t="s">
        <v>197</v>
      </c>
      <c r="D287" s="24" t="s">
        <v>29</v>
      </c>
      <c r="E287" s="24">
        <v>5</v>
      </c>
      <c r="F287" s="24">
        <v>58</v>
      </c>
      <c r="G287" s="24">
        <v>12395</v>
      </c>
      <c r="H287" s="24">
        <f t="shared" si="21"/>
        <v>4.679306171843485E-3</v>
      </c>
      <c r="I287" s="24">
        <f t="shared" si="23"/>
        <v>11</v>
      </c>
      <c r="J287" s="24">
        <f t="shared" si="18"/>
        <v>356</v>
      </c>
    </row>
    <row r="288" spans="1:10" x14ac:dyDescent="0.25">
      <c r="B288" s="24" t="s">
        <v>809</v>
      </c>
      <c r="C288" s="24" t="s">
        <v>198</v>
      </c>
      <c r="D288" s="24" t="s">
        <v>29</v>
      </c>
      <c r="E288" s="24">
        <v>9</v>
      </c>
      <c r="F288" s="24">
        <v>106</v>
      </c>
      <c r="G288" s="24">
        <v>12488</v>
      </c>
      <c r="H288" s="24">
        <f t="shared" si="21"/>
        <v>8.4881486226777714E-3</v>
      </c>
      <c r="I288" s="24">
        <f t="shared" si="23"/>
        <v>8</v>
      </c>
      <c r="J288" s="24">
        <f t="shared" si="18"/>
        <v>245</v>
      </c>
    </row>
    <row r="289" spans="1:10" x14ac:dyDescent="0.25">
      <c r="B289" s="24" t="s">
        <v>810</v>
      </c>
      <c r="C289" s="24" t="s">
        <v>199</v>
      </c>
      <c r="D289" s="24" t="s">
        <v>29</v>
      </c>
      <c r="E289" s="24">
        <v>12</v>
      </c>
      <c r="F289" s="24">
        <v>34</v>
      </c>
      <c r="G289" s="24">
        <v>13272</v>
      </c>
      <c r="H289" s="24">
        <f t="shared" si="21"/>
        <v>2.5617842073538278E-3</v>
      </c>
      <c r="I289" s="24">
        <f t="shared" si="23"/>
        <v>15</v>
      </c>
      <c r="J289" s="24">
        <f t="shared" si="18"/>
        <v>448</v>
      </c>
    </row>
    <row r="290" spans="1:10" x14ac:dyDescent="0.25">
      <c r="B290" s="24" t="s">
        <v>811</v>
      </c>
      <c r="C290" s="24" t="s">
        <v>150</v>
      </c>
      <c r="D290" s="24" t="s">
        <v>29</v>
      </c>
      <c r="E290" s="24">
        <v>11</v>
      </c>
      <c r="F290" s="24">
        <v>230</v>
      </c>
      <c r="G290" s="24">
        <v>11632</v>
      </c>
      <c r="H290" s="24">
        <f t="shared" si="21"/>
        <v>1.9773039889958734E-2</v>
      </c>
      <c r="I290" s="24">
        <f t="shared" si="23"/>
        <v>1</v>
      </c>
      <c r="J290" s="24">
        <f t="shared" si="18"/>
        <v>95</v>
      </c>
    </row>
    <row r="291" spans="1:10" x14ac:dyDescent="0.25">
      <c r="B291" s="24" t="s">
        <v>812</v>
      </c>
      <c r="C291" s="24" t="s">
        <v>200</v>
      </c>
      <c r="D291" s="24" t="s">
        <v>29</v>
      </c>
      <c r="E291" s="24">
        <v>3</v>
      </c>
      <c r="F291" s="24">
        <v>150</v>
      </c>
      <c r="G291" s="24">
        <v>12659</v>
      </c>
      <c r="H291" s="24">
        <f t="shared" si="21"/>
        <v>1.184927719409116E-2</v>
      </c>
      <c r="I291" s="24">
        <f t="shared" si="23"/>
        <v>3</v>
      </c>
      <c r="J291" s="24">
        <f t="shared" si="18"/>
        <v>178</v>
      </c>
    </row>
    <row r="292" spans="1:10" x14ac:dyDescent="0.25">
      <c r="B292" s="24" t="s">
        <v>813</v>
      </c>
      <c r="C292" s="24" t="s">
        <v>201</v>
      </c>
      <c r="D292" s="24" t="s">
        <v>29</v>
      </c>
      <c r="E292" s="24">
        <v>7</v>
      </c>
      <c r="F292" s="24">
        <v>92</v>
      </c>
      <c r="G292" s="24">
        <v>10784</v>
      </c>
      <c r="H292" s="24">
        <f t="shared" si="21"/>
        <v>8.5311572700296733E-3</v>
      </c>
      <c r="I292" s="24">
        <f t="shared" si="23"/>
        <v>7</v>
      </c>
      <c r="J292" s="24">
        <f t="shared" si="18"/>
        <v>242</v>
      </c>
    </row>
    <row r="293" spans="1:10" x14ac:dyDescent="0.25">
      <c r="B293" s="24" t="s">
        <v>814</v>
      </c>
      <c r="C293" s="24" t="s">
        <v>202</v>
      </c>
      <c r="D293" s="24" t="s">
        <v>29</v>
      </c>
      <c r="E293" s="24">
        <v>7</v>
      </c>
      <c r="F293" s="24">
        <v>154</v>
      </c>
      <c r="G293" s="24">
        <v>13939</v>
      </c>
      <c r="H293" s="24">
        <f t="shared" si="21"/>
        <v>1.1048138316952436E-2</v>
      </c>
      <c r="I293" s="24">
        <f t="shared" si="23"/>
        <v>4</v>
      </c>
      <c r="J293" s="24">
        <f t="shared" ref="J293:J356" si="24">RANK(H293,$H$36:$H$667)</f>
        <v>191</v>
      </c>
    </row>
    <row r="294" spans="1:10" x14ac:dyDescent="0.25">
      <c r="B294" s="24" t="s">
        <v>815</v>
      </c>
      <c r="C294" s="24" t="s">
        <v>203</v>
      </c>
      <c r="D294" s="24" t="s">
        <v>29</v>
      </c>
      <c r="E294" s="24">
        <v>10</v>
      </c>
      <c r="F294" s="24">
        <v>153</v>
      </c>
      <c r="G294" s="24">
        <v>14429</v>
      </c>
      <c r="H294" s="24">
        <f t="shared" si="21"/>
        <v>1.060364543627417E-2</v>
      </c>
      <c r="I294" s="24">
        <f t="shared" si="23"/>
        <v>5</v>
      </c>
      <c r="J294" s="24">
        <f t="shared" si="24"/>
        <v>205</v>
      </c>
    </row>
    <row r="295" spans="1:10" x14ac:dyDescent="0.25">
      <c r="B295" s="24" t="s">
        <v>816</v>
      </c>
      <c r="C295" s="24" t="s">
        <v>204</v>
      </c>
      <c r="D295" s="24" t="s">
        <v>29</v>
      </c>
      <c r="E295" s="24">
        <v>18</v>
      </c>
      <c r="F295" s="24">
        <v>146</v>
      </c>
      <c r="G295" s="24">
        <v>14638</v>
      </c>
      <c r="H295" s="24">
        <f t="shared" si="21"/>
        <v>9.9740401694220528E-3</v>
      </c>
      <c r="I295" s="24">
        <f t="shared" si="23"/>
        <v>6</v>
      </c>
      <c r="J295" s="24">
        <f t="shared" si="24"/>
        <v>216</v>
      </c>
    </row>
    <row r="296" spans="1:10" x14ac:dyDescent="0.25">
      <c r="B296" s="24" t="s">
        <v>817</v>
      </c>
      <c r="C296" s="24" t="s">
        <v>205</v>
      </c>
      <c r="D296" s="24" t="s">
        <v>29</v>
      </c>
      <c r="E296" s="24">
        <v>3</v>
      </c>
      <c r="F296" s="24">
        <v>13</v>
      </c>
      <c r="G296" s="24">
        <v>15968</v>
      </c>
      <c r="H296" s="24">
        <f t="shared" si="21"/>
        <v>8.14128256513026E-4</v>
      </c>
      <c r="I296" s="24">
        <f t="shared" si="23"/>
        <v>18</v>
      </c>
      <c r="J296" s="24">
        <f t="shared" si="24"/>
        <v>543</v>
      </c>
    </row>
    <row r="297" spans="1:10" x14ac:dyDescent="0.25">
      <c r="B297" s="24" t="s">
        <v>818</v>
      </c>
      <c r="C297" s="24" t="s">
        <v>206</v>
      </c>
      <c r="D297" s="24" t="s">
        <v>29</v>
      </c>
      <c r="E297" s="24">
        <v>5</v>
      </c>
      <c r="F297" s="24">
        <v>33</v>
      </c>
      <c r="G297" s="24">
        <v>11758</v>
      </c>
      <c r="H297" s="24">
        <f t="shared" si="21"/>
        <v>2.8065997618642625E-3</v>
      </c>
      <c r="I297" s="24">
        <f t="shared" si="23"/>
        <v>13</v>
      </c>
      <c r="J297" s="24">
        <f t="shared" si="24"/>
        <v>435</v>
      </c>
    </row>
    <row r="298" spans="1:10" x14ac:dyDescent="0.25">
      <c r="B298" s="24" t="s">
        <v>819</v>
      </c>
      <c r="C298" s="24" t="s">
        <v>207</v>
      </c>
      <c r="D298" s="24" t="s">
        <v>29</v>
      </c>
      <c r="E298" s="24">
        <v>11</v>
      </c>
      <c r="F298" s="24">
        <v>197</v>
      </c>
      <c r="G298" s="24">
        <v>14580</v>
      </c>
      <c r="H298" s="24">
        <f t="shared" si="21"/>
        <v>1.3511659807956104E-2</v>
      </c>
      <c r="I298" s="24">
        <f t="shared" si="23"/>
        <v>2</v>
      </c>
      <c r="J298" s="24">
        <f t="shared" si="24"/>
        <v>153</v>
      </c>
    </row>
    <row r="299" spans="1:10" x14ac:dyDescent="0.25">
      <c r="B299" s="24" t="s">
        <v>820</v>
      </c>
      <c r="C299" s="24" t="s">
        <v>208</v>
      </c>
      <c r="D299" s="24" t="s">
        <v>29</v>
      </c>
      <c r="E299" s="24">
        <v>7</v>
      </c>
      <c r="F299" s="24">
        <v>37</v>
      </c>
      <c r="G299" s="24">
        <v>15064</v>
      </c>
      <c r="H299" s="24">
        <f t="shared" si="21"/>
        <v>2.4561869357408389E-3</v>
      </c>
      <c r="I299" s="24">
        <f t="shared" si="23"/>
        <v>16</v>
      </c>
      <c r="J299" s="24">
        <f t="shared" si="24"/>
        <v>455</v>
      </c>
    </row>
    <row r="300" spans="1:10" x14ac:dyDescent="0.25">
      <c r="B300" s="24" t="s">
        <v>821</v>
      </c>
      <c r="C300" s="24" t="s">
        <v>209</v>
      </c>
      <c r="D300" s="24" t="s">
        <v>29</v>
      </c>
      <c r="E300" s="24">
        <v>16</v>
      </c>
      <c r="F300" s="24">
        <v>91</v>
      </c>
      <c r="G300" s="24">
        <v>13372</v>
      </c>
      <c r="H300" s="24">
        <f t="shared" si="21"/>
        <v>6.8052647322763985E-3</v>
      </c>
      <c r="I300" s="24">
        <f t="shared" si="23"/>
        <v>9</v>
      </c>
      <c r="J300" s="24">
        <f t="shared" si="24"/>
        <v>283</v>
      </c>
    </row>
    <row r="301" spans="1:10" x14ac:dyDescent="0.25">
      <c r="B301" s="24" t="s">
        <v>822</v>
      </c>
      <c r="C301" s="24" t="s">
        <v>210</v>
      </c>
      <c r="D301" s="24" t="s">
        <v>29</v>
      </c>
      <c r="E301" s="24">
        <v>0</v>
      </c>
      <c r="F301" s="24">
        <v>0</v>
      </c>
      <c r="G301" s="24">
        <v>13431</v>
      </c>
      <c r="H301" s="24">
        <f t="shared" si="21"/>
        <v>0</v>
      </c>
      <c r="I301" s="24">
        <f t="shared" si="23"/>
        <v>19</v>
      </c>
      <c r="J301" s="24">
        <f t="shared" si="24"/>
        <v>588</v>
      </c>
    </row>
    <row r="302" spans="1:10" x14ac:dyDescent="0.25">
      <c r="B302" s="24" t="s">
        <v>823</v>
      </c>
      <c r="C302" s="24" t="s">
        <v>211</v>
      </c>
      <c r="D302" s="24" t="s">
        <v>29</v>
      </c>
      <c r="E302" s="24">
        <v>4</v>
      </c>
      <c r="F302" s="24">
        <v>16</v>
      </c>
      <c r="G302" s="24">
        <v>14514</v>
      </c>
      <c r="H302" s="24">
        <f t="shared" si="21"/>
        <v>1.1023839051949843E-3</v>
      </c>
      <c r="I302" s="24">
        <f t="shared" si="23"/>
        <v>17</v>
      </c>
      <c r="J302" s="24">
        <f t="shared" si="24"/>
        <v>530</v>
      </c>
    </row>
    <row r="303" spans="1:10" x14ac:dyDescent="0.25">
      <c r="A303" s="24" t="str">
        <f>D303</f>
        <v>Harrow</v>
      </c>
      <c r="B303" s="24" t="s">
        <v>1182</v>
      </c>
      <c r="C303" s="24" t="s">
        <v>560</v>
      </c>
      <c r="D303" s="24" t="s">
        <v>31</v>
      </c>
      <c r="E303" s="24">
        <v>3</v>
      </c>
      <c r="F303" s="24">
        <v>51</v>
      </c>
      <c r="G303" s="24">
        <v>11343</v>
      </c>
      <c r="H303" s="24">
        <f t="shared" si="21"/>
        <v>4.49616503570484E-3</v>
      </c>
      <c r="I303">
        <f>RANK(H303,$H$303:$H$323)</f>
        <v>11</v>
      </c>
      <c r="J303" s="24">
        <f t="shared" si="24"/>
        <v>366</v>
      </c>
    </row>
    <row r="304" spans="1:10" x14ac:dyDescent="0.25">
      <c r="B304" s="24" t="s">
        <v>1183</v>
      </c>
      <c r="C304" s="24" t="s">
        <v>561</v>
      </c>
      <c r="D304" s="24" t="s">
        <v>31</v>
      </c>
      <c r="E304" s="24">
        <v>5</v>
      </c>
      <c r="F304" s="24">
        <v>66</v>
      </c>
      <c r="G304" s="24">
        <v>12471</v>
      </c>
      <c r="H304" s="24">
        <f t="shared" si="21"/>
        <v>5.292278085157566E-3</v>
      </c>
      <c r="I304" s="24">
        <f t="shared" ref="I304:I323" si="25">RANK(H304,$H$303:$H$323)</f>
        <v>10</v>
      </c>
      <c r="J304" s="24">
        <f t="shared" si="24"/>
        <v>333</v>
      </c>
    </row>
    <row r="305" spans="2:10" x14ac:dyDescent="0.25">
      <c r="B305" s="24" t="s">
        <v>1184</v>
      </c>
      <c r="C305" s="24" t="s">
        <v>404</v>
      </c>
      <c r="D305" s="24" t="s">
        <v>31</v>
      </c>
      <c r="E305" s="24">
        <v>1</v>
      </c>
      <c r="F305" s="24">
        <v>0</v>
      </c>
      <c r="G305" s="24">
        <v>11653</v>
      </c>
      <c r="H305" s="24">
        <f t="shared" si="21"/>
        <v>0</v>
      </c>
      <c r="I305" s="24">
        <f t="shared" si="25"/>
        <v>21</v>
      </c>
      <c r="J305" s="24">
        <f t="shared" si="24"/>
        <v>588</v>
      </c>
    </row>
    <row r="306" spans="2:10" x14ac:dyDescent="0.25">
      <c r="B306" s="24" t="s">
        <v>1185</v>
      </c>
      <c r="C306" s="24" t="s">
        <v>562</v>
      </c>
      <c r="D306" s="24" t="s">
        <v>31</v>
      </c>
      <c r="E306" s="24">
        <v>25</v>
      </c>
      <c r="F306" s="24">
        <v>142</v>
      </c>
      <c r="G306" s="24">
        <v>12420</v>
      </c>
      <c r="H306" s="24">
        <f t="shared" si="21"/>
        <v>1.1433172302737521E-2</v>
      </c>
      <c r="I306" s="24">
        <f t="shared" si="25"/>
        <v>4</v>
      </c>
      <c r="J306" s="24">
        <f t="shared" si="24"/>
        <v>183</v>
      </c>
    </row>
    <row r="307" spans="2:10" x14ac:dyDescent="0.25">
      <c r="B307" s="24" t="s">
        <v>1186</v>
      </c>
      <c r="C307" s="24" t="s">
        <v>563</v>
      </c>
      <c r="D307" s="24" t="s">
        <v>31</v>
      </c>
      <c r="E307" s="24">
        <v>11</v>
      </c>
      <c r="F307" s="24">
        <v>888</v>
      </c>
      <c r="G307" s="24">
        <v>12270</v>
      </c>
      <c r="H307" s="24">
        <f t="shared" si="21"/>
        <v>7.2371638141809289E-2</v>
      </c>
      <c r="I307" s="24">
        <f t="shared" si="25"/>
        <v>1</v>
      </c>
      <c r="J307" s="24">
        <f t="shared" si="24"/>
        <v>18</v>
      </c>
    </row>
    <row r="308" spans="2:10" x14ac:dyDescent="0.25">
      <c r="B308" s="24" t="s">
        <v>1187</v>
      </c>
      <c r="C308" s="24" t="s">
        <v>564</v>
      </c>
      <c r="D308" s="24" t="s">
        <v>31</v>
      </c>
      <c r="E308" s="24">
        <v>6</v>
      </c>
      <c r="F308" s="24">
        <v>82</v>
      </c>
      <c r="G308" s="24">
        <v>11376</v>
      </c>
      <c r="H308" s="24">
        <f t="shared" si="21"/>
        <v>7.2081575246132207E-3</v>
      </c>
      <c r="I308" s="24">
        <f t="shared" si="25"/>
        <v>5</v>
      </c>
      <c r="J308" s="24">
        <f t="shared" si="24"/>
        <v>275</v>
      </c>
    </row>
    <row r="309" spans="2:10" x14ac:dyDescent="0.25">
      <c r="B309" s="24" t="s">
        <v>1188</v>
      </c>
      <c r="C309" s="24" t="s">
        <v>565</v>
      </c>
      <c r="D309" s="24" t="s">
        <v>31</v>
      </c>
      <c r="E309" s="24">
        <v>8</v>
      </c>
      <c r="F309" s="24">
        <v>147</v>
      </c>
      <c r="G309" s="24">
        <v>10693</v>
      </c>
      <c r="H309" s="24">
        <f t="shared" si="21"/>
        <v>1.3747311325165996E-2</v>
      </c>
      <c r="I309" s="24">
        <f t="shared" si="25"/>
        <v>3</v>
      </c>
      <c r="J309" s="24">
        <f t="shared" si="24"/>
        <v>151</v>
      </c>
    </row>
    <row r="310" spans="2:10" x14ac:dyDescent="0.25">
      <c r="B310" s="24" t="s">
        <v>1189</v>
      </c>
      <c r="C310" s="24" t="s">
        <v>566</v>
      </c>
      <c r="D310" s="24" t="s">
        <v>31</v>
      </c>
      <c r="E310" s="24">
        <v>4</v>
      </c>
      <c r="F310" s="24">
        <v>25</v>
      </c>
      <c r="G310" s="24">
        <v>10093</v>
      </c>
      <c r="H310" s="24">
        <f t="shared" si="21"/>
        <v>2.4769642326364807E-3</v>
      </c>
      <c r="I310" s="24">
        <f t="shared" si="25"/>
        <v>15</v>
      </c>
      <c r="J310" s="24">
        <f t="shared" si="24"/>
        <v>454</v>
      </c>
    </row>
    <row r="311" spans="2:10" x14ac:dyDescent="0.25">
      <c r="B311" s="24" t="s">
        <v>1190</v>
      </c>
      <c r="C311" s="24" t="s">
        <v>567</v>
      </c>
      <c r="D311" s="24" t="s">
        <v>31</v>
      </c>
      <c r="E311" s="24">
        <v>7</v>
      </c>
      <c r="F311" s="24">
        <v>14</v>
      </c>
      <c r="G311" s="24">
        <v>11135</v>
      </c>
      <c r="H311" s="24">
        <f t="shared" si="21"/>
        <v>1.2572968118545128E-3</v>
      </c>
      <c r="I311" s="24">
        <f t="shared" si="25"/>
        <v>17</v>
      </c>
      <c r="J311" s="24">
        <f t="shared" si="24"/>
        <v>519</v>
      </c>
    </row>
    <row r="312" spans="2:10" x14ac:dyDescent="0.25">
      <c r="B312" s="24" t="s">
        <v>1191</v>
      </c>
      <c r="C312" s="24" t="s">
        <v>568</v>
      </c>
      <c r="D312" s="24" t="s">
        <v>31</v>
      </c>
      <c r="E312" s="24">
        <v>2</v>
      </c>
      <c r="F312" s="24">
        <v>6</v>
      </c>
      <c r="G312" s="24">
        <v>11138</v>
      </c>
      <c r="H312" s="24">
        <f t="shared" si="21"/>
        <v>5.3869635482133233E-4</v>
      </c>
      <c r="I312" s="24">
        <f t="shared" si="25"/>
        <v>19</v>
      </c>
      <c r="J312" s="24">
        <f t="shared" si="24"/>
        <v>562</v>
      </c>
    </row>
    <row r="313" spans="2:10" x14ac:dyDescent="0.25">
      <c r="B313" s="24" t="s">
        <v>1192</v>
      </c>
      <c r="C313" s="24" t="s">
        <v>569</v>
      </c>
      <c r="D313" s="24" t="s">
        <v>31</v>
      </c>
      <c r="E313" s="24">
        <v>7</v>
      </c>
      <c r="F313" s="24">
        <v>71</v>
      </c>
      <c r="G313" s="24">
        <v>11173</v>
      </c>
      <c r="H313" s="24">
        <f t="shared" si="21"/>
        <v>6.3546048509800414E-3</v>
      </c>
      <c r="I313" s="24">
        <f t="shared" si="25"/>
        <v>8</v>
      </c>
      <c r="J313" s="24">
        <f t="shared" si="24"/>
        <v>299</v>
      </c>
    </row>
    <row r="314" spans="2:10" x14ac:dyDescent="0.25">
      <c r="B314" s="24" t="s">
        <v>1193</v>
      </c>
      <c r="C314" s="24" t="s">
        <v>570</v>
      </c>
      <c r="D314" s="24" t="s">
        <v>31</v>
      </c>
      <c r="E314" s="24">
        <v>8</v>
      </c>
      <c r="F314" s="24">
        <v>75</v>
      </c>
      <c r="G314" s="24">
        <v>12259</v>
      </c>
      <c r="H314" s="24">
        <f t="shared" si="21"/>
        <v>6.1179541561301905E-3</v>
      </c>
      <c r="I314" s="24">
        <f t="shared" si="25"/>
        <v>9</v>
      </c>
      <c r="J314" s="24">
        <f t="shared" si="24"/>
        <v>306</v>
      </c>
    </row>
    <row r="315" spans="2:10" x14ac:dyDescent="0.25">
      <c r="B315" s="24" t="s">
        <v>1194</v>
      </c>
      <c r="C315" s="24" t="s">
        <v>571</v>
      </c>
      <c r="D315" s="24" t="s">
        <v>31</v>
      </c>
      <c r="E315" s="24">
        <v>5</v>
      </c>
      <c r="F315" s="24">
        <v>69</v>
      </c>
      <c r="G315" s="24">
        <v>10026</v>
      </c>
      <c r="H315" s="24">
        <f t="shared" si="21"/>
        <v>6.8821065230400954E-3</v>
      </c>
      <c r="I315" s="24">
        <f t="shared" si="25"/>
        <v>6</v>
      </c>
      <c r="J315" s="24">
        <f t="shared" si="24"/>
        <v>281</v>
      </c>
    </row>
    <row r="316" spans="2:10" x14ac:dyDescent="0.25">
      <c r="B316" s="24" t="s">
        <v>1195</v>
      </c>
      <c r="C316" s="24" t="s">
        <v>572</v>
      </c>
      <c r="D316" s="24" t="s">
        <v>31</v>
      </c>
      <c r="E316" s="24">
        <v>2</v>
      </c>
      <c r="F316" s="24">
        <v>3</v>
      </c>
      <c r="G316" s="24">
        <v>10411</v>
      </c>
      <c r="H316" s="24">
        <f t="shared" si="21"/>
        <v>2.8815675727595811E-4</v>
      </c>
      <c r="I316" s="24">
        <f t="shared" si="25"/>
        <v>20</v>
      </c>
      <c r="J316" s="24">
        <f t="shared" si="24"/>
        <v>575</v>
      </c>
    </row>
    <row r="317" spans="2:10" x14ac:dyDescent="0.25">
      <c r="B317" s="24" t="s">
        <v>1196</v>
      </c>
      <c r="C317" s="24" t="s">
        <v>450</v>
      </c>
      <c r="D317" s="24" t="s">
        <v>31</v>
      </c>
      <c r="E317" s="24">
        <v>6</v>
      </c>
      <c r="F317" s="24">
        <v>81</v>
      </c>
      <c r="G317" s="24">
        <v>11984</v>
      </c>
      <c r="H317" s="24">
        <f t="shared" si="21"/>
        <v>6.7590120160213622E-3</v>
      </c>
      <c r="I317" s="24">
        <f t="shared" si="25"/>
        <v>7</v>
      </c>
      <c r="J317" s="24">
        <f t="shared" si="24"/>
        <v>285</v>
      </c>
    </row>
    <row r="318" spans="2:10" x14ac:dyDescent="0.25">
      <c r="B318" s="24" t="s">
        <v>1197</v>
      </c>
      <c r="C318" s="24" t="s">
        <v>573</v>
      </c>
      <c r="D318" s="24" t="s">
        <v>31</v>
      </c>
      <c r="E318" s="24">
        <v>7</v>
      </c>
      <c r="F318" s="24">
        <v>21</v>
      </c>
      <c r="G318" s="24">
        <v>11124</v>
      </c>
      <c r="H318" s="24">
        <f t="shared" si="21"/>
        <v>1.8878101402373248E-3</v>
      </c>
      <c r="I318" s="24">
        <f t="shared" si="25"/>
        <v>16</v>
      </c>
      <c r="J318" s="24">
        <f t="shared" si="24"/>
        <v>479</v>
      </c>
    </row>
    <row r="319" spans="2:10" x14ac:dyDescent="0.25">
      <c r="B319" s="24" t="s">
        <v>1198</v>
      </c>
      <c r="C319" s="24" t="s">
        <v>574</v>
      </c>
      <c r="D319" s="24" t="s">
        <v>31</v>
      </c>
      <c r="E319" s="24">
        <v>4</v>
      </c>
      <c r="F319" s="24">
        <v>38</v>
      </c>
      <c r="G319" s="24">
        <v>12828</v>
      </c>
      <c r="H319" s="24">
        <f t="shared" si="21"/>
        <v>2.9622700342999686E-3</v>
      </c>
      <c r="I319" s="24">
        <f t="shared" si="25"/>
        <v>14</v>
      </c>
      <c r="J319" s="24">
        <f t="shared" si="24"/>
        <v>428</v>
      </c>
    </row>
    <row r="320" spans="2:10" x14ac:dyDescent="0.25">
      <c r="B320" s="24" t="s">
        <v>1199</v>
      </c>
      <c r="C320" s="24" t="s">
        <v>575</v>
      </c>
      <c r="D320" s="24" t="s">
        <v>31</v>
      </c>
      <c r="E320" s="24">
        <v>10</v>
      </c>
      <c r="F320" s="24">
        <v>8</v>
      </c>
      <c r="G320" s="24">
        <v>11663</v>
      </c>
      <c r="H320" s="24">
        <f t="shared" si="21"/>
        <v>6.8592986367143965E-4</v>
      </c>
      <c r="I320" s="24">
        <f t="shared" si="25"/>
        <v>18</v>
      </c>
      <c r="J320" s="24">
        <f t="shared" si="24"/>
        <v>550</v>
      </c>
    </row>
    <row r="321" spans="1:10" x14ac:dyDescent="0.25">
      <c r="B321" s="24" t="s">
        <v>1200</v>
      </c>
      <c r="C321" s="24" t="s">
        <v>576</v>
      </c>
      <c r="D321" s="24" t="s">
        <v>31</v>
      </c>
      <c r="E321" s="24">
        <v>11</v>
      </c>
      <c r="F321" s="24">
        <v>229</v>
      </c>
      <c r="G321" s="24">
        <v>11229</v>
      </c>
      <c r="H321" s="24">
        <f t="shared" si="21"/>
        <v>2.0393623653041232E-2</v>
      </c>
      <c r="I321" s="24">
        <f t="shared" si="25"/>
        <v>2</v>
      </c>
      <c r="J321" s="24">
        <f t="shared" si="24"/>
        <v>93</v>
      </c>
    </row>
    <row r="322" spans="1:10" x14ac:dyDescent="0.25">
      <c r="B322" s="24" t="s">
        <v>1201</v>
      </c>
      <c r="C322" s="24" t="s">
        <v>577</v>
      </c>
      <c r="D322" s="24" t="s">
        <v>31</v>
      </c>
      <c r="E322" s="24">
        <v>8</v>
      </c>
      <c r="F322" s="24">
        <v>39</v>
      </c>
      <c r="G322" s="24">
        <v>11394</v>
      </c>
      <c r="H322" s="24">
        <f t="shared" ref="H322:H385" si="26">F322/G322</f>
        <v>3.4228541337546076E-3</v>
      </c>
      <c r="I322" s="24">
        <f t="shared" si="25"/>
        <v>12</v>
      </c>
      <c r="J322" s="24">
        <f t="shared" si="24"/>
        <v>409</v>
      </c>
    </row>
    <row r="323" spans="1:10" x14ac:dyDescent="0.25">
      <c r="B323" s="24" t="s">
        <v>1202</v>
      </c>
      <c r="C323" s="24" t="s">
        <v>578</v>
      </c>
      <c r="D323" s="24" t="s">
        <v>31</v>
      </c>
      <c r="E323" s="24">
        <v>6</v>
      </c>
      <c r="F323" s="24">
        <v>31</v>
      </c>
      <c r="G323" s="24">
        <v>10373</v>
      </c>
      <c r="H323" s="24">
        <f t="shared" si="26"/>
        <v>2.988527908994505E-3</v>
      </c>
      <c r="I323" s="24">
        <f t="shared" si="25"/>
        <v>13</v>
      </c>
      <c r="J323" s="24">
        <f t="shared" si="24"/>
        <v>425</v>
      </c>
    </row>
    <row r="324" spans="1:10" x14ac:dyDescent="0.25">
      <c r="A324" s="24" t="str">
        <f>D324</f>
        <v>Havering</v>
      </c>
      <c r="B324" s="24" t="s">
        <v>1203</v>
      </c>
      <c r="C324" s="24" t="s">
        <v>579</v>
      </c>
      <c r="D324" s="24" t="s">
        <v>33</v>
      </c>
      <c r="E324" s="24">
        <v>8</v>
      </c>
      <c r="F324" s="24">
        <v>186</v>
      </c>
      <c r="G324" s="24">
        <v>14957</v>
      </c>
      <c r="H324" s="24">
        <f t="shared" si="26"/>
        <v>1.2435648860065521E-2</v>
      </c>
      <c r="I324">
        <f>RANK(H324,$H$324:$H$341)</f>
        <v>2</v>
      </c>
      <c r="J324" s="24">
        <f t="shared" si="24"/>
        <v>167</v>
      </c>
    </row>
    <row r="325" spans="1:10" x14ac:dyDescent="0.25">
      <c r="B325" s="24" t="s">
        <v>1204</v>
      </c>
      <c r="C325" s="24" t="s">
        <v>580</v>
      </c>
      <c r="D325" s="24" t="s">
        <v>33</v>
      </c>
      <c r="E325" s="24">
        <v>1</v>
      </c>
      <c r="F325" s="24">
        <v>22</v>
      </c>
      <c r="G325" s="24">
        <v>12528</v>
      </c>
      <c r="H325" s="24">
        <f t="shared" si="26"/>
        <v>1.756066411238825E-3</v>
      </c>
      <c r="I325" s="24">
        <f t="shared" ref="I325:I341" si="27">RANK(H325,$H$324:$H$341)</f>
        <v>16</v>
      </c>
      <c r="J325" s="24">
        <f t="shared" si="24"/>
        <v>490</v>
      </c>
    </row>
    <row r="326" spans="1:10" x14ac:dyDescent="0.25">
      <c r="B326" s="24" t="s">
        <v>1205</v>
      </c>
      <c r="C326" s="24" t="s">
        <v>581</v>
      </c>
      <c r="D326" s="24" t="s">
        <v>33</v>
      </c>
      <c r="E326" s="24">
        <v>0</v>
      </c>
      <c r="F326" s="24">
        <v>0</v>
      </c>
      <c r="G326" s="24">
        <v>12466</v>
      </c>
      <c r="H326" s="24">
        <f t="shared" si="26"/>
        <v>0</v>
      </c>
      <c r="I326" s="24">
        <f t="shared" si="27"/>
        <v>17</v>
      </c>
      <c r="J326" s="24">
        <f t="shared" si="24"/>
        <v>588</v>
      </c>
    </row>
    <row r="327" spans="1:10" x14ac:dyDescent="0.25">
      <c r="B327" s="24" t="s">
        <v>1206</v>
      </c>
      <c r="C327" s="24" t="s">
        <v>582</v>
      </c>
      <c r="D327" s="24" t="s">
        <v>33</v>
      </c>
      <c r="E327" s="24">
        <v>5</v>
      </c>
      <c r="F327" s="24">
        <v>74</v>
      </c>
      <c r="G327" s="24">
        <v>11977</v>
      </c>
      <c r="H327" s="24">
        <f t="shared" si="26"/>
        <v>6.1785088085497203E-3</v>
      </c>
      <c r="I327" s="24">
        <f t="shared" si="27"/>
        <v>9</v>
      </c>
      <c r="J327" s="24">
        <f t="shared" si="24"/>
        <v>303</v>
      </c>
    </row>
    <row r="328" spans="1:10" x14ac:dyDescent="0.25">
      <c r="B328" s="24" t="s">
        <v>1207</v>
      </c>
      <c r="C328" s="24" t="s">
        <v>583</v>
      </c>
      <c r="D328" s="24" t="s">
        <v>33</v>
      </c>
      <c r="E328" s="24">
        <v>17</v>
      </c>
      <c r="F328" s="24">
        <v>142</v>
      </c>
      <c r="G328" s="24">
        <v>14692</v>
      </c>
      <c r="H328" s="24">
        <f t="shared" si="26"/>
        <v>9.6651238769398309E-3</v>
      </c>
      <c r="I328" s="24">
        <f t="shared" si="27"/>
        <v>5</v>
      </c>
      <c r="J328" s="24">
        <f t="shared" si="24"/>
        <v>224</v>
      </c>
    </row>
    <row r="329" spans="1:10" x14ac:dyDescent="0.25">
      <c r="B329" s="24" t="s">
        <v>1208</v>
      </c>
      <c r="C329" s="24" t="s">
        <v>584</v>
      </c>
      <c r="D329" s="24" t="s">
        <v>33</v>
      </c>
      <c r="E329" s="24">
        <v>2</v>
      </c>
      <c r="F329" s="24">
        <v>0</v>
      </c>
      <c r="G329" s="24">
        <v>12262</v>
      </c>
      <c r="H329" s="24">
        <f t="shared" si="26"/>
        <v>0</v>
      </c>
      <c r="I329" s="24">
        <f t="shared" si="27"/>
        <v>17</v>
      </c>
      <c r="J329" s="24">
        <f t="shared" si="24"/>
        <v>588</v>
      </c>
    </row>
    <row r="330" spans="1:10" x14ac:dyDescent="0.25">
      <c r="B330" s="24" t="s">
        <v>1209</v>
      </c>
      <c r="C330" s="24" t="s">
        <v>585</v>
      </c>
      <c r="D330" s="24" t="s">
        <v>33</v>
      </c>
      <c r="E330" s="24">
        <v>9</v>
      </c>
      <c r="F330" s="24">
        <v>67</v>
      </c>
      <c r="G330" s="24">
        <v>12650</v>
      </c>
      <c r="H330" s="24">
        <f t="shared" si="26"/>
        <v>5.2964426877470357E-3</v>
      </c>
      <c r="I330" s="24">
        <f t="shared" si="27"/>
        <v>10</v>
      </c>
      <c r="J330" s="24">
        <f t="shared" si="24"/>
        <v>332</v>
      </c>
    </row>
    <row r="331" spans="1:10" x14ac:dyDescent="0.25">
      <c r="B331" s="24" t="s">
        <v>1210</v>
      </c>
      <c r="C331" s="24" t="s">
        <v>586</v>
      </c>
      <c r="D331" s="24" t="s">
        <v>33</v>
      </c>
      <c r="E331" s="24">
        <v>4</v>
      </c>
      <c r="F331" s="24">
        <v>99</v>
      </c>
      <c r="G331" s="24">
        <v>13000</v>
      </c>
      <c r="H331" s="24">
        <f t="shared" si="26"/>
        <v>7.615384615384615E-3</v>
      </c>
      <c r="I331" s="24">
        <f t="shared" si="27"/>
        <v>7</v>
      </c>
      <c r="J331" s="24">
        <f t="shared" si="24"/>
        <v>263</v>
      </c>
    </row>
    <row r="332" spans="1:10" x14ac:dyDescent="0.25">
      <c r="B332" s="24" t="s">
        <v>1211</v>
      </c>
      <c r="C332" s="24" t="s">
        <v>587</v>
      </c>
      <c r="D332" s="24" t="s">
        <v>33</v>
      </c>
      <c r="E332" s="24">
        <v>8</v>
      </c>
      <c r="F332" s="24">
        <v>121</v>
      </c>
      <c r="G332" s="24">
        <v>12570</v>
      </c>
      <c r="H332" s="24">
        <f t="shared" si="26"/>
        <v>9.6260938743038989E-3</v>
      </c>
      <c r="I332" s="24">
        <f t="shared" si="27"/>
        <v>6</v>
      </c>
      <c r="J332" s="24">
        <f t="shared" si="24"/>
        <v>225</v>
      </c>
    </row>
    <row r="333" spans="1:10" x14ac:dyDescent="0.25">
      <c r="B333" s="24" t="s">
        <v>1212</v>
      </c>
      <c r="C333" s="24" t="s">
        <v>588</v>
      </c>
      <c r="D333" s="24" t="s">
        <v>33</v>
      </c>
      <c r="E333" s="24">
        <v>4</v>
      </c>
      <c r="F333" s="24">
        <v>30</v>
      </c>
      <c r="G333" s="24">
        <v>12952</v>
      </c>
      <c r="H333" s="24">
        <f t="shared" si="26"/>
        <v>2.3162445954292774E-3</v>
      </c>
      <c r="I333" s="24">
        <f t="shared" si="27"/>
        <v>14</v>
      </c>
      <c r="J333" s="24">
        <f t="shared" si="24"/>
        <v>462</v>
      </c>
    </row>
    <row r="334" spans="1:10" x14ac:dyDescent="0.25">
      <c r="B334" s="24" t="s">
        <v>1213</v>
      </c>
      <c r="C334" s="24" t="s">
        <v>589</v>
      </c>
      <c r="D334" s="24" t="s">
        <v>33</v>
      </c>
      <c r="E334" s="24">
        <v>2</v>
      </c>
      <c r="F334" s="24">
        <v>83</v>
      </c>
      <c r="G334" s="24">
        <v>12915</v>
      </c>
      <c r="H334" s="24">
        <f t="shared" si="26"/>
        <v>6.4266356949283778E-3</v>
      </c>
      <c r="I334" s="24">
        <f t="shared" si="27"/>
        <v>8</v>
      </c>
      <c r="J334" s="24">
        <f t="shared" si="24"/>
        <v>297</v>
      </c>
    </row>
    <row r="335" spans="1:10" x14ac:dyDescent="0.25">
      <c r="B335" s="24" t="s">
        <v>1214</v>
      </c>
      <c r="C335" s="24" t="s">
        <v>590</v>
      </c>
      <c r="D335" s="24" t="s">
        <v>33</v>
      </c>
      <c r="E335" s="24">
        <v>6</v>
      </c>
      <c r="F335" s="24">
        <v>65</v>
      </c>
      <c r="G335" s="24">
        <v>12955</v>
      </c>
      <c r="H335" s="24">
        <f t="shared" si="26"/>
        <v>5.0173678116557313E-3</v>
      </c>
      <c r="I335" s="24">
        <f t="shared" si="27"/>
        <v>11</v>
      </c>
      <c r="J335" s="24">
        <f t="shared" si="24"/>
        <v>341</v>
      </c>
    </row>
    <row r="336" spans="1:10" x14ac:dyDescent="0.25">
      <c r="B336" s="24" t="s">
        <v>1215</v>
      </c>
      <c r="C336" s="24" t="s">
        <v>591</v>
      </c>
      <c r="D336" s="24" t="s">
        <v>33</v>
      </c>
      <c r="E336" s="24">
        <v>4</v>
      </c>
      <c r="F336" s="24">
        <v>25</v>
      </c>
      <c r="G336" s="24">
        <v>12482</v>
      </c>
      <c r="H336" s="24">
        <f t="shared" si="26"/>
        <v>2.0028841531805801E-3</v>
      </c>
      <c r="I336" s="24">
        <f t="shared" si="27"/>
        <v>15</v>
      </c>
      <c r="J336" s="24">
        <f t="shared" si="24"/>
        <v>473</v>
      </c>
    </row>
    <row r="337" spans="1:10" x14ac:dyDescent="0.25">
      <c r="B337" s="24" t="s">
        <v>1216</v>
      </c>
      <c r="C337" s="24" t="s">
        <v>592</v>
      </c>
      <c r="D337" s="24" t="s">
        <v>33</v>
      </c>
      <c r="E337" s="24">
        <v>27</v>
      </c>
      <c r="F337" s="24">
        <v>177</v>
      </c>
      <c r="G337" s="24">
        <v>15921</v>
      </c>
      <c r="H337" s="24">
        <f t="shared" si="26"/>
        <v>1.1117392123610325E-2</v>
      </c>
      <c r="I337" s="24">
        <f t="shared" si="27"/>
        <v>3</v>
      </c>
      <c r="J337" s="24">
        <f t="shared" si="24"/>
        <v>189</v>
      </c>
    </row>
    <row r="338" spans="1:10" x14ac:dyDescent="0.25">
      <c r="B338" s="24" t="s">
        <v>1217</v>
      </c>
      <c r="C338" s="24" t="s">
        <v>593</v>
      </c>
      <c r="D338" s="24" t="s">
        <v>33</v>
      </c>
      <c r="E338" s="24">
        <v>12</v>
      </c>
      <c r="F338" s="24">
        <v>141</v>
      </c>
      <c r="G338" s="24">
        <v>13334</v>
      </c>
      <c r="H338" s="24">
        <f t="shared" si="26"/>
        <v>1.0574471276436178E-2</v>
      </c>
      <c r="I338" s="24">
        <f t="shared" si="27"/>
        <v>4</v>
      </c>
      <c r="J338" s="24">
        <f t="shared" si="24"/>
        <v>208</v>
      </c>
    </row>
    <row r="339" spans="1:10" x14ac:dyDescent="0.25">
      <c r="B339" s="24" t="s">
        <v>1218</v>
      </c>
      <c r="C339" s="24" t="s">
        <v>594</v>
      </c>
      <c r="D339" s="24" t="s">
        <v>33</v>
      </c>
      <c r="E339" s="24">
        <v>2</v>
      </c>
      <c r="F339" s="24">
        <v>52</v>
      </c>
      <c r="G339" s="24">
        <v>13544</v>
      </c>
      <c r="H339" s="24">
        <f t="shared" si="26"/>
        <v>3.8393384524512699E-3</v>
      </c>
      <c r="I339" s="24">
        <f t="shared" si="27"/>
        <v>13</v>
      </c>
      <c r="J339" s="24">
        <f t="shared" si="24"/>
        <v>391</v>
      </c>
    </row>
    <row r="340" spans="1:10" x14ac:dyDescent="0.25">
      <c r="B340" s="24" t="s">
        <v>1219</v>
      </c>
      <c r="C340" s="24" t="s">
        <v>595</v>
      </c>
      <c r="D340" s="24" t="s">
        <v>33</v>
      </c>
      <c r="E340" s="24">
        <v>5</v>
      </c>
      <c r="F340" s="24">
        <v>54</v>
      </c>
      <c r="G340" s="24">
        <v>13194</v>
      </c>
      <c r="H340" s="24">
        <f t="shared" si="26"/>
        <v>4.0927694406548429E-3</v>
      </c>
      <c r="I340" s="24">
        <f t="shared" si="27"/>
        <v>12</v>
      </c>
      <c r="J340" s="24">
        <f t="shared" si="24"/>
        <v>381</v>
      </c>
    </row>
    <row r="341" spans="1:10" x14ac:dyDescent="0.25">
      <c r="B341" s="24" t="s">
        <v>1220</v>
      </c>
      <c r="C341" s="24" t="s">
        <v>596</v>
      </c>
      <c r="D341" s="24" t="s">
        <v>33</v>
      </c>
      <c r="E341" s="24">
        <v>12</v>
      </c>
      <c r="F341" s="24">
        <v>223</v>
      </c>
      <c r="G341" s="24">
        <v>12833</v>
      </c>
      <c r="H341" s="24">
        <f t="shared" si="26"/>
        <v>1.7377074729213744E-2</v>
      </c>
      <c r="I341" s="24">
        <f t="shared" si="27"/>
        <v>1</v>
      </c>
      <c r="J341" s="24">
        <f t="shared" si="24"/>
        <v>109</v>
      </c>
    </row>
    <row r="342" spans="1:10" x14ac:dyDescent="0.25">
      <c r="A342" s="24" t="str">
        <f>D342</f>
        <v>Hillingdon</v>
      </c>
      <c r="B342" s="24" t="s">
        <v>1221</v>
      </c>
      <c r="C342" s="24" t="s">
        <v>438</v>
      </c>
      <c r="D342" s="24" t="s">
        <v>35</v>
      </c>
      <c r="E342" s="24">
        <v>10</v>
      </c>
      <c r="F342" s="24">
        <v>37</v>
      </c>
      <c r="G342" s="24">
        <v>13449</v>
      </c>
      <c r="H342" s="24">
        <f t="shared" si="26"/>
        <v>2.7511339133021043E-3</v>
      </c>
      <c r="I342">
        <f>RANK(H342,$H$342:$H$363)</f>
        <v>19</v>
      </c>
      <c r="J342" s="24">
        <f t="shared" si="24"/>
        <v>437</v>
      </c>
    </row>
    <row r="343" spans="1:10" x14ac:dyDescent="0.25">
      <c r="B343" s="24" t="s">
        <v>1222</v>
      </c>
      <c r="C343" s="24" t="s">
        <v>597</v>
      </c>
      <c r="D343" s="24" t="s">
        <v>35</v>
      </c>
      <c r="E343" s="24">
        <v>7</v>
      </c>
      <c r="F343" s="24">
        <v>248</v>
      </c>
      <c r="G343" s="24">
        <v>15034</v>
      </c>
      <c r="H343" s="24">
        <f t="shared" si="26"/>
        <v>1.6495942530264734E-2</v>
      </c>
      <c r="I343" s="24">
        <f t="shared" ref="I343:I363" si="28">RANK(H343,$H$342:$H$363)</f>
        <v>7</v>
      </c>
      <c r="J343" s="24">
        <f t="shared" si="24"/>
        <v>119</v>
      </c>
    </row>
    <row r="344" spans="1:10" x14ac:dyDescent="0.25">
      <c r="B344" s="24" t="s">
        <v>1223</v>
      </c>
      <c r="C344" s="24" t="s">
        <v>598</v>
      </c>
      <c r="D344" s="24" t="s">
        <v>35</v>
      </c>
      <c r="E344" s="24">
        <v>24</v>
      </c>
      <c r="F344" s="24">
        <v>2181</v>
      </c>
      <c r="G344" s="24">
        <v>13841</v>
      </c>
      <c r="H344" s="24">
        <f t="shared" si="26"/>
        <v>0.15757531970233365</v>
      </c>
      <c r="I344" s="24">
        <f t="shared" si="28"/>
        <v>2</v>
      </c>
      <c r="J344" s="24">
        <f t="shared" si="24"/>
        <v>4</v>
      </c>
    </row>
    <row r="345" spans="1:10" x14ac:dyDescent="0.25">
      <c r="B345" s="24" t="s">
        <v>1224</v>
      </c>
      <c r="C345" s="24" t="s">
        <v>599</v>
      </c>
      <c r="D345" s="24" t="s">
        <v>35</v>
      </c>
      <c r="E345" s="24">
        <v>2</v>
      </c>
      <c r="F345" s="24">
        <v>50</v>
      </c>
      <c r="G345" s="24">
        <v>11658</v>
      </c>
      <c r="H345" s="24">
        <f t="shared" si="26"/>
        <v>4.288900325956425E-3</v>
      </c>
      <c r="I345" s="24">
        <f t="shared" si="28"/>
        <v>15</v>
      </c>
      <c r="J345" s="24">
        <f t="shared" si="24"/>
        <v>373</v>
      </c>
    </row>
    <row r="346" spans="1:10" x14ac:dyDescent="0.25">
      <c r="B346" s="24" t="s">
        <v>1225</v>
      </c>
      <c r="C346" s="24" t="s">
        <v>600</v>
      </c>
      <c r="D346" s="24" t="s">
        <v>35</v>
      </c>
      <c r="E346" s="24">
        <v>3</v>
      </c>
      <c r="F346" s="24">
        <v>69</v>
      </c>
      <c r="G346" s="24">
        <v>12622</v>
      </c>
      <c r="H346" s="24">
        <f t="shared" si="26"/>
        <v>5.4666455395341465E-3</v>
      </c>
      <c r="I346" s="24">
        <f t="shared" si="28"/>
        <v>12</v>
      </c>
      <c r="J346" s="24">
        <f t="shared" si="24"/>
        <v>327</v>
      </c>
    </row>
    <row r="347" spans="1:10" x14ac:dyDescent="0.25">
      <c r="B347" s="24" t="s">
        <v>1226</v>
      </c>
      <c r="C347" s="24" t="s">
        <v>601</v>
      </c>
      <c r="D347" s="24" t="s">
        <v>35</v>
      </c>
      <c r="E347" s="24">
        <v>2</v>
      </c>
      <c r="F347" s="24">
        <v>3</v>
      </c>
      <c r="G347" s="24">
        <v>12142</v>
      </c>
      <c r="H347" s="24">
        <f t="shared" si="26"/>
        <v>2.470762642068852E-4</v>
      </c>
      <c r="I347" s="24">
        <f t="shared" si="28"/>
        <v>22</v>
      </c>
      <c r="J347" s="24">
        <f t="shared" si="24"/>
        <v>578</v>
      </c>
    </row>
    <row r="348" spans="1:10" x14ac:dyDescent="0.25">
      <c r="B348" s="24" t="s">
        <v>1227</v>
      </c>
      <c r="C348" s="24" t="s">
        <v>602</v>
      </c>
      <c r="D348" s="24" t="s">
        <v>35</v>
      </c>
      <c r="E348" s="24">
        <v>6</v>
      </c>
      <c r="F348" s="24">
        <v>218</v>
      </c>
      <c r="G348" s="24">
        <v>7399</v>
      </c>
      <c r="H348" s="24">
        <f t="shared" si="26"/>
        <v>2.946344100554129E-2</v>
      </c>
      <c r="I348" s="24">
        <f t="shared" si="28"/>
        <v>4</v>
      </c>
      <c r="J348" s="24">
        <f t="shared" si="24"/>
        <v>57</v>
      </c>
    </row>
    <row r="349" spans="1:10" x14ac:dyDescent="0.25">
      <c r="B349" s="24" t="s">
        <v>1228</v>
      </c>
      <c r="C349" s="24" t="s">
        <v>603</v>
      </c>
      <c r="D349" s="24" t="s">
        <v>35</v>
      </c>
      <c r="E349" s="24">
        <v>27</v>
      </c>
      <c r="F349" s="24">
        <v>337</v>
      </c>
      <c r="G349" s="24">
        <v>12199</v>
      </c>
      <c r="H349" s="24">
        <f t="shared" si="26"/>
        <v>2.7625215181572259E-2</v>
      </c>
      <c r="I349" s="24">
        <f t="shared" si="28"/>
        <v>5</v>
      </c>
      <c r="J349" s="24">
        <f t="shared" si="24"/>
        <v>66</v>
      </c>
    </row>
    <row r="350" spans="1:10" x14ac:dyDescent="0.25">
      <c r="B350" s="24" t="s">
        <v>1229</v>
      </c>
      <c r="C350" s="24" t="s">
        <v>604</v>
      </c>
      <c r="D350" s="24" t="s">
        <v>35</v>
      </c>
      <c r="E350" s="24">
        <v>3</v>
      </c>
      <c r="F350" s="24">
        <v>50</v>
      </c>
      <c r="G350" s="24">
        <v>12906</v>
      </c>
      <c r="H350" s="24">
        <f t="shared" si="26"/>
        <v>3.8741670540833719E-3</v>
      </c>
      <c r="I350" s="24">
        <f t="shared" si="28"/>
        <v>17</v>
      </c>
      <c r="J350" s="24">
        <f t="shared" si="24"/>
        <v>389</v>
      </c>
    </row>
    <row r="351" spans="1:10" x14ac:dyDescent="0.25">
      <c r="B351" s="24" t="s">
        <v>1230</v>
      </c>
      <c r="C351" s="24" t="s">
        <v>605</v>
      </c>
      <c r="D351" s="24" t="s">
        <v>35</v>
      </c>
      <c r="E351" s="24">
        <v>4</v>
      </c>
      <c r="F351" s="24">
        <v>49</v>
      </c>
      <c r="G351" s="24">
        <v>10387</v>
      </c>
      <c r="H351" s="24">
        <f t="shared" si="26"/>
        <v>4.7174352556079713E-3</v>
      </c>
      <c r="I351" s="24">
        <f t="shared" si="28"/>
        <v>14</v>
      </c>
      <c r="J351" s="24">
        <f t="shared" si="24"/>
        <v>353</v>
      </c>
    </row>
    <row r="352" spans="1:10" x14ac:dyDescent="0.25">
      <c r="B352" s="24" t="s">
        <v>1231</v>
      </c>
      <c r="C352" s="24" t="s">
        <v>606</v>
      </c>
      <c r="D352" s="24" t="s">
        <v>35</v>
      </c>
      <c r="E352" s="24">
        <v>3</v>
      </c>
      <c r="F352" s="24">
        <v>49</v>
      </c>
      <c r="G352" s="24">
        <v>11442</v>
      </c>
      <c r="H352" s="24">
        <f t="shared" si="26"/>
        <v>4.2824680999825207E-3</v>
      </c>
      <c r="I352" s="24">
        <f t="shared" si="28"/>
        <v>16</v>
      </c>
      <c r="J352" s="24">
        <f t="shared" si="24"/>
        <v>374</v>
      </c>
    </row>
    <row r="353" spans="1:10" x14ac:dyDescent="0.25">
      <c r="B353" s="24" t="s">
        <v>1232</v>
      </c>
      <c r="C353" s="24" t="s">
        <v>607</v>
      </c>
      <c r="D353" s="24" t="s">
        <v>35</v>
      </c>
      <c r="E353" s="24">
        <v>18</v>
      </c>
      <c r="F353" s="24">
        <v>211</v>
      </c>
      <c r="G353" s="24">
        <v>10469</v>
      </c>
      <c r="H353" s="24">
        <f t="shared" si="26"/>
        <v>2.0154742573311683E-2</v>
      </c>
      <c r="I353" s="24">
        <f t="shared" si="28"/>
        <v>6</v>
      </c>
      <c r="J353" s="24">
        <f t="shared" si="24"/>
        <v>94</v>
      </c>
    </row>
    <row r="354" spans="1:10" x14ac:dyDescent="0.25">
      <c r="B354" s="24" t="s">
        <v>1233</v>
      </c>
      <c r="C354" s="24" t="s">
        <v>608</v>
      </c>
      <c r="D354" s="24" t="s">
        <v>35</v>
      </c>
      <c r="E354" s="24">
        <v>3</v>
      </c>
      <c r="F354" s="24">
        <v>63</v>
      </c>
      <c r="G354" s="24">
        <v>11578</v>
      </c>
      <c r="H354" s="24">
        <f t="shared" si="26"/>
        <v>5.4413542926239422E-3</v>
      </c>
      <c r="I354" s="24">
        <f t="shared" si="28"/>
        <v>13</v>
      </c>
      <c r="J354" s="24">
        <f t="shared" si="24"/>
        <v>329</v>
      </c>
    </row>
    <row r="355" spans="1:10" x14ac:dyDescent="0.25">
      <c r="B355" s="24" t="s">
        <v>1234</v>
      </c>
      <c r="C355" s="24" t="s">
        <v>609</v>
      </c>
      <c r="D355" s="24" t="s">
        <v>35</v>
      </c>
      <c r="E355" s="24">
        <v>18</v>
      </c>
      <c r="F355" s="24">
        <v>16</v>
      </c>
      <c r="G355" s="24">
        <v>14767</v>
      </c>
      <c r="H355" s="24">
        <f t="shared" si="26"/>
        <v>1.0834969865240061E-3</v>
      </c>
      <c r="I355" s="24">
        <f t="shared" si="28"/>
        <v>20</v>
      </c>
      <c r="J355" s="24">
        <f t="shared" si="24"/>
        <v>533</v>
      </c>
    </row>
    <row r="356" spans="1:10" x14ac:dyDescent="0.25">
      <c r="B356" s="24" t="s">
        <v>1235</v>
      </c>
      <c r="C356" s="24" t="s">
        <v>610</v>
      </c>
      <c r="D356" s="24" t="s">
        <v>35</v>
      </c>
      <c r="E356" s="24">
        <v>12</v>
      </c>
      <c r="F356" s="24">
        <v>460</v>
      </c>
      <c r="G356" s="24">
        <v>12364</v>
      </c>
      <c r="H356" s="24">
        <f t="shared" si="26"/>
        <v>3.7204788094467811E-2</v>
      </c>
      <c r="I356" s="24">
        <f t="shared" si="28"/>
        <v>3</v>
      </c>
      <c r="J356" s="24">
        <f t="shared" si="24"/>
        <v>45</v>
      </c>
    </row>
    <row r="357" spans="1:10" x14ac:dyDescent="0.25">
      <c r="B357" s="24" t="s">
        <v>1236</v>
      </c>
      <c r="C357" s="24" t="s">
        <v>611</v>
      </c>
      <c r="D357" s="24" t="s">
        <v>35</v>
      </c>
      <c r="E357" s="24">
        <v>9</v>
      </c>
      <c r="F357" s="24">
        <v>87</v>
      </c>
      <c r="G357" s="24">
        <v>14106</v>
      </c>
      <c r="H357" s="24">
        <f t="shared" si="26"/>
        <v>6.1675882603147601E-3</v>
      </c>
      <c r="I357" s="24">
        <f t="shared" si="28"/>
        <v>10</v>
      </c>
      <c r="J357" s="24">
        <f t="shared" ref="J357:J420" si="29">RANK(H357,$H$36:$H$667)</f>
        <v>304</v>
      </c>
    </row>
    <row r="358" spans="1:10" x14ac:dyDescent="0.25">
      <c r="B358" s="24" t="s">
        <v>1237</v>
      </c>
      <c r="C358" s="24" t="s">
        <v>612</v>
      </c>
      <c r="D358" s="24" t="s">
        <v>35</v>
      </c>
      <c r="E358" s="24">
        <v>8</v>
      </c>
      <c r="F358" s="24">
        <v>72</v>
      </c>
      <c r="G358" s="24">
        <v>12048</v>
      </c>
      <c r="H358" s="24">
        <f t="shared" si="26"/>
        <v>5.9760956175298804E-3</v>
      </c>
      <c r="I358" s="24">
        <f t="shared" si="28"/>
        <v>11</v>
      </c>
      <c r="J358" s="24">
        <f t="shared" si="29"/>
        <v>311</v>
      </c>
    </row>
    <row r="359" spans="1:10" x14ac:dyDescent="0.25">
      <c r="B359" s="24" t="s">
        <v>1238</v>
      </c>
      <c r="C359" s="24" t="s">
        <v>613</v>
      </c>
      <c r="D359" s="24" t="s">
        <v>35</v>
      </c>
      <c r="E359" s="24">
        <v>29</v>
      </c>
      <c r="F359" s="24">
        <v>2218</v>
      </c>
      <c r="G359" s="24">
        <v>13979</v>
      </c>
      <c r="H359" s="24">
        <f t="shared" si="26"/>
        <v>0.15866657128549969</v>
      </c>
      <c r="I359" s="24">
        <f t="shared" si="28"/>
        <v>1</v>
      </c>
      <c r="J359" s="24">
        <f t="shared" si="29"/>
        <v>3</v>
      </c>
    </row>
    <row r="360" spans="1:10" x14ac:dyDescent="0.25">
      <c r="B360" s="24" t="s">
        <v>1239</v>
      </c>
      <c r="C360" s="24" t="s">
        <v>614</v>
      </c>
      <c r="D360" s="24" t="s">
        <v>35</v>
      </c>
      <c r="E360" s="24">
        <v>16</v>
      </c>
      <c r="F360" s="24">
        <v>139</v>
      </c>
      <c r="G360" s="24">
        <v>14370</v>
      </c>
      <c r="H360" s="24">
        <f t="shared" si="26"/>
        <v>9.6729297146833683E-3</v>
      </c>
      <c r="I360" s="24">
        <f t="shared" si="28"/>
        <v>8</v>
      </c>
      <c r="J360" s="24">
        <f t="shared" si="29"/>
        <v>223</v>
      </c>
    </row>
    <row r="361" spans="1:10" x14ac:dyDescent="0.25">
      <c r="B361" s="24" t="s">
        <v>1240</v>
      </c>
      <c r="C361" s="24" t="s">
        <v>615</v>
      </c>
      <c r="D361" s="24" t="s">
        <v>35</v>
      </c>
      <c r="E361" s="24">
        <v>3</v>
      </c>
      <c r="F361" s="24">
        <v>102</v>
      </c>
      <c r="G361" s="24">
        <v>10611</v>
      </c>
      <c r="H361" s="24">
        <f t="shared" si="26"/>
        <v>9.6126661012157187E-3</v>
      </c>
      <c r="I361" s="24">
        <f t="shared" si="28"/>
        <v>9</v>
      </c>
      <c r="J361" s="24">
        <f t="shared" si="29"/>
        <v>227</v>
      </c>
    </row>
    <row r="362" spans="1:10" x14ac:dyDescent="0.25">
      <c r="B362" s="24" t="s">
        <v>1241</v>
      </c>
      <c r="C362" s="24" t="s">
        <v>616</v>
      </c>
      <c r="D362" s="24" t="s">
        <v>35</v>
      </c>
      <c r="E362" s="24">
        <v>3</v>
      </c>
      <c r="F362" s="24">
        <v>13</v>
      </c>
      <c r="G362" s="24">
        <v>13586</v>
      </c>
      <c r="H362" s="24">
        <f t="shared" si="26"/>
        <v>9.5686736346238771E-4</v>
      </c>
      <c r="I362" s="24">
        <f t="shared" si="28"/>
        <v>21</v>
      </c>
      <c r="J362" s="24">
        <f t="shared" si="29"/>
        <v>538</v>
      </c>
    </row>
    <row r="363" spans="1:10" x14ac:dyDescent="0.25">
      <c r="B363" s="24" t="s">
        <v>1242</v>
      </c>
      <c r="C363" s="24" t="s">
        <v>617</v>
      </c>
      <c r="D363" s="24" t="s">
        <v>35</v>
      </c>
      <c r="E363" s="24">
        <v>6</v>
      </c>
      <c r="F363" s="24">
        <v>37</v>
      </c>
      <c r="G363" s="24">
        <v>12979</v>
      </c>
      <c r="H363" s="24">
        <f t="shared" si="26"/>
        <v>2.8507589182525618E-3</v>
      </c>
      <c r="I363" s="24">
        <f t="shared" si="28"/>
        <v>18</v>
      </c>
      <c r="J363" s="24">
        <f t="shared" si="29"/>
        <v>431</v>
      </c>
    </row>
    <row r="364" spans="1:10" x14ac:dyDescent="0.25">
      <c r="A364" s="24" t="str">
        <f>D364</f>
        <v>Hounslow</v>
      </c>
      <c r="B364" s="24" t="s">
        <v>1243</v>
      </c>
      <c r="C364" s="24" t="s">
        <v>618</v>
      </c>
      <c r="D364" s="24" t="s">
        <v>37</v>
      </c>
      <c r="E364" s="24">
        <v>2</v>
      </c>
      <c r="F364" s="24">
        <v>18</v>
      </c>
      <c r="G364" s="24">
        <v>12701</v>
      </c>
      <c r="H364" s="24">
        <f t="shared" si="26"/>
        <v>1.4172112432091961E-3</v>
      </c>
      <c r="I364">
        <f>RANK(H364,$H$364:$H$383)</f>
        <v>13</v>
      </c>
      <c r="J364" s="24">
        <f t="shared" si="29"/>
        <v>509</v>
      </c>
    </row>
    <row r="365" spans="1:10" x14ac:dyDescent="0.25">
      <c r="B365" s="24" t="s">
        <v>1244</v>
      </c>
      <c r="C365" s="24" t="s">
        <v>619</v>
      </c>
      <c r="D365" s="24" t="s">
        <v>37</v>
      </c>
      <c r="E365" s="24">
        <v>10</v>
      </c>
      <c r="F365" s="24">
        <v>796</v>
      </c>
      <c r="G365" s="24">
        <v>14353</v>
      </c>
      <c r="H365" s="24">
        <f t="shared" si="26"/>
        <v>5.5458789103323344E-2</v>
      </c>
      <c r="I365" s="24">
        <f t="shared" ref="I365:I383" si="30">RANK(H365,$H$364:$H$383)</f>
        <v>1</v>
      </c>
      <c r="J365" s="24">
        <f t="shared" si="29"/>
        <v>25</v>
      </c>
    </row>
    <row r="366" spans="1:10" x14ac:dyDescent="0.25">
      <c r="B366" s="24" t="s">
        <v>1245</v>
      </c>
      <c r="C366" s="24" t="s">
        <v>620</v>
      </c>
      <c r="D366" s="24" t="s">
        <v>37</v>
      </c>
      <c r="E366" s="24">
        <v>8</v>
      </c>
      <c r="F366" s="24">
        <v>86</v>
      </c>
      <c r="G366" s="24">
        <v>11346</v>
      </c>
      <c r="H366" s="24">
        <f t="shared" si="26"/>
        <v>7.5797637934073682E-3</v>
      </c>
      <c r="I366" s="24">
        <f t="shared" si="30"/>
        <v>6</v>
      </c>
      <c r="J366" s="24">
        <f t="shared" si="29"/>
        <v>264</v>
      </c>
    </row>
    <row r="367" spans="1:10" x14ac:dyDescent="0.25">
      <c r="B367" s="24" t="s">
        <v>1246</v>
      </c>
      <c r="C367" s="24" t="s">
        <v>621</v>
      </c>
      <c r="D367" s="24" t="s">
        <v>37</v>
      </c>
      <c r="E367" s="24">
        <v>2</v>
      </c>
      <c r="F367" s="24">
        <v>0</v>
      </c>
      <c r="G367" s="24">
        <v>11543</v>
      </c>
      <c r="H367" s="24">
        <f t="shared" si="26"/>
        <v>0</v>
      </c>
      <c r="I367" s="24">
        <f t="shared" si="30"/>
        <v>15</v>
      </c>
      <c r="J367" s="24">
        <f t="shared" si="29"/>
        <v>588</v>
      </c>
    </row>
    <row r="368" spans="1:10" x14ac:dyDescent="0.25">
      <c r="B368" s="24" t="s">
        <v>1247</v>
      </c>
      <c r="C368" s="24" t="s">
        <v>622</v>
      </c>
      <c r="D368" s="24" t="s">
        <v>37</v>
      </c>
      <c r="E368" s="24">
        <v>3</v>
      </c>
      <c r="F368" s="24">
        <v>0</v>
      </c>
      <c r="G368" s="24">
        <v>12330</v>
      </c>
      <c r="H368" s="24">
        <f t="shared" si="26"/>
        <v>0</v>
      </c>
      <c r="I368" s="24">
        <f t="shared" si="30"/>
        <v>15</v>
      </c>
      <c r="J368" s="24">
        <f t="shared" si="29"/>
        <v>588</v>
      </c>
    </row>
    <row r="369" spans="1:10" x14ac:dyDescent="0.25">
      <c r="B369" s="24" t="s">
        <v>1248</v>
      </c>
      <c r="C369" s="24" t="s">
        <v>623</v>
      </c>
      <c r="D369" s="24" t="s">
        <v>37</v>
      </c>
      <c r="E369" s="24">
        <v>4</v>
      </c>
      <c r="F369" s="24">
        <v>152</v>
      </c>
      <c r="G369" s="24">
        <v>11563</v>
      </c>
      <c r="H369" s="24">
        <f t="shared" si="26"/>
        <v>1.314537749718931E-2</v>
      </c>
      <c r="I369" s="24">
        <f t="shared" si="30"/>
        <v>3</v>
      </c>
      <c r="J369" s="24">
        <f t="shared" si="29"/>
        <v>159</v>
      </c>
    </row>
    <row r="370" spans="1:10" x14ac:dyDescent="0.25">
      <c r="B370" s="24" t="s">
        <v>1249</v>
      </c>
      <c r="C370" s="24" t="s">
        <v>624</v>
      </c>
      <c r="D370" s="24" t="s">
        <v>37</v>
      </c>
      <c r="E370" s="24">
        <v>2</v>
      </c>
      <c r="F370" s="24">
        <v>168</v>
      </c>
      <c r="G370" s="24">
        <v>15541</v>
      </c>
      <c r="H370" s="24">
        <f t="shared" si="26"/>
        <v>1.0810115179203397E-2</v>
      </c>
      <c r="I370" s="24">
        <f t="shared" si="30"/>
        <v>4</v>
      </c>
      <c r="J370" s="24">
        <f t="shared" si="29"/>
        <v>200</v>
      </c>
    </row>
    <row r="371" spans="1:10" x14ac:dyDescent="0.25">
      <c r="B371" s="24" t="s">
        <v>1250</v>
      </c>
      <c r="C371" s="24" t="s">
        <v>625</v>
      </c>
      <c r="D371" s="24" t="s">
        <v>37</v>
      </c>
      <c r="E371" s="24">
        <v>0</v>
      </c>
      <c r="F371" s="24">
        <v>0</v>
      </c>
      <c r="G371" s="24">
        <v>12155</v>
      </c>
      <c r="H371" s="24">
        <f t="shared" si="26"/>
        <v>0</v>
      </c>
      <c r="I371" s="24">
        <f t="shared" si="30"/>
        <v>15</v>
      </c>
      <c r="J371" s="24">
        <f t="shared" si="29"/>
        <v>588</v>
      </c>
    </row>
    <row r="372" spans="1:10" x14ac:dyDescent="0.25">
      <c r="B372" s="24" t="s">
        <v>1251</v>
      </c>
      <c r="C372" s="24" t="s">
        <v>626</v>
      </c>
      <c r="D372" s="24" t="s">
        <v>37</v>
      </c>
      <c r="E372" s="24">
        <v>0</v>
      </c>
      <c r="F372" s="24">
        <v>0</v>
      </c>
      <c r="G372" s="24">
        <v>11408</v>
      </c>
      <c r="H372" s="24">
        <f t="shared" si="26"/>
        <v>0</v>
      </c>
      <c r="I372" s="24">
        <f t="shared" si="30"/>
        <v>15</v>
      </c>
      <c r="J372" s="24">
        <f t="shared" si="29"/>
        <v>588</v>
      </c>
    </row>
    <row r="373" spans="1:10" x14ac:dyDescent="0.25">
      <c r="B373" s="24" t="s">
        <v>1252</v>
      </c>
      <c r="C373" s="24" t="s">
        <v>627</v>
      </c>
      <c r="D373" s="24" t="s">
        <v>37</v>
      </c>
      <c r="E373" s="24">
        <v>6</v>
      </c>
      <c r="F373" s="24">
        <v>82</v>
      </c>
      <c r="G373" s="24">
        <v>12288</v>
      </c>
      <c r="H373" s="24">
        <f t="shared" si="26"/>
        <v>6.673177083333333E-3</v>
      </c>
      <c r="I373" s="24">
        <f t="shared" si="30"/>
        <v>8</v>
      </c>
      <c r="J373" s="24">
        <f t="shared" si="29"/>
        <v>289</v>
      </c>
    </row>
    <row r="374" spans="1:10" x14ac:dyDescent="0.25">
      <c r="B374" s="24" t="s">
        <v>1253</v>
      </c>
      <c r="C374" s="24" t="s">
        <v>628</v>
      </c>
      <c r="D374" s="24" t="s">
        <v>37</v>
      </c>
      <c r="E374" s="24">
        <v>1</v>
      </c>
      <c r="F374" s="24">
        <v>0</v>
      </c>
      <c r="G374" s="24">
        <v>12319</v>
      </c>
      <c r="H374" s="24">
        <f t="shared" si="26"/>
        <v>0</v>
      </c>
      <c r="I374" s="24">
        <f t="shared" si="30"/>
        <v>15</v>
      </c>
      <c r="J374" s="24">
        <f t="shared" si="29"/>
        <v>588</v>
      </c>
    </row>
    <row r="375" spans="1:10" x14ac:dyDescent="0.25">
      <c r="B375" s="24" t="s">
        <v>1254</v>
      </c>
      <c r="C375" s="24" t="s">
        <v>629</v>
      </c>
      <c r="D375" s="24" t="s">
        <v>37</v>
      </c>
      <c r="E375" s="24">
        <v>3</v>
      </c>
      <c r="F375" s="24">
        <v>5</v>
      </c>
      <c r="G375" s="24">
        <v>12438</v>
      </c>
      <c r="H375" s="24">
        <f t="shared" si="26"/>
        <v>4.0199388969287667E-4</v>
      </c>
      <c r="I375" s="24">
        <f t="shared" si="30"/>
        <v>14</v>
      </c>
      <c r="J375" s="24">
        <f t="shared" si="29"/>
        <v>570</v>
      </c>
    </row>
    <row r="376" spans="1:10" x14ac:dyDescent="0.25">
      <c r="B376" s="24" t="s">
        <v>1255</v>
      </c>
      <c r="C376" s="24" t="s">
        <v>630</v>
      </c>
      <c r="D376" s="24" t="s">
        <v>37</v>
      </c>
      <c r="E376" s="24">
        <v>11</v>
      </c>
      <c r="F376" s="24">
        <v>47</v>
      </c>
      <c r="G376" s="24">
        <v>15169</v>
      </c>
      <c r="H376" s="24">
        <f t="shared" si="26"/>
        <v>3.0984244182213727E-3</v>
      </c>
      <c r="I376" s="24">
        <f t="shared" si="30"/>
        <v>11</v>
      </c>
      <c r="J376" s="24">
        <f t="shared" si="29"/>
        <v>420</v>
      </c>
    </row>
    <row r="377" spans="1:10" x14ac:dyDescent="0.25">
      <c r="B377" s="24" t="s">
        <v>1256</v>
      </c>
      <c r="C377" s="24" t="s">
        <v>631</v>
      </c>
      <c r="D377" s="24" t="s">
        <v>37</v>
      </c>
      <c r="E377" s="24">
        <v>9</v>
      </c>
      <c r="F377" s="24">
        <v>46</v>
      </c>
      <c r="G377" s="24">
        <v>14727</v>
      </c>
      <c r="H377" s="24">
        <f t="shared" si="26"/>
        <v>3.1235146329870308E-3</v>
      </c>
      <c r="I377" s="24">
        <f t="shared" si="30"/>
        <v>10</v>
      </c>
      <c r="J377" s="24">
        <f t="shared" si="29"/>
        <v>419</v>
      </c>
    </row>
    <row r="378" spans="1:10" x14ac:dyDescent="0.25">
      <c r="B378" s="24" t="s">
        <v>1257</v>
      </c>
      <c r="C378" s="24" t="s">
        <v>632</v>
      </c>
      <c r="D378" s="24" t="s">
        <v>37</v>
      </c>
      <c r="E378" s="24">
        <v>0</v>
      </c>
      <c r="F378" s="24">
        <v>0</v>
      </c>
      <c r="G378" s="24">
        <v>11408</v>
      </c>
      <c r="H378" s="24">
        <f t="shared" si="26"/>
        <v>0</v>
      </c>
      <c r="I378" s="24">
        <f t="shared" si="30"/>
        <v>15</v>
      </c>
      <c r="J378" s="24">
        <f t="shared" si="29"/>
        <v>588</v>
      </c>
    </row>
    <row r="379" spans="1:10" x14ac:dyDescent="0.25">
      <c r="B379" s="24" t="s">
        <v>1258</v>
      </c>
      <c r="C379" s="24" t="s">
        <v>633</v>
      </c>
      <c r="D379" s="24" t="s">
        <v>37</v>
      </c>
      <c r="E379" s="24">
        <v>11</v>
      </c>
      <c r="F379" s="24">
        <v>287</v>
      </c>
      <c r="G379" s="24">
        <v>12658</v>
      </c>
      <c r="H379" s="24">
        <f t="shared" si="26"/>
        <v>2.2673408121346186E-2</v>
      </c>
      <c r="I379" s="24">
        <f t="shared" si="30"/>
        <v>2</v>
      </c>
      <c r="J379" s="24">
        <f t="shared" si="29"/>
        <v>83</v>
      </c>
    </row>
    <row r="380" spans="1:10" x14ac:dyDescent="0.25">
      <c r="B380" s="24" t="s">
        <v>1259</v>
      </c>
      <c r="C380" s="24" t="s">
        <v>634</v>
      </c>
      <c r="D380" s="24" t="s">
        <v>37</v>
      </c>
      <c r="E380" s="24">
        <v>3</v>
      </c>
      <c r="F380" s="24">
        <v>115</v>
      </c>
      <c r="G380" s="24">
        <v>11977</v>
      </c>
      <c r="H380" s="24">
        <f t="shared" si="26"/>
        <v>9.6017366619353759E-3</v>
      </c>
      <c r="I380" s="24">
        <f t="shared" si="30"/>
        <v>5</v>
      </c>
      <c r="J380" s="24">
        <f t="shared" si="29"/>
        <v>228</v>
      </c>
    </row>
    <row r="381" spans="1:10" x14ac:dyDescent="0.25">
      <c r="B381" s="24" t="s">
        <v>1260</v>
      </c>
      <c r="C381" s="24" t="s">
        <v>635</v>
      </c>
      <c r="D381" s="24" t="s">
        <v>37</v>
      </c>
      <c r="E381" s="24">
        <v>5</v>
      </c>
      <c r="F381" s="24">
        <v>26</v>
      </c>
      <c r="G381" s="24">
        <v>13031</v>
      </c>
      <c r="H381" s="24">
        <f t="shared" si="26"/>
        <v>1.9952421149566418E-3</v>
      </c>
      <c r="I381" s="24">
        <f t="shared" si="30"/>
        <v>12</v>
      </c>
      <c r="J381" s="24">
        <f t="shared" si="29"/>
        <v>474</v>
      </c>
    </row>
    <row r="382" spans="1:10" x14ac:dyDescent="0.25">
      <c r="B382" s="24" t="s">
        <v>1261</v>
      </c>
      <c r="C382" s="24" t="s">
        <v>636</v>
      </c>
      <c r="D382" s="24" t="s">
        <v>37</v>
      </c>
      <c r="E382" s="24">
        <v>11</v>
      </c>
      <c r="F382" s="24">
        <v>99</v>
      </c>
      <c r="G382" s="24">
        <v>13554</v>
      </c>
      <c r="H382" s="24">
        <f t="shared" si="26"/>
        <v>7.3041168658698535E-3</v>
      </c>
      <c r="I382" s="24">
        <f t="shared" si="30"/>
        <v>7</v>
      </c>
      <c r="J382" s="24">
        <f t="shared" si="29"/>
        <v>274</v>
      </c>
    </row>
    <row r="383" spans="1:10" x14ac:dyDescent="0.25">
      <c r="B383" s="24" t="s">
        <v>1262</v>
      </c>
      <c r="C383" s="24" t="s">
        <v>637</v>
      </c>
      <c r="D383" s="24" t="s">
        <v>37</v>
      </c>
      <c r="E383" s="24">
        <v>6</v>
      </c>
      <c r="F383" s="24">
        <v>69</v>
      </c>
      <c r="G383" s="24">
        <v>11448</v>
      </c>
      <c r="H383" s="24">
        <f t="shared" si="26"/>
        <v>6.0272536687631028E-3</v>
      </c>
      <c r="I383" s="24">
        <f t="shared" si="30"/>
        <v>9</v>
      </c>
      <c r="J383" s="24">
        <f t="shared" si="29"/>
        <v>309</v>
      </c>
    </row>
    <row r="384" spans="1:10" x14ac:dyDescent="0.25">
      <c r="A384" s="24" t="str">
        <f>D384</f>
        <v>Islington</v>
      </c>
      <c r="B384" s="24" t="s">
        <v>824</v>
      </c>
      <c r="C384" s="24" t="s">
        <v>212</v>
      </c>
      <c r="D384" s="24" t="s">
        <v>39</v>
      </c>
      <c r="E384" s="24">
        <v>6</v>
      </c>
      <c r="F384" s="24">
        <v>553</v>
      </c>
      <c r="G384" s="24">
        <v>12201</v>
      </c>
      <c r="H384" s="24">
        <f t="shared" si="26"/>
        <v>4.5324153757888695E-2</v>
      </c>
      <c r="I384">
        <f>RANK(H384,$H$384:$H$399)</f>
        <v>4</v>
      </c>
      <c r="J384" s="24">
        <f t="shared" si="29"/>
        <v>34</v>
      </c>
    </row>
    <row r="385" spans="1:10" x14ac:dyDescent="0.25">
      <c r="B385" s="24" t="s">
        <v>825</v>
      </c>
      <c r="C385" s="24" t="s">
        <v>213</v>
      </c>
      <c r="D385" s="24" t="s">
        <v>39</v>
      </c>
      <c r="E385" s="24">
        <v>18</v>
      </c>
      <c r="F385" s="24">
        <v>1615</v>
      </c>
      <c r="G385" s="24">
        <v>14639</v>
      </c>
      <c r="H385" s="24">
        <f t="shared" si="26"/>
        <v>0.11032174328847599</v>
      </c>
      <c r="I385" s="24">
        <f t="shared" ref="I385:I398" si="31">RANK(H385,$H$384:$H$399)</f>
        <v>1</v>
      </c>
      <c r="J385" s="24">
        <f t="shared" si="29"/>
        <v>10</v>
      </c>
    </row>
    <row r="386" spans="1:10" x14ac:dyDescent="0.25">
      <c r="B386" s="24" t="s">
        <v>826</v>
      </c>
      <c r="C386" s="24" t="s">
        <v>214</v>
      </c>
      <c r="D386" s="24" t="s">
        <v>39</v>
      </c>
      <c r="E386" s="24">
        <v>5</v>
      </c>
      <c r="F386" s="24">
        <v>713</v>
      </c>
      <c r="G386" s="24">
        <v>13896</v>
      </c>
      <c r="H386" s="24">
        <f t="shared" ref="H386:H449" si="32">F386/G386</f>
        <v>5.130972941853771E-2</v>
      </c>
      <c r="I386" s="24">
        <f t="shared" si="31"/>
        <v>3</v>
      </c>
      <c r="J386" s="24">
        <f t="shared" si="29"/>
        <v>29</v>
      </c>
    </row>
    <row r="387" spans="1:10" x14ac:dyDescent="0.25">
      <c r="B387" s="24" t="s">
        <v>827</v>
      </c>
      <c r="C387" s="24" t="s">
        <v>215</v>
      </c>
      <c r="D387" s="24" t="s">
        <v>39</v>
      </c>
      <c r="E387" s="24">
        <v>1</v>
      </c>
      <c r="F387" s="24">
        <v>0</v>
      </c>
      <c r="G387" s="24">
        <v>12072</v>
      </c>
      <c r="H387" s="24">
        <f t="shared" si="32"/>
        <v>0</v>
      </c>
      <c r="I387" s="24">
        <f t="shared" si="31"/>
        <v>15</v>
      </c>
      <c r="J387" s="24">
        <f t="shared" si="29"/>
        <v>588</v>
      </c>
    </row>
    <row r="388" spans="1:10" x14ac:dyDescent="0.25">
      <c r="B388" s="24" t="s">
        <v>828</v>
      </c>
      <c r="C388" s="24" t="s">
        <v>216</v>
      </c>
      <c r="D388" s="24" t="s">
        <v>39</v>
      </c>
      <c r="E388" s="24">
        <v>17</v>
      </c>
      <c r="F388" s="24">
        <v>1174</v>
      </c>
      <c r="G388" s="24">
        <v>11490</v>
      </c>
      <c r="H388" s="24">
        <f t="shared" si="32"/>
        <v>0.1021758050478677</v>
      </c>
      <c r="I388" s="24">
        <f t="shared" si="31"/>
        <v>2</v>
      </c>
      <c r="J388" s="24">
        <f t="shared" si="29"/>
        <v>11</v>
      </c>
    </row>
    <row r="389" spans="1:10" x14ac:dyDescent="0.25">
      <c r="B389" s="24" t="s">
        <v>829</v>
      </c>
      <c r="C389" s="24" t="s">
        <v>217</v>
      </c>
      <c r="D389" s="24" t="s">
        <v>39</v>
      </c>
      <c r="E389" s="24">
        <v>4</v>
      </c>
      <c r="F389" s="24">
        <v>177</v>
      </c>
      <c r="G389" s="24">
        <v>14358</v>
      </c>
      <c r="H389" s="24">
        <f t="shared" si="32"/>
        <v>1.2327622231508567E-2</v>
      </c>
      <c r="I389" s="24">
        <f t="shared" si="31"/>
        <v>10</v>
      </c>
      <c r="J389" s="24">
        <f t="shared" si="29"/>
        <v>169</v>
      </c>
    </row>
    <row r="390" spans="1:10" x14ac:dyDescent="0.25">
      <c r="B390" s="24" t="s">
        <v>830</v>
      </c>
      <c r="C390" s="24" t="s">
        <v>218</v>
      </c>
      <c r="D390" s="24" t="s">
        <v>39</v>
      </c>
      <c r="E390" s="24">
        <v>13</v>
      </c>
      <c r="F390" s="24">
        <v>120</v>
      </c>
      <c r="G390" s="24">
        <v>11634</v>
      </c>
      <c r="H390" s="24">
        <f t="shared" si="32"/>
        <v>1.0314595152140279E-2</v>
      </c>
      <c r="I390" s="24">
        <f t="shared" si="31"/>
        <v>11</v>
      </c>
      <c r="J390" s="24">
        <f t="shared" si="29"/>
        <v>211</v>
      </c>
    </row>
    <row r="391" spans="1:10" x14ac:dyDescent="0.25">
      <c r="B391" s="24" t="s">
        <v>831</v>
      </c>
      <c r="C391" s="24" t="s">
        <v>219</v>
      </c>
      <c r="D391" s="24" t="s">
        <v>39</v>
      </c>
      <c r="E391" s="24">
        <v>0</v>
      </c>
      <c r="F391" s="24">
        <v>0</v>
      </c>
      <c r="G391" s="24">
        <v>15030</v>
      </c>
      <c r="H391" s="24">
        <f t="shared" si="32"/>
        <v>0</v>
      </c>
      <c r="I391" s="24">
        <f t="shared" si="31"/>
        <v>15</v>
      </c>
      <c r="J391" s="24">
        <f t="shared" si="29"/>
        <v>588</v>
      </c>
    </row>
    <row r="392" spans="1:10" x14ac:dyDescent="0.25">
      <c r="B392" s="24" t="s">
        <v>832</v>
      </c>
      <c r="C392" s="24" t="s">
        <v>220</v>
      </c>
      <c r="D392" s="24" t="s">
        <v>39</v>
      </c>
      <c r="E392" s="24">
        <v>5</v>
      </c>
      <c r="F392" s="24">
        <v>74</v>
      </c>
      <c r="G392" s="24">
        <v>11794</v>
      </c>
      <c r="H392" s="24">
        <f t="shared" si="32"/>
        <v>6.2743768017636085E-3</v>
      </c>
      <c r="I392" s="24">
        <f t="shared" si="31"/>
        <v>12</v>
      </c>
      <c r="J392" s="24">
        <f t="shared" si="29"/>
        <v>301</v>
      </c>
    </row>
    <row r="393" spans="1:10" x14ac:dyDescent="0.25">
      <c r="B393" s="24" t="s">
        <v>833</v>
      </c>
      <c r="C393" s="24" t="s">
        <v>221</v>
      </c>
      <c r="D393" s="24" t="s">
        <v>39</v>
      </c>
      <c r="E393" s="24">
        <v>7</v>
      </c>
      <c r="F393" s="24">
        <v>467</v>
      </c>
      <c r="G393" s="24">
        <v>14983</v>
      </c>
      <c r="H393" s="24">
        <f t="shared" si="32"/>
        <v>3.1168657812187146E-2</v>
      </c>
      <c r="I393" s="24">
        <f t="shared" si="31"/>
        <v>6</v>
      </c>
      <c r="J393" s="24">
        <f t="shared" si="29"/>
        <v>54</v>
      </c>
    </row>
    <row r="394" spans="1:10" x14ac:dyDescent="0.25">
      <c r="B394" s="24" t="s">
        <v>834</v>
      </c>
      <c r="C394" s="24" t="s">
        <v>222</v>
      </c>
      <c r="D394" s="24" t="s">
        <v>39</v>
      </c>
      <c r="E394" s="24">
        <v>9</v>
      </c>
      <c r="F394" s="24">
        <v>156</v>
      </c>
      <c r="G394" s="24">
        <v>12025</v>
      </c>
      <c r="H394" s="24">
        <f t="shared" si="32"/>
        <v>1.2972972972972972E-2</v>
      </c>
      <c r="I394" s="24">
        <f t="shared" si="31"/>
        <v>9</v>
      </c>
      <c r="J394" s="24">
        <f t="shared" si="29"/>
        <v>161</v>
      </c>
    </row>
    <row r="395" spans="1:10" x14ac:dyDescent="0.25">
      <c r="B395" s="24" t="s">
        <v>835</v>
      </c>
      <c r="C395" s="24" t="s">
        <v>223</v>
      </c>
      <c r="D395" s="24" t="s">
        <v>39</v>
      </c>
      <c r="E395" s="24">
        <v>6</v>
      </c>
      <c r="F395" s="24">
        <v>213</v>
      </c>
      <c r="G395" s="24">
        <v>12917</v>
      </c>
      <c r="H395" s="24">
        <f t="shared" si="32"/>
        <v>1.6489897034915227E-2</v>
      </c>
      <c r="I395" s="24">
        <f t="shared" si="31"/>
        <v>8</v>
      </c>
      <c r="J395" s="24">
        <f t="shared" si="29"/>
        <v>120</v>
      </c>
    </row>
    <row r="396" spans="1:10" x14ac:dyDescent="0.25">
      <c r="B396" s="24" t="s">
        <v>836</v>
      </c>
      <c r="C396" s="24" t="s">
        <v>224</v>
      </c>
      <c r="D396" s="24" t="s">
        <v>39</v>
      </c>
      <c r="E396" s="24">
        <v>12</v>
      </c>
      <c r="F396" s="24">
        <v>474</v>
      </c>
      <c r="G396" s="24">
        <v>12400</v>
      </c>
      <c r="H396" s="24">
        <f t="shared" si="32"/>
        <v>3.8225806451612901E-2</v>
      </c>
      <c r="I396" s="24">
        <f t="shared" si="31"/>
        <v>5</v>
      </c>
      <c r="J396" s="24">
        <f t="shared" si="29"/>
        <v>42</v>
      </c>
    </row>
    <row r="397" spans="1:10" x14ac:dyDescent="0.25">
      <c r="B397" s="24" t="s">
        <v>837</v>
      </c>
      <c r="C397" s="24" t="s">
        <v>225</v>
      </c>
      <c r="D397" s="24" t="s">
        <v>39</v>
      </c>
      <c r="E397" s="24">
        <v>3</v>
      </c>
      <c r="F397" s="24">
        <v>8</v>
      </c>
      <c r="G397" s="24">
        <v>11553</v>
      </c>
      <c r="H397" s="24">
        <f t="shared" si="32"/>
        <v>6.9246083268415133E-4</v>
      </c>
      <c r="I397" s="24">
        <f t="shared" si="31"/>
        <v>14</v>
      </c>
      <c r="J397" s="24">
        <f t="shared" si="29"/>
        <v>548</v>
      </c>
    </row>
    <row r="398" spans="1:10" x14ac:dyDescent="0.25">
      <c r="B398" s="24" t="s">
        <v>838</v>
      </c>
      <c r="C398" s="24" t="s">
        <v>226</v>
      </c>
      <c r="D398" s="24" t="s">
        <v>39</v>
      </c>
      <c r="E398" s="24">
        <v>5</v>
      </c>
      <c r="F398" s="24">
        <v>200</v>
      </c>
      <c r="G398" s="24">
        <v>11822</v>
      </c>
      <c r="H398" s="24">
        <f t="shared" si="32"/>
        <v>1.6917611233293859E-2</v>
      </c>
      <c r="I398" s="24">
        <f t="shared" si="31"/>
        <v>7</v>
      </c>
      <c r="J398" s="24">
        <f t="shared" si="29"/>
        <v>113</v>
      </c>
    </row>
    <row r="399" spans="1:10" x14ac:dyDescent="0.25">
      <c r="B399" s="24" t="s">
        <v>839</v>
      </c>
      <c r="C399" s="24" t="s">
        <v>227</v>
      </c>
      <c r="D399" s="24" t="s">
        <v>39</v>
      </c>
      <c r="E399" s="24">
        <v>6</v>
      </c>
      <c r="F399" s="24">
        <v>47</v>
      </c>
      <c r="G399" s="24">
        <v>13311</v>
      </c>
      <c r="H399" s="24">
        <f t="shared" si="32"/>
        <v>3.530914281421381E-3</v>
      </c>
      <c r="I399" s="24">
        <f>RANK(H399,$H$384:$H$399)</f>
        <v>13</v>
      </c>
      <c r="J399" s="24">
        <f t="shared" si="29"/>
        <v>405</v>
      </c>
    </row>
    <row r="400" spans="1:10" x14ac:dyDescent="0.25">
      <c r="A400" s="24" t="str">
        <f>D400</f>
        <v>Kensington and Chelsea</v>
      </c>
      <c r="B400" s="24" t="s">
        <v>840</v>
      </c>
      <c r="C400" s="24" t="s">
        <v>228</v>
      </c>
      <c r="D400" s="24" t="s">
        <v>41</v>
      </c>
      <c r="E400" s="24">
        <v>24</v>
      </c>
      <c r="F400" s="24">
        <v>192</v>
      </c>
      <c r="G400" s="24">
        <v>10013</v>
      </c>
      <c r="H400" s="24">
        <f t="shared" si="32"/>
        <v>1.9175072405872365E-2</v>
      </c>
      <c r="I400">
        <f>RANK(H400,$H$400:$H$417)</f>
        <v>8</v>
      </c>
      <c r="J400" s="24">
        <f t="shared" si="29"/>
        <v>98</v>
      </c>
    </row>
    <row r="401" spans="2:10" x14ac:dyDescent="0.25">
      <c r="B401" s="24" t="s">
        <v>841</v>
      </c>
      <c r="C401" s="24" t="s">
        <v>229</v>
      </c>
      <c r="D401" s="24" t="s">
        <v>41</v>
      </c>
      <c r="E401" s="24">
        <v>24</v>
      </c>
      <c r="F401" s="24">
        <v>8</v>
      </c>
      <c r="G401" s="24">
        <v>8839</v>
      </c>
      <c r="H401" s="24">
        <f t="shared" si="32"/>
        <v>9.0507976015386351E-4</v>
      </c>
      <c r="I401" s="24">
        <f t="shared" ref="I401:I417" si="33">RANK(H401,$H$400:$H$417)</f>
        <v>17</v>
      </c>
      <c r="J401" s="24">
        <f t="shared" si="29"/>
        <v>541</v>
      </c>
    </row>
    <row r="402" spans="2:10" x14ac:dyDescent="0.25">
      <c r="B402" s="24" t="s">
        <v>842</v>
      </c>
      <c r="C402" s="24" t="s">
        <v>230</v>
      </c>
      <c r="D402" s="24" t="s">
        <v>41</v>
      </c>
      <c r="E402" s="24">
        <v>29</v>
      </c>
      <c r="F402" s="24">
        <v>226</v>
      </c>
      <c r="G402" s="24">
        <v>8178</v>
      </c>
      <c r="H402" s="24">
        <f t="shared" si="32"/>
        <v>2.7635118610907311E-2</v>
      </c>
      <c r="I402" s="24">
        <f t="shared" si="33"/>
        <v>5</v>
      </c>
      <c r="J402" s="24">
        <f t="shared" si="29"/>
        <v>65</v>
      </c>
    </row>
    <row r="403" spans="2:10" x14ac:dyDescent="0.25">
      <c r="B403" s="24" t="s">
        <v>843</v>
      </c>
      <c r="C403" s="24" t="s">
        <v>231</v>
      </c>
      <c r="D403" s="24" t="s">
        <v>41</v>
      </c>
      <c r="E403" s="24">
        <v>8</v>
      </c>
      <c r="F403" s="24">
        <v>30</v>
      </c>
      <c r="G403" s="24">
        <v>8377</v>
      </c>
      <c r="H403" s="24">
        <f t="shared" si="32"/>
        <v>3.5812343320997969E-3</v>
      </c>
      <c r="I403" s="24">
        <f t="shared" si="33"/>
        <v>11</v>
      </c>
      <c r="J403" s="24">
        <f t="shared" si="29"/>
        <v>401</v>
      </c>
    </row>
    <row r="404" spans="2:10" x14ac:dyDescent="0.25">
      <c r="B404" s="24" t="s">
        <v>844</v>
      </c>
      <c r="C404" s="24" t="s">
        <v>232</v>
      </c>
      <c r="D404" s="24" t="s">
        <v>41</v>
      </c>
      <c r="E404" s="24">
        <v>30</v>
      </c>
      <c r="F404" s="24">
        <v>631</v>
      </c>
      <c r="G404" s="24">
        <v>8933</v>
      </c>
      <c r="H404" s="24">
        <f t="shared" si="32"/>
        <v>7.0636964065823357E-2</v>
      </c>
      <c r="I404" s="24">
        <f t="shared" si="33"/>
        <v>1</v>
      </c>
      <c r="J404" s="24">
        <f t="shared" si="29"/>
        <v>19</v>
      </c>
    </row>
    <row r="405" spans="2:10" x14ac:dyDescent="0.25">
      <c r="B405" s="24" t="s">
        <v>845</v>
      </c>
      <c r="C405" s="24" t="s">
        <v>233</v>
      </c>
      <c r="D405" s="24" t="s">
        <v>41</v>
      </c>
      <c r="E405" s="24">
        <v>5</v>
      </c>
      <c r="F405" s="24">
        <v>43</v>
      </c>
      <c r="G405" s="24">
        <v>7964</v>
      </c>
      <c r="H405" s="24">
        <f t="shared" si="32"/>
        <v>5.3992968357609245E-3</v>
      </c>
      <c r="I405" s="24">
        <f t="shared" si="33"/>
        <v>10</v>
      </c>
      <c r="J405" s="24">
        <f t="shared" si="29"/>
        <v>330</v>
      </c>
    </row>
    <row r="406" spans="2:10" x14ac:dyDescent="0.25">
      <c r="B406" s="24" t="s">
        <v>846</v>
      </c>
      <c r="C406" s="24" t="s">
        <v>234</v>
      </c>
      <c r="D406" s="24" t="s">
        <v>41</v>
      </c>
      <c r="E406" s="24">
        <v>51</v>
      </c>
      <c r="F406" s="24">
        <v>196</v>
      </c>
      <c r="G406" s="24">
        <v>9104</v>
      </c>
      <c r="H406" s="24">
        <f t="shared" si="32"/>
        <v>2.1528998242530756E-2</v>
      </c>
      <c r="I406" s="24">
        <f t="shared" si="33"/>
        <v>7</v>
      </c>
      <c r="J406" s="24">
        <f t="shared" si="29"/>
        <v>86</v>
      </c>
    </row>
    <row r="407" spans="2:10" x14ac:dyDescent="0.25">
      <c r="B407" s="24" t="s">
        <v>847</v>
      </c>
      <c r="C407" s="24" t="s">
        <v>235</v>
      </c>
      <c r="D407" s="24" t="s">
        <v>41</v>
      </c>
      <c r="E407" s="24">
        <v>2</v>
      </c>
      <c r="F407" s="24">
        <v>10</v>
      </c>
      <c r="G407" s="24">
        <v>8937</v>
      </c>
      <c r="H407" s="24">
        <f t="shared" si="32"/>
        <v>1.1189437171310282E-3</v>
      </c>
      <c r="I407" s="24">
        <f t="shared" si="33"/>
        <v>16</v>
      </c>
      <c r="J407" s="24">
        <f t="shared" si="29"/>
        <v>526</v>
      </c>
    </row>
    <row r="408" spans="2:10" x14ac:dyDescent="0.25">
      <c r="B408" s="24" t="s">
        <v>848</v>
      </c>
      <c r="C408" s="24" t="s">
        <v>236</v>
      </c>
      <c r="D408" s="24" t="s">
        <v>41</v>
      </c>
      <c r="E408" s="24">
        <v>16</v>
      </c>
      <c r="F408" s="24">
        <v>0</v>
      </c>
      <c r="G408" s="24">
        <v>8792</v>
      </c>
      <c r="H408" s="24">
        <f t="shared" si="32"/>
        <v>0</v>
      </c>
      <c r="I408" s="24">
        <f t="shared" si="33"/>
        <v>18</v>
      </c>
      <c r="J408" s="24">
        <f t="shared" si="29"/>
        <v>588</v>
      </c>
    </row>
    <row r="409" spans="2:10" x14ac:dyDescent="0.25">
      <c r="B409" s="24" t="s">
        <v>849</v>
      </c>
      <c r="C409" s="24" t="s">
        <v>237</v>
      </c>
      <c r="D409" s="24" t="s">
        <v>41</v>
      </c>
      <c r="E409" s="24">
        <v>8</v>
      </c>
      <c r="F409" s="24">
        <v>23</v>
      </c>
      <c r="G409" s="24">
        <v>9767</v>
      </c>
      <c r="H409" s="24">
        <f t="shared" si="32"/>
        <v>2.354868434524419E-3</v>
      </c>
      <c r="I409" s="24">
        <f t="shared" si="33"/>
        <v>13</v>
      </c>
      <c r="J409" s="24">
        <f t="shared" si="29"/>
        <v>459</v>
      </c>
    </row>
    <row r="410" spans="2:10" x14ac:dyDescent="0.25">
      <c r="B410" s="24" t="s">
        <v>850</v>
      </c>
      <c r="C410" s="24" t="s">
        <v>238</v>
      </c>
      <c r="D410" s="24" t="s">
        <v>41</v>
      </c>
      <c r="E410" s="24">
        <v>6</v>
      </c>
      <c r="F410" s="24">
        <v>19</v>
      </c>
      <c r="G410" s="24">
        <v>8675</v>
      </c>
      <c r="H410" s="24">
        <f t="shared" si="32"/>
        <v>2.1902017291066281E-3</v>
      </c>
      <c r="I410" s="24">
        <f t="shared" si="33"/>
        <v>14</v>
      </c>
      <c r="J410" s="24">
        <f t="shared" si="29"/>
        <v>466</v>
      </c>
    </row>
    <row r="411" spans="2:10" x14ac:dyDescent="0.25">
      <c r="B411" s="24" t="s">
        <v>851</v>
      </c>
      <c r="C411" s="24" t="s">
        <v>239</v>
      </c>
      <c r="D411" s="24" t="s">
        <v>41</v>
      </c>
      <c r="E411" s="24">
        <v>8</v>
      </c>
      <c r="F411" s="24">
        <v>32</v>
      </c>
      <c r="G411" s="24">
        <v>9537</v>
      </c>
      <c r="H411" s="24">
        <f t="shared" si="32"/>
        <v>3.3553528363216944E-3</v>
      </c>
      <c r="I411" s="24">
        <f t="shared" si="33"/>
        <v>12</v>
      </c>
      <c r="J411" s="24">
        <f t="shared" si="29"/>
        <v>412</v>
      </c>
    </row>
    <row r="412" spans="2:10" x14ac:dyDescent="0.25">
      <c r="B412" s="24" t="s">
        <v>852</v>
      </c>
      <c r="C412" s="24" t="s">
        <v>240</v>
      </c>
      <c r="D412" s="24" t="s">
        <v>41</v>
      </c>
      <c r="E412" s="24">
        <v>14</v>
      </c>
      <c r="F412" s="24">
        <v>342</v>
      </c>
      <c r="G412" s="24">
        <v>7659</v>
      </c>
      <c r="H412" s="24">
        <f t="shared" si="32"/>
        <v>4.465334900117509E-2</v>
      </c>
      <c r="I412" s="24">
        <f t="shared" si="33"/>
        <v>2</v>
      </c>
      <c r="J412" s="24">
        <f t="shared" si="29"/>
        <v>36</v>
      </c>
    </row>
    <row r="413" spans="2:10" x14ac:dyDescent="0.25">
      <c r="B413" s="24" t="s">
        <v>853</v>
      </c>
      <c r="C413" s="24" t="s">
        <v>241</v>
      </c>
      <c r="D413" s="24" t="s">
        <v>41</v>
      </c>
      <c r="E413" s="24">
        <v>39</v>
      </c>
      <c r="F413" s="24">
        <v>259</v>
      </c>
      <c r="G413" s="24">
        <v>9847</v>
      </c>
      <c r="H413" s="24">
        <f t="shared" si="32"/>
        <v>2.6302427135168071E-2</v>
      </c>
      <c r="I413" s="24">
        <f t="shared" si="33"/>
        <v>6</v>
      </c>
      <c r="J413" s="24">
        <f t="shared" si="29"/>
        <v>69</v>
      </c>
    </row>
    <row r="414" spans="2:10" x14ac:dyDescent="0.25">
      <c r="B414" s="24" t="s">
        <v>854</v>
      </c>
      <c r="C414" s="24" t="s">
        <v>242</v>
      </c>
      <c r="D414" s="24" t="s">
        <v>41</v>
      </c>
      <c r="E414" s="24">
        <v>20</v>
      </c>
      <c r="F414" s="24">
        <v>19</v>
      </c>
      <c r="G414" s="24">
        <v>9245</v>
      </c>
      <c r="H414" s="24">
        <f t="shared" si="32"/>
        <v>2.055164954029205E-3</v>
      </c>
      <c r="I414" s="24">
        <f t="shared" si="33"/>
        <v>15</v>
      </c>
      <c r="J414" s="24">
        <f t="shared" si="29"/>
        <v>472</v>
      </c>
    </row>
    <row r="415" spans="2:10" x14ac:dyDescent="0.25">
      <c r="B415" s="24" t="s">
        <v>855</v>
      </c>
      <c r="C415" s="24" t="s">
        <v>243</v>
      </c>
      <c r="D415" s="24" t="s">
        <v>41</v>
      </c>
      <c r="E415" s="24">
        <v>5</v>
      </c>
      <c r="F415" s="24">
        <v>294</v>
      </c>
      <c r="G415" s="24">
        <v>7252</v>
      </c>
      <c r="H415" s="24">
        <f t="shared" si="32"/>
        <v>4.0540540540540543E-2</v>
      </c>
      <c r="I415" s="24">
        <f t="shared" si="33"/>
        <v>3</v>
      </c>
      <c r="J415" s="24">
        <f t="shared" si="29"/>
        <v>41</v>
      </c>
    </row>
    <row r="416" spans="2:10" x14ac:dyDescent="0.25">
      <c r="B416" s="24" t="s">
        <v>856</v>
      </c>
      <c r="C416" s="24" t="s">
        <v>244</v>
      </c>
      <c r="D416" s="24" t="s">
        <v>41</v>
      </c>
      <c r="E416" s="24">
        <v>19</v>
      </c>
      <c r="F416" s="24">
        <v>106</v>
      </c>
      <c r="G416" s="24">
        <v>9343</v>
      </c>
      <c r="H416" s="24">
        <f t="shared" si="32"/>
        <v>1.1345392272289414E-2</v>
      </c>
      <c r="I416" s="24">
        <f t="shared" si="33"/>
        <v>9</v>
      </c>
      <c r="J416" s="24">
        <f t="shared" si="29"/>
        <v>186</v>
      </c>
    </row>
    <row r="417" spans="1:10" x14ac:dyDescent="0.25">
      <c r="B417" s="24" t="s">
        <v>857</v>
      </c>
      <c r="C417" s="24" t="s">
        <v>245</v>
      </c>
      <c r="D417" s="24" t="s">
        <v>41</v>
      </c>
      <c r="E417" s="24">
        <v>11</v>
      </c>
      <c r="F417" s="24">
        <v>280</v>
      </c>
      <c r="G417" s="24">
        <v>8187</v>
      </c>
      <c r="H417" s="24">
        <f t="shared" si="32"/>
        <v>3.4200561866373519E-2</v>
      </c>
      <c r="I417" s="24">
        <f t="shared" si="33"/>
        <v>4</v>
      </c>
      <c r="J417" s="24">
        <f t="shared" si="29"/>
        <v>50</v>
      </c>
    </row>
    <row r="418" spans="1:10" x14ac:dyDescent="0.25">
      <c r="A418" s="24" t="str">
        <f>D418</f>
        <v>Kingston upon Thames</v>
      </c>
      <c r="B418" s="24" t="s">
        <v>1263</v>
      </c>
      <c r="C418" s="24" t="s">
        <v>194</v>
      </c>
      <c r="D418" s="24" t="s">
        <v>43</v>
      </c>
      <c r="E418" s="24">
        <v>2</v>
      </c>
      <c r="F418" s="24">
        <v>0</v>
      </c>
      <c r="G418" s="24">
        <v>9246</v>
      </c>
      <c r="H418" s="24">
        <f t="shared" si="32"/>
        <v>0</v>
      </c>
      <c r="I418">
        <f>RANK(H418,$H$418:$H$433)</f>
        <v>15</v>
      </c>
      <c r="J418" s="24">
        <f t="shared" si="29"/>
        <v>588</v>
      </c>
    </row>
    <row r="419" spans="1:10" x14ac:dyDescent="0.25">
      <c r="B419" s="24" t="s">
        <v>1264</v>
      </c>
      <c r="C419" s="24" t="s">
        <v>638</v>
      </c>
      <c r="D419" s="24" t="s">
        <v>43</v>
      </c>
      <c r="E419" s="24">
        <v>4</v>
      </c>
      <c r="F419" s="24">
        <v>92</v>
      </c>
      <c r="G419" s="24">
        <v>9437</v>
      </c>
      <c r="H419" s="24">
        <f t="shared" si="32"/>
        <v>9.7488608668008896E-3</v>
      </c>
      <c r="I419" s="24">
        <f t="shared" ref="I419:I433" si="34">RANK(H419,$H$418:$H$433)</f>
        <v>8</v>
      </c>
      <c r="J419" s="24">
        <f t="shared" si="29"/>
        <v>220</v>
      </c>
    </row>
    <row r="420" spans="1:10" x14ac:dyDescent="0.25">
      <c r="B420" s="24" t="s">
        <v>1265</v>
      </c>
      <c r="C420" s="24" t="s">
        <v>639</v>
      </c>
      <c r="D420" s="24" t="s">
        <v>43</v>
      </c>
      <c r="E420" s="24">
        <v>11</v>
      </c>
      <c r="F420" s="24">
        <v>139</v>
      </c>
      <c r="G420" s="24">
        <v>10109</v>
      </c>
      <c r="H420" s="24">
        <f t="shared" si="32"/>
        <v>1.3750123652191117E-2</v>
      </c>
      <c r="I420" s="24">
        <f t="shared" si="34"/>
        <v>5</v>
      </c>
      <c r="J420" s="24">
        <f t="shared" si="29"/>
        <v>150</v>
      </c>
    </row>
    <row r="421" spans="1:10" x14ac:dyDescent="0.25">
      <c r="B421" s="24" t="s">
        <v>1266</v>
      </c>
      <c r="C421" s="24" t="s">
        <v>640</v>
      </c>
      <c r="D421" s="24" t="s">
        <v>43</v>
      </c>
      <c r="E421" s="24">
        <v>2</v>
      </c>
      <c r="F421" s="24">
        <v>132</v>
      </c>
      <c r="G421" s="24">
        <v>12373</v>
      </c>
      <c r="H421" s="24">
        <f t="shared" si="32"/>
        <v>1.0668390851046634E-2</v>
      </c>
      <c r="I421" s="24">
        <f t="shared" si="34"/>
        <v>7</v>
      </c>
      <c r="J421" s="24">
        <f t="shared" ref="J421:J484" si="35">RANK(H421,$H$36:$H$667)</f>
        <v>202</v>
      </c>
    </row>
    <row r="422" spans="1:10" x14ac:dyDescent="0.25">
      <c r="B422" s="24" t="s">
        <v>1267</v>
      </c>
      <c r="C422" s="24" t="s">
        <v>641</v>
      </c>
      <c r="D422" s="24" t="s">
        <v>43</v>
      </c>
      <c r="E422" s="24">
        <v>1</v>
      </c>
      <c r="F422" s="24">
        <v>18</v>
      </c>
      <c r="G422" s="24">
        <v>8741</v>
      </c>
      <c r="H422" s="24">
        <f t="shared" si="32"/>
        <v>2.0592609541242421E-3</v>
      </c>
      <c r="I422" s="24">
        <f t="shared" si="34"/>
        <v>13</v>
      </c>
      <c r="J422" s="24">
        <f t="shared" si="35"/>
        <v>471</v>
      </c>
    </row>
    <row r="423" spans="1:10" x14ac:dyDescent="0.25">
      <c r="B423" s="24" t="s">
        <v>1268</v>
      </c>
      <c r="C423" s="24" t="s">
        <v>642</v>
      </c>
      <c r="D423" s="24" t="s">
        <v>43</v>
      </c>
      <c r="E423" s="24">
        <v>3</v>
      </c>
      <c r="F423" s="24">
        <v>48</v>
      </c>
      <c r="G423" s="24">
        <v>10232</v>
      </c>
      <c r="H423" s="24">
        <f t="shared" si="32"/>
        <v>4.6911649726348714E-3</v>
      </c>
      <c r="I423" s="24">
        <f t="shared" si="34"/>
        <v>9</v>
      </c>
      <c r="J423" s="24">
        <f t="shared" si="35"/>
        <v>355</v>
      </c>
    </row>
    <row r="424" spans="1:10" x14ac:dyDescent="0.25">
      <c r="B424" s="24" t="s">
        <v>1269</v>
      </c>
      <c r="C424" s="24" t="s">
        <v>643</v>
      </c>
      <c r="D424" s="24" t="s">
        <v>43</v>
      </c>
      <c r="E424" s="24">
        <v>16</v>
      </c>
      <c r="F424" s="24">
        <v>710</v>
      </c>
      <c r="G424" s="24">
        <v>10357</v>
      </c>
      <c r="H424" s="24">
        <f t="shared" si="32"/>
        <v>6.8552669691995749E-2</v>
      </c>
      <c r="I424" s="24">
        <f t="shared" si="34"/>
        <v>2</v>
      </c>
      <c r="J424" s="24">
        <f t="shared" si="35"/>
        <v>21</v>
      </c>
    </row>
    <row r="425" spans="1:10" x14ac:dyDescent="0.25">
      <c r="B425" s="24" t="s">
        <v>1270</v>
      </c>
      <c r="C425" s="24" t="s">
        <v>644</v>
      </c>
      <c r="D425" s="24" t="s">
        <v>43</v>
      </c>
      <c r="E425" s="24">
        <v>5</v>
      </c>
      <c r="F425" s="24">
        <v>34</v>
      </c>
      <c r="G425" s="24">
        <v>9750</v>
      </c>
      <c r="H425" s="24">
        <f t="shared" si="32"/>
        <v>3.4871794871794873E-3</v>
      </c>
      <c r="I425" s="24">
        <f t="shared" si="34"/>
        <v>11</v>
      </c>
      <c r="J425" s="24">
        <f t="shared" si="35"/>
        <v>406</v>
      </c>
    </row>
    <row r="426" spans="1:10" x14ac:dyDescent="0.25">
      <c r="B426" s="24" t="s">
        <v>1271</v>
      </c>
      <c r="C426" s="24" t="s">
        <v>645</v>
      </c>
      <c r="D426" s="24" t="s">
        <v>43</v>
      </c>
      <c r="E426" s="24">
        <v>21</v>
      </c>
      <c r="F426" s="24">
        <v>476</v>
      </c>
      <c r="G426" s="24">
        <v>10955</v>
      </c>
      <c r="H426" s="24">
        <f t="shared" si="32"/>
        <v>4.3450479233226834E-2</v>
      </c>
      <c r="I426" s="24">
        <f t="shared" si="34"/>
        <v>3</v>
      </c>
      <c r="J426" s="24">
        <f t="shared" si="35"/>
        <v>39</v>
      </c>
    </row>
    <row r="427" spans="1:10" x14ac:dyDescent="0.25">
      <c r="B427" s="24" t="s">
        <v>1272</v>
      </c>
      <c r="C427" s="24" t="s">
        <v>646</v>
      </c>
      <c r="D427" s="24" t="s">
        <v>43</v>
      </c>
      <c r="E427" s="24">
        <v>1</v>
      </c>
      <c r="F427" s="24">
        <v>3</v>
      </c>
      <c r="G427" s="24">
        <v>10107</v>
      </c>
      <c r="H427" s="24">
        <f t="shared" si="32"/>
        <v>2.9682398337785694E-4</v>
      </c>
      <c r="I427" s="24">
        <f t="shared" si="34"/>
        <v>14</v>
      </c>
      <c r="J427" s="24">
        <f t="shared" si="35"/>
        <v>574</v>
      </c>
    </row>
    <row r="428" spans="1:10" x14ac:dyDescent="0.25">
      <c r="B428" s="24" t="s">
        <v>1273</v>
      </c>
      <c r="C428" s="24" t="s">
        <v>647</v>
      </c>
      <c r="D428" s="24" t="s">
        <v>43</v>
      </c>
      <c r="E428" s="24">
        <v>5</v>
      </c>
      <c r="F428" s="24">
        <v>29</v>
      </c>
      <c r="G428" s="24">
        <v>9431</v>
      </c>
      <c r="H428" s="24">
        <f t="shared" si="32"/>
        <v>3.0749655391793022E-3</v>
      </c>
      <c r="I428" s="24">
        <f t="shared" si="34"/>
        <v>12</v>
      </c>
      <c r="J428" s="24">
        <f t="shared" si="35"/>
        <v>421</v>
      </c>
    </row>
    <row r="429" spans="1:10" x14ac:dyDescent="0.25">
      <c r="B429" s="24" t="s">
        <v>1274</v>
      </c>
      <c r="C429" s="24" t="s">
        <v>648</v>
      </c>
      <c r="D429" s="24" t="s">
        <v>43</v>
      </c>
      <c r="E429" s="24">
        <v>6</v>
      </c>
      <c r="F429" s="24">
        <v>120</v>
      </c>
      <c r="G429" s="24">
        <v>8969</v>
      </c>
      <c r="H429" s="24">
        <f t="shared" si="32"/>
        <v>1.3379417995317203E-2</v>
      </c>
      <c r="I429" s="24">
        <f t="shared" si="34"/>
        <v>6</v>
      </c>
      <c r="J429" s="24">
        <f t="shared" si="35"/>
        <v>156</v>
      </c>
    </row>
    <row r="430" spans="1:10" x14ac:dyDescent="0.25">
      <c r="B430" s="24" t="s">
        <v>1275</v>
      </c>
      <c r="C430" s="24" t="s">
        <v>649</v>
      </c>
      <c r="D430" s="24" t="s">
        <v>43</v>
      </c>
      <c r="E430" s="24">
        <v>8</v>
      </c>
      <c r="F430" s="24">
        <v>1556</v>
      </c>
      <c r="G430" s="24">
        <v>10483</v>
      </c>
      <c r="H430" s="24">
        <f t="shared" si="32"/>
        <v>0.14843079271200993</v>
      </c>
      <c r="I430" s="24">
        <f t="shared" si="34"/>
        <v>1</v>
      </c>
      <c r="J430" s="24">
        <f t="shared" si="35"/>
        <v>7</v>
      </c>
    </row>
    <row r="431" spans="1:10" x14ac:dyDescent="0.25">
      <c r="B431" s="24" t="s">
        <v>1276</v>
      </c>
      <c r="C431" s="24" t="s">
        <v>650</v>
      </c>
      <c r="D431" s="24" t="s">
        <v>43</v>
      </c>
      <c r="E431" s="24">
        <v>17</v>
      </c>
      <c r="F431" s="24">
        <v>300</v>
      </c>
      <c r="G431" s="24">
        <v>10459</v>
      </c>
      <c r="H431" s="24">
        <f t="shared" si="32"/>
        <v>2.8683430538292379E-2</v>
      </c>
      <c r="I431" s="24">
        <f t="shared" si="34"/>
        <v>4</v>
      </c>
      <c r="J431" s="24">
        <f t="shared" si="35"/>
        <v>62</v>
      </c>
    </row>
    <row r="432" spans="1:10" x14ac:dyDescent="0.25">
      <c r="B432" s="24" t="s">
        <v>1277</v>
      </c>
      <c r="C432" s="24" t="s">
        <v>651</v>
      </c>
      <c r="D432" s="24" t="s">
        <v>43</v>
      </c>
      <c r="E432" s="24">
        <v>4</v>
      </c>
      <c r="F432" s="24">
        <v>45</v>
      </c>
      <c r="G432" s="24">
        <v>9833</v>
      </c>
      <c r="H432" s="24">
        <f t="shared" si="32"/>
        <v>4.5764263195362557E-3</v>
      </c>
      <c r="I432" s="24">
        <f t="shared" si="34"/>
        <v>10</v>
      </c>
      <c r="J432" s="24">
        <f t="shared" si="35"/>
        <v>360</v>
      </c>
    </row>
    <row r="433" spans="1:10" x14ac:dyDescent="0.25">
      <c r="B433" s="24" t="s">
        <v>1278</v>
      </c>
      <c r="C433" s="24" t="s">
        <v>652</v>
      </c>
      <c r="D433" s="24" t="s">
        <v>43</v>
      </c>
      <c r="E433" s="24">
        <v>0</v>
      </c>
      <c r="F433" s="24">
        <v>0</v>
      </c>
      <c r="G433" s="24">
        <v>9578</v>
      </c>
      <c r="H433" s="24">
        <f t="shared" si="32"/>
        <v>0</v>
      </c>
      <c r="I433" s="24">
        <f t="shared" si="34"/>
        <v>15</v>
      </c>
      <c r="J433" s="24">
        <f t="shared" si="35"/>
        <v>588</v>
      </c>
    </row>
    <row r="434" spans="1:10" x14ac:dyDescent="0.25">
      <c r="A434" s="24" t="str">
        <f>D434</f>
        <v>Lambeth</v>
      </c>
      <c r="B434" s="24" t="s">
        <v>858</v>
      </c>
      <c r="C434" s="24" t="s">
        <v>246</v>
      </c>
      <c r="D434" s="24" t="s">
        <v>45</v>
      </c>
      <c r="E434" s="24">
        <v>23</v>
      </c>
      <c r="F434" s="24">
        <v>524</v>
      </c>
      <c r="G434" s="24">
        <v>9675</v>
      </c>
      <c r="H434" s="24">
        <f t="shared" si="32"/>
        <v>5.4160206718346253E-2</v>
      </c>
      <c r="I434">
        <f>RANK(H434,$H$434:$H$454)</f>
        <v>1</v>
      </c>
      <c r="J434" s="24">
        <f t="shared" si="35"/>
        <v>28</v>
      </c>
    </row>
    <row r="435" spans="1:10" x14ac:dyDescent="0.25">
      <c r="B435" s="24" t="s">
        <v>859</v>
      </c>
      <c r="C435" s="24" t="s">
        <v>247</v>
      </c>
      <c r="D435" s="24" t="s">
        <v>45</v>
      </c>
      <c r="E435" s="24">
        <v>9</v>
      </c>
      <c r="F435" s="24">
        <v>414</v>
      </c>
      <c r="G435" s="24">
        <v>15842</v>
      </c>
      <c r="H435" s="24">
        <f t="shared" si="32"/>
        <v>2.6133064007069814E-2</v>
      </c>
      <c r="I435" s="24">
        <f t="shared" ref="I435:I454" si="36">RANK(H435,$H$434:$H$454)</f>
        <v>2</v>
      </c>
      <c r="J435" s="24">
        <f t="shared" si="35"/>
        <v>71</v>
      </c>
    </row>
    <row r="436" spans="1:10" x14ac:dyDescent="0.25">
      <c r="B436" s="24" t="s">
        <v>860</v>
      </c>
      <c r="C436" s="24" t="s">
        <v>248</v>
      </c>
      <c r="D436" s="24" t="s">
        <v>45</v>
      </c>
      <c r="E436" s="24">
        <v>6</v>
      </c>
      <c r="F436" s="24">
        <v>53</v>
      </c>
      <c r="G436" s="24">
        <v>12852</v>
      </c>
      <c r="H436" s="24">
        <f t="shared" si="32"/>
        <v>4.1238717709305948E-3</v>
      </c>
      <c r="I436" s="24">
        <f t="shared" si="36"/>
        <v>16</v>
      </c>
      <c r="J436" s="24">
        <f t="shared" si="35"/>
        <v>378</v>
      </c>
    </row>
    <row r="437" spans="1:10" x14ac:dyDescent="0.25">
      <c r="B437" s="24" t="s">
        <v>861</v>
      </c>
      <c r="C437" s="24" t="s">
        <v>249</v>
      </c>
      <c r="D437" s="24" t="s">
        <v>45</v>
      </c>
      <c r="E437" s="24">
        <v>4</v>
      </c>
      <c r="F437" s="24">
        <v>103</v>
      </c>
      <c r="G437" s="24">
        <v>13795</v>
      </c>
      <c r="H437" s="24">
        <f t="shared" si="32"/>
        <v>7.4664733599130121E-3</v>
      </c>
      <c r="I437" s="24">
        <f t="shared" si="36"/>
        <v>9</v>
      </c>
      <c r="J437" s="24">
        <f t="shared" si="35"/>
        <v>269</v>
      </c>
    </row>
    <row r="438" spans="1:10" x14ac:dyDescent="0.25">
      <c r="B438" s="24" t="s">
        <v>862</v>
      </c>
      <c r="C438" s="24" t="s">
        <v>250</v>
      </c>
      <c r="D438" s="24" t="s">
        <v>45</v>
      </c>
      <c r="E438" s="24">
        <v>15</v>
      </c>
      <c r="F438" s="24">
        <v>46</v>
      </c>
      <c r="G438" s="24">
        <v>16784</v>
      </c>
      <c r="H438" s="24">
        <f t="shared" si="32"/>
        <v>2.740705433746425E-3</v>
      </c>
      <c r="I438" s="24">
        <f t="shared" si="36"/>
        <v>17</v>
      </c>
      <c r="J438" s="24">
        <f t="shared" si="35"/>
        <v>438</v>
      </c>
    </row>
    <row r="439" spans="1:10" x14ac:dyDescent="0.25">
      <c r="B439" s="24" t="s">
        <v>863</v>
      </c>
      <c r="C439" s="24" t="s">
        <v>251</v>
      </c>
      <c r="D439" s="24" t="s">
        <v>45</v>
      </c>
      <c r="E439" s="24">
        <v>10</v>
      </c>
      <c r="F439" s="24">
        <v>100</v>
      </c>
      <c r="G439" s="24">
        <v>15032</v>
      </c>
      <c r="H439" s="24">
        <f t="shared" si="32"/>
        <v>6.6524747205960614E-3</v>
      </c>
      <c r="I439" s="24">
        <f t="shared" si="36"/>
        <v>12</v>
      </c>
      <c r="J439" s="24">
        <f t="shared" si="35"/>
        <v>291</v>
      </c>
    </row>
    <row r="440" spans="1:10" x14ac:dyDescent="0.25">
      <c r="B440" s="24" t="s">
        <v>864</v>
      </c>
      <c r="C440" s="24" t="s">
        <v>252</v>
      </c>
      <c r="D440" s="24" t="s">
        <v>45</v>
      </c>
      <c r="E440" s="24">
        <v>3</v>
      </c>
      <c r="F440" s="24">
        <v>0</v>
      </c>
      <c r="G440" s="24">
        <v>13712</v>
      </c>
      <c r="H440" s="24">
        <f t="shared" si="32"/>
        <v>0</v>
      </c>
      <c r="I440" s="24">
        <f t="shared" si="36"/>
        <v>21</v>
      </c>
      <c r="J440" s="24">
        <f t="shared" si="35"/>
        <v>588</v>
      </c>
    </row>
    <row r="441" spans="1:10" x14ac:dyDescent="0.25">
      <c r="B441" s="24" t="s">
        <v>865</v>
      </c>
      <c r="C441" s="24" t="s">
        <v>253</v>
      </c>
      <c r="D441" s="24" t="s">
        <v>45</v>
      </c>
      <c r="E441" s="24">
        <v>6</v>
      </c>
      <c r="F441" s="24">
        <v>70</v>
      </c>
      <c r="G441" s="24">
        <v>15107</v>
      </c>
      <c r="H441" s="24">
        <f t="shared" si="32"/>
        <v>4.6336135566293771E-3</v>
      </c>
      <c r="I441" s="24">
        <f t="shared" si="36"/>
        <v>14</v>
      </c>
      <c r="J441" s="24">
        <f t="shared" si="35"/>
        <v>359</v>
      </c>
    </row>
    <row r="442" spans="1:10" x14ac:dyDescent="0.25">
      <c r="B442" s="24" t="s">
        <v>866</v>
      </c>
      <c r="C442" s="24" t="s">
        <v>254</v>
      </c>
      <c r="D442" s="24" t="s">
        <v>45</v>
      </c>
      <c r="E442" s="24">
        <v>13</v>
      </c>
      <c r="F442" s="24">
        <v>274</v>
      </c>
      <c r="G442" s="24">
        <v>14763</v>
      </c>
      <c r="H442" s="24">
        <f t="shared" si="32"/>
        <v>1.8559913296755402E-2</v>
      </c>
      <c r="I442" s="24">
        <f t="shared" si="36"/>
        <v>3</v>
      </c>
      <c r="J442" s="24">
        <f t="shared" si="35"/>
        <v>104</v>
      </c>
    </row>
    <row r="443" spans="1:10" x14ac:dyDescent="0.25">
      <c r="B443" s="24" t="s">
        <v>867</v>
      </c>
      <c r="C443" s="24" t="s">
        <v>255</v>
      </c>
      <c r="D443" s="24" t="s">
        <v>45</v>
      </c>
      <c r="E443" s="24">
        <v>15</v>
      </c>
      <c r="F443" s="24">
        <v>128</v>
      </c>
      <c r="G443" s="24">
        <v>17243</v>
      </c>
      <c r="H443" s="24">
        <f t="shared" si="32"/>
        <v>7.4233022095922981E-3</v>
      </c>
      <c r="I443" s="24">
        <f t="shared" si="36"/>
        <v>10</v>
      </c>
      <c r="J443" s="24">
        <f t="shared" si="35"/>
        <v>271</v>
      </c>
    </row>
    <row r="444" spans="1:10" x14ac:dyDescent="0.25">
      <c r="B444" s="24" t="s">
        <v>868</v>
      </c>
      <c r="C444" s="24" t="s">
        <v>256</v>
      </c>
      <c r="D444" s="24" t="s">
        <v>45</v>
      </c>
      <c r="E444" s="24">
        <v>10</v>
      </c>
      <c r="F444" s="24">
        <v>184</v>
      </c>
      <c r="G444" s="24">
        <v>15106</v>
      </c>
      <c r="H444" s="24">
        <f t="shared" si="32"/>
        <v>1.2180590493843506E-2</v>
      </c>
      <c r="I444" s="24">
        <f t="shared" si="36"/>
        <v>6</v>
      </c>
      <c r="J444" s="24">
        <f t="shared" si="35"/>
        <v>174</v>
      </c>
    </row>
    <row r="445" spans="1:10" x14ac:dyDescent="0.25">
      <c r="B445" s="24" t="s">
        <v>869</v>
      </c>
      <c r="C445" s="24" t="s">
        <v>257</v>
      </c>
      <c r="D445" s="24" t="s">
        <v>45</v>
      </c>
      <c r="E445" s="24">
        <v>17</v>
      </c>
      <c r="F445" s="24">
        <v>87</v>
      </c>
      <c r="G445" s="24">
        <v>14262</v>
      </c>
      <c r="H445" s="24">
        <f t="shared" si="32"/>
        <v>6.1001262095077826E-3</v>
      </c>
      <c r="I445" s="24">
        <f t="shared" si="36"/>
        <v>13</v>
      </c>
      <c r="J445" s="24">
        <f t="shared" si="35"/>
        <v>307</v>
      </c>
    </row>
    <row r="446" spans="1:10" x14ac:dyDescent="0.25">
      <c r="B446" s="24" t="s">
        <v>870</v>
      </c>
      <c r="C446" s="24" t="s">
        <v>258</v>
      </c>
      <c r="D446" s="24" t="s">
        <v>45</v>
      </c>
      <c r="E446" s="24">
        <v>34</v>
      </c>
      <c r="F446" s="24">
        <v>269</v>
      </c>
      <c r="G446" s="24">
        <v>14550</v>
      </c>
      <c r="H446" s="24">
        <f t="shared" si="32"/>
        <v>1.8487972508591067E-2</v>
      </c>
      <c r="I446" s="24">
        <f t="shared" si="36"/>
        <v>4</v>
      </c>
      <c r="J446" s="24">
        <f t="shared" si="35"/>
        <v>105</v>
      </c>
    </row>
    <row r="447" spans="1:10" x14ac:dyDescent="0.25">
      <c r="B447" s="24" t="s">
        <v>871</v>
      </c>
      <c r="C447" s="24" t="s">
        <v>259</v>
      </c>
      <c r="D447" s="24" t="s">
        <v>45</v>
      </c>
      <c r="E447" s="24">
        <v>9</v>
      </c>
      <c r="F447" s="24">
        <v>15</v>
      </c>
      <c r="G447" s="24">
        <v>14777</v>
      </c>
      <c r="H447" s="24">
        <f t="shared" si="32"/>
        <v>1.0150910198281112E-3</v>
      </c>
      <c r="I447" s="24">
        <f t="shared" si="36"/>
        <v>20</v>
      </c>
      <c r="J447" s="24">
        <f t="shared" si="35"/>
        <v>536</v>
      </c>
    </row>
    <row r="448" spans="1:10" x14ac:dyDescent="0.25">
      <c r="B448" s="24" t="s">
        <v>872</v>
      </c>
      <c r="C448" s="24" t="s">
        <v>260</v>
      </c>
      <c r="D448" s="24" t="s">
        <v>45</v>
      </c>
      <c r="E448" s="24">
        <v>8</v>
      </c>
      <c r="F448" s="24">
        <v>153</v>
      </c>
      <c r="G448" s="24">
        <v>14263</v>
      </c>
      <c r="H448" s="24">
        <f t="shared" si="32"/>
        <v>1.0727056019070322E-2</v>
      </c>
      <c r="I448" s="24">
        <f t="shared" si="36"/>
        <v>8</v>
      </c>
      <c r="J448" s="24">
        <f t="shared" si="35"/>
        <v>201</v>
      </c>
    </row>
    <row r="449" spans="1:10" x14ac:dyDescent="0.25">
      <c r="B449" s="24" t="s">
        <v>873</v>
      </c>
      <c r="C449" s="24" t="s">
        <v>261</v>
      </c>
      <c r="D449" s="24" t="s">
        <v>45</v>
      </c>
      <c r="E449" s="24">
        <v>20</v>
      </c>
      <c r="F449" s="24">
        <v>157</v>
      </c>
      <c r="G449" s="24">
        <v>14336</v>
      </c>
      <c r="H449" s="24">
        <f t="shared" si="32"/>
        <v>1.0951450892857142E-2</v>
      </c>
      <c r="I449" s="24">
        <f t="shared" si="36"/>
        <v>7</v>
      </c>
      <c r="J449" s="24">
        <f t="shared" si="35"/>
        <v>195</v>
      </c>
    </row>
    <row r="450" spans="1:10" x14ac:dyDescent="0.25">
      <c r="B450" s="24" t="s">
        <v>874</v>
      </c>
      <c r="C450" s="24" t="s">
        <v>262</v>
      </c>
      <c r="D450" s="24" t="s">
        <v>45</v>
      </c>
      <c r="E450" s="24">
        <v>29</v>
      </c>
      <c r="F450" s="24">
        <v>206</v>
      </c>
      <c r="G450" s="24">
        <v>14906</v>
      </c>
      <c r="H450" s="24">
        <f t="shared" ref="H450:H513" si="37">F450/G450</f>
        <v>1.3819938279887294E-2</v>
      </c>
      <c r="I450" s="24">
        <f t="shared" si="36"/>
        <v>5</v>
      </c>
      <c r="J450" s="24">
        <f t="shared" si="35"/>
        <v>149</v>
      </c>
    </row>
    <row r="451" spans="1:10" x14ac:dyDescent="0.25">
      <c r="B451" s="24" t="s">
        <v>875</v>
      </c>
      <c r="C451" s="24" t="s">
        <v>263</v>
      </c>
      <c r="D451" s="24" t="s">
        <v>45</v>
      </c>
      <c r="E451" s="24">
        <v>3</v>
      </c>
      <c r="F451" s="24">
        <v>13</v>
      </c>
      <c r="G451" s="24">
        <v>12526</v>
      </c>
      <c r="H451" s="24">
        <f t="shared" si="37"/>
        <v>1.0378412901165576E-3</v>
      </c>
      <c r="I451" s="24">
        <f t="shared" si="36"/>
        <v>19</v>
      </c>
      <c r="J451" s="24">
        <f t="shared" si="35"/>
        <v>535</v>
      </c>
    </row>
    <row r="452" spans="1:10" x14ac:dyDescent="0.25">
      <c r="B452" s="24" t="s">
        <v>876</v>
      </c>
      <c r="C452" s="24" t="s">
        <v>264</v>
      </c>
      <c r="D452" s="24" t="s">
        <v>45</v>
      </c>
      <c r="E452" s="24">
        <v>8</v>
      </c>
      <c r="F452" s="24">
        <v>22</v>
      </c>
      <c r="G452" s="24">
        <v>13641</v>
      </c>
      <c r="H452" s="24">
        <f t="shared" si="37"/>
        <v>1.6127849864379445E-3</v>
      </c>
      <c r="I452" s="24">
        <f t="shared" si="36"/>
        <v>18</v>
      </c>
      <c r="J452" s="24">
        <f t="shared" si="35"/>
        <v>497</v>
      </c>
    </row>
    <row r="453" spans="1:10" x14ac:dyDescent="0.25">
      <c r="B453" s="24" t="s">
        <v>877</v>
      </c>
      <c r="C453" s="24" t="s">
        <v>265</v>
      </c>
      <c r="D453" s="24" t="s">
        <v>45</v>
      </c>
      <c r="E453" s="24">
        <v>8</v>
      </c>
      <c r="F453" s="24">
        <v>66</v>
      </c>
      <c r="G453" s="24">
        <v>15771</v>
      </c>
      <c r="H453" s="24">
        <f t="shared" si="37"/>
        <v>4.184896328704584E-3</v>
      </c>
      <c r="I453" s="24">
        <f t="shared" si="36"/>
        <v>15</v>
      </c>
      <c r="J453" s="24">
        <f t="shared" si="35"/>
        <v>376</v>
      </c>
    </row>
    <row r="454" spans="1:10" x14ac:dyDescent="0.25">
      <c r="B454" s="24" t="s">
        <v>878</v>
      </c>
      <c r="C454" s="24" t="s">
        <v>266</v>
      </c>
      <c r="D454" s="24" t="s">
        <v>45</v>
      </c>
      <c r="E454" s="24">
        <v>23</v>
      </c>
      <c r="F454" s="24">
        <v>101</v>
      </c>
      <c r="G454" s="24">
        <v>14143</v>
      </c>
      <c r="H454" s="24">
        <f t="shared" si="37"/>
        <v>7.1413420066463972E-3</v>
      </c>
      <c r="I454" s="24">
        <f t="shared" si="36"/>
        <v>11</v>
      </c>
      <c r="J454" s="24">
        <f t="shared" si="35"/>
        <v>279</v>
      </c>
    </row>
    <row r="455" spans="1:10" x14ac:dyDescent="0.25">
      <c r="A455" s="24" t="str">
        <f>D455</f>
        <v>Lewisham</v>
      </c>
      <c r="B455" s="24" t="s">
        <v>879</v>
      </c>
      <c r="C455" s="24" t="s">
        <v>267</v>
      </c>
      <c r="D455" s="24" t="s">
        <v>47</v>
      </c>
      <c r="E455" s="24">
        <v>8</v>
      </c>
      <c r="F455" s="24">
        <v>9</v>
      </c>
      <c r="G455" s="24">
        <v>14775</v>
      </c>
      <c r="H455" s="24">
        <f t="shared" si="37"/>
        <v>6.0913705583756346E-4</v>
      </c>
      <c r="I455">
        <f>RANK(H455,$H$455:$H$472)</f>
        <v>17</v>
      </c>
      <c r="J455" s="24">
        <f t="shared" si="35"/>
        <v>558</v>
      </c>
    </row>
    <row r="456" spans="1:10" x14ac:dyDescent="0.25">
      <c r="B456" s="24" t="s">
        <v>880</v>
      </c>
      <c r="C456" s="24" t="s">
        <v>268</v>
      </c>
      <c r="D456" s="24" t="s">
        <v>47</v>
      </c>
      <c r="E456" s="24">
        <v>11</v>
      </c>
      <c r="F456" s="24">
        <v>153</v>
      </c>
      <c r="G456" s="24">
        <v>14039</v>
      </c>
      <c r="H456" s="24">
        <f t="shared" si="37"/>
        <v>1.089821212337061E-2</v>
      </c>
      <c r="I456" s="24">
        <f t="shared" ref="I456:I472" si="38">RANK(H456,$H$455:$H$472)</f>
        <v>7</v>
      </c>
      <c r="J456" s="24">
        <f t="shared" si="35"/>
        <v>198</v>
      </c>
    </row>
    <row r="457" spans="1:10" x14ac:dyDescent="0.25">
      <c r="B457" s="24" t="s">
        <v>881</v>
      </c>
      <c r="C457" s="24" t="s">
        <v>269</v>
      </c>
      <c r="D457" s="24" t="s">
        <v>47</v>
      </c>
      <c r="E457" s="24">
        <v>13</v>
      </c>
      <c r="F457" s="24">
        <v>645</v>
      </c>
      <c r="G457" s="24">
        <v>17156</v>
      </c>
      <c r="H457" s="24">
        <f t="shared" si="37"/>
        <v>3.7596176264863605E-2</v>
      </c>
      <c r="I457" s="24">
        <f t="shared" si="38"/>
        <v>1</v>
      </c>
      <c r="J457" s="24">
        <f t="shared" si="35"/>
        <v>43</v>
      </c>
    </row>
    <row r="458" spans="1:10" x14ac:dyDescent="0.25">
      <c r="B458" s="24" t="s">
        <v>882</v>
      </c>
      <c r="C458" s="24" t="s">
        <v>270</v>
      </c>
      <c r="D458" s="24" t="s">
        <v>47</v>
      </c>
      <c r="E458" s="24">
        <v>17</v>
      </c>
      <c r="F458" s="24">
        <v>167</v>
      </c>
      <c r="G458" s="24">
        <v>15214</v>
      </c>
      <c r="H458" s="24">
        <f t="shared" si="37"/>
        <v>1.0976731957407651E-2</v>
      </c>
      <c r="I458" s="24">
        <f t="shared" si="38"/>
        <v>6</v>
      </c>
      <c r="J458" s="24">
        <f t="shared" si="35"/>
        <v>193</v>
      </c>
    </row>
    <row r="459" spans="1:10" x14ac:dyDescent="0.25">
      <c r="B459" s="24" t="s">
        <v>883</v>
      </c>
      <c r="C459" s="24" t="s">
        <v>271</v>
      </c>
      <c r="D459" s="24" t="s">
        <v>47</v>
      </c>
      <c r="E459" s="24">
        <v>7</v>
      </c>
      <c r="F459" s="24">
        <v>36</v>
      </c>
      <c r="G459" s="24">
        <v>14937</v>
      </c>
      <c r="H459" s="24">
        <f t="shared" si="37"/>
        <v>2.4101225145611569E-3</v>
      </c>
      <c r="I459" s="24">
        <f t="shared" si="38"/>
        <v>12</v>
      </c>
      <c r="J459" s="24">
        <f t="shared" si="35"/>
        <v>457</v>
      </c>
    </row>
    <row r="460" spans="1:10" x14ac:dyDescent="0.25">
      <c r="B460" s="24" t="s">
        <v>884</v>
      </c>
      <c r="C460" s="24" t="s">
        <v>272</v>
      </c>
      <c r="D460" s="24" t="s">
        <v>47</v>
      </c>
      <c r="E460" s="24">
        <v>1</v>
      </c>
      <c r="F460" s="24">
        <v>1</v>
      </c>
      <c r="G460" s="24">
        <v>14567</v>
      </c>
      <c r="H460" s="24">
        <f t="shared" si="37"/>
        <v>6.864831468387451E-5</v>
      </c>
      <c r="I460" s="24">
        <f t="shared" si="38"/>
        <v>18</v>
      </c>
      <c r="J460" s="24">
        <f t="shared" si="35"/>
        <v>585</v>
      </c>
    </row>
    <row r="461" spans="1:10" x14ac:dyDescent="0.25">
      <c r="B461" s="24" t="s">
        <v>885</v>
      </c>
      <c r="C461" s="24" t="s">
        <v>273</v>
      </c>
      <c r="D461" s="24" t="s">
        <v>47</v>
      </c>
      <c r="E461" s="24">
        <v>5</v>
      </c>
      <c r="F461" s="24">
        <v>23</v>
      </c>
      <c r="G461" s="24">
        <v>16603</v>
      </c>
      <c r="H461" s="24">
        <f t="shared" si="37"/>
        <v>1.3852918147322774E-3</v>
      </c>
      <c r="I461" s="24">
        <f t="shared" si="38"/>
        <v>14</v>
      </c>
      <c r="J461" s="24">
        <f t="shared" si="35"/>
        <v>510</v>
      </c>
    </row>
    <row r="462" spans="1:10" x14ac:dyDescent="0.25">
      <c r="B462" s="24" t="s">
        <v>886</v>
      </c>
      <c r="C462" s="24" t="s">
        <v>274</v>
      </c>
      <c r="D462" s="24" t="s">
        <v>47</v>
      </c>
      <c r="E462" s="24">
        <v>29</v>
      </c>
      <c r="F462" s="24">
        <v>116</v>
      </c>
      <c r="G462" s="24">
        <v>14854</v>
      </c>
      <c r="H462" s="24">
        <f t="shared" si="37"/>
        <v>7.8093442843678472E-3</v>
      </c>
      <c r="I462" s="24">
        <f t="shared" si="38"/>
        <v>9</v>
      </c>
      <c r="J462" s="24">
        <f t="shared" si="35"/>
        <v>260</v>
      </c>
    </row>
    <row r="463" spans="1:10" x14ac:dyDescent="0.25">
      <c r="B463" s="24" t="s">
        <v>887</v>
      </c>
      <c r="C463" s="24" t="s">
        <v>275</v>
      </c>
      <c r="D463" s="24" t="s">
        <v>47</v>
      </c>
      <c r="E463" s="24">
        <v>3</v>
      </c>
      <c r="F463" s="24">
        <v>40</v>
      </c>
      <c r="G463" s="24">
        <v>14648</v>
      </c>
      <c r="H463" s="24">
        <f t="shared" si="37"/>
        <v>2.7307482250136538E-3</v>
      </c>
      <c r="I463" s="24">
        <f t="shared" si="38"/>
        <v>11</v>
      </c>
      <c r="J463" s="24">
        <f t="shared" si="35"/>
        <v>439</v>
      </c>
    </row>
    <row r="464" spans="1:10" x14ac:dyDescent="0.25">
      <c r="B464" s="24" t="s">
        <v>888</v>
      </c>
      <c r="C464" s="24" t="s">
        <v>276</v>
      </c>
      <c r="D464" s="24" t="s">
        <v>47</v>
      </c>
      <c r="E464" s="24">
        <v>6</v>
      </c>
      <c r="F464" s="24">
        <v>115</v>
      </c>
      <c r="G464" s="24">
        <v>14515</v>
      </c>
      <c r="H464" s="24">
        <f t="shared" si="37"/>
        <v>7.9228384429900107E-3</v>
      </c>
      <c r="I464" s="24">
        <f t="shared" si="38"/>
        <v>8</v>
      </c>
      <c r="J464" s="24">
        <f t="shared" si="35"/>
        <v>257</v>
      </c>
    </row>
    <row r="465" spans="1:10" x14ac:dyDescent="0.25">
      <c r="B465" s="24" t="s">
        <v>889</v>
      </c>
      <c r="C465" s="24" t="s">
        <v>277</v>
      </c>
      <c r="D465" s="24" t="s">
        <v>47</v>
      </c>
      <c r="E465" s="24">
        <v>3</v>
      </c>
      <c r="F465" s="24">
        <v>19</v>
      </c>
      <c r="G465" s="24">
        <v>14573</v>
      </c>
      <c r="H465" s="24">
        <f t="shared" si="37"/>
        <v>1.3037809647979139E-3</v>
      </c>
      <c r="I465" s="24">
        <f t="shared" si="38"/>
        <v>15</v>
      </c>
      <c r="J465" s="24">
        <f t="shared" si="35"/>
        <v>518</v>
      </c>
    </row>
    <row r="466" spans="1:10" x14ac:dyDescent="0.25">
      <c r="B466" s="24" t="s">
        <v>890</v>
      </c>
      <c r="C466" s="24" t="s">
        <v>278</v>
      </c>
      <c r="D466" s="24" t="s">
        <v>47</v>
      </c>
      <c r="E466" s="24">
        <v>35</v>
      </c>
      <c r="F466" s="24">
        <v>246</v>
      </c>
      <c r="G466" s="24">
        <v>17446</v>
      </c>
      <c r="H466" s="24">
        <f t="shared" si="37"/>
        <v>1.4100653444915741E-2</v>
      </c>
      <c r="I466" s="24">
        <f t="shared" si="38"/>
        <v>3</v>
      </c>
      <c r="J466" s="24">
        <f t="shared" si="35"/>
        <v>144</v>
      </c>
    </row>
    <row r="467" spans="1:10" x14ac:dyDescent="0.25">
      <c r="B467" s="24" t="s">
        <v>891</v>
      </c>
      <c r="C467" s="24" t="s">
        <v>279</v>
      </c>
      <c r="D467" s="24" t="s">
        <v>47</v>
      </c>
      <c r="E467" s="24">
        <v>10</v>
      </c>
      <c r="F467" s="24">
        <v>494</v>
      </c>
      <c r="G467" s="24">
        <v>15756</v>
      </c>
      <c r="H467" s="24">
        <f t="shared" si="37"/>
        <v>3.1353135313531351E-2</v>
      </c>
      <c r="I467" s="24">
        <f t="shared" si="38"/>
        <v>2</v>
      </c>
      <c r="J467" s="24">
        <f t="shared" si="35"/>
        <v>53</v>
      </c>
    </row>
    <row r="468" spans="1:10" x14ac:dyDescent="0.25">
      <c r="B468" s="24" t="s">
        <v>892</v>
      </c>
      <c r="C468" s="24" t="s">
        <v>280</v>
      </c>
      <c r="D468" s="24" t="s">
        <v>47</v>
      </c>
      <c r="E468" s="24">
        <v>26</v>
      </c>
      <c r="F468" s="24">
        <v>57</v>
      </c>
      <c r="G468" s="24">
        <v>15618</v>
      </c>
      <c r="H468" s="24">
        <f t="shared" si="37"/>
        <v>3.6496350364963502E-3</v>
      </c>
      <c r="I468" s="24">
        <f t="shared" si="38"/>
        <v>10</v>
      </c>
      <c r="J468" s="24">
        <f t="shared" si="35"/>
        <v>397</v>
      </c>
    </row>
    <row r="469" spans="1:10" x14ac:dyDescent="0.25">
      <c r="B469" s="24" t="s">
        <v>893</v>
      </c>
      <c r="C469" s="24" t="s">
        <v>281</v>
      </c>
      <c r="D469" s="24" t="s">
        <v>47</v>
      </c>
      <c r="E469" s="24">
        <v>14</v>
      </c>
      <c r="F469" s="24">
        <v>188</v>
      </c>
      <c r="G469" s="24">
        <v>14916</v>
      </c>
      <c r="H469" s="24">
        <f t="shared" si="37"/>
        <v>1.2603915258782515E-2</v>
      </c>
      <c r="I469" s="24">
        <f t="shared" si="38"/>
        <v>4</v>
      </c>
      <c r="J469" s="24">
        <f t="shared" si="35"/>
        <v>163</v>
      </c>
    </row>
    <row r="470" spans="1:10" x14ac:dyDescent="0.25">
      <c r="B470" s="24" t="s">
        <v>894</v>
      </c>
      <c r="C470" s="24" t="s">
        <v>282</v>
      </c>
      <c r="D470" s="24" t="s">
        <v>47</v>
      </c>
      <c r="E470" s="24">
        <v>17</v>
      </c>
      <c r="F470" s="24">
        <v>193</v>
      </c>
      <c r="G470" s="24">
        <v>15605</v>
      </c>
      <c r="H470" s="24">
        <f t="shared" si="37"/>
        <v>1.2367830823454022E-2</v>
      </c>
      <c r="I470" s="24">
        <f t="shared" si="38"/>
        <v>5</v>
      </c>
      <c r="J470" s="24">
        <f t="shared" si="35"/>
        <v>168</v>
      </c>
    </row>
    <row r="471" spans="1:10" x14ac:dyDescent="0.25">
      <c r="B471" s="24" t="s">
        <v>895</v>
      </c>
      <c r="C471" s="24" t="s">
        <v>283</v>
      </c>
      <c r="D471" s="24" t="s">
        <v>47</v>
      </c>
      <c r="E471" s="24">
        <v>3</v>
      </c>
      <c r="F471" s="24">
        <v>26</v>
      </c>
      <c r="G471" s="24">
        <v>16414</v>
      </c>
      <c r="H471" s="24">
        <f t="shared" si="37"/>
        <v>1.5840136468868039E-3</v>
      </c>
      <c r="I471" s="24">
        <f t="shared" si="38"/>
        <v>13</v>
      </c>
      <c r="J471" s="24">
        <f t="shared" si="35"/>
        <v>498</v>
      </c>
    </row>
    <row r="472" spans="1:10" x14ac:dyDescent="0.25">
      <c r="B472" s="24" t="s">
        <v>896</v>
      </c>
      <c r="C472" s="24" t="s">
        <v>284</v>
      </c>
      <c r="D472" s="24" t="s">
        <v>47</v>
      </c>
      <c r="E472" s="24">
        <v>1</v>
      </c>
      <c r="F472" s="24">
        <v>15</v>
      </c>
      <c r="G472" s="24">
        <v>14249</v>
      </c>
      <c r="H472" s="24">
        <f t="shared" si="37"/>
        <v>1.0527054530142467E-3</v>
      </c>
      <c r="I472" s="24">
        <f t="shared" si="38"/>
        <v>16</v>
      </c>
      <c r="J472" s="24">
        <f t="shared" si="35"/>
        <v>534</v>
      </c>
    </row>
    <row r="473" spans="1:10" x14ac:dyDescent="0.25">
      <c r="A473" s="24" t="str">
        <f>D473</f>
        <v>Merton</v>
      </c>
      <c r="B473" s="24" t="s">
        <v>1279</v>
      </c>
      <c r="C473" s="24" t="s">
        <v>382</v>
      </c>
      <c r="D473" s="24" t="s">
        <v>49</v>
      </c>
      <c r="E473" s="24">
        <v>4</v>
      </c>
      <c r="F473" s="24">
        <v>83</v>
      </c>
      <c r="G473" s="24">
        <v>10323</v>
      </c>
      <c r="H473" s="24">
        <f t="shared" si="37"/>
        <v>8.0402983628790076E-3</v>
      </c>
      <c r="I473">
        <f>RANK(H473,$H$473:$H$492)</f>
        <v>9</v>
      </c>
      <c r="J473" s="24">
        <f t="shared" si="35"/>
        <v>253</v>
      </c>
    </row>
    <row r="474" spans="1:10" x14ac:dyDescent="0.25">
      <c r="B474" s="24" t="s">
        <v>1280</v>
      </c>
      <c r="C474" s="24" t="s">
        <v>653</v>
      </c>
      <c r="D474" s="24" t="s">
        <v>49</v>
      </c>
      <c r="E474" s="24">
        <v>4</v>
      </c>
      <c r="F474" s="24">
        <v>20</v>
      </c>
      <c r="G474" s="24">
        <v>9249</v>
      </c>
      <c r="H474" s="24">
        <f t="shared" si="37"/>
        <v>2.1623959346956426E-3</v>
      </c>
      <c r="I474" s="24">
        <f t="shared" ref="I474:I492" si="39">RANK(H474,$H$473:$H$492)</f>
        <v>14</v>
      </c>
      <c r="J474" s="24">
        <f t="shared" si="35"/>
        <v>467</v>
      </c>
    </row>
    <row r="475" spans="1:10" x14ac:dyDescent="0.25">
      <c r="B475" s="24" t="s">
        <v>1281</v>
      </c>
      <c r="C475" s="24" t="s">
        <v>654</v>
      </c>
      <c r="D475" s="24" t="s">
        <v>49</v>
      </c>
      <c r="E475" s="24">
        <v>7</v>
      </c>
      <c r="F475" s="24">
        <v>231</v>
      </c>
      <c r="G475" s="24">
        <v>10712</v>
      </c>
      <c r="H475" s="24">
        <f t="shared" si="37"/>
        <v>2.1564600448095595E-2</v>
      </c>
      <c r="I475" s="24">
        <f t="shared" si="39"/>
        <v>1</v>
      </c>
      <c r="J475" s="24">
        <f t="shared" si="35"/>
        <v>85</v>
      </c>
    </row>
    <row r="476" spans="1:10" x14ac:dyDescent="0.25">
      <c r="B476" s="24" t="s">
        <v>1282</v>
      </c>
      <c r="C476" s="24" t="s">
        <v>655</v>
      </c>
      <c r="D476" s="24" t="s">
        <v>49</v>
      </c>
      <c r="E476" s="24">
        <v>10</v>
      </c>
      <c r="F476" s="24">
        <v>181</v>
      </c>
      <c r="G476" s="24">
        <v>11474</v>
      </c>
      <c r="H476" s="24">
        <f t="shared" si="37"/>
        <v>1.5774795189123236E-2</v>
      </c>
      <c r="I476" s="24">
        <f t="shared" si="39"/>
        <v>4</v>
      </c>
      <c r="J476" s="24">
        <f t="shared" si="35"/>
        <v>127</v>
      </c>
    </row>
    <row r="477" spans="1:10" x14ac:dyDescent="0.25">
      <c r="B477" s="24" t="s">
        <v>1283</v>
      </c>
      <c r="C477" s="24" t="s">
        <v>656</v>
      </c>
      <c r="D477" s="24" t="s">
        <v>49</v>
      </c>
      <c r="E477" s="24">
        <v>0</v>
      </c>
      <c r="F477" s="24">
        <v>0</v>
      </c>
      <c r="G477" s="24">
        <v>9275</v>
      </c>
      <c r="H477" s="24">
        <f t="shared" si="37"/>
        <v>0</v>
      </c>
      <c r="I477" s="24">
        <f t="shared" si="39"/>
        <v>19</v>
      </c>
      <c r="J477" s="24">
        <f t="shared" si="35"/>
        <v>588</v>
      </c>
    </row>
    <row r="478" spans="1:10" x14ac:dyDescent="0.25">
      <c r="B478" s="24" t="s">
        <v>1284</v>
      </c>
      <c r="C478" s="24" t="s">
        <v>657</v>
      </c>
      <c r="D478" s="24" t="s">
        <v>49</v>
      </c>
      <c r="E478" s="24">
        <v>4</v>
      </c>
      <c r="F478" s="24">
        <v>15</v>
      </c>
      <c r="G478" s="24">
        <v>11240</v>
      </c>
      <c r="H478" s="24">
        <f t="shared" si="37"/>
        <v>1.3345195729537367E-3</v>
      </c>
      <c r="I478" s="24">
        <f t="shared" si="39"/>
        <v>17</v>
      </c>
      <c r="J478" s="24">
        <f t="shared" si="35"/>
        <v>516</v>
      </c>
    </row>
    <row r="479" spans="1:10" x14ac:dyDescent="0.25">
      <c r="B479" s="24" t="s">
        <v>1285</v>
      </c>
      <c r="C479" s="24" t="s">
        <v>349</v>
      </c>
      <c r="D479" s="24" t="s">
        <v>49</v>
      </c>
      <c r="E479" s="24">
        <v>7</v>
      </c>
      <c r="F479" s="24">
        <v>18</v>
      </c>
      <c r="G479" s="24">
        <v>9816</v>
      </c>
      <c r="H479" s="24">
        <f t="shared" si="37"/>
        <v>1.8337408312958435E-3</v>
      </c>
      <c r="I479" s="24">
        <f t="shared" si="39"/>
        <v>15</v>
      </c>
      <c r="J479" s="24">
        <f t="shared" si="35"/>
        <v>483</v>
      </c>
    </row>
    <row r="480" spans="1:10" x14ac:dyDescent="0.25">
      <c r="B480" s="24" t="s">
        <v>1286</v>
      </c>
      <c r="C480" s="24" t="s">
        <v>658</v>
      </c>
      <c r="D480" s="24" t="s">
        <v>49</v>
      </c>
      <c r="E480" s="24">
        <v>9</v>
      </c>
      <c r="F480" s="24">
        <v>100</v>
      </c>
      <c r="G480" s="24">
        <v>8977</v>
      </c>
      <c r="H480" s="24">
        <f t="shared" si="37"/>
        <v>1.1139578923916676E-2</v>
      </c>
      <c r="I480" s="24">
        <f t="shared" si="39"/>
        <v>6</v>
      </c>
      <c r="J480" s="24">
        <f t="shared" si="35"/>
        <v>188</v>
      </c>
    </row>
    <row r="481" spans="1:10" x14ac:dyDescent="0.25">
      <c r="B481" s="24" t="s">
        <v>1287</v>
      </c>
      <c r="C481" s="24" t="s">
        <v>659</v>
      </c>
      <c r="D481" s="24" t="s">
        <v>49</v>
      </c>
      <c r="E481" s="24">
        <v>0</v>
      </c>
      <c r="F481" s="24">
        <v>0</v>
      </c>
      <c r="G481" s="24">
        <v>10273</v>
      </c>
      <c r="H481" s="24">
        <f t="shared" si="37"/>
        <v>0</v>
      </c>
      <c r="I481" s="24">
        <f t="shared" si="39"/>
        <v>19</v>
      </c>
      <c r="J481" s="24">
        <f t="shared" si="35"/>
        <v>588</v>
      </c>
    </row>
    <row r="482" spans="1:10" x14ac:dyDescent="0.25">
      <c r="B482" s="24" t="s">
        <v>1288</v>
      </c>
      <c r="C482" s="24" t="s">
        <v>660</v>
      </c>
      <c r="D482" s="24" t="s">
        <v>49</v>
      </c>
      <c r="E482" s="24">
        <v>2</v>
      </c>
      <c r="F482" s="24">
        <v>41</v>
      </c>
      <c r="G482" s="24">
        <v>10024</v>
      </c>
      <c r="H482" s="24">
        <f t="shared" si="37"/>
        <v>4.0901835594573024E-3</v>
      </c>
      <c r="I482" s="24">
        <f t="shared" si="39"/>
        <v>11</v>
      </c>
      <c r="J482" s="24">
        <f t="shared" si="35"/>
        <v>382</v>
      </c>
    </row>
    <row r="483" spans="1:10" x14ac:dyDescent="0.25">
      <c r="B483" s="24" t="s">
        <v>1289</v>
      </c>
      <c r="C483" s="24" t="s">
        <v>661</v>
      </c>
      <c r="D483" s="24" t="s">
        <v>49</v>
      </c>
      <c r="E483" s="24">
        <v>3</v>
      </c>
      <c r="F483" s="24">
        <v>36</v>
      </c>
      <c r="G483" s="24">
        <v>9090</v>
      </c>
      <c r="H483" s="24">
        <f t="shared" si="37"/>
        <v>3.9603960396039604E-3</v>
      </c>
      <c r="I483" s="24">
        <f t="shared" si="39"/>
        <v>12</v>
      </c>
      <c r="J483" s="24">
        <f t="shared" si="35"/>
        <v>384</v>
      </c>
    </row>
    <row r="484" spans="1:10" x14ac:dyDescent="0.25">
      <c r="B484" s="24" t="s">
        <v>1290</v>
      </c>
      <c r="C484" s="24" t="s">
        <v>662</v>
      </c>
      <c r="D484" s="24" t="s">
        <v>49</v>
      </c>
      <c r="E484" s="24">
        <v>4</v>
      </c>
      <c r="F484" s="24">
        <v>17</v>
      </c>
      <c r="G484" s="24">
        <v>9485</v>
      </c>
      <c r="H484" s="24">
        <f t="shared" si="37"/>
        <v>1.7923036373220875E-3</v>
      </c>
      <c r="I484" s="24">
        <f t="shared" si="39"/>
        <v>16</v>
      </c>
      <c r="J484" s="24">
        <f t="shared" si="35"/>
        <v>487</v>
      </c>
    </row>
    <row r="485" spans="1:10" x14ac:dyDescent="0.25">
      <c r="B485" s="24" t="s">
        <v>1291</v>
      </c>
      <c r="C485" s="24" t="s">
        <v>663</v>
      </c>
      <c r="D485" s="24" t="s">
        <v>49</v>
      </c>
      <c r="E485" s="24">
        <v>2</v>
      </c>
      <c r="F485" s="24">
        <v>7</v>
      </c>
      <c r="G485" s="24">
        <v>10287</v>
      </c>
      <c r="H485" s="24">
        <f t="shared" si="37"/>
        <v>6.8047049674346263E-4</v>
      </c>
      <c r="I485" s="24">
        <f t="shared" si="39"/>
        <v>18</v>
      </c>
      <c r="J485" s="24">
        <f t="shared" ref="J485:J548" si="40">RANK(H485,$H$36:$H$667)</f>
        <v>551</v>
      </c>
    </row>
    <row r="486" spans="1:10" x14ac:dyDescent="0.25">
      <c r="B486" s="24" t="s">
        <v>1292</v>
      </c>
      <c r="C486" s="24" t="s">
        <v>664</v>
      </c>
      <c r="D486" s="24" t="s">
        <v>49</v>
      </c>
      <c r="E486" s="24">
        <v>5</v>
      </c>
      <c r="F486" s="24">
        <v>92</v>
      </c>
      <c r="G486" s="24">
        <v>9968</v>
      </c>
      <c r="H486" s="24">
        <f t="shared" si="37"/>
        <v>9.2295345104333876E-3</v>
      </c>
      <c r="I486" s="24">
        <f t="shared" si="39"/>
        <v>7</v>
      </c>
      <c r="J486" s="24">
        <f t="shared" si="40"/>
        <v>231</v>
      </c>
    </row>
    <row r="487" spans="1:10" x14ac:dyDescent="0.25">
      <c r="B487" s="24" t="s">
        <v>1293</v>
      </c>
      <c r="C487" s="24" t="s">
        <v>665</v>
      </c>
      <c r="D487" s="24" t="s">
        <v>49</v>
      </c>
      <c r="E487" s="24">
        <v>6</v>
      </c>
      <c r="F487" s="24">
        <v>161</v>
      </c>
      <c r="G487" s="24">
        <v>9738</v>
      </c>
      <c r="H487" s="24">
        <f t="shared" si="37"/>
        <v>1.6533169028547956E-2</v>
      </c>
      <c r="I487" s="24">
        <f t="shared" si="39"/>
        <v>3</v>
      </c>
      <c r="J487" s="24">
        <f t="shared" si="40"/>
        <v>118</v>
      </c>
    </row>
    <row r="488" spans="1:10" x14ac:dyDescent="0.25">
      <c r="B488" s="24" t="s">
        <v>1294</v>
      </c>
      <c r="C488" s="24" t="s">
        <v>666</v>
      </c>
      <c r="D488" s="24" t="s">
        <v>49</v>
      </c>
      <c r="E488" s="24">
        <v>4</v>
      </c>
      <c r="F488" s="24">
        <v>38</v>
      </c>
      <c r="G488" s="24">
        <v>10414</v>
      </c>
      <c r="H488" s="24">
        <f t="shared" si="37"/>
        <v>3.6489341271365469E-3</v>
      </c>
      <c r="I488" s="24">
        <f t="shared" si="39"/>
        <v>13</v>
      </c>
      <c r="J488" s="24">
        <f t="shared" si="40"/>
        <v>398</v>
      </c>
    </row>
    <row r="489" spans="1:10" x14ac:dyDescent="0.25">
      <c r="B489" s="24" t="s">
        <v>1295</v>
      </c>
      <c r="C489" s="24" t="s">
        <v>667</v>
      </c>
      <c r="D489" s="24" t="s">
        <v>49</v>
      </c>
      <c r="E489" s="24">
        <v>8</v>
      </c>
      <c r="F489" s="24">
        <v>153</v>
      </c>
      <c r="G489" s="24">
        <v>9798</v>
      </c>
      <c r="H489" s="24">
        <f t="shared" si="37"/>
        <v>1.5615431720759338E-2</v>
      </c>
      <c r="I489" s="24">
        <f t="shared" si="39"/>
        <v>5</v>
      </c>
      <c r="J489" s="24">
        <f t="shared" si="40"/>
        <v>128</v>
      </c>
    </row>
    <row r="490" spans="1:10" x14ac:dyDescent="0.25">
      <c r="B490" s="24" t="s">
        <v>1296</v>
      </c>
      <c r="C490" s="24" t="s">
        <v>325</v>
      </c>
      <c r="D490" s="24" t="s">
        <v>49</v>
      </c>
      <c r="E490" s="24">
        <v>11</v>
      </c>
      <c r="F490" s="24">
        <v>141</v>
      </c>
      <c r="G490" s="24">
        <v>8491</v>
      </c>
      <c r="H490" s="24">
        <f t="shared" si="37"/>
        <v>1.660581792486162E-2</v>
      </c>
      <c r="I490" s="24">
        <f t="shared" si="39"/>
        <v>2</v>
      </c>
      <c r="J490" s="24">
        <f t="shared" si="40"/>
        <v>117</v>
      </c>
    </row>
    <row r="491" spans="1:10" x14ac:dyDescent="0.25">
      <c r="B491" s="24" t="s">
        <v>1297</v>
      </c>
      <c r="C491" s="24" t="s">
        <v>668</v>
      </c>
      <c r="D491" s="24" t="s">
        <v>49</v>
      </c>
      <c r="E491" s="24">
        <v>8</v>
      </c>
      <c r="F491" s="24">
        <v>89</v>
      </c>
      <c r="G491" s="24">
        <v>9862</v>
      </c>
      <c r="H491" s="24">
        <f t="shared" si="37"/>
        <v>9.0245386331372947E-3</v>
      </c>
      <c r="I491" s="24">
        <f t="shared" si="39"/>
        <v>8</v>
      </c>
      <c r="J491" s="24">
        <f t="shared" si="40"/>
        <v>234</v>
      </c>
    </row>
    <row r="492" spans="1:10" x14ac:dyDescent="0.25">
      <c r="B492" s="24" t="s">
        <v>1298</v>
      </c>
      <c r="C492" s="24" t="s">
        <v>669</v>
      </c>
      <c r="D492" s="24" t="s">
        <v>49</v>
      </c>
      <c r="E492" s="24">
        <v>5</v>
      </c>
      <c r="F492" s="24">
        <v>53</v>
      </c>
      <c r="G492" s="24">
        <v>11197</v>
      </c>
      <c r="H492" s="24">
        <f t="shared" si="37"/>
        <v>4.7334107350183088E-3</v>
      </c>
      <c r="I492" s="24">
        <f t="shared" si="39"/>
        <v>10</v>
      </c>
      <c r="J492" s="24">
        <f t="shared" si="40"/>
        <v>352</v>
      </c>
    </row>
    <row r="493" spans="1:10" x14ac:dyDescent="0.25">
      <c r="A493" s="24" t="str">
        <f>D493</f>
        <v>Newham</v>
      </c>
      <c r="B493" s="24" t="s">
        <v>897</v>
      </c>
      <c r="C493" s="24" t="s">
        <v>285</v>
      </c>
      <c r="D493" s="24" t="s">
        <v>51</v>
      </c>
      <c r="E493" s="24">
        <v>28</v>
      </c>
      <c r="F493" s="24">
        <v>766</v>
      </c>
      <c r="G493" s="24">
        <v>15141</v>
      </c>
      <c r="H493" s="24">
        <f t="shared" si="37"/>
        <v>5.0591110230499968E-2</v>
      </c>
      <c r="I493">
        <f>RANK(H493,$H$493:$H$512)</f>
        <v>1</v>
      </c>
      <c r="J493" s="24">
        <f t="shared" si="40"/>
        <v>30</v>
      </c>
    </row>
    <row r="494" spans="1:10" x14ac:dyDescent="0.25">
      <c r="B494" s="24" t="s">
        <v>898</v>
      </c>
      <c r="C494" s="24" t="s">
        <v>286</v>
      </c>
      <c r="D494" s="24" t="s">
        <v>51</v>
      </c>
      <c r="E494" s="24">
        <v>3</v>
      </c>
      <c r="F494" s="24">
        <v>2</v>
      </c>
      <c r="G494" s="24">
        <v>15982</v>
      </c>
      <c r="H494" s="24">
        <f t="shared" si="37"/>
        <v>1.2514078338130396E-4</v>
      </c>
      <c r="I494" s="24">
        <f t="shared" ref="I494:I512" si="41">RANK(H494,$H$493:$H$512)</f>
        <v>19</v>
      </c>
      <c r="J494" s="24">
        <f t="shared" si="40"/>
        <v>583</v>
      </c>
    </row>
    <row r="495" spans="1:10" x14ac:dyDescent="0.25">
      <c r="B495" s="24" t="s">
        <v>899</v>
      </c>
      <c r="C495" s="24" t="s">
        <v>287</v>
      </c>
      <c r="D495" s="24" t="s">
        <v>51</v>
      </c>
      <c r="E495" s="24">
        <v>5</v>
      </c>
      <c r="F495" s="24">
        <v>36</v>
      </c>
      <c r="G495" s="24">
        <v>14810</v>
      </c>
      <c r="H495" s="24">
        <f t="shared" si="37"/>
        <v>2.4307900067521947E-3</v>
      </c>
      <c r="I495" s="24">
        <f t="shared" si="41"/>
        <v>11</v>
      </c>
      <c r="J495" s="24">
        <f t="shared" si="40"/>
        <v>456</v>
      </c>
    </row>
    <row r="496" spans="1:10" x14ac:dyDescent="0.25">
      <c r="B496" s="24" t="s">
        <v>900</v>
      </c>
      <c r="C496" s="24" t="s">
        <v>288</v>
      </c>
      <c r="D496" s="24" t="s">
        <v>51</v>
      </c>
      <c r="E496" s="24">
        <v>3</v>
      </c>
      <c r="F496" s="24">
        <v>16</v>
      </c>
      <c r="G496" s="24">
        <v>15996</v>
      </c>
      <c r="H496" s="24">
        <f t="shared" si="37"/>
        <v>1.000250062515629E-3</v>
      </c>
      <c r="I496" s="24">
        <f t="shared" si="41"/>
        <v>14</v>
      </c>
      <c r="J496" s="24">
        <f t="shared" si="40"/>
        <v>537</v>
      </c>
    </row>
    <row r="497" spans="2:10" x14ac:dyDescent="0.25">
      <c r="B497" s="24" t="s">
        <v>901</v>
      </c>
      <c r="C497" s="24" t="s">
        <v>289</v>
      </c>
      <c r="D497" s="24" t="s">
        <v>51</v>
      </c>
      <c r="E497" s="24">
        <v>3</v>
      </c>
      <c r="F497" s="24">
        <v>0</v>
      </c>
      <c r="G497" s="24">
        <v>13411</v>
      </c>
      <c r="H497" s="24">
        <f t="shared" si="37"/>
        <v>0</v>
      </c>
      <c r="I497" s="24">
        <f t="shared" si="41"/>
        <v>20</v>
      </c>
      <c r="J497" s="24">
        <f t="shared" si="40"/>
        <v>588</v>
      </c>
    </row>
    <row r="498" spans="2:10" x14ac:dyDescent="0.25">
      <c r="B498" s="24" t="s">
        <v>902</v>
      </c>
      <c r="C498" s="24" t="s">
        <v>290</v>
      </c>
      <c r="D498" s="24" t="s">
        <v>51</v>
      </c>
      <c r="E498" s="24">
        <v>6</v>
      </c>
      <c r="F498" s="24">
        <v>5</v>
      </c>
      <c r="G498" s="24">
        <v>15917</v>
      </c>
      <c r="H498" s="24">
        <f t="shared" si="37"/>
        <v>3.1412954702519317E-4</v>
      </c>
      <c r="I498" s="24">
        <f t="shared" si="41"/>
        <v>16</v>
      </c>
      <c r="J498" s="24">
        <f t="shared" si="40"/>
        <v>573</v>
      </c>
    </row>
    <row r="499" spans="2:10" x14ac:dyDescent="0.25">
      <c r="B499" s="24" t="s">
        <v>903</v>
      </c>
      <c r="C499" s="24" t="s">
        <v>291</v>
      </c>
      <c r="D499" s="24" t="s">
        <v>51</v>
      </c>
      <c r="E499" s="24">
        <v>3</v>
      </c>
      <c r="F499" s="24">
        <v>44</v>
      </c>
      <c r="G499" s="24">
        <v>13866</v>
      </c>
      <c r="H499" s="24">
        <f t="shared" si="37"/>
        <v>3.1732294821866435E-3</v>
      </c>
      <c r="I499" s="24">
        <f t="shared" si="41"/>
        <v>9</v>
      </c>
      <c r="J499" s="24">
        <f t="shared" si="40"/>
        <v>417</v>
      </c>
    </row>
    <row r="500" spans="2:10" x14ac:dyDescent="0.25">
      <c r="B500" s="24" t="s">
        <v>904</v>
      </c>
      <c r="C500" s="24" t="s">
        <v>292</v>
      </c>
      <c r="D500" s="24" t="s">
        <v>51</v>
      </c>
      <c r="E500" s="24">
        <v>4</v>
      </c>
      <c r="F500" s="24">
        <v>90</v>
      </c>
      <c r="G500" s="24">
        <v>15575</v>
      </c>
      <c r="H500" s="24">
        <f t="shared" si="37"/>
        <v>5.7784911717495991E-3</v>
      </c>
      <c r="I500" s="24">
        <f t="shared" si="41"/>
        <v>5</v>
      </c>
      <c r="J500" s="24">
        <f t="shared" si="40"/>
        <v>315</v>
      </c>
    </row>
    <row r="501" spans="2:10" x14ac:dyDescent="0.25">
      <c r="B501" s="24" t="s">
        <v>905</v>
      </c>
      <c r="C501" s="24" t="s">
        <v>293</v>
      </c>
      <c r="D501" s="24" t="s">
        <v>51</v>
      </c>
      <c r="E501" s="24">
        <v>7</v>
      </c>
      <c r="F501" s="24">
        <v>18</v>
      </c>
      <c r="G501" s="24">
        <v>16257</v>
      </c>
      <c r="H501" s="24">
        <f t="shared" si="37"/>
        <v>1.1072153533862336E-3</v>
      </c>
      <c r="I501" s="24">
        <f t="shared" si="41"/>
        <v>13</v>
      </c>
      <c r="J501" s="24">
        <f t="shared" si="40"/>
        <v>529</v>
      </c>
    </row>
    <row r="502" spans="2:10" x14ac:dyDescent="0.25">
      <c r="B502" s="24" t="s">
        <v>906</v>
      </c>
      <c r="C502" s="24" t="s">
        <v>294</v>
      </c>
      <c r="D502" s="24" t="s">
        <v>51</v>
      </c>
      <c r="E502" s="24">
        <v>36</v>
      </c>
      <c r="F502" s="24">
        <v>456</v>
      </c>
      <c r="G502" s="24">
        <v>17362</v>
      </c>
      <c r="H502" s="24">
        <f t="shared" si="37"/>
        <v>2.6264255270130168E-2</v>
      </c>
      <c r="I502" s="24">
        <f t="shared" si="41"/>
        <v>2</v>
      </c>
      <c r="J502" s="24">
        <f t="shared" si="40"/>
        <v>70</v>
      </c>
    </row>
    <row r="503" spans="2:10" x14ac:dyDescent="0.25">
      <c r="B503" s="24" t="s">
        <v>907</v>
      </c>
      <c r="C503" s="24" t="s">
        <v>295</v>
      </c>
      <c r="D503" s="24" t="s">
        <v>51</v>
      </c>
      <c r="E503" s="24">
        <v>7</v>
      </c>
      <c r="F503" s="24">
        <v>34</v>
      </c>
      <c r="G503" s="24">
        <v>15885</v>
      </c>
      <c r="H503" s="24">
        <f t="shared" si="37"/>
        <v>2.1403840100723956E-3</v>
      </c>
      <c r="I503" s="24">
        <f t="shared" si="41"/>
        <v>12</v>
      </c>
      <c r="J503" s="24">
        <f t="shared" si="40"/>
        <v>469</v>
      </c>
    </row>
    <row r="504" spans="2:10" x14ac:dyDescent="0.25">
      <c r="B504" s="24" t="s">
        <v>908</v>
      </c>
      <c r="C504" s="24" t="s">
        <v>296</v>
      </c>
      <c r="D504" s="24" t="s">
        <v>51</v>
      </c>
      <c r="E504" s="24">
        <v>26</v>
      </c>
      <c r="F504" s="24">
        <v>72</v>
      </c>
      <c r="G504" s="24">
        <v>15113</v>
      </c>
      <c r="H504" s="24">
        <f t="shared" si="37"/>
        <v>4.7641103685568719E-3</v>
      </c>
      <c r="I504" s="24">
        <f t="shared" si="41"/>
        <v>6</v>
      </c>
      <c r="J504" s="24">
        <f t="shared" si="40"/>
        <v>350</v>
      </c>
    </row>
    <row r="505" spans="2:10" x14ac:dyDescent="0.25">
      <c r="B505" s="24" t="s">
        <v>909</v>
      </c>
      <c r="C505" s="24" t="s">
        <v>297</v>
      </c>
      <c r="D505" s="24" t="s">
        <v>51</v>
      </c>
      <c r="E505" s="24">
        <v>9</v>
      </c>
      <c r="F505" s="24">
        <v>75</v>
      </c>
      <c r="G505" s="24">
        <v>16633</v>
      </c>
      <c r="H505" s="24">
        <f t="shared" si="37"/>
        <v>4.509108398965911E-3</v>
      </c>
      <c r="I505" s="24">
        <f t="shared" si="41"/>
        <v>7</v>
      </c>
      <c r="J505" s="24">
        <f t="shared" si="40"/>
        <v>363</v>
      </c>
    </row>
    <row r="506" spans="2:10" x14ac:dyDescent="0.25">
      <c r="B506" s="24" t="s">
        <v>910</v>
      </c>
      <c r="C506" s="24" t="s">
        <v>298</v>
      </c>
      <c r="D506" s="24" t="s">
        <v>51</v>
      </c>
      <c r="E506" s="24">
        <v>5</v>
      </c>
      <c r="F506" s="24">
        <v>115</v>
      </c>
      <c r="G506" s="24">
        <v>15318</v>
      </c>
      <c r="H506" s="24">
        <f t="shared" si="37"/>
        <v>7.5075075075075074E-3</v>
      </c>
      <c r="I506" s="24">
        <f t="shared" si="41"/>
        <v>3</v>
      </c>
      <c r="J506" s="24">
        <f t="shared" si="40"/>
        <v>267</v>
      </c>
    </row>
    <row r="507" spans="2:10" x14ac:dyDescent="0.25">
      <c r="B507" s="24" t="s">
        <v>911</v>
      </c>
      <c r="C507" s="24" t="s">
        <v>299</v>
      </c>
      <c r="D507" s="24" t="s">
        <v>51</v>
      </c>
      <c r="E507" s="24">
        <v>10</v>
      </c>
      <c r="F507" s="24">
        <v>45</v>
      </c>
      <c r="G507" s="24">
        <v>15470</v>
      </c>
      <c r="H507" s="24">
        <f t="shared" si="37"/>
        <v>2.9088558500323207E-3</v>
      </c>
      <c r="I507" s="24">
        <f t="shared" si="41"/>
        <v>10</v>
      </c>
      <c r="J507" s="24">
        <f t="shared" si="40"/>
        <v>430</v>
      </c>
    </row>
    <row r="508" spans="2:10" x14ac:dyDescent="0.25">
      <c r="B508" s="24" t="s">
        <v>912</v>
      </c>
      <c r="C508" s="24" t="s">
        <v>300</v>
      </c>
      <c r="D508" s="24" t="s">
        <v>51</v>
      </c>
      <c r="E508" s="24">
        <v>8</v>
      </c>
      <c r="F508" s="24">
        <v>64</v>
      </c>
      <c r="G508" s="24">
        <v>16404</v>
      </c>
      <c r="H508" s="24">
        <f t="shared" si="37"/>
        <v>3.9014874420872959E-3</v>
      </c>
      <c r="I508" s="24">
        <f t="shared" si="41"/>
        <v>8</v>
      </c>
      <c r="J508" s="24">
        <f t="shared" si="40"/>
        <v>388</v>
      </c>
    </row>
    <row r="509" spans="2:10" x14ac:dyDescent="0.25">
      <c r="B509" s="24" t="s">
        <v>913</v>
      </c>
      <c r="C509" s="24" t="s">
        <v>301</v>
      </c>
      <c r="D509" s="24" t="s">
        <v>51</v>
      </c>
      <c r="E509" s="24">
        <v>1</v>
      </c>
      <c r="F509" s="24">
        <v>9</v>
      </c>
      <c r="G509" s="24">
        <v>10679</v>
      </c>
      <c r="H509" s="24">
        <f t="shared" si="37"/>
        <v>8.4277554078097201E-4</v>
      </c>
      <c r="I509" s="24">
        <f t="shared" si="41"/>
        <v>15</v>
      </c>
      <c r="J509" s="24">
        <f t="shared" si="40"/>
        <v>542</v>
      </c>
    </row>
    <row r="510" spans="2:10" x14ac:dyDescent="0.25">
      <c r="B510" s="24" t="s">
        <v>914</v>
      </c>
      <c r="C510" s="24" t="s">
        <v>302</v>
      </c>
      <c r="D510" s="24" t="s">
        <v>51</v>
      </c>
      <c r="E510" s="24">
        <v>21</v>
      </c>
      <c r="F510" s="24">
        <v>121</v>
      </c>
      <c r="G510" s="24">
        <v>17768</v>
      </c>
      <c r="H510" s="24">
        <f t="shared" si="37"/>
        <v>6.8099954975236379E-3</v>
      </c>
      <c r="I510" s="24">
        <f t="shared" si="41"/>
        <v>4</v>
      </c>
      <c r="J510" s="24">
        <f t="shared" si="40"/>
        <v>282</v>
      </c>
    </row>
    <row r="511" spans="2:10" x14ac:dyDescent="0.25">
      <c r="B511" s="24" t="s">
        <v>915</v>
      </c>
      <c r="C511" s="24" t="s">
        <v>303</v>
      </c>
      <c r="D511" s="24" t="s">
        <v>51</v>
      </c>
      <c r="E511" s="24">
        <v>2</v>
      </c>
      <c r="F511" s="24">
        <v>3</v>
      </c>
      <c r="G511" s="24">
        <v>14846</v>
      </c>
      <c r="H511" s="24">
        <f t="shared" si="37"/>
        <v>2.0207463289775024E-4</v>
      </c>
      <c r="I511" s="24">
        <f t="shared" si="41"/>
        <v>18</v>
      </c>
      <c r="J511" s="24">
        <f t="shared" si="40"/>
        <v>579</v>
      </c>
    </row>
    <row r="512" spans="2:10" x14ac:dyDescent="0.25">
      <c r="B512" s="24" t="s">
        <v>916</v>
      </c>
      <c r="C512" s="24" t="s">
        <v>304</v>
      </c>
      <c r="D512" s="24" t="s">
        <v>51</v>
      </c>
      <c r="E512" s="24">
        <v>2</v>
      </c>
      <c r="F512" s="24">
        <v>4</v>
      </c>
      <c r="G512" s="24">
        <v>15551</v>
      </c>
      <c r="H512" s="24">
        <f t="shared" si="37"/>
        <v>2.5721818532570251E-4</v>
      </c>
      <c r="I512" s="24">
        <f t="shared" si="41"/>
        <v>17</v>
      </c>
      <c r="J512" s="24">
        <f t="shared" si="40"/>
        <v>577</v>
      </c>
    </row>
    <row r="513" spans="1:10" x14ac:dyDescent="0.25">
      <c r="A513" s="24" t="str">
        <f>D513</f>
        <v>Redbridge</v>
      </c>
      <c r="B513" s="24" t="s">
        <v>1299</v>
      </c>
      <c r="C513" s="24" t="s">
        <v>670</v>
      </c>
      <c r="D513" s="24" t="s">
        <v>53</v>
      </c>
      <c r="E513" s="24">
        <v>8</v>
      </c>
      <c r="F513" s="24">
        <v>159</v>
      </c>
      <c r="G513" s="24">
        <v>14544</v>
      </c>
      <c r="H513" s="24">
        <f t="shared" si="37"/>
        <v>1.0932343234323433E-2</v>
      </c>
      <c r="I513">
        <f>RANK(H513,$H$513:$H$533)</f>
        <v>6</v>
      </c>
      <c r="J513" s="24">
        <f t="shared" si="40"/>
        <v>197</v>
      </c>
    </row>
    <row r="514" spans="1:10" x14ac:dyDescent="0.25">
      <c r="B514" s="24" t="s">
        <v>1300</v>
      </c>
      <c r="C514" s="24" t="s">
        <v>671</v>
      </c>
      <c r="D514" s="24" t="s">
        <v>53</v>
      </c>
      <c r="E514" s="24">
        <v>7</v>
      </c>
      <c r="F514" s="24">
        <v>23</v>
      </c>
      <c r="G514" s="24">
        <v>12609</v>
      </c>
      <c r="H514" s="24">
        <f t="shared" ref="H514:H577" si="42">F514/G514</f>
        <v>1.8240939011816956E-3</v>
      </c>
      <c r="I514" s="24">
        <f t="shared" ref="I514:I533" si="43">RANK(H514,$H$513:$H$533)</f>
        <v>16</v>
      </c>
      <c r="J514" s="24">
        <f t="shared" si="40"/>
        <v>485</v>
      </c>
    </row>
    <row r="515" spans="1:10" x14ac:dyDescent="0.25">
      <c r="B515" s="24" t="s">
        <v>1301</v>
      </c>
      <c r="C515" s="24" t="s">
        <v>672</v>
      </c>
      <c r="D515" s="24" t="s">
        <v>53</v>
      </c>
      <c r="E515" s="24">
        <v>2</v>
      </c>
      <c r="F515" s="24">
        <v>7</v>
      </c>
      <c r="G515" s="24">
        <v>11658</v>
      </c>
      <c r="H515" s="24">
        <f t="shared" si="42"/>
        <v>6.0044604563389947E-4</v>
      </c>
      <c r="I515" s="24">
        <f t="shared" si="43"/>
        <v>19</v>
      </c>
      <c r="J515" s="24">
        <f t="shared" si="40"/>
        <v>559</v>
      </c>
    </row>
    <row r="516" spans="1:10" x14ac:dyDescent="0.25">
      <c r="B516" s="24" t="s">
        <v>1302</v>
      </c>
      <c r="C516" s="24" t="s">
        <v>673</v>
      </c>
      <c r="D516" s="24" t="s">
        <v>53</v>
      </c>
      <c r="E516" s="24">
        <v>3</v>
      </c>
      <c r="F516" s="24">
        <v>111</v>
      </c>
      <c r="G516" s="24">
        <v>14257</v>
      </c>
      <c r="H516" s="24">
        <f t="shared" si="42"/>
        <v>7.7856491548011506E-3</v>
      </c>
      <c r="I516" s="24">
        <f t="shared" si="43"/>
        <v>8</v>
      </c>
      <c r="J516" s="24">
        <f t="shared" si="40"/>
        <v>261</v>
      </c>
    </row>
    <row r="517" spans="1:10" x14ac:dyDescent="0.25">
      <c r="B517" s="24" t="s">
        <v>1303</v>
      </c>
      <c r="C517" s="24" t="s">
        <v>674</v>
      </c>
      <c r="D517" s="24" t="s">
        <v>53</v>
      </c>
      <c r="E517" s="24">
        <v>3</v>
      </c>
      <c r="F517" s="24">
        <v>42</v>
      </c>
      <c r="G517" s="24">
        <v>11516</v>
      </c>
      <c r="H517" s="24">
        <f t="shared" si="42"/>
        <v>3.6470996873914554E-3</v>
      </c>
      <c r="I517" s="24">
        <f t="shared" si="43"/>
        <v>11</v>
      </c>
      <c r="J517" s="24">
        <f t="shared" si="40"/>
        <v>399</v>
      </c>
    </row>
    <row r="518" spans="1:10" x14ac:dyDescent="0.25">
      <c r="B518" s="24" t="s">
        <v>1304</v>
      </c>
      <c r="C518" s="24" t="s">
        <v>675</v>
      </c>
      <c r="D518" s="24" t="s">
        <v>53</v>
      </c>
      <c r="E518" s="24">
        <v>2</v>
      </c>
      <c r="F518" s="24">
        <v>0</v>
      </c>
      <c r="G518" s="24">
        <v>13241</v>
      </c>
      <c r="H518" s="24">
        <f t="shared" si="42"/>
        <v>0</v>
      </c>
      <c r="I518" s="24">
        <f t="shared" si="43"/>
        <v>21</v>
      </c>
      <c r="J518" s="24">
        <f t="shared" si="40"/>
        <v>588</v>
      </c>
    </row>
    <row r="519" spans="1:10" x14ac:dyDescent="0.25">
      <c r="B519" s="24" t="s">
        <v>1305</v>
      </c>
      <c r="C519" s="24" t="s">
        <v>676</v>
      </c>
      <c r="D519" s="24" t="s">
        <v>53</v>
      </c>
      <c r="E519" s="24">
        <v>2</v>
      </c>
      <c r="F519" s="24">
        <v>23</v>
      </c>
      <c r="G519" s="24">
        <v>14666</v>
      </c>
      <c r="H519" s="24">
        <f t="shared" si="42"/>
        <v>1.568253102413746E-3</v>
      </c>
      <c r="I519" s="24">
        <f t="shared" si="43"/>
        <v>17</v>
      </c>
      <c r="J519" s="24">
        <f t="shared" si="40"/>
        <v>501</v>
      </c>
    </row>
    <row r="520" spans="1:10" x14ac:dyDescent="0.25">
      <c r="B520" s="24" t="s">
        <v>1306</v>
      </c>
      <c r="C520" s="24" t="s">
        <v>677</v>
      </c>
      <c r="D520" s="24" t="s">
        <v>53</v>
      </c>
      <c r="E520" s="24">
        <v>9</v>
      </c>
      <c r="F520" s="24">
        <v>157</v>
      </c>
      <c r="G520" s="24">
        <v>12780</v>
      </c>
      <c r="H520" s="24">
        <f t="shared" si="42"/>
        <v>1.2284820031298905E-2</v>
      </c>
      <c r="I520" s="24">
        <f t="shared" si="43"/>
        <v>5</v>
      </c>
      <c r="J520" s="24">
        <f t="shared" si="40"/>
        <v>171</v>
      </c>
    </row>
    <row r="521" spans="1:10" x14ac:dyDescent="0.25">
      <c r="B521" s="24" t="s">
        <v>1307</v>
      </c>
      <c r="C521" s="24" t="s">
        <v>678</v>
      </c>
      <c r="D521" s="24" t="s">
        <v>53</v>
      </c>
      <c r="E521" s="24">
        <v>1</v>
      </c>
      <c r="F521" s="24">
        <v>5</v>
      </c>
      <c r="G521" s="24">
        <v>12630</v>
      </c>
      <c r="H521" s="24">
        <f t="shared" si="42"/>
        <v>3.9588281868566902E-4</v>
      </c>
      <c r="I521" s="24">
        <f t="shared" si="43"/>
        <v>20</v>
      </c>
      <c r="J521" s="24">
        <f t="shared" si="40"/>
        <v>571</v>
      </c>
    </row>
    <row r="522" spans="1:10" x14ac:dyDescent="0.25">
      <c r="B522" s="24" t="s">
        <v>1308</v>
      </c>
      <c r="C522" s="24" t="s">
        <v>679</v>
      </c>
      <c r="D522" s="24" t="s">
        <v>53</v>
      </c>
      <c r="E522" s="24">
        <v>1</v>
      </c>
      <c r="F522" s="24">
        <v>42</v>
      </c>
      <c r="G522" s="24">
        <v>12910</v>
      </c>
      <c r="H522" s="24">
        <f t="shared" si="42"/>
        <v>3.2532920216886137E-3</v>
      </c>
      <c r="I522" s="24">
        <f t="shared" si="43"/>
        <v>12</v>
      </c>
      <c r="J522" s="24">
        <f t="shared" si="40"/>
        <v>415</v>
      </c>
    </row>
    <row r="523" spans="1:10" x14ac:dyDescent="0.25">
      <c r="B523" s="24" t="s">
        <v>1309</v>
      </c>
      <c r="C523" s="24" t="s">
        <v>680</v>
      </c>
      <c r="D523" s="24" t="s">
        <v>53</v>
      </c>
      <c r="E523" s="24">
        <v>12</v>
      </c>
      <c r="F523" s="24">
        <v>55</v>
      </c>
      <c r="G523" s="24">
        <v>13069</v>
      </c>
      <c r="H523" s="24">
        <f t="shared" si="42"/>
        <v>4.2084321677251513E-3</v>
      </c>
      <c r="I523" s="24">
        <f t="shared" si="43"/>
        <v>9</v>
      </c>
      <c r="J523" s="24">
        <f t="shared" si="40"/>
        <v>375</v>
      </c>
    </row>
    <row r="524" spans="1:10" x14ac:dyDescent="0.25">
      <c r="B524" s="24" t="s">
        <v>1310</v>
      </c>
      <c r="C524" s="24" t="s">
        <v>681</v>
      </c>
      <c r="D524" s="24" t="s">
        <v>53</v>
      </c>
      <c r="E524" s="24">
        <v>1</v>
      </c>
      <c r="F524" s="24">
        <v>50</v>
      </c>
      <c r="G524" s="24">
        <v>12953</v>
      </c>
      <c r="H524" s="24">
        <f t="shared" si="42"/>
        <v>3.8601096271134098E-3</v>
      </c>
      <c r="I524" s="24">
        <f t="shared" si="43"/>
        <v>10</v>
      </c>
      <c r="J524" s="24">
        <f t="shared" si="40"/>
        <v>390</v>
      </c>
    </row>
    <row r="525" spans="1:10" x14ac:dyDescent="0.25">
      <c r="B525" s="24" t="s">
        <v>1311</v>
      </c>
      <c r="C525" s="24" t="s">
        <v>682</v>
      </c>
      <c r="D525" s="24" t="s">
        <v>53</v>
      </c>
      <c r="E525" s="24">
        <v>6</v>
      </c>
      <c r="F525" s="24">
        <v>207</v>
      </c>
      <c r="G525" s="24">
        <v>16544</v>
      </c>
      <c r="H525" s="24">
        <f t="shared" si="42"/>
        <v>1.2512088974854932E-2</v>
      </c>
      <c r="I525" s="24">
        <f t="shared" si="43"/>
        <v>4</v>
      </c>
      <c r="J525" s="24">
        <f t="shared" si="40"/>
        <v>165</v>
      </c>
    </row>
    <row r="526" spans="1:10" x14ac:dyDescent="0.25">
      <c r="B526" s="24" t="s">
        <v>1312</v>
      </c>
      <c r="C526" s="24" t="s">
        <v>683</v>
      </c>
      <c r="D526" s="24" t="s">
        <v>53</v>
      </c>
      <c r="E526" s="24">
        <v>7</v>
      </c>
      <c r="F526" s="24">
        <v>26</v>
      </c>
      <c r="G526" s="24">
        <v>13672</v>
      </c>
      <c r="H526" s="24">
        <f t="shared" si="42"/>
        <v>1.9016968987712111E-3</v>
      </c>
      <c r="I526" s="24">
        <f t="shared" si="43"/>
        <v>15</v>
      </c>
      <c r="J526" s="24">
        <f t="shared" si="40"/>
        <v>478</v>
      </c>
    </row>
    <row r="527" spans="1:10" x14ac:dyDescent="0.25">
      <c r="B527" s="24" t="s">
        <v>1313</v>
      </c>
      <c r="C527" s="24" t="s">
        <v>684</v>
      </c>
      <c r="D527" s="24" t="s">
        <v>53</v>
      </c>
      <c r="E527" s="24">
        <v>11</v>
      </c>
      <c r="F527" s="24">
        <v>157</v>
      </c>
      <c r="G527" s="24">
        <v>10422</v>
      </c>
      <c r="H527" s="24">
        <f t="shared" si="42"/>
        <v>1.5064287085012474E-2</v>
      </c>
      <c r="I527" s="24">
        <f t="shared" si="43"/>
        <v>1</v>
      </c>
      <c r="J527" s="24">
        <f t="shared" si="40"/>
        <v>132</v>
      </c>
    </row>
    <row r="528" spans="1:10" x14ac:dyDescent="0.25">
      <c r="B528" s="24" t="s">
        <v>1314</v>
      </c>
      <c r="C528" s="24" t="s">
        <v>685</v>
      </c>
      <c r="D528" s="24" t="s">
        <v>53</v>
      </c>
      <c r="E528" s="24">
        <v>4</v>
      </c>
      <c r="F528" s="24">
        <v>25</v>
      </c>
      <c r="G528" s="24">
        <v>16760</v>
      </c>
      <c r="H528" s="24">
        <f t="shared" si="42"/>
        <v>1.4916467780429594E-3</v>
      </c>
      <c r="I528" s="24">
        <f t="shared" si="43"/>
        <v>18</v>
      </c>
      <c r="J528" s="24">
        <f t="shared" si="40"/>
        <v>504</v>
      </c>
    </row>
    <row r="529" spans="1:10" x14ac:dyDescent="0.25">
      <c r="B529" s="24" t="s">
        <v>1315</v>
      </c>
      <c r="C529" s="24" t="s">
        <v>686</v>
      </c>
      <c r="D529" s="24" t="s">
        <v>53</v>
      </c>
      <c r="E529" s="24">
        <v>3</v>
      </c>
      <c r="F529" s="24">
        <v>24</v>
      </c>
      <c r="G529" s="24">
        <v>12044</v>
      </c>
      <c r="H529" s="24">
        <f t="shared" si="42"/>
        <v>1.9926934573231483E-3</v>
      </c>
      <c r="I529" s="24">
        <f t="shared" si="43"/>
        <v>14</v>
      </c>
      <c r="J529" s="24">
        <f t="shared" si="40"/>
        <v>475</v>
      </c>
    </row>
    <row r="530" spans="1:10" x14ac:dyDescent="0.25">
      <c r="B530" s="24" t="s">
        <v>1316</v>
      </c>
      <c r="C530" s="24" t="s">
        <v>687</v>
      </c>
      <c r="D530" s="24" t="s">
        <v>53</v>
      </c>
      <c r="E530" s="24">
        <v>18</v>
      </c>
      <c r="F530" s="24">
        <v>201</v>
      </c>
      <c r="G530" s="24">
        <v>15164</v>
      </c>
      <c r="H530" s="24">
        <f t="shared" si="42"/>
        <v>1.3255077815879715E-2</v>
      </c>
      <c r="I530" s="24">
        <f t="shared" si="43"/>
        <v>3</v>
      </c>
      <c r="J530" s="24">
        <f t="shared" si="40"/>
        <v>158</v>
      </c>
    </row>
    <row r="531" spans="1:10" x14ac:dyDescent="0.25">
      <c r="B531" s="24" t="s">
        <v>1317</v>
      </c>
      <c r="C531" s="24" t="s">
        <v>688</v>
      </c>
      <c r="D531" s="24" t="s">
        <v>53</v>
      </c>
      <c r="E531" s="24">
        <v>10</v>
      </c>
      <c r="F531" s="24">
        <v>175</v>
      </c>
      <c r="G531" s="24">
        <v>11865</v>
      </c>
      <c r="H531" s="24">
        <f t="shared" si="42"/>
        <v>1.4749262536873156E-2</v>
      </c>
      <c r="I531" s="24">
        <f t="shared" si="43"/>
        <v>2</v>
      </c>
      <c r="J531" s="24">
        <f t="shared" si="40"/>
        <v>135</v>
      </c>
    </row>
    <row r="532" spans="1:10" x14ac:dyDescent="0.25">
      <c r="B532" s="24" t="s">
        <v>1318</v>
      </c>
      <c r="C532" s="24" t="s">
        <v>689</v>
      </c>
      <c r="D532" s="24" t="s">
        <v>53</v>
      </c>
      <c r="E532" s="24">
        <v>24</v>
      </c>
      <c r="F532" s="24">
        <v>127</v>
      </c>
      <c r="G532" s="24">
        <v>14123</v>
      </c>
      <c r="H532" s="24">
        <f t="shared" si="42"/>
        <v>8.9924237060114709E-3</v>
      </c>
      <c r="I532" s="24">
        <f t="shared" si="43"/>
        <v>7</v>
      </c>
      <c r="J532" s="24">
        <f t="shared" si="40"/>
        <v>236</v>
      </c>
    </row>
    <row r="533" spans="1:10" x14ac:dyDescent="0.25">
      <c r="B533" s="24" t="s">
        <v>1319</v>
      </c>
      <c r="C533" s="24" t="s">
        <v>690</v>
      </c>
      <c r="D533" s="24" t="s">
        <v>53</v>
      </c>
      <c r="E533" s="24">
        <v>5</v>
      </c>
      <c r="F533" s="24">
        <v>31</v>
      </c>
      <c r="G533" s="24">
        <v>11543</v>
      </c>
      <c r="H533" s="24">
        <f t="shared" si="42"/>
        <v>2.6856103266048688E-3</v>
      </c>
      <c r="I533" s="24">
        <f t="shared" si="43"/>
        <v>13</v>
      </c>
      <c r="J533" s="24">
        <f t="shared" si="40"/>
        <v>443</v>
      </c>
    </row>
    <row r="534" spans="1:10" x14ac:dyDescent="0.25">
      <c r="A534" s="24" t="str">
        <f>D534</f>
        <v>Richmond upon Thames</v>
      </c>
      <c r="B534" s="24" t="s">
        <v>1320</v>
      </c>
      <c r="C534" s="24" t="s">
        <v>691</v>
      </c>
      <c r="D534" s="24" t="s">
        <v>55</v>
      </c>
      <c r="E534" s="24">
        <v>3</v>
      </c>
      <c r="F534" s="24">
        <v>51</v>
      </c>
      <c r="G534" s="24">
        <v>10299</v>
      </c>
      <c r="H534" s="24">
        <f t="shared" si="42"/>
        <v>4.9519370812700263E-3</v>
      </c>
      <c r="I534">
        <f>RANK(H534,$H$534:$H$551)</f>
        <v>12</v>
      </c>
      <c r="J534" s="24">
        <f t="shared" si="40"/>
        <v>342</v>
      </c>
    </row>
    <row r="535" spans="1:10" x14ac:dyDescent="0.25">
      <c r="B535" s="24" t="s">
        <v>1321</v>
      </c>
      <c r="C535" s="24" t="s">
        <v>692</v>
      </c>
      <c r="D535" s="24" t="s">
        <v>55</v>
      </c>
      <c r="E535" s="24">
        <v>4</v>
      </c>
      <c r="F535" s="24">
        <v>146</v>
      </c>
      <c r="G535" s="24">
        <v>10348</v>
      </c>
      <c r="H535" s="24">
        <f t="shared" si="42"/>
        <v>1.4109006571318129E-2</v>
      </c>
      <c r="I535" s="24">
        <f t="shared" ref="I535:I551" si="44">RANK(H535,$H$534:$H$551)</f>
        <v>7</v>
      </c>
      <c r="J535" s="24">
        <f t="shared" si="40"/>
        <v>143</v>
      </c>
    </row>
    <row r="536" spans="1:10" x14ac:dyDescent="0.25">
      <c r="B536" s="24" t="s">
        <v>1322</v>
      </c>
      <c r="C536" s="24" t="s">
        <v>693</v>
      </c>
      <c r="D536" s="24" t="s">
        <v>55</v>
      </c>
      <c r="E536" s="24">
        <v>6</v>
      </c>
      <c r="F536" s="24">
        <v>132</v>
      </c>
      <c r="G536" s="24">
        <v>10131</v>
      </c>
      <c r="H536" s="24">
        <f t="shared" si="42"/>
        <v>1.3029315960912053E-2</v>
      </c>
      <c r="I536" s="24">
        <f t="shared" si="44"/>
        <v>8</v>
      </c>
      <c r="J536" s="24">
        <f t="shared" si="40"/>
        <v>160</v>
      </c>
    </row>
    <row r="537" spans="1:10" x14ac:dyDescent="0.25">
      <c r="B537" s="24" t="s">
        <v>1323</v>
      </c>
      <c r="C537" s="24" t="s">
        <v>694</v>
      </c>
      <c r="D537" s="24" t="s">
        <v>55</v>
      </c>
      <c r="E537" s="24">
        <v>11</v>
      </c>
      <c r="F537" s="24">
        <v>299</v>
      </c>
      <c r="G537" s="24">
        <v>10317</v>
      </c>
      <c r="H537" s="24">
        <f t="shared" si="42"/>
        <v>2.8981293011534362E-2</v>
      </c>
      <c r="I537" s="24">
        <f t="shared" si="44"/>
        <v>2</v>
      </c>
      <c r="J537" s="24">
        <f t="shared" si="40"/>
        <v>60</v>
      </c>
    </row>
    <row r="538" spans="1:10" x14ac:dyDescent="0.25">
      <c r="B538" s="24" t="s">
        <v>1324</v>
      </c>
      <c r="C538" s="24" t="s">
        <v>695</v>
      </c>
      <c r="D538" s="24" t="s">
        <v>55</v>
      </c>
      <c r="E538" s="24">
        <v>5</v>
      </c>
      <c r="F538" s="24">
        <v>117</v>
      </c>
      <c r="G538" s="24">
        <v>9985</v>
      </c>
      <c r="H538" s="24">
        <f t="shared" si="42"/>
        <v>1.171757636454682E-2</v>
      </c>
      <c r="I538" s="24">
        <f t="shared" si="44"/>
        <v>9</v>
      </c>
      <c r="J538" s="24">
        <f t="shared" si="40"/>
        <v>180</v>
      </c>
    </row>
    <row r="539" spans="1:10" x14ac:dyDescent="0.25">
      <c r="B539" s="24" t="s">
        <v>1325</v>
      </c>
      <c r="C539" s="24" t="s">
        <v>696</v>
      </c>
      <c r="D539" s="24" t="s">
        <v>55</v>
      </c>
      <c r="E539" s="24">
        <v>4</v>
      </c>
      <c r="F539" s="24">
        <v>41</v>
      </c>
      <c r="G539" s="24">
        <v>9387</v>
      </c>
      <c r="H539" s="24">
        <f t="shared" si="42"/>
        <v>4.3677426227761796E-3</v>
      </c>
      <c r="I539" s="24">
        <f t="shared" si="44"/>
        <v>15</v>
      </c>
      <c r="J539" s="24">
        <f t="shared" si="40"/>
        <v>370</v>
      </c>
    </row>
    <row r="540" spans="1:10" x14ac:dyDescent="0.25">
      <c r="B540" s="24" t="s">
        <v>1326</v>
      </c>
      <c r="C540" s="24" t="s">
        <v>697</v>
      </c>
      <c r="D540" s="24" t="s">
        <v>55</v>
      </c>
      <c r="E540" s="24">
        <v>12</v>
      </c>
      <c r="F540" s="24">
        <v>292</v>
      </c>
      <c r="G540" s="24">
        <v>10221</v>
      </c>
      <c r="H540" s="24">
        <f t="shared" si="42"/>
        <v>2.8568633206144212E-2</v>
      </c>
      <c r="I540" s="24">
        <f t="shared" si="44"/>
        <v>3</v>
      </c>
      <c r="J540" s="24">
        <f t="shared" si="40"/>
        <v>63</v>
      </c>
    </row>
    <row r="541" spans="1:10" x14ac:dyDescent="0.25">
      <c r="B541" s="24" t="s">
        <v>1327</v>
      </c>
      <c r="C541" s="24" t="s">
        <v>487</v>
      </c>
      <c r="D541" s="24" t="s">
        <v>55</v>
      </c>
      <c r="E541" s="24">
        <v>7</v>
      </c>
      <c r="F541" s="24">
        <v>29</v>
      </c>
      <c r="G541" s="24">
        <v>10313</v>
      </c>
      <c r="H541" s="24">
        <f t="shared" si="42"/>
        <v>2.8119848734606805E-3</v>
      </c>
      <c r="I541" s="24">
        <f t="shared" si="44"/>
        <v>16</v>
      </c>
      <c r="J541" s="24">
        <f t="shared" si="40"/>
        <v>433</v>
      </c>
    </row>
    <row r="542" spans="1:10" x14ac:dyDescent="0.25">
      <c r="B542" s="24" t="s">
        <v>1328</v>
      </c>
      <c r="C542" s="24" t="s">
        <v>698</v>
      </c>
      <c r="D542" s="24" t="s">
        <v>55</v>
      </c>
      <c r="E542" s="24">
        <v>6</v>
      </c>
      <c r="F542" s="24">
        <v>100</v>
      </c>
      <c r="G542" s="24">
        <v>11436</v>
      </c>
      <c r="H542" s="24">
        <f t="shared" si="42"/>
        <v>8.744316194473592E-3</v>
      </c>
      <c r="I542" s="24">
        <f t="shared" si="44"/>
        <v>11</v>
      </c>
      <c r="J542" s="24">
        <f t="shared" si="40"/>
        <v>239</v>
      </c>
    </row>
    <row r="543" spans="1:10" x14ac:dyDescent="0.25">
      <c r="B543" s="24" t="s">
        <v>1329</v>
      </c>
      <c r="C543" s="24" t="s">
        <v>699</v>
      </c>
      <c r="D543" s="24" t="s">
        <v>55</v>
      </c>
      <c r="E543" s="24">
        <v>4</v>
      </c>
      <c r="F543" s="24">
        <v>54</v>
      </c>
      <c r="G543" s="24">
        <v>10919</v>
      </c>
      <c r="H543" s="24">
        <f t="shared" si="42"/>
        <v>4.9455078303873978E-3</v>
      </c>
      <c r="I543" s="24">
        <f t="shared" si="44"/>
        <v>13</v>
      </c>
      <c r="J543" s="24">
        <f t="shared" si="40"/>
        <v>343</v>
      </c>
    </row>
    <row r="544" spans="1:10" x14ac:dyDescent="0.25">
      <c r="B544" s="24" t="s">
        <v>1330</v>
      </c>
      <c r="C544" s="24" t="s">
        <v>700</v>
      </c>
      <c r="D544" s="24" t="s">
        <v>55</v>
      </c>
      <c r="E544" s="24">
        <v>2</v>
      </c>
      <c r="F544" s="24">
        <v>10</v>
      </c>
      <c r="G544" s="24">
        <v>10649</v>
      </c>
      <c r="H544" s="24">
        <f t="shared" si="42"/>
        <v>9.3905531035778011E-4</v>
      </c>
      <c r="I544" s="24">
        <f t="shared" si="44"/>
        <v>18</v>
      </c>
      <c r="J544" s="24">
        <f t="shared" si="40"/>
        <v>539</v>
      </c>
    </row>
    <row r="545" spans="1:10" x14ac:dyDescent="0.25">
      <c r="B545" s="24" t="s">
        <v>1331</v>
      </c>
      <c r="C545" s="24" t="s">
        <v>701</v>
      </c>
      <c r="D545" s="24" t="s">
        <v>55</v>
      </c>
      <c r="E545" s="24">
        <v>7</v>
      </c>
      <c r="F545" s="24">
        <v>26</v>
      </c>
      <c r="G545" s="24">
        <v>11172</v>
      </c>
      <c r="H545" s="24">
        <f t="shared" si="42"/>
        <v>2.3272466881489439E-3</v>
      </c>
      <c r="I545" s="24">
        <f t="shared" si="44"/>
        <v>17</v>
      </c>
      <c r="J545" s="24">
        <f t="shared" si="40"/>
        <v>461</v>
      </c>
    </row>
    <row r="546" spans="1:10" x14ac:dyDescent="0.25">
      <c r="B546" s="24" t="s">
        <v>1332</v>
      </c>
      <c r="C546" s="24" t="s">
        <v>702</v>
      </c>
      <c r="D546" s="24" t="s">
        <v>55</v>
      </c>
      <c r="E546" s="24">
        <v>16</v>
      </c>
      <c r="F546" s="24">
        <v>306</v>
      </c>
      <c r="G546" s="24">
        <v>10820</v>
      </c>
      <c r="H546" s="24">
        <f t="shared" si="42"/>
        <v>2.8280961182994453E-2</v>
      </c>
      <c r="I546" s="24">
        <f t="shared" si="44"/>
        <v>4</v>
      </c>
      <c r="J546" s="24">
        <f t="shared" si="40"/>
        <v>64</v>
      </c>
    </row>
    <row r="547" spans="1:10" x14ac:dyDescent="0.25">
      <c r="B547" s="24" t="s">
        <v>1333</v>
      </c>
      <c r="C547" s="24" t="s">
        <v>703</v>
      </c>
      <c r="D547" s="24" t="s">
        <v>55</v>
      </c>
      <c r="E547" s="24">
        <v>25</v>
      </c>
      <c r="F547" s="24">
        <v>765</v>
      </c>
      <c r="G547" s="24">
        <v>9987</v>
      </c>
      <c r="H547" s="24">
        <f t="shared" si="42"/>
        <v>7.6599579453289282E-2</v>
      </c>
      <c r="I547" s="24">
        <f t="shared" si="44"/>
        <v>1</v>
      </c>
      <c r="J547" s="24">
        <f t="shared" si="40"/>
        <v>17</v>
      </c>
    </row>
    <row r="548" spans="1:10" x14ac:dyDescent="0.25">
      <c r="B548" s="24" t="s">
        <v>1334</v>
      </c>
      <c r="C548" s="24" t="s">
        <v>704</v>
      </c>
      <c r="D548" s="24" t="s">
        <v>55</v>
      </c>
      <c r="E548" s="24">
        <v>8</v>
      </c>
      <c r="F548" s="24">
        <v>102</v>
      </c>
      <c r="G548" s="24">
        <v>10330</v>
      </c>
      <c r="H548" s="24">
        <f t="shared" si="42"/>
        <v>9.8741529525653432E-3</v>
      </c>
      <c r="I548" s="24">
        <f t="shared" si="44"/>
        <v>10</v>
      </c>
      <c r="J548" s="24">
        <f t="shared" si="40"/>
        <v>217</v>
      </c>
    </row>
    <row r="549" spans="1:10" x14ac:dyDescent="0.25">
      <c r="B549" s="24" t="s">
        <v>1335</v>
      </c>
      <c r="C549" s="24" t="s">
        <v>705</v>
      </c>
      <c r="D549" s="24" t="s">
        <v>55</v>
      </c>
      <c r="E549" s="24">
        <v>6</v>
      </c>
      <c r="F549" s="24">
        <v>235</v>
      </c>
      <c r="G549" s="24">
        <v>10396</v>
      </c>
      <c r="H549" s="24">
        <f t="shared" si="42"/>
        <v>2.260484801846864E-2</v>
      </c>
      <c r="I549" s="24">
        <f t="shared" si="44"/>
        <v>5</v>
      </c>
      <c r="J549" s="24">
        <f t="shared" ref="J549:J612" si="45">RANK(H549,$H$36:$H$667)</f>
        <v>84</v>
      </c>
    </row>
    <row r="550" spans="1:10" x14ac:dyDescent="0.25">
      <c r="B550" s="24" t="s">
        <v>1336</v>
      </c>
      <c r="C550" s="24" t="s">
        <v>706</v>
      </c>
      <c r="D550" s="24" t="s">
        <v>55</v>
      </c>
      <c r="E550" s="24">
        <v>4</v>
      </c>
      <c r="F550" s="24">
        <v>49</v>
      </c>
      <c r="G550" s="24">
        <v>10528</v>
      </c>
      <c r="H550" s="24">
        <f t="shared" si="42"/>
        <v>4.6542553191489359E-3</v>
      </c>
      <c r="I550" s="24">
        <f t="shared" si="44"/>
        <v>14</v>
      </c>
      <c r="J550" s="24">
        <f t="shared" si="45"/>
        <v>358</v>
      </c>
    </row>
    <row r="551" spans="1:10" x14ac:dyDescent="0.25">
      <c r="B551" s="24" t="s">
        <v>1337</v>
      </c>
      <c r="C551" s="24" t="s">
        <v>707</v>
      </c>
      <c r="D551" s="24" t="s">
        <v>55</v>
      </c>
      <c r="E551" s="24">
        <v>10</v>
      </c>
      <c r="F551" s="24">
        <v>138</v>
      </c>
      <c r="G551" s="24">
        <v>9752</v>
      </c>
      <c r="H551" s="24">
        <f t="shared" si="42"/>
        <v>1.4150943396226415E-2</v>
      </c>
      <c r="I551" s="24">
        <f t="shared" si="44"/>
        <v>6</v>
      </c>
      <c r="J551" s="24">
        <f t="shared" si="45"/>
        <v>141</v>
      </c>
    </row>
    <row r="552" spans="1:10" x14ac:dyDescent="0.25">
      <c r="A552" s="24" t="str">
        <f>D552</f>
        <v>Southwark</v>
      </c>
      <c r="B552" s="24" t="s">
        <v>917</v>
      </c>
      <c r="C552" s="24" t="s">
        <v>305</v>
      </c>
      <c r="D552" s="24" t="s">
        <v>57</v>
      </c>
      <c r="E552" s="24">
        <v>15</v>
      </c>
      <c r="F552" s="24">
        <v>189</v>
      </c>
      <c r="G552" s="24">
        <v>13174</v>
      </c>
      <c r="H552" s="24">
        <f t="shared" si="42"/>
        <v>1.4346439957492029E-2</v>
      </c>
      <c r="I552">
        <f>RANK(H552,$H$552:$H$572)</f>
        <v>8</v>
      </c>
      <c r="J552" s="24">
        <f t="shared" si="45"/>
        <v>139</v>
      </c>
    </row>
    <row r="553" spans="1:10" x14ac:dyDescent="0.25">
      <c r="B553" s="24" t="s">
        <v>918</v>
      </c>
      <c r="C553" s="24" t="s">
        <v>306</v>
      </c>
      <c r="D553" s="24" t="s">
        <v>57</v>
      </c>
      <c r="E553" s="24">
        <v>15</v>
      </c>
      <c r="F553" s="24">
        <v>239</v>
      </c>
      <c r="G553" s="24">
        <v>15032</v>
      </c>
      <c r="H553" s="24">
        <f t="shared" si="42"/>
        <v>1.5899414582224589E-2</v>
      </c>
      <c r="I553" s="24">
        <f t="shared" ref="I553:I572" si="46">RANK(H553,$H$552:$H$572)</f>
        <v>5</v>
      </c>
      <c r="J553" s="24">
        <f t="shared" si="45"/>
        <v>124</v>
      </c>
    </row>
    <row r="554" spans="1:10" x14ac:dyDescent="0.25">
      <c r="B554" s="24" t="s">
        <v>919</v>
      </c>
      <c r="C554" s="24" t="s">
        <v>307</v>
      </c>
      <c r="D554" s="24" t="s">
        <v>57</v>
      </c>
      <c r="E554" s="24">
        <v>70</v>
      </c>
      <c r="F554" s="24">
        <v>2086</v>
      </c>
      <c r="G554" s="24">
        <v>14941</v>
      </c>
      <c r="H554" s="24">
        <f t="shared" si="42"/>
        <v>0.13961582223412086</v>
      </c>
      <c r="I554" s="24">
        <f t="shared" si="46"/>
        <v>1</v>
      </c>
      <c r="J554" s="24">
        <f t="shared" si="45"/>
        <v>8</v>
      </c>
    </row>
    <row r="555" spans="1:10" x14ac:dyDescent="0.25">
      <c r="B555" s="24" t="s">
        <v>920</v>
      </c>
      <c r="C555" s="24" t="s">
        <v>308</v>
      </c>
      <c r="D555" s="24" t="s">
        <v>57</v>
      </c>
      <c r="E555" s="24">
        <v>12</v>
      </c>
      <c r="F555" s="24">
        <v>963</v>
      </c>
      <c r="G555" s="24">
        <v>15178</v>
      </c>
      <c r="H555" s="24">
        <f t="shared" si="42"/>
        <v>6.3447094478850968E-2</v>
      </c>
      <c r="I555" s="24">
        <f t="shared" si="46"/>
        <v>2</v>
      </c>
      <c r="J555" s="24">
        <f t="shared" si="45"/>
        <v>22</v>
      </c>
    </row>
    <row r="556" spans="1:10" x14ac:dyDescent="0.25">
      <c r="B556" s="24" t="s">
        <v>921</v>
      </c>
      <c r="C556" s="24" t="s">
        <v>309</v>
      </c>
      <c r="D556" s="24" t="s">
        <v>57</v>
      </c>
      <c r="E556" s="24">
        <v>15</v>
      </c>
      <c r="F556" s="24">
        <v>187</v>
      </c>
      <c r="G556" s="24">
        <v>11812</v>
      </c>
      <c r="H556" s="24">
        <f t="shared" si="42"/>
        <v>1.583135794107687E-2</v>
      </c>
      <c r="I556" s="24">
        <f t="shared" si="46"/>
        <v>6</v>
      </c>
      <c r="J556" s="24">
        <f t="shared" si="45"/>
        <v>126</v>
      </c>
    </row>
    <row r="557" spans="1:10" x14ac:dyDescent="0.25">
      <c r="B557" s="24" t="s">
        <v>922</v>
      </c>
      <c r="C557" s="24" t="s">
        <v>310</v>
      </c>
      <c r="D557" s="24" t="s">
        <v>57</v>
      </c>
      <c r="E557" s="24">
        <v>9</v>
      </c>
      <c r="F557" s="24">
        <v>44</v>
      </c>
      <c r="G557" s="24">
        <v>12321</v>
      </c>
      <c r="H557" s="24">
        <f t="shared" si="42"/>
        <v>3.5711387062738412E-3</v>
      </c>
      <c r="I557" s="24">
        <f t="shared" si="46"/>
        <v>17</v>
      </c>
      <c r="J557" s="24">
        <f t="shared" si="45"/>
        <v>402</v>
      </c>
    </row>
    <row r="558" spans="1:10" x14ac:dyDescent="0.25">
      <c r="B558" s="24" t="s">
        <v>923</v>
      </c>
      <c r="C558" s="24" t="s">
        <v>311</v>
      </c>
      <c r="D558" s="24" t="s">
        <v>57</v>
      </c>
      <c r="E558" s="24">
        <v>6</v>
      </c>
      <c r="F558" s="24">
        <v>20</v>
      </c>
      <c r="G558" s="24">
        <v>11557</v>
      </c>
      <c r="H558" s="24">
        <f t="shared" si="42"/>
        <v>1.7305529116552738E-3</v>
      </c>
      <c r="I558" s="24">
        <f t="shared" si="46"/>
        <v>18</v>
      </c>
      <c r="J558" s="24">
        <f t="shared" si="45"/>
        <v>491</v>
      </c>
    </row>
    <row r="559" spans="1:10" x14ac:dyDescent="0.25">
      <c r="B559" s="24" t="s">
        <v>924</v>
      </c>
      <c r="C559" s="24" t="s">
        <v>312</v>
      </c>
      <c r="D559" s="24" t="s">
        <v>57</v>
      </c>
      <c r="E559" s="24">
        <v>4</v>
      </c>
      <c r="F559" s="24">
        <v>22</v>
      </c>
      <c r="G559" s="24">
        <v>12839</v>
      </c>
      <c r="H559" s="24">
        <f t="shared" si="42"/>
        <v>1.7135290910507048E-3</v>
      </c>
      <c r="I559" s="24">
        <f t="shared" si="46"/>
        <v>19</v>
      </c>
      <c r="J559" s="24">
        <f t="shared" si="45"/>
        <v>493</v>
      </c>
    </row>
    <row r="560" spans="1:10" x14ac:dyDescent="0.25">
      <c r="B560" s="24" t="s">
        <v>925</v>
      </c>
      <c r="C560" s="24" t="s">
        <v>313</v>
      </c>
      <c r="D560" s="24" t="s">
        <v>57</v>
      </c>
      <c r="E560" s="24">
        <v>28</v>
      </c>
      <c r="F560" s="24">
        <v>362</v>
      </c>
      <c r="G560" s="24">
        <v>15362</v>
      </c>
      <c r="H560" s="24">
        <f t="shared" si="42"/>
        <v>2.356464002083062E-2</v>
      </c>
      <c r="I560" s="24">
        <f t="shared" si="46"/>
        <v>4</v>
      </c>
      <c r="J560" s="24">
        <f t="shared" si="45"/>
        <v>82</v>
      </c>
    </row>
    <row r="561" spans="1:10" x14ac:dyDescent="0.25">
      <c r="B561" s="24" t="s">
        <v>926</v>
      </c>
      <c r="C561" s="24" t="s">
        <v>314</v>
      </c>
      <c r="D561" s="24" t="s">
        <v>57</v>
      </c>
      <c r="E561" s="24">
        <v>12</v>
      </c>
      <c r="F561" s="24">
        <v>19</v>
      </c>
      <c r="G561" s="24">
        <v>14129</v>
      </c>
      <c r="H561" s="24">
        <f t="shared" si="42"/>
        <v>1.3447519286573714E-3</v>
      </c>
      <c r="I561" s="24">
        <f t="shared" si="46"/>
        <v>21</v>
      </c>
      <c r="J561" s="24">
        <f t="shared" si="45"/>
        <v>515</v>
      </c>
    </row>
    <row r="562" spans="1:10" x14ac:dyDescent="0.25">
      <c r="B562" s="24" t="s">
        <v>927</v>
      </c>
      <c r="C562" s="24" t="s">
        <v>315</v>
      </c>
      <c r="D562" s="24" t="s">
        <v>57</v>
      </c>
      <c r="E562" s="24">
        <v>8</v>
      </c>
      <c r="F562" s="24">
        <v>159</v>
      </c>
      <c r="G562" s="24">
        <v>14136</v>
      </c>
      <c r="H562" s="24">
        <f t="shared" si="42"/>
        <v>1.1247877758913413E-2</v>
      </c>
      <c r="I562" s="24">
        <f t="shared" si="46"/>
        <v>11</v>
      </c>
      <c r="J562" s="24">
        <f t="shared" si="45"/>
        <v>187</v>
      </c>
    </row>
    <row r="563" spans="1:10" x14ac:dyDescent="0.25">
      <c r="B563" s="24" t="s">
        <v>928</v>
      </c>
      <c r="C563" s="24" t="s">
        <v>316</v>
      </c>
      <c r="D563" s="24" t="s">
        <v>57</v>
      </c>
      <c r="E563" s="24">
        <v>22</v>
      </c>
      <c r="F563" s="24">
        <v>167</v>
      </c>
      <c r="G563" s="24">
        <v>13620</v>
      </c>
      <c r="H563" s="24">
        <f t="shared" si="42"/>
        <v>1.2261380323054332E-2</v>
      </c>
      <c r="I563" s="24">
        <f t="shared" si="46"/>
        <v>9</v>
      </c>
      <c r="J563" s="24">
        <f t="shared" si="45"/>
        <v>172</v>
      </c>
    </row>
    <row r="564" spans="1:10" x14ac:dyDescent="0.25">
      <c r="B564" s="24" t="s">
        <v>929</v>
      </c>
      <c r="C564" s="24" t="s">
        <v>317</v>
      </c>
      <c r="D564" s="24" t="s">
        <v>57</v>
      </c>
      <c r="E564" s="24">
        <v>7</v>
      </c>
      <c r="F564" s="24">
        <v>64</v>
      </c>
      <c r="G564" s="24">
        <v>14720</v>
      </c>
      <c r="H564" s="24">
        <f t="shared" si="42"/>
        <v>4.3478260869565218E-3</v>
      </c>
      <c r="I564" s="24">
        <f t="shared" si="46"/>
        <v>16</v>
      </c>
      <c r="J564" s="24">
        <f t="shared" si="45"/>
        <v>372</v>
      </c>
    </row>
    <row r="565" spans="1:10" x14ac:dyDescent="0.25">
      <c r="B565" s="24" t="s">
        <v>930</v>
      </c>
      <c r="C565" s="24" t="s">
        <v>318</v>
      </c>
      <c r="D565" s="24" t="s">
        <v>57</v>
      </c>
      <c r="E565" s="24">
        <v>15</v>
      </c>
      <c r="F565" s="24">
        <v>90</v>
      </c>
      <c r="G565" s="24">
        <v>13518</v>
      </c>
      <c r="H565" s="24">
        <f t="shared" si="42"/>
        <v>6.6577896138482022E-3</v>
      </c>
      <c r="I565" s="24">
        <f t="shared" si="46"/>
        <v>14</v>
      </c>
      <c r="J565" s="24">
        <f t="shared" si="45"/>
        <v>290</v>
      </c>
    </row>
    <row r="566" spans="1:10" x14ac:dyDescent="0.25">
      <c r="B566" s="24" t="s">
        <v>931</v>
      </c>
      <c r="C566" s="24" t="s">
        <v>319</v>
      </c>
      <c r="D566" s="24" t="s">
        <v>57</v>
      </c>
      <c r="E566" s="24">
        <v>9</v>
      </c>
      <c r="F566" s="24">
        <v>223</v>
      </c>
      <c r="G566" s="24">
        <v>14390</v>
      </c>
      <c r="H566" s="24">
        <f t="shared" si="42"/>
        <v>1.5496872828353023E-2</v>
      </c>
      <c r="I566" s="24">
        <f t="shared" si="46"/>
        <v>7</v>
      </c>
      <c r="J566" s="24">
        <f t="shared" si="45"/>
        <v>129</v>
      </c>
    </row>
    <row r="567" spans="1:10" x14ac:dyDescent="0.25">
      <c r="B567" s="24" t="s">
        <v>932</v>
      </c>
      <c r="C567" s="24" t="s">
        <v>320</v>
      </c>
      <c r="D567" s="24" t="s">
        <v>57</v>
      </c>
      <c r="E567" s="24">
        <v>9</v>
      </c>
      <c r="F567" s="24">
        <v>60</v>
      </c>
      <c r="G567" s="24">
        <v>13743</v>
      </c>
      <c r="H567" s="24">
        <f t="shared" si="42"/>
        <v>4.3658589827548569E-3</v>
      </c>
      <c r="I567" s="24">
        <f t="shared" si="46"/>
        <v>15</v>
      </c>
      <c r="J567" s="24">
        <f t="shared" si="45"/>
        <v>371</v>
      </c>
    </row>
    <row r="568" spans="1:10" x14ac:dyDescent="0.25">
      <c r="B568" s="24" t="s">
        <v>933</v>
      </c>
      <c r="C568" s="24" t="s">
        <v>321</v>
      </c>
      <c r="D568" s="24" t="s">
        <v>57</v>
      </c>
      <c r="E568" s="24">
        <v>16</v>
      </c>
      <c r="F568" s="24">
        <v>20</v>
      </c>
      <c r="G568" s="24">
        <v>13780</v>
      </c>
      <c r="H568" s="24">
        <f t="shared" si="42"/>
        <v>1.4513788098693759E-3</v>
      </c>
      <c r="I568" s="24">
        <f t="shared" si="46"/>
        <v>20</v>
      </c>
      <c r="J568" s="24">
        <f t="shared" si="45"/>
        <v>506</v>
      </c>
    </row>
    <row r="569" spans="1:10" x14ac:dyDescent="0.25">
      <c r="B569" s="24" t="s">
        <v>934</v>
      </c>
      <c r="C569" s="24" t="s">
        <v>322</v>
      </c>
      <c r="D569" s="24" t="s">
        <v>57</v>
      </c>
      <c r="E569" s="24">
        <v>10</v>
      </c>
      <c r="F569" s="24">
        <v>439</v>
      </c>
      <c r="G569" s="24">
        <v>12629</v>
      </c>
      <c r="H569" s="24">
        <f t="shared" si="42"/>
        <v>3.4761263758017261E-2</v>
      </c>
      <c r="I569" s="24">
        <f t="shared" si="46"/>
        <v>3</v>
      </c>
      <c r="J569" s="24">
        <f t="shared" si="45"/>
        <v>48</v>
      </c>
    </row>
    <row r="570" spans="1:10" x14ac:dyDescent="0.25">
      <c r="B570" s="24" t="s">
        <v>935</v>
      </c>
      <c r="C570" s="24" t="s">
        <v>323</v>
      </c>
      <c r="D570" s="24" t="s">
        <v>57</v>
      </c>
      <c r="E570" s="24">
        <v>8</v>
      </c>
      <c r="F570" s="24">
        <v>96</v>
      </c>
      <c r="G570" s="24">
        <v>13435</v>
      </c>
      <c r="H570" s="24">
        <f t="shared" si="42"/>
        <v>7.1455154447339041E-3</v>
      </c>
      <c r="I570" s="24">
        <f t="shared" si="46"/>
        <v>12</v>
      </c>
      <c r="J570" s="24">
        <f t="shared" si="45"/>
        <v>277</v>
      </c>
    </row>
    <row r="571" spans="1:10" x14ac:dyDescent="0.25">
      <c r="B571" s="24" t="s">
        <v>936</v>
      </c>
      <c r="C571" s="24" t="s">
        <v>324</v>
      </c>
      <c r="D571" s="24" t="s">
        <v>57</v>
      </c>
      <c r="E571" s="24">
        <v>20</v>
      </c>
      <c r="F571" s="24">
        <v>190</v>
      </c>
      <c r="G571" s="24">
        <v>15565</v>
      </c>
      <c r="H571" s="24">
        <f t="shared" si="42"/>
        <v>1.2206874397687119E-2</v>
      </c>
      <c r="I571" s="24">
        <f t="shared" si="46"/>
        <v>10</v>
      </c>
      <c r="J571" s="24">
        <f t="shared" si="45"/>
        <v>173</v>
      </c>
    </row>
    <row r="572" spans="1:10" x14ac:dyDescent="0.25">
      <c r="B572" s="24" t="s">
        <v>937</v>
      </c>
      <c r="C572" s="24" t="s">
        <v>325</v>
      </c>
      <c r="D572" s="24" t="s">
        <v>57</v>
      </c>
      <c r="E572" s="24">
        <v>9</v>
      </c>
      <c r="F572" s="24">
        <v>84</v>
      </c>
      <c r="G572" s="24">
        <v>12402</v>
      </c>
      <c r="H572" s="24">
        <f t="shared" si="42"/>
        <v>6.7731011127237541E-3</v>
      </c>
      <c r="I572" s="24">
        <f t="shared" si="46"/>
        <v>13</v>
      </c>
      <c r="J572" s="24">
        <f t="shared" si="45"/>
        <v>284</v>
      </c>
    </row>
    <row r="573" spans="1:10" x14ac:dyDescent="0.25">
      <c r="A573" s="24" t="str">
        <f>D573</f>
        <v>Sutton</v>
      </c>
      <c r="B573" s="24" t="s">
        <v>1338</v>
      </c>
      <c r="C573" s="24" t="s">
        <v>708</v>
      </c>
      <c r="D573" s="24" t="s">
        <v>59</v>
      </c>
      <c r="E573" s="24">
        <v>3</v>
      </c>
      <c r="F573" s="24">
        <v>8</v>
      </c>
      <c r="G573" s="24">
        <v>10309</v>
      </c>
      <c r="H573" s="24">
        <f t="shared" si="42"/>
        <v>7.7602095256571932E-4</v>
      </c>
      <c r="I573">
        <f>RANK(H573,$H$573:$H$590)</f>
        <v>16</v>
      </c>
      <c r="J573" s="24">
        <f t="shared" si="45"/>
        <v>545</v>
      </c>
    </row>
    <row r="574" spans="1:10" x14ac:dyDescent="0.25">
      <c r="B574" s="24" t="s">
        <v>1339</v>
      </c>
      <c r="C574" s="24" t="s">
        <v>709</v>
      </c>
      <c r="D574" s="24" t="s">
        <v>59</v>
      </c>
      <c r="E574" s="24">
        <v>5</v>
      </c>
      <c r="F574" s="24">
        <v>27</v>
      </c>
      <c r="G574" s="24">
        <v>10667</v>
      </c>
      <c r="H574" s="24">
        <f t="shared" si="42"/>
        <v>2.5311709009093464E-3</v>
      </c>
      <c r="I574" s="24">
        <f t="shared" ref="I574:I590" si="47">RANK(H574,$H$573:$H$590)</f>
        <v>14</v>
      </c>
      <c r="J574" s="24">
        <f t="shared" si="45"/>
        <v>451</v>
      </c>
    </row>
    <row r="575" spans="1:10" x14ac:dyDescent="0.25">
      <c r="B575" s="24" t="s">
        <v>1340</v>
      </c>
      <c r="C575" s="24" t="s">
        <v>560</v>
      </c>
      <c r="D575" s="24" t="s">
        <v>59</v>
      </c>
      <c r="E575" s="24">
        <v>11</v>
      </c>
      <c r="F575" s="24">
        <v>121</v>
      </c>
      <c r="G575" s="24">
        <v>10048</v>
      </c>
      <c r="H575" s="24">
        <f t="shared" si="42"/>
        <v>1.20421974522293E-2</v>
      </c>
      <c r="I575" s="24">
        <f t="shared" si="47"/>
        <v>4</v>
      </c>
      <c r="J575" s="24">
        <f t="shared" si="45"/>
        <v>176</v>
      </c>
    </row>
    <row r="576" spans="1:10" x14ac:dyDescent="0.25">
      <c r="B576" s="24" t="s">
        <v>1341</v>
      </c>
      <c r="C576" s="24" t="s">
        <v>710</v>
      </c>
      <c r="D576" s="24" t="s">
        <v>59</v>
      </c>
      <c r="E576" s="24">
        <v>6</v>
      </c>
      <c r="F576" s="24">
        <v>34</v>
      </c>
      <c r="G576" s="24">
        <v>10039</v>
      </c>
      <c r="H576" s="24">
        <f t="shared" si="42"/>
        <v>3.3867915130989142E-3</v>
      </c>
      <c r="I576" s="24">
        <f t="shared" si="47"/>
        <v>12</v>
      </c>
      <c r="J576" s="24">
        <f t="shared" si="45"/>
        <v>410</v>
      </c>
    </row>
    <row r="577" spans="1:10" x14ac:dyDescent="0.25">
      <c r="B577" s="24" t="s">
        <v>1342</v>
      </c>
      <c r="C577" s="24" t="s">
        <v>711</v>
      </c>
      <c r="D577" s="24" t="s">
        <v>59</v>
      </c>
      <c r="E577" s="24">
        <v>8</v>
      </c>
      <c r="F577" s="24">
        <v>89</v>
      </c>
      <c r="G577" s="24">
        <v>9715</v>
      </c>
      <c r="H577" s="24">
        <f t="shared" si="42"/>
        <v>9.161091096242923E-3</v>
      </c>
      <c r="I577" s="24">
        <f t="shared" si="47"/>
        <v>7</v>
      </c>
      <c r="J577" s="24">
        <f t="shared" si="45"/>
        <v>232</v>
      </c>
    </row>
    <row r="578" spans="1:10" x14ac:dyDescent="0.25">
      <c r="B578" s="24" t="s">
        <v>1343</v>
      </c>
      <c r="C578" s="24" t="s">
        <v>712</v>
      </c>
      <c r="D578" s="24" t="s">
        <v>59</v>
      </c>
      <c r="E578" s="24">
        <v>12</v>
      </c>
      <c r="F578" s="24">
        <v>153</v>
      </c>
      <c r="G578" s="24">
        <v>10285</v>
      </c>
      <c r="H578" s="24">
        <f t="shared" ref="H578:H641" si="48">F578/G578</f>
        <v>1.487603305785124E-2</v>
      </c>
      <c r="I578" s="24">
        <f t="shared" si="47"/>
        <v>3</v>
      </c>
      <c r="J578" s="24">
        <f t="shared" si="45"/>
        <v>133</v>
      </c>
    </row>
    <row r="579" spans="1:10" x14ac:dyDescent="0.25">
      <c r="B579" s="24" t="s">
        <v>1344</v>
      </c>
      <c r="C579" s="24" t="s">
        <v>713</v>
      </c>
      <c r="D579" s="24" t="s">
        <v>59</v>
      </c>
      <c r="E579" s="24">
        <v>2</v>
      </c>
      <c r="F579" s="24">
        <v>76</v>
      </c>
      <c r="G579" s="24">
        <v>10641</v>
      </c>
      <c r="H579" s="24">
        <f t="shared" si="48"/>
        <v>7.1421858847852647E-3</v>
      </c>
      <c r="I579" s="24">
        <f t="shared" si="47"/>
        <v>9</v>
      </c>
      <c r="J579" s="24">
        <f t="shared" si="45"/>
        <v>278</v>
      </c>
    </row>
    <row r="580" spans="1:10" x14ac:dyDescent="0.25">
      <c r="B580" s="24" t="s">
        <v>1345</v>
      </c>
      <c r="C580" s="24" t="s">
        <v>666</v>
      </c>
      <c r="D580" s="24" t="s">
        <v>59</v>
      </c>
      <c r="E580" s="24">
        <v>4</v>
      </c>
      <c r="F580" s="24">
        <v>97</v>
      </c>
      <c r="G580" s="24">
        <v>11949</v>
      </c>
      <c r="H580" s="24">
        <f t="shared" si="48"/>
        <v>8.1178341283789437E-3</v>
      </c>
      <c r="I580" s="24">
        <f t="shared" si="47"/>
        <v>8</v>
      </c>
      <c r="J580" s="24">
        <f t="shared" si="45"/>
        <v>250</v>
      </c>
    </row>
    <row r="581" spans="1:10" x14ac:dyDescent="0.25">
      <c r="B581" s="24" t="s">
        <v>1346</v>
      </c>
      <c r="C581" s="24" t="s">
        <v>714</v>
      </c>
      <c r="D581" s="24" t="s">
        <v>59</v>
      </c>
      <c r="E581" s="24">
        <v>0</v>
      </c>
      <c r="F581" s="24">
        <v>0</v>
      </c>
      <c r="G581" s="24">
        <v>10712</v>
      </c>
      <c r="H581" s="24">
        <f t="shared" si="48"/>
        <v>0</v>
      </c>
      <c r="I581" s="24">
        <f t="shared" si="47"/>
        <v>17</v>
      </c>
      <c r="J581" s="24">
        <f t="shared" si="45"/>
        <v>588</v>
      </c>
    </row>
    <row r="582" spans="1:10" x14ac:dyDescent="0.25">
      <c r="B582" s="24" t="s">
        <v>1347</v>
      </c>
      <c r="C582" s="24" t="s">
        <v>715</v>
      </c>
      <c r="D582" s="24" t="s">
        <v>59</v>
      </c>
      <c r="E582" s="24">
        <v>7</v>
      </c>
      <c r="F582" s="24">
        <v>43</v>
      </c>
      <c r="G582" s="24">
        <v>10993</v>
      </c>
      <c r="H582" s="24">
        <f t="shared" si="48"/>
        <v>3.9115800964249978E-3</v>
      </c>
      <c r="I582" s="24">
        <f t="shared" si="47"/>
        <v>11</v>
      </c>
      <c r="J582" s="24">
        <f t="shared" si="45"/>
        <v>387</v>
      </c>
    </row>
    <row r="583" spans="1:10" x14ac:dyDescent="0.25">
      <c r="B583" s="24" t="s">
        <v>1348</v>
      </c>
      <c r="C583" s="24" t="s">
        <v>716</v>
      </c>
      <c r="D583" s="24" t="s">
        <v>59</v>
      </c>
      <c r="E583" s="24">
        <v>6</v>
      </c>
      <c r="F583" s="24">
        <v>97</v>
      </c>
      <c r="G583" s="24">
        <v>10355</v>
      </c>
      <c r="H583" s="24">
        <f t="shared" si="48"/>
        <v>9.3674553355866733E-3</v>
      </c>
      <c r="I583" s="24">
        <f t="shared" si="47"/>
        <v>6</v>
      </c>
      <c r="J583" s="24">
        <f t="shared" si="45"/>
        <v>229</v>
      </c>
    </row>
    <row r="584" spans="1:10" x14ac:dyDescent="0.25">
      <c r="B584" s="24" t="s">
        <v>1349</v>
      </c>
      <c r="C584" s="24" t="s">
        <v>717</v>
      </c>
      <c r="D584" s="24" t="s">
        <v>59</v>
      </c>
      <c r="E584" s="24">
        <v>17</v>
      </c>
      <c r="F584" s="24">
        <v>282</v>
      </c>
      <c r="G584" s="24">
        <v>9599</v>
      </c>
      <c r="H584" s="24">
        <f t="shared" si="48"/>
        <v>2.9378060214605688E-2</v>
      </c>
      <c r="I584" s="24">
        <f t="shared" si="47"/>
        <v>1</v>
      </c>
      <c r="J584" s="24">
        <f t="shared" si="45"/>
        <v>58</v>
      </c>
    </row>
    <row r="585" spans="1:10" x14ac:dyDescent="0.25">
      <c r="B585" s="24" t="s">
        <v>1350</v>
      </c>
      <c r="C585" s="24" t="s">
        <v>718</v>
      </c>
      <c r="D585" s="24" t="s">
        <v>59</v>
      </c>
      <c r="E585" s="24">
        <v>11</v>
      </c>
      <c r="F585" s="24">
        <v>124</v>
      </c>
      <c r="G585" s="24">
        <v>10536</v>
      </c>
      <c r="H585" s="24">
        <f t="shared" si="48"/>
        <v>1.1769172361427487E-2</v>
      </c>
      <c r="I585" s="24">
        <f t="shared" si="47"/>
        <v>5</v>
      </c>
      <c r="J585" s="24">
        <f t="shared" si="45"/>
        <v>179</v>
      </c>
    </row>
    <row r="586" spans="1:10" x14ac:dyDescent="0.25">
      <c r="B586" s="24" t="s">
        <v>1351</v>
      </c>
      <c r="C586" s="24" t="s">
        <v>719</v>
      </c>
      <c r="D586" s="24" t="s">
        <v>59</v>
      </c>
      <c r="E586" s="24">
        <v>0</v>
      </c>
      <c r="F586" s="24">
        <v>0</v>
      </c>
      <c r="G586" s="24">
        <v>10163</v>
      </c>
      <c r="H586" s="24">
        <f t="shared" si="48"/>
        <v>0</v>
      </c>
      <c r="I586" s="24">
        <f t="shared" si="47"/>
        <v>17</v>
      </c>
      <c r="J586" s="24">
        <f t="shared" si="45"/>
        <v>588</v>
      </c>
    </row>
    <row r="587" spans="1:10" x14ac:dyDescent="0.25">
      <c r="B587" s="24" t="s">
        <v>1352</v>
      </c>
      <c r="C587" s="24" t="s">
        <v>720</v>
      </c>
      <c r="D587" s="24" t="s">
        <v>59</v>
      </c>
      <c r="E587" s="24">
        <v>6</v>
      </c>
      <c r="F587" s="24">
        <v>60</v>
      </c>
      <c r="G587" s="24">
        <v>10650</v>
      </c>
      <c r="H587" s="24">
        <f t="shared" si="48"/>
        <v>5.6338028169014088E-3</v>
      </c>
      <c r="I587" s="24">
        <f t="shared" si="47"/>
        <v>10</v>
      </c>
      <c r="J587" s="24">
        <f t="shared" si="45"/>
        <v>319</v>
      </c>
    </row>
    <row r="588" spans="1:10" x14ac:dyDescent="0.25">
      <c r="B588" s="24" t="s">
        <v>1353</v>
      </c>
      <c r="C588" s="24" t="s">
        <v>721</v>
      </c>
      <c r="D588" s="24" t="s">
        <v>59</v>
      </c>
      <c r="E588" s="24">
        <v>17</v>
      </c>
      <c r="F588" s="24">
        <v>184</v>
      </c>
      <c r="G588" s="24">
        <v>10200</v>
      </c>
      <c r="H588" s="24">
        <f t="shared" si="48"/>
        <v>1.803921568627451E-2</v>
      </c>
      <c r="I588" s="24">
        <f t="shared" si="47"/>
        <v>2</v>
      </c>
      <c r="J588" s="24">
        <f t="shared" si="45"/>
        <v>107</v>
      </c>
    </row>
    <row r="589" spans="1:10" x14ac:dyDescent="0.25">
      <c r="B589" s="24" t="s">
        <v>1354</v>
      </c>
      <c r="C589" s="24" t="s">
        <v>722</v>
      </c>
      <c r="D589" s="24" t="s">
        <v>59</v>
      </c>
      <c r="E589" s="24">
        <v>4</v>
      </c>
      <c r="F589" s="24">
        <v>25</v>
      </c>
      <c r="G589" s="24">
        <v>11630</v>
      </c>
      <c r="H589" s="24">
        <f t="shared" si="48"/>
        <v>2.1496130696474634E-3</v>
      </c>
      <c r="I589" s="24">
        <f t="shared" si="47"/>
        <v>15</v>
      </c>
      <c r="J589" s="24">
        <f t="shared" si="45"/>
        <v>468</v>
      </c>
    </row>
    <row r="590" spans="1:10" x14ac:dyDescent="0.25">
      <c r="B590" s="24" t="s">
        <v>1355</v>
      </c>
      <c r="C590" s="24" t="s">
        <v>723</v>
      </c>
      <c r="D590" s="24" t="s">
        <v>59</v>
      </c>
      <c r="E590" s="24">
        <v>5</v>
      </c>
      <c r="F590" s="24">
        <v>31</v>
      </c>
      <c r="G590" s="24">
        <v>11655</v>
      </c>
      <c r="H590" s="24">
        <f t="shared" si="48"/>
        <v>2.6598026598026597E-3</v>
      </c>
      <c r="I590" s="24">
        <f t="shared" si="47"/>
        <v>13</v>
      </c>
      <c r="J590" s="24">
        <f t="shared" si="45"/>
        <v>444</v>
      </c>
    </row>
    <row r="591" spans="1:10" x14ac:dyDescent="0.25">
      <c r="A591" s="24" t="str">
        <f>D591</f>
        <v>Tower Hamlets</v>
      </c>
      <c r="B591" s="24" t="s">
        <v>938</v>
      </c>
      <c r="C591" s="24" t="s">
        <v>326</v>
      </c>
      <c r="D591" s="24" t="s">
        <v>61</v>
      </c>
      <c r="E591" s="24">
        <v>14</v>
      </c>
      <c r="F591" s="24">
        <v>290</v>
      </c>
      <c r="G591" s="24">
        <v>13683</v>
      </c>
      <c r="H591" s="24">
        <f t="shared" si="48"/>
        <v>2.1194182562303588E-2</v>
      </c>
      <c r="I591">
        <f>RANK(H591,$H$591:$H$607)</f>
        <v>4</v>
      </c>
      <c r="J591" s="24">
        <f t="shared" si="45"/>
        <v>89</v>
      </c>
    </row>
    <row r="592" spans="1:10" x14ac:dyDescent="0.25">
      <c r="B592" s="24" t="s">
        <v>939</v>
      </c>
      <c r="C592" s="24" t="s">
        <v>327</v>
      </c>
      <c r="D592" s="24" t="s">
        <v>61</v>
      </c>
      <c r="E592" s="24">
        <v>11</v>
      </c>
      <c r="F592" s="24">
        <v>387</v>
      </c>
      <c r="G592" s="24">
        <v>14166</v>
      </c>
      <c r="H592" s="24">
        <f t="shared" si="48"/>
        <v>2.7318932655654382E-2</v>
      </c>
      <c r="I592" s="24">
        <f t="shared" ref="I592:I607" si="49">RANK(H592,$H$591:$H$607)</f>
        <v>3</v>
      </c>
      <c r="J592" s="24">
        <f t="shared" si="45"/>
        <v>67</v>
      </c>
    </row>
    <row r="593" spans="1:10" x14ac:dyDescent="0.25">
      <c r="B593" s="24" t="s">
        <v>940</v>
      </c>
      <c r="C593" s="24" t="s">
        <v>328</v>
      </c>
      <c r="D593" s="24" t="s">
        <v>61</v>
      </c>
      <c r="E593" s="24">
        <v>46</v>
      </c>
      <c r="F593" s="24">
        <v>0</v>
      </c>
      <c r="G593" s="24">
        <v>19461</v>
      </c>
      <c r="H593" s="24">
        <f t="shared" si="48"/>
        <v>0</v>
      </c>
      <c r="I593" s="24">
        <f t="shared" si="49"/>
        <v>17</v>
      </c>
      <c r="J593" s="24">
        <f t="shared" si="45"/>
        <v>588</v>
      </c>
    </row>
    <row r="594" spans="1:10" x14ac:dyDescent="0.25">
      <c r="B594" s="24" t="s">
        <v>941</v>
      </c>
      <c r="C594" s="24" t="s">
        <v>329</v>
      </c>
      <c r="D594" s="24" t="s">
        <v>61</v>
      </c>
      <c r="E594" s="24">
        <v>3</v>
      </c>
      <c r="F594" s="24">
        <v>1</v>
      </c>
      <c r="G594" s="24">
        <v>14781</v>
      </c>
      <c r="H594" s="24">
        <f t="shared" si="48"/>
        <v>6.7654421216426498E-5</v>
      </c>
      <c r="I594" s="24">
        <f t="shared" si="49"/>
        <v>15</v>
      </c>
      <c r="J594" s="24">
        <f t="shared" si="45"/>
        <v>586</v>
      </c>
    </row>
    <row r="595" spans="1:10" x14ac:dyDescent="0.25">
      <c r="B595" s="24" t="s">
        <v>942</v>
      </c>
      <c r="C595" s="24" t="s">
        <v>330</v>
      </c>
      <c r="D595" s="24" t="s">
        <v>61</v>
      </c>
      <c r="E595" s="24">
        <v>11</v>
      </c>
      <c r="F595" s="24">
        <v>52</v>
      </c>
      <c r="G595" s="24">
        <v>12939</v>
      </c>
      <c r="H595" s="24">
        <f t="shared" si="48"/>
        <v>4.0188577169796742E-3</v>
      </c>
      <c r="I595" s="24">
        <f t="shared" si="49"/>
        <v>11</v>
      </c>
      <c r="J595" s="24">
        <f t="shared" si="45"/>
        <v>383</v>
      </c>
    </row>
    <row r="596" spans="1:10" x14ac:dyDescent="0.25">
      <c r="B596" s="24" t="s">
        <v>943</v>
      </c>
      <c r="C596" s="24" t="s">
        <v>331</v>
      </c>
      <c r="D596" s="24" t="s">
        <v>61</v>
      </c>
      <c r="E596" s="24">
        <v>5</v>
      </c>
      <c r="F596" s="24">
        <v>20</v>
      </c>
      <c r="G596" s="24">
        <v>14480</v>
      </c>
      <c r="H596" s="24">
        <f t="shared" si="48"/>
        <v>1.3812154696132596E-3</v>
      </c>
      <c r="I596" s="24">
        <f t="shared" si="49"/>
        <v>14</v>
      </c>
      <c r="J596" s="24">
        <f t="shared" si="45"/>
        <v>511</v>
      </c>
    </row>
    <row r="597" spans="1:10" x14ac:dyDescent="0.25">
      <c r="B597" s="24" t="s">
        <v>944</v>
      </c>
      <c r="C597" s="24" t="s">
        <v>332</v>
      </c>
      <c r="D597" s="24" t="s">
        <v>61</v>
      </c>
      <c r="E597" s="24">
        <v>5</v>
      </c>
      <c r="F597" s="24">
        <v>97</v>
      </c>
      <c r="G597" s="24">
        <v>14859</v>
      </c>
      <c r="H597" s="24">
        <f t="shared" si="48"/>
        <v>6.5280301500773939E-3</v>
      </c>
      <c r="I597" s="24">
        <f t="shared" si="49"/>
        <v>8</v>
      </c>
      <c r="J597" s="24">
        <f t="shared" si="45"/>
        <v>295</v>
      </c>
    </row>
    <row r="598" spans="1:10" x14ac:dyDescent="0.25">
      <c r="B598" s="24" t="s">
        <v>945</v>
      </c>
      <c r="C598" s="24" t="s">
        <v>333</v>
      </c>
      <c r="D598" s="24" t="s">
        <v>61</v>
      </c>
      <c r="E598" s="24">
        <v>5</v>
      </c>
      <c r="F598" s="24">
        <v>75</v>
      </c>
      <c r="G598" s="24">
        <v>15986</v>
      </c>
      <c r="H598" s="24">
        <f t="shared" si="48"/>
        <v>4.691605154510196E-3</v>
      </c>
      <c r="I598" s="24">
        <f t="shared" si="49"/>
        <v>10</v>
      </c>
      <c r="J598" s="24">
        <f t="shared" si="45"/>
        <v>354</v>
      </c>
    </row>
    <row r="599" spans="1:10" x14ac:dyDescent="0.25">
      <c r="B599" s="24" t="s">
        <v>946</v>
      </c>
      <c r="C599" s="24" t="s">
        <v>334</v>
      </c>
      <c r="D599" s="24" t="s">
        <v>61</v>
      </c>
      <c r="E599" s="24">
        <v>36</v>
      </c>
      <c r="F599" s="24">
        <v>1293</v>
      </c>
      <c r="G599" s="24">
        <v>15190</v>
      </c>
      <c r="H599" s="24">
        <f t="shared" si="48"/>
        <v>8.5121790651744564E-2</v>
      </c>
      <c r="I599" s="24">
        <f t="shared" si="49"/>
        <v>1</v>
      </c>
      <c r="J599" s="24">
        <f t="shared" si="45"/>
        <v>15</v>
      </c>
    </row>
    <row r="600" spans="1:10" x14ac:dyDescent="0.25">
      <c r="B600" s="24" t="s">
        <v>947</v>
      </c>
      <c r="C600" s="24" t="s">
        <v>335</v>
      </c>
      <c r="D600" s="24" t="s">
        <v>61</v>
      </c>
      <c r="E600" s="24">
        <v>9</v>
      </c>
      <c r="F600" s="24">
        <v>96</v>
      </c>
      <c r="G600" s="24">
        <v>13354</v>
      </c>
      <c r="H600" s="24">
        <f t="shared" si="48"/>
        <v>7.1888572712295942E-3</v>
      </c>
      <c r="I600" s="24">
        <f t="shared" si="49"/>
        <v>7</v>
      </c>
      <c r="J600" s="24">
        <f t="shared" si="45"/>
        <v>276</v>
      </c>
    </row>
    <row r="601" spans="1:10" x14ac:dyDescent="0.25">
      <c r="B601" s="24" t="s">
        <v>948</v>
      </c>
      <c r="C601" s="24" t="s">
        <v>336</v>
      </c>
      <c r="D601" s="24" t="s">
        <v>61</v>
      </c>
      <c r="E601" s="24">
        <v>7</v>
      </c>
      <c r="F601" s="24">
        <v>1</v>
      </c>
      <c r="G601" s="24">
        <v>23084</v>
      </c>
      <c r="H601" s="24">
        <f t="shared" si="48"/>
        <v>4.3320048518454342E-5</v>
      </c>
      <c r="I601" s="24">
        <f t="shared" si="49"/>
        <v>16</v>
      </c>
      <c r="J601" s="24">
        <f t="shared" si="45"/>
        <v>587</v>
      </c>
    </row>
    <row r="602" spans="1:10" x14ac:dyDescent="0.25">
      <c r="B602" s="24" t="s">
        <v>949</v>
      </c>
      <c r="C602" s="24" t="s">
        <v>337</v>
      </c>
      <c r="D602" s="24" t="s">
        <v>61</v>
      </c>
      <c r="E602" s="24">
        <v>11</v>
      </c>
      <c r="F602" s="24">
        <v>258</v>
      </c>
      <c r="G602" s="24">
        <v>16238</v>
      </c>
      <c r="H602" s="24">
        <f t="shared" si="48"/>
        <v>1.5888656238453012E-2</v>
      </c>
      <c r="I602" s="24">
        <f t="shared" si="49"/>
        <v>5</v>
      </c>
      <c r="J602" s="24">
        <f t="shared" si="45"/>
        <v>125</v>
      </c>
    </row>
    <row r="603" spans="1:10" x14ac:dyDescent="0.25">
      <c r="B603" s="24" t="s">
        <v>950</v>
      </c>
      <c r="C603" s="24" t="s">
        <v>338</v>
      </c>
      <c r="D603" s="24" t="s">
        <v>61</v>
      </c>
      <c r="E603" s="24">
        <v>3</v>
      </c>
      <c r="F603" s="24">
        <v>67</v>
      </c>
      <c r="G603" s="24">
        <v>12411</v>
      </c>
      <c r="H603" s="24">
        <f t="shared" si="48"/>
        <v>5.3984368705180885E-3</v>
      </c>
      <c r="I603" s="24">
        <f t="shared" si="49"/>
        <v>9</v>
      </c>
      <c r="J603" s="24">
        <f t="shared" si="45"/>
        <v>331</v>
      </c>
    </row>
    <row r="604" spans="1:10" x14ac:dyDescent="0.25">
      <c r="B604" s="24" t="s">
        <v>951</v>
      </c>
      <c r="C604" s="24" t="s">
        <v>339</v>
      </c>
      <c r="D604" s="24" t="s">
        <v>61</v>
      </c>
      <c r="E604" s="24">
        <v>16</v>
      </c>
      <c r="F604" s="24">
        <v>27</v>
      </c>
      <c r="G604" s="24">
        <v>15110</v>
      </c>
      <c r="H604" s="24">
        <f t="shared" si="48"/>
        <v>1.7868960953011251E-3</v>
      </c>
      <c r="I604" s="24">
        <f t="shared" si="49"/>
        <v>13</v>
      </c>
      <c r="J604" s="24">
        <f t="shared" si="45"/>
        <v>488</v>
      </c>
    </row>
    <row r="605" spans="1:10" x14ac:dyDescent="0.25">
      <c r="B605" s="24" t="s">
        <v>952</v>
      </c>
      <c r="C605" s="24" t="s">
        <v>340</v>
      </c>
      <c r="D605" s="24" t="s">
        <v>61</v>
      </c>
      <c r="E605" s="24">
        <v>15</v>
      </c>
      <c r="F605" s="24">
        <v>835</v>
      </c>
      <c r="G605" s="24">
        <v>10286</v>
      </c>
      <c r="H605" s="24">
        <f t="shared" si="48"/>
        <v>8.117830060276103E-2</v>
      </c>
      <c r="I605" s="24">
        <f t="shared" si="49"/>
        <v>2</v>
      </c>
      <c r="J605" s="24">
        <f t="shared" si="45"/>
        <v>16</v>
      </c>
    </row>
    <row r="606" spans="1:10" x14ac:dyDescent="0.25">
      <c r="B606" s="24" t="s">
        <v>953</v>
      </c>
      <c r="C606" s="24" t="s">
        <v>341</v>
      </c>
      <c r="D606" s="24" t="s">
        <v>61</v>
      </c>
      <c r="E606" s="24">
        <v>6</v>
      </c>
      <c r="F606" s="24">
        <v>47</v>
      </c>
      <c r="G606" s="24">
        <v>13206</v>
      </c>
      <c r="H606" s="24">
        <f t="shared" si="48"/>
        <v>3.5589883386339541E-3</v>
      </c>
      <c r="I606" s="24">
        <f t="shared" si="49"/>
        <v>12</v>
      </c>
      <c r="J606" s="24">
        <f t="shared" si="45"/>
        <v>403</v>
      </c>
    </row>
    <row r="607" spans="1:10" x14ac:dyDescent="0.25">
      <c r="B607" s="24" t="s">
        <v>954</v>
      </c>
      <c r="C607" s="24" t="s">
        <v>342</v>
      </c>
      <c r="D607" s="24" t="s">
        <v>61</v>
      </c>
      <c r="E607" s="24">
        <v>15</v>
      </c>
      <c r="F607" s="24">
        <v>207</v>
      </c>
      <c r="G607" s="24">
        <v>14862</v>
      </c>
      <c r="H607" s="24">
        <f t="shared" si="48"/>
        <v>1.3928138877674606E-2</v>
      </c>
      <c r="I607" s="24">
        <f t="shared" si="49"/>
        <v>6</v>
      </c>
      <c r="J607" s="24">
        <f t="shared" si="45"/>
        <v>146</v>
      </c>
    </row>
    <row r="608" spans="1:10" x14ac:dyDescent="0.25">
      <c r="A608" s="24" t="str">
        <f>D608</f>
        <v>Waltham Forest</v>
      </c>
      <c r="B608" s="24" t="s">
        <v>1356</v>
      </c>
      <c r="C608" s="24" t="s">
        <v>724</v>
      </c>
      <c r="D608" s="24" t="s">
        <v>63</v>
      </c>
      <c r="E608" s="24">
        <v>9</v>
      </c>
      <c r="F608" s="24">
        <v>52</v>
      </c>
      <c r="G608" s="24">
        <v>13799</v>
      </c>
      <c r="H608" s="24">
        <f t="shared" si="48"/>
        <v>3.7683890136966445E-3</v>
      </c>
      <c r="I608">
        <f>RANK(H608,$H$608:$H$627)</f>
        <v>9</v>
      </c>
      <c r="J608" s="24">
        <f t="shared" si="45"/>
        <v>392</v>
      </c>
    </row>
    <row r="609" spans="2:10" x14ac:dyDescent="0.25">
      <c r="B609" s="24" t="s">
        <v>1357</v>
      </c>
      <c r="C609" s="24" t="s">
        <v>725</v>
      </c>
      <c r="D609" s="24" t="s">
        <v>63</v>
      </c>
      <c r="E609" s="24">
        <v>9</v>
      </c>
      <c r="F609" s="24">
        <v>30</v>
      </c>
      <c r="G609" s="24">
        <v>12700</v>
      </c>
      <c r="H609" s="24">
        <f t="shared" si="48"/>
        <v>2.3622047244094488E-3</v>
      </c>
      <c r="I609" s="24">
        <f t="shared" ref="I609:I627" si="50">RANK(H609,$H$608:$H$627)</f>
        <v>12</v>
      </c>
      <c r="J609" s="24">
        <f t="shared" si="45"/>
        <v>458</v>
      </c>
    </row>
    <row r="610" spans="2:10" x14ac:dyDescent="0.25">
      <c r="B610" s="24" t="s">
        <v>1358</v>
      </c>
      <c r="C610" s="24" t="s">
        <v>726</v>
      </c>
      <c r="D610" s="24" t="s">
        <v>63</v>
      </c>
      <c r="E610" s="24">
        <v>1</v>
      </c>
      <c r="F610" s="24">
        <v>2</v>
      </c>
      <c r="G610" s="24">
        <v>14086</v>
      </c>
      <c r="H610" s="24">
        <f t="shared" si="48"/>
        <v>1.419849495953429E-4</v>
      </c>
      <c r="I610" s="24">
        <f t="shared" si="50"/>
        <v>19</v>
      </c>
      <c r="J610" s="24">
        <f t="shared" si="45"/>
        <v>582</v>
      </c>
    </row>
    <row r="611" spans="2:10" x14ac:dyDescent="0.25">
      <c r="B611" s="24" t="s">
        <v>1359</v>
      </c>
      <c r="C611" s="24" t="s">
        <v>727</v>
      </c>
      <c r="D611" s="24" t="s">
        <v>63</v>
      </c>
      <c r="E611" s="24">
        <v>5</v>
      </c>
      <c r="F611" s="24">
        <v>112</v>
      </c>
      <c r="G611" s="24">
        <v>10287</v>
      </c>
      <c r="H611" s="24">
        <f t="shared" si="48"/>
        <v>1.0887527947895402E-2</v>
      </c>
      <c r="I611" s="24">
        <f t="shared" si="50"/>
        <v>4</v>
      </c>
      <c r="J611" s="24">
        <f t="shared" si="45"/>
        <v>199</v>
      </c>
    </row>
    <row r="612" spans="2:10" x14ac:dyDescent="0.25">
      <c r="B612" s="24" t="s">
        <v>1360</v>
      </c>
      <c r="C612" s="24" t="s">
        <v>728</v>
      </c>
      <c r="D612" s="24" t="s">
        <v>63</v>
      </c>
      <c r="E612" s="24">
        <v>2</v>
      </c>
      <c r="F612" s="24">
        <v>12</v>
      </c>
      <c r="G612" s="24">
        <v>10730</v>
      </c>
      <c r="H612" s="24">
        <f t="shared" si="48"/>
        <v>1.1183597390493941E-3</v>
      </c>
      <c r="I612" s="24">
        <f t="shared" si="50"/>
        <v>17</v>
      </c>
      <c r="J612" s="24">
        <f t="shared" si="45"/>
        <v>528</v>
      </c>
    </row>
    <row r="613" spans="2:10" x14ac:dyDescent="0.25">
      <c r="B613" s="24" t="s">
        <v>1361</v>
      </c>
      <c r="C613" s="24" t="s">
        <v>729</v>
      </c>
      <c r="D613" s="24" t="s">
        <v>63</v>
      </c>
      <c r="E613" s="24">
        <v>17</v>
      </c>
      <c r="F613" s="24">
        <v>71</v>
      </c>
      <c r="G613" s="24">
        <v>12609</v>
      </c>
      <c r="H613" s="24">
        <f t="shared" si="48"/>
        <v>5.6308985645174081E-3</v>
      </c>
      <c r="I613" s="24">
        <f t="shared" si="50"/>
        <v>8</v>
      </c>
      <c r="J613" s="24">
        <f t="shared" ref="J613:J667" si="51">RANK(H613,$H$36:$H$667)</f>
        <v>320</v>
      </c>
    </row>
    <row r="614" spans="2:10" x14ac:dyDescent="0.25">
      <c r="B614" s="24" t="s">
        <v>1362</v>
      </c>
      <c r="C614" s="24" t="s">
        <v>730</v>
      </c>
      <c r="D614" s="24" t="s">
        <v>63</v>
      </c>
      <c r="E614" s="24">
        <v>4</v>
      </c>
      <c r="F614" s="24">
        <v>21</v>
      </c>
      <c r="G614" s="24">
        <v>14604</v>
      </c>
      <c r="H614" s="24">
        <f t="shared" si="48"/>
        <v>1.437962202136401E-3</v>
      </c>
      <c r="I614" s="24">
        <f t="shared" si="50"/>
        <v>16</v>
      </c>
      <c r="J614" s="24">
        <f t="shared" si="51"/>
        <v>507</v>
      </c>
    </row>
    <row r="615" spans="2:10" x14ac:dyDescent="0.25">
      <c r="B615" s="24" t="s">
        <v>1363</v>
      </c>
      <c r="C615" s="24" t="s">
        <v>731</v>
      </c>
      <c r="D615" s="24" t="s">
        <v>63</v>
      </c>
      <c r="E615" s="24">
        <v>5</v>
      </c>
      <c r="F615" s="24">
        <v>34</v>
      </c>
      <c r="G615" s="24">
        <v>11355</v>
      </c>
      <c r="H615" s="24">
        <f t="shared" si="48"/>
        <v>2.9942756494936149E-3</v>
      </c>
      <c r="I615" s="24">
        <f t="shared" si="50"/>
        <v>11</v>
      </c>
      <c r="J615" s="24">
        <f t="shared" si="51"/>
        <v>424</v>
      </c>
    </row>
    <row r="616" spans="2:10" x14ac:dyDescent="0.25">
      <c r="B616" s="24" t="s">
        <v>1364</v>
      </c>
      <c r="C616" s="24" t="s">
        <v>732</v>
      </c>
      <c r="D616" s="24" t="s">
        <v>63</v>
      </c>
      <c r="E616" s="24">
        <v>4</v>
      </c>
      <c r="F616" s="24">
        <v>136</v>
      </c>
      <c r="G616" s="24">
        <v>11058</v>
      </c>
      <c r="H616" s="24">
        <f t="shared" si="48"/>
        <v>1.2298788207632484E-2</v>
      </c>
      <c r="I616" s="24">
        <f t="shared" si="50"/>
        <v>3</v>
      </c>
      <c r="J616" s="24">
        <f t="shared" si="51"/>
        <v>170</v>
      </c>
    </row>
    <row r="617" spans="2:10" x14ac:dyDescent="0.25">
      <c r="B617" s="24" t="s">
        <v>1365</v>
      </c>
      <c r="C617" s="24" t="s">
        <v>733</v>
      </c>
      <c r="D617" s="24" t="s">
        <v>63</v>
      </c>
      <c r="E617" s="24">
        <v>2</v>
      </c>
      <c r="F617" s="24">
        <v>4</v>
      </c>
      <c r="G617" s="24">
        <v>14127</v>
      </c>
      <c r="H617" s="24">
        <f t="shared" si="48"/>
        <v>2.8314574927443904E-4</v>
      </c>
      <c r="I617" s="24">
        <f t="shared" si="50"/>
        <v>18</v>
      </c>
      <c r="J617" s="24">
        <f t="shared" si="51"/>
        <v>576</v>
      </c>
    </row>
    <row r="618" spans="2:10" x14ac:dyDescent="0.25">
      <c r="B618" s="24" t="s">
        <v>1366</v>
      </c>
      <c r="C618" s="24" t="s">
        <v>734</v>
      </c>
      <c r="D618" s="24" t="s">
        <v>63</v>
      </c>
      <c r="E618" s="24">
        <v>8</v>
      </c>
      <c r="F618" s="24">
        <v>0</v>
      </c>
      <c r="G618" s="24">
        <v>13194</v>
      </c>
      <c r="H618" s="24">
        <f t="shared" si="48"/>
        <v>0</v>
      </c>
      <c r="I618" s="24">
        <f t="shared" si="50"/>
        <v>20</v>
      </c>
      <c r="J618" s="24">
        <f t="shared" si="51"/>
        <v>588</v>
      </c>
    </row>
    <row r="619" spans="2:10" x14ac:dyDescent="0.25">
      <c r="B619" s="24" t="s">
        <v>1367</v>
      </c>
      <c r="C619" s="24" t="s">
        <v>735</v>
      </c>
      <c r="D619" s="24" t="s">
        <v>63</v>
      </c>
      <c r="E619" s="24">
        <v>21</v>
      </c>
      <c r="F619" s="24">
        <v>406</v>
      </c>
      <c r="G619" s="24">
        <v>13912</v>
      </c>
      <c r="H619" s="24">
        <f t="shared" si="48"/>
        <v>2.9183438757906844E-2</v>
      </c>
      <c r="I619" s="24">
        <f t="shared" si="50"/>
        <v>1</v>
      </c>
      <c r="J619" s="24">
        <f t="shared" si="51"/>
        <v>59</v>
      </c>
    </row>
    <row r="620" spans="2:10" x14ac:dyDescent="0.25">
      <c r="B620" s="24" t="s">
        <v>1368</v>
      </c>
      <c r="C620" s="24" t="s">
        <v>736</v>
      </c>
      <c r="D620" s="24" t="s">
        <v>63</v>
      </c>
      <c r="E620" s="24">
        <v>10</v>
      </c>
      <c r="F620" s="24">
        <v>115</v>
      </c>
      <c r="G620" s="24">
        <v>11337</v>
      </c>
      <c r="H620" s="24">
        <f t="shared" si="48"/>
        <v>1.014377701331922E-2</v>
      </c>
      <c r="I620" s="24">
        <f t="shared" si="50"/>
        <v>5</v>
      </c>
      <c r="J620" s="24">
        <f t="shared" si="51"/>
        <v>215</v>
      </c>
    </row>
    <row r="621" spans="2:10" x14ac:dyDescent="0.25">
      <c r="B621" s="24" t="s">
        <v>1369</v>
      </c>
      <c r="C621" s="24" t="s">
        <v>737</v>
      </c>
      <c r="D621" s="24" t="s">
        <v>63</v>
      </c>
      <c r="E621" s="24">
        <v>10</v>
      </c>
      <c r="F621" s="24">
        <v>123</v>
      </c>
      <c r="G621" s="24">
        <v>15671</v>
      </c>
      <c r="H621" s="24">
        <f t="shared" si="48"/>
        <v>7.8488928594218615E-3</v>
      </c>
      <c r="I621" s="24">
        <f t="shared" si="50"/>
        <v>6</v>
      </c>
      <c r="J621" s="24">
        <f t="shared" si="51"/>
        <v>258</v>
      </c>
    </row>
    <row r="622" spans="2:10" x14ac:dyDescent="0.25">
      <c r="B622" s="24" t="s">
        <v>1370</v>
      </c>
      <c r="C622" s="24" t="s">
        <v>738</v>
      </c>
      <c r="D622" s="24" t="s">
        <v>63</v>
      </c>
      <c r="E622" s="24">
        <v>4</v>
      </c>
      <c r="F622" s="24">
        <v>25</v>
      </c>
      <c r="G622" s="24">
        <v>14184</v>
      </c>
      <c r="H622" s="24">
        <f t="shared" si="48"/>
        <v>1.7625493513818387E-3</v>
      </c>
      <c r="I622" s="24">
        <f t="shared" si="50"/>
        <v>15</v>
      </c>
      <c r="J622" s="24">
        <f t="shared" si="51"/>
        <v>489</v>
      </c>
    </row>
    <row r="623" spans="2:10" x14ac:dyDescent="0.25">
      <c r="B623" s="24" t="s">
        <v>1371</v>
      </c>
      <c r="C623" s="24" t="s">
        <v>739</v>
      </c>
      <c r="D623" s="24" t="s">
        <v>63</v>
      </c>
      <c r="E623" s="24">
        <v>32</v>
      </c>
      <c r="F623" s="24">
        <v>304</v>
      </c>
      <c r="G623" s="24">
        <v>12879</v>
      </c>
      <c r="H623" s="24">
        <f t="shared" si="48"/>
        <v>2.3604317105365324E-2</v>
      </c>
      <c r="I623" s="24">
        <f t="shared" si="50"/>
        <v>2</v>
      </c>
      <c r="J623" s="24">
        <f t="shared" si="51"/>
        <v>81</v>
      </c>
    </row>
    <row r="624" spans="2:10" x14ac:dyDescent="0.25">
      <c r="B624" s="24" t="s">
        <v>1372</v>
      </c>
      <c r="C624" s="24" t="s">
        <v>740</v>
      </c>
      <c r="D624" s="24" t="s">
        <v>63</v>
      </c>
      <c r="E624" s="24">
        <v>3</v>
      </c>
      <c r="F624" s="24">
        <v>32</v>
      </c>
      <c r="G624" s="24">
        <v>13636</v>
      </c>
      <c r="H624" s="24">
        <f t="shared" si="48"/>
        <v>2.3467292461132297E-3</v>
      </c>
      <c r="I624" s="24">
        <f t="shared" si="50"/>
        <v>13</v>
      </c>
      <c r="J624" s="24">
        <f t="shared" si="51"/>
        <v>460</v>
      </c>
    </row>
    <row r="625" spans="1:10" x14ac:dyDescent="0.25">
      <c r="B625" s="24" t="s">
        <v>1373</v>
      </c>
      <c r="C625" s="24" t="s">
        <v>741</v>
      </c>
      <c r="D625" s="24" t="s">
        <v>63</v>
      </c>
      <c r="E625" s="24">
        <v>5</v>
      </c>
      <c r="F625" s="24">
        <v>26</v>
      </c>
      <c r="G625" s="24">
        <v>11444</v>
      </c>
      <c r="H625" s="24">
        <f t="shared" si="48"/>
        <v>2.2719328905976932E-3</v>
      </c>
      <c r="I625" s="24">
        <f t="shared" si="50"/>
        <v>14</v>
      </c>
      <c r="J625" s="24">
        <f t="shared" si="51"/>
        <v>463</v>
      </c>
    </row>
    <row r="626" spans="1:10" x14ac:dyDescent="0.25">
      <c r="B626" s="24" t="s">
        <v>1374</v>
      </c>
      <c r="C626" s="24" t="s">
        <v>742</v>
      </c>
      <c r="D626" s="24" t="s">
        <v>63</v>
      </c>
      <c r="E626" s="24">
        <v>5</v>
      </c>
      <c r="F626" s="24">
        <v>79</v>
      </c>
      <c r="G626" s="24">
        <v>13269</v>
      </c>
      <c r="H626" s="24">
        <f t="shared" si="48"/>
        <v>5.9537267314793878E-3</v>
      </c>
      <c r="I626" s="24">
        <f t="shared" si="50"/>
        <v>7</v>
      </c>
      <c r="J626" s="24">
        <f t="shared" si="51"/>
        <v>312</v>
      </c>
    </row>
    <row r="627" spans="1:10" x14ac:dyDescent="0.25">
      <c r="B627" s="24" t="s">
        <v>1375</v>
      </c>
      <c r="C627" s="24" t="s">
        <v>743</v>
      </c>
      <c r="D627" s="24" t="s">
        <v>63</v>
      </c>
      <c r="E627" s="24">
        <v>5</v>
      </c>
      <c r="F627" s="24">
        <v>50</v>
      </c>
      <c r="G627" s="24">
        <v>13368</v>
      </c>
      <c r="H627" s="24">
        <f t="shared" si="48"/>
        <v>3.7402752842609216E-3</v>
      </c>
      <c r="I627" s="24">
        <f t="shared" si="50"/>
        <v>10</v>
      </c>
      <c r="J627" s="24">
        <f t="shared" si="51"/>
        <v>394</v>
      </c>
    </row>
    <row r="628" spans="1:10" x14ac:dyDescent="0.25">
      <c r="A628" s="24" t="str">
        <f>D628</f>
        <v>Wandsworth</v>
      </c>
      <c r="B628" s="24" t="s">
        <v>955</v>
      </c>
      <c r="C628" s="24" t="s">
        <v>343</v>
      </c>
      <c r="D628" s="24" t="s">
        <v>65</v>
      </c>
      <c r="E628" s="24">
        <v>8</v>
      </c>
      <c r="F628" s="24">
        <v>38</v>
      </c>
      <c r="G628" s="24">
        <v>14751</v>
      </c>
      <c r="H628" s="24">
        <f t="shared" si="48"/>
        <v>2.5760965358280793E-3</v>
      </c>
      <c r="I628">
        <f>RANK(H628,$H$628:$H$647)</f>
        <v>14</v>
      </c>
      <c r="J628" s="24">
        <f t="shared" si="51"/>
        <v>447</v>
      </c>
    </row>
    <row r="629" spans="1:10" x14ac:dyDescent="0.25">
      <c r="B629" s="24" t="s">
        <v>956</v>
      </c>
      <c r="C629" s="24" t="s">
        <v>344</v>
      </c>
      <c r="D629" s="24" t="s">
        <v>65</v>
      </c>
      <c r="E629" s="24">
        <v>22</v>
      </c>
      <c r="F629" s="24">
        <v>136</v>
      </c>
      <c r="G629" s="24">
        <v>14575</v>
      </c>
      <c r="H629" s="24">
        <f t="shared" si="48"/>
        <v>9.3310463121783881E-3</v>
      </c>
      <c r="I629" s="24">
        <f t="shared" ref="I629:I647" si="52">RANK(H629,$H$628:$H$647)</f>
        <v>9</v>
      </c>
      <c r="J629" s="24">
        <f t="shared" si="51"/>
        <v>230</v>
      </c>
    </row>
    <row r="630" spans="1:10" x14ac:dyDescent="0.25">
      <c r="B630" s="24" t="s">
        <v>957</v>
      </c>
      <c r="C630" s="24" t="s">
        <v>345</v>
      </c>
      <c r="D630" s="24" t="s">
        <v>65</v>
      </c>
      <c r="E630" s="24">
        <v>11</v>
      </c>
      <c r="F630" s="24">
        <v>374</v>
      </c>
      <c r="G630" s="24">
        <v>15448</v>
      </c>
      <c r="H630" s="24">
        <f t="shared" si="48"/>
        <v>2.4210253754531331E-2</v>
      </c>
      <c r="I630" s="24">
        <f t="shared" si="52"/>
        <v>3</v>
      </c>
      <c r="J630" s="24">
        <f t="shared" si="51"/>
        <v>78</v>
      </c>
    </row>
    <row r="631" spans="1:10" x14ac:dyDescent="0.25">
      <c r="B631" s="24" t="s">
        <v>958</v>
      </c>
      <c r="C631" s="24" t="s">
        <v>346</v>
      </c>
      <c r="D631" s="24" t="s">
        <v>65</v>
      </c>
      <c r="E631" s="24">
        <v>8</v>
      </c>
      <c r="F631" s="24">
        <v>79</v>
      </c>
      <c r="G631" s="24">
        <v>15022</v>
      </c>
      <c r="H631" s="24">
        <f t="shared" si="48"/>
        <v>5.2589535348156035E-3</v>
      </c>
      <c r="I631" s="24">
        <f t="shared" si="52"/>
        <v>11</v>
      </c>
      <c r="J631" s="24">
        <f t="shared" si="51"/>
        <v>334</v>
      </c>
    </row>
    <row r="632" spans="1:10" x14ac:dyDescent="0.25">
      <c r="B632" s="24" t="s">
        <v>959</v>
      </c>
      <c r="C632" s="24" t="s">
        <v>347</v>
      </c>
      <c r="D632" s="24" t="s">
        <v>65</v>
      </c>
      <c r="E632" s="24">
        <v>10</v>
      </c>
      <c r="F632" s="24">
        <v>76</v>
      </c>
      <c r="G632" s="24">
        <v>14613</v>
      </c>
      <c r="H632" s="24">
        <f t="shared" si="48"/>
        <v>5.200848559501813E-3</v>
      </c>
      <c r="I632" s="24">
        <f t="shared" si="52"/>
        <v>12</v>
      </c>
      <c r="J632" s="24">
        <f t="shared" si="51"/>
        <v>335</v>
      </c>
    </row>
    <row r="633" spans="1:10" x14ac:dyDescent="0.25">
      <c r="B633" s="24" t="s">
        <v>960</v>
      </c>
      <c r="C633" s="24" t="s">
        <v>348</v>
      </c>
      <c r="D633" s="24" t="s">
        <v>65</v>
      </c>
      <c r="E633" s="24">
        <v>22</v>
      </c>
      <c r="F633" s="24">
        <v>288</v>
      </c>
      <c r="G633" s="24">
        <v>15504</v>
      </c>
      <c r="H633" s="24">
        <f t="shared" si="48"/>
        <v>1.8575851393188854E-2</v>
      </c>
      <c r="I633" s="24">
        <f t="shared" si="52"/>
        <v>7</v>
      </c>
      <c r="J633" s="24">
        <f t="shared" si="51"/>
        <v>103</v>
      </c>
    </row>
    <row r="634" spans="1:10" x14ac:dyDescent="0.25">
      <c r="B634" s="24" t="s">
        <v>961</v>
      </c>
      <c r="C634" s="24" t="s">
        <v>349</v>
      </c>
      <c r="D634" s="24" t="s">
        <v>65</v>
      </c>
      <c r="E634" s="24">
        <v>14</v>
      </c>
      <c r="F634" s="24">
        <v>93</v>
      </c>
      <c r="G634" s="24">
        <v>15198</v>
      </c>
      <c r="H634" s="24">
        <f t="shared" si="48"/>
        <v>6.1192262139755232E-3</v>
      </c>
      <c r="I634" s="24">
        <f t="shared" si="52"/>
        <v>10</v>
      </c>
      <c r="J634" s="24">
        <f t="shared" si="51"/>
        <v>305</v>
      </c>
    </row>
    <row r="635" spans="1:10" x14ac:dyDescent="0.25">
      <c r="B635" s="24" t="s">
        <v>962</v>
      </c>
      <c r="C635" s="24" t="s">
        <v>350</v>
      </c>
      <c r="D635" s="24" t="s">
        <v>65</v>
      </c>
      <c r="E635" s="24">
        <v>2</v>
      </c>
      <c r="F635" s="24">
        <v>21</v>
      </c>
      <c r="G635" s="24">
        <v>15358</v>
      </c>
      <c r="H635" s="24">
        <f t="shared" si="48"/>
        <v>1.3673655423883319E-3</v>
      </c>
      <c r="I635" s="24">
        <f t="shared" si="52"/>
        <v>16</v>
      </c>
      <c r="J635" s="24">
        <f t="shared" si="51"/>
        <v>513</v>
      </c>
    </row>
    <row r="636" spans="1:10" x14ac:dyDescent="0.25">
      <c r="B636" s="24" t="s">
        <v>963</v>
      </c>
      <c r="C636" s="24" t="s">
        <v>351</v>
      </c>
      <c r="D636" s="24" t="s">
        <v>65</v>
      </c>
      <c r="E636" s="24">
        <v>15</v>
      </c>
      <c r="F636" s="24">
        <v>347</v>
      </c>
      <c r="G636" s="24">
        <v>14679</v>
      </c>
      <c r="H636" s="24">
        <f t="shared" si="48"/>
        <v>2.3639212480414198E-2</v>
      </c>
      <c r="I636" s="24">
        <f t="shared" si="52"/>
        <v>4</v>
      </c>
      <c r="J636" s="24">
        <f t="shared" si="51"/>
        <v>80</v>
      </c>
    </row>
    <row r="637" spans="1:10" x14ac:dyDescent="0.25">
      <c r="B637" s="24" t="s">
        <v>964</v>
      </c>
      <c r="C637" s="24" t="s">
        <v>352</v>
      </c>
      <c r="D637" s="24" t="s">
        <v>65</v>
      </c>
      <c r="E637" s="24">
        <v>5</v>
      </c>
      <c r="F637" s="24">
        <v>38</v>
      </c>
      <c r="G637" s="24">
        <v>14940</v>
      </c>
      <c r="H637" s="24">
        <f t="shared" si="48"/>
        <v>2.5435073627844713E-3</v>
      </c>
      <c r="I637" s="24">
        <f t="shared" si="52"/>
        <v>15</v>
      </c>
      <c r="J637" s="24">
        <f t="shared" si="51"/>
        <v>450</v>
      </c>
    </row>
    <row r="638" spans="1:10" x14ac:dyDescent="0.25">
      <c r="B638" s="24" t="s">
        <v>965</v>
      </c>
      <c r="C638" s="24" t="s">
        <v>353</v>
      </c>
      <c r="D638" s="24" t="s">
        <v>65</v>
      </c>
      <c r="E638" s="24">
        <v>8</v>
      </c>
      <c r="F638" s="24">
        <v>3</v>
      </c>
      <c r="G638" s="24">
        <v>16331</v>
      </c>
      <c r="H638" s="24">
        <f t="shared" si="48"/>
        <v>1.8369971220378421E-4</v>
      </c>
      <c r="I638" s="24">
        <f t="shared" si="52"/>
        <v>19</v>
      </c>
      <c r="J638" s="24">
        <f t="shared" si="51"/>
        <v>580</v>
      </c>
    </row>
    <row r="639" spans="1:10" x14ac:dyDescent="0.25">
      <c r="B639" s="24" t="s">
        <v>966</v>
      </c>
      <c r="C639" s="24" t="s">
        <v>354</v>
      </c>
      <c r="D639" s="24" t="s">
        <v>65</v>
      </c>
      <c r="E639" s="24">
        <v>31</v>
      </c>
      <c r="F639" s="24">
        <v>1493</v>
      </c>
      <c r="G639" s="24">
        <v>16132</v>
      </c>
      <c r="H639" s="24">
        <f t="shared" si="48"/>
        <v>9.2548970989337967E-2</v>
      </c>
      <c r="I639" s="24">
        <f t="shared" si="52"/>
        <v>2</v>
      </c>
      <c r="J639" s="24">
        <f t="shared" si="51"/>
        <v>13</v>
      </c>
    </row>
    <row r="640" spans="1:10" x14ac:dyDescent="0.25">
      <c r="B640" s="24" t="s">
        <v>967</v>
      </c>
      <c r="C640" s="24" t="s">
        <v>355</v>
      </c>
      <c r="D640" s="24" t="s">
        <v>65</v>
      </c>
      <c r="E640" s="24">
        <v>7</v>
      </c>
      <c r="F640" s="24">
        <v>234</v>
      </c>
      <c r="G640" s="24">
        <v>16556</v>
      </c>
      <c r="H640" s="24">
        <f t="shared" si="48"/>
        <v>1.4133848755738102E-2</v>
      </c>
      <c r="I640" s="24">
        <f t="shared" si="52"/>
        <v>8</v>
      </c>
      <c r="J640" s="24">
        <f t="shared" si="51"/>
        <v>142</v>
      </c>
    </row>
    <row r="641" spans="1:10" x14ac:dyDescent="0.25">
      <c r="B641" s="24" t="s">
        <v>968</v>
      </c>
      <c r="C641" s="24" t="s">
        <v>356</v>
      </c>
      <c r="D641" s="24" t="s">
        <v>65</v>
      </c>
      <c r="E641" s="24">
        <v>2</v>
      </c>
      <c r="F641" s="24">
        <v>6</v>
      </c>
      <c r="G641" s="24">
        <v>14160</v>
      </c>
      <c r="H641" s="24">
        <f t="shared" si="48"/>
        <v>4.2372881355932202E-4</v>
      </c>
      <c r="I641" s="24">
        <f t="shared" si="52"/>
        <v>18</v>
      </c>
      <c r="J641" s="24">
        <f t="shared" si="51"/>
        <v>569</v>
      </c>
    </row>
    <row r="642" spans="1:10" x14ac:dyDescent="0.25">
      <c r="B642" s="24" t="s">
        <v>969</v>
      </c>
      <c r="C642" s="24" t="s">
        <v>357</v>
      </c>
      <c r="D642" s="24" t="s">
        <v>65</v>
      </c>
      <c r="E642" s="24">
        <v>0</v>
      </c>
      <c r="F642" s="24">
        <v>0</v>
      </c>
      <c r="G642" s="24">
        <v>16256</v>
      </c>
      <c r="H642" s="24">
        <f t="shared" ref="H642:H667" si="53">F642/G642</f>
        <v>0</v>
      </c>
      <c r="I642" s="24">
        <f t="shared" si="52"/>
        <v>20</v>
      </c>
      <c r="J642" s="24">
        <f t="shared" si="51"/>
        <v>588</v>
      </c>
    </row>
    <row r="643" spans="1:10" x14ac:dyDescent="0.25">
      <c r="B643" s="24" t="s">
        <v>970</v>
      </c>
      <c r="C643" s="24" t="s">
        <v>358</v>
      </c>
      <c r="D643" s="24" t="s">
        <v>65</v>
      </c>
      <c r="E643" s="24">
        <v>2</v>
      </c>
      <c r="F643" s="24">
        <v>10</v>
      </c>
      <c r="G643" s="24">
        <v>14842</v>
      </c>
      <c r="H643" s="24">
        <f t="shared" si="53"/>
        <v>6.7376364371378526E-4</v>
      </c>
      <c r="I643" s="24">
        <f t="shared" si="52"/>
        <v>17</v>
      </c>
      <c r="J643" s="24">
        <f t="shared" si="51"/>
        <v>552</v>
      </c>
    </row>
    <row r="644" spans="1:10" x14ac:dyDescent="0.25">
      <c r="B644" s="24" t="s">
        <v>971</v>
      </c>
      <c r="C644" s="24" t="s">
        <v>359</v>
      </c>
      <c r="D644" s="24" t="s">
        <v>65</v>
      </c>
      <c r="E644" s="24">
        <v>8</v>
      </c>
      <c r="F644" s="24">
        <v>46</v>
      </c>
      <c r="G644" s="24">
        <v>16239</v>
      </c>
      <c r="H644" s="24">
        <f t="shared" si="53"/>
        <v>2.8326867417944454E-3</v>
      </c>
      <c r="I644" s="24">
        <f t="shared" si="52"/>
        <v>13</v>
      </c>
      <c r="J644" s="24">
        <f t="shared" si="51"/>
        <v>432</v>
      </c>
    </row>
    <row r="645" spans="1:10" x14ac:dyDescent="0.25">
      <c r="B645" s="24" t="s">
        <v>972</v>
      </c>
      <c r="C645" s="24" t="s">
        <v>360</v>
      </c>
      <c r="D645" s="24" t="s">
        <v>65</v>
      </c>
      <c r="E645" s="24">
        <v>8</v>
      </c>
      <c r="F645" s="24">
        <v>1431</v>
      </c>
      <c r="G645" s="24">
        <v>15247</v>
      </c>
      <c r="H645" s="24">
        <f t="shared" si="53"/>
        <v>9.3854528759756015E-2</v>
      </c>
      <c r="I645" s="24">
        <f t="shared" si="52"/>
        <v>1</v>
      </c>
      <c r="J645" s="24">
        <f t="shared" si="51"/>
        <v>12</v>
      </c>
    </row>
    <row r="646" spans="1:10" x14ac:dyDescent="0.25">
      <c r="B646" s="24" t="s">
        <v>973</v>
      </c>
      <c r="C646" s="24" t="s">
        <v>361</v>
      </c>
      <c r="D646" s="24" t="s">
        <v>65</v>
      </c>
      <c r="E646" s="24">
        <v>8</v>
      </c>
      <c r="F646" s="24">
        <v>352</v>
      </c>
      <c r="G646" s="24">
        <v>16402</v>
      </c>
      <c r="H646" s="24">
        <f t="shared" si="53"/>
        <v>2.1460797463723934E-2</v>
      </c>
      <c r="I646" s="24">
        <f t="shared" si="52"/>
        <v>5</v>
      </c>
      <c r="J646" s="24">
        <f t="shared" si="51"/>
        <v>87</v>
      </c>
    </row>
    <row r="647" spans="1:10" x14ac:dyDescent="0.25">
      <c r="B647" s="24" t="s">
        <v>974</v>
      </c>
      <c r="C647" s="24" t="s">
        <v>362</v>
      </c>
      <c r="D647" s="24" t="s">
        <v>65</v>
      </c>
      <c r="E647" s="24">
        <v>12</v>
      </c>
      <c r="F647" s="24">
        <v>282</v>
      </c>
      <c r="G647" s="24">
        <v>14742</v>
      </c>
      <c r="H647" s="24">
        <f t="shared" si="53"/>
        <v>1.9129019129019129E-2</v>
      </c>
      <c r="I647" s="24">
        <f t="shared" si="52"/>
        <v>6</v>
      </c>
      <c r="J647" s="24">
        <f t="shared" si="51"/>
        <v>99</v>
      </c>
    </row>
    <row r="648" spans="1:10" x14ac:dyDescent="0.25">
      <c r="A648" s="24" t="str">
        <f>D648</f>
        <v>Westminster</v>
      </c>
      <c r="B648" s="24" t="s">
        <v>975</v>
      </c>
      <c r="C648" s="24" t="s">
        <v>363</v>
      </c>
      <c r="D648" s="24" t="s">
        <v>67</v>
      </c>
      <c r="E648" s="24">
        <v>5</v>
      </c>
      <c r="F648" s="24">
        <v>119</v>
      </c>
      <c r="G648" s="24">
        <v>11250</v>
      </c>
      <c r="H648" s="24">
        <f t="shared" si="53"/>
        <v>1.0577777777777778E-2</v>
      </c>
      <c r="I648">
        <f>RANK(H648,$H$648:$H$667)</f>
        <v>12</v>
      </c>
      <c r="J648" s="24">
        <f t="shared" si="51"/>
        <v>207</v>
      </c>
    </row>
    <row r="649" spans="1:10" x14ac:dyDescent="0.25">
      <c r="B649" s="24" t="s">
        <v>976</v>
      </c>
      <c r="C649" s="24" t="s">
        <v>364</v>
      </c>
      <c r="D649" s="24" t="s">
        <v>67</v>
      </c>
      <c r="E649" s="24">
        <v>23</v>
      </c>
      <c r="F649" s="24">
        <v>59</v>
      </c>
      <c r="G649" s="24">
        <v>10300</v>
      </c>
      <c r="H649" s="24">
        <f t="shared" si="53"/>
        <v>5.7281553398058254E-3</v>
      </c>
      <c r="I649" s="24">
        <f t="shared" ref="I649:I667" si="54">RANK(H649,$H$648:$H$667)</f>
        <v>16</v>
      </c>
      <c r="J649" s="24">
        <f t="shared" si="51"/>
        <v>316</v>
      </c>
    </row>
    <row r="650" spans="1:10" x14ac:dyDescent="0.25">
      <c r="B650" s="24" t="s">
        <v>977</v>
      </c>
      <c r="C650" s="24" t="s">
        <v>365</v>
      </c>
      <c r="D650" s="24" t="s">
        <v>67</v>
      </c>
      <c r="E650" s="24">
        <v>46</v>
      </c>
      <c r="F650" s="24">
        <v>250</v>
      </c>
      <c r="G650" s="24">
        <v>11991</v>
      </c>
      <c r="H650" s="24">
        <f t="shared" si="53"/>
        <v>2.0848970060878994E-2</v>
      </c>
      <c r="I650" s="24">
        <f t="shared" si="54"/>
        <v>9</v>
      </c>
      <c r="J650" s="24">
        <f t="shared" si="51"/>
        <v>92</v>
      </c>
    </row>
    <row r="651" spans="1:10" x14ac:dyDescent="0.25">
      <c r="B651" s="24" t="s">
        <v>978</v>
      </c>
      <c r="C651" s="24" t="s">
        <v>366</v>
      </c>
      <c r="D651" s="24" t="s">
        <v>67</v>
      </c>
      <c r="E651" s="24">
        <v>2</v>
      </c>
      <c r="F651" s="24">
        <v>0</v>
      </c>
      <c r="G651" s="24">
        <v>9618</v>
      </c>
      <c r="H651" s="24">
        <f t="shared" si="53"/>
        <v>0</v>
      </c>
      <c r="I651" s="24">
        <f t="shared" si="54"/>
        <v>20</v>
      </c>
      <c r="J651" s="24">
        <f t="shared" si="51"/>
        <v>588</v>
      </c>
    </row>
    <row r="652" spans="1:10" x14ac:dyDescent="0.25">
      <c r="B652" s="24" t="s">
        <v>979</v>
      </c>
      <c r="C652" s="24" t="s">
        <v>367</v>
      </c>
      <c r="D652" s="24" t="s">
        <v>67</v>
      </c>
      <c r="E652" s="24">
        <v>9</v>
      </c>
      <c r="F652" s="24">
        <v>158</v>
      </c>
      <c r="G652" s="24">
        <v>11760</v>
      </c>
      <c r="H652" s="24">
        <f t="shared" si="53"/>
        <v>1.3435374149659864E-2</v>
      </c>
      <c r="I652" s="24">
        <f t="shared" si="54"/>
        <v>11</v>
      </c>
      <c r="J652" s="24">
        <f t="shared" si="51"/>
        <v>155</v>
      </c>
    </row>
    <row r="653" spans="1:10" x14ac:dyDescent="0.25">
      <c r="B653" s="24" t="s">
        <v>980</v>
      </c>
      <c r="C653" s="24" t="s">
        <v>368</v>
      </c>
      <c r="D653" s="24" t="s">
        <v>67</v>
      </c>
      <c r="E653" s="24">
        <v>12</v>
      </c>
      <c r="F653" s="24">
        <v>67</v>
      </c>
      <c r="G653" s="24">
        <v>12034</v>
      </c>
      <c r="H653" s="24">
        <f t="shared" si="53"/>
        <v>5.5675585840119658E-3</v>
      </c>
      <c r="I653" s="24">
        <f t="shared" si="54"/>
        <v>17</v>
      </c>
      <c r="J653" s="24">
        <f t="shared" si="51"/>
        <v>324</v>
      </c>
    </row>
    <row r="654" spans="1:10" x14ac:dyDescent="0.25">
      <c r="B654" s="24" t="s">
        <v>981</v>
      </c>
      <c r="C654" s="24" t="s">
        <v>369</v>
      </c>
      <c r="D654" s="24" t="s">
        <v>67</v>
      </c>
      <c r="E654" s="24">
        <v>98</v>
      </c>
      <c r="F654" s="24">
        <v>552</v>
      </c>
      <c r="G654" s="24">
        <v>12462</v>
      </c>
      <c r="H654" s="24">
        <f t="shared" si="53"/>
        <v>4.4294655753490612E-2</v>
      </c>
      <c r="I654" s="24">
        <f t="shared" si="54"/>
        <v>4</v>
      </c>
      <c r="J654" s="24">
        <f t="shared" si="51"/>
        <v>37</v>
      </c>
    </row>
    <row r="655" spans="1:10" x14ac:dyDescent="0.25">
      <c r="B655" s="24" t="s">
        <v>982</v>
      </c>
      <c r="C655" s="24" t="s">
        <v>370</v>
      </c>
      <c r="D655" s="24" t="s">
        <v>67</v>
      </c>
      <c r="E655" s="24">
        <v>36</v>
      </c>
      <c r="F655" s="24">
        <v>1408</v>
      </c>
      <c r="G655" s="24">
        <v>9270</v>
      </c>
      <c r="H655" s="24">
        <f t="shared" si="53"/>
        <v>0.15188781014023733</v>
      </c>
      <c r="I655" s="24">
        <f t="shared" si="54"/>
        <v>1</v>
      </c>
      <c r="J655" s="24">
        <f t="shared" si="51"/>
        <v>5</v>
      </c>
    </row>
    <row r="656" spans="1:10" x14ac:dyDescent="0.25">
      <c r="B656" s="24" t="s">
        <v>983</v>
      </c>
      <c r="C656" s="24" t="s">
        <v>371</v>
      </c>
      <c r="D656" s="24" t="s">
        <v>67</v>
      </c>
      <c r="E656" s="24">
        <v>146</v>
      </c>
      <c r="F656" s="24">
        <v>340</v>
      </c>
      <c r="G656" s="24">
        <v>13195</v>
      </c>
      <c r="H656" s="24">
        <f t="shared" si="53"/>
        <v>2.5767336112163697E-2</v>
      </c>
      <c r="I656" s="24">
        <f t="shared" si="54"/>
        <v>7</v>
      </c>
      <c r="J656" s="24">
        <f t="shared" si="51"/>
        <v>73</v>
      </c>
    </row>
    <row r="657" spans="2:10" x14ac:dyDescent="0.25">
      <c r="B657" s="24" t="s">
        <v>984</v>
      </c>
      <c r="C657" s="24" t="s">
        <v>372</v>
      </c>
      <c r="D657" s="24" t="s">
        <v>67</v>
      </c>
      <c r="E657" s="24">
        <v>9</v>
      </c>
      <c r="F657" s="24">
        <v>48</v>
      </c>
      <c r="G657" s="24">
        <v>10633</v>
      </c>
      <c r="H657" s="24">
        <f t="shared" si="53"/>
        <v>4.5142480955515851E-3</v>
      </c>
      <c r="I657" s="24">
        <f t="shared" si="54"/>
        <v>18</v>
      </c>
      <c r="J657" s="24">
        <f t="shared" si="51"/>
        <v>362</v>
      </c>
    </row>
    <row r="658" spans="2:10" x14ac:dyDescent="0.25">
      <c r="B658" s="24" t="s">
        <v>985</v>
      </c>
      <c r="C658" s="24" t="s">
        <v>373</v>
      </c>
      <c r="D658" s="24" t="s">
        <v>67</v>
      </c>
      <c r="E658" s="24">
        <v>4</v>
      </c>
      <c r="F658" s="24">
        <v>77</v>
      </c>
      <c r="G658" s="24">
        <v>10210</v>
      </c>
      <c r="H658" s="24">
        <f t="shared" si="53"/>
        <v>7.541625857002938E-3</v>
      </c>
      <c r="I658" s="24">
        <f t="shared" si="54"/>
        <v>13</v>
      </c>
      <c r="J658" s="24">
        <f t="shared" si="51"/>
        <v>266</v>
      </c>
    </row>
    <row r="659" spans="2:10" x14ac:dyDescent="0.25">
      <c r="B659" s="24" t="s">
        <v>986</v>
      </c>
      <c r="C659" s="24" t="s">
        <v>374</v>
      </c>
      <c r="D659" s="24" t="s">
        <v>67</v>
      </c>
      <c r="E659" s="24">
        <v>109</v>
      </c>
      <c r="F659" s="24">
        <v>457</v>
      </c>
      <c r="G659" s="24">
        <v>10366</v>
      </c>
      <c r="H659" s="24">
        <f t="shared" si="53"/>
        <v>4.4086436426779854E-2</v>
      </c>
      <c r="I659" s="24">
        <f t="shared" si="54"/>
        <v>5</v>
      </c>
      <c r="J659" s="24">
        <f t="shared" si="51"/>
        <v>38</v>
      </c>
    </row>
    <row r="660" spans="2:10" x14ac:dyDescent="0.25">
      <c r="B660" s="24" t="s">
        <v>987</v>
      </c>
      <c r="C660" s="24" t="s">
        <v>375</v>
      </c>
      <c r="D660" s="24" t="s">
        <v>67</v>
      </c>
      <c r="E660" s="24">
        <v>10</v>
      </c>
      <c r="F660" s="24">
        <v>84</v>
      </c>
      <c r="G660" s="24">
        <v>12563</v>
      </c>
      <c r="H660" s="24">
        <f t="shared" si="53"/>
        <v>6.686301042744567E-3</v>
      </c>
      <c r="I660" s="24">
        <f t="shared" si="54"/>
        <v>15</v>
      </c>
      <c r="J660" s="24">
        <f t="shared" si="51"/>
        <v>288</v>
      </c>
    </row>
    <row r="661" spans="2:10" x14ac:dyDescent="0.25">
      <c r="B661" s="24" t="s">
        <v>988</v>
      </c>
      <c r="C661" s="24" t="s">
        <v>155</v>
      </c>
      <c r="D661" s="24" t="s">
        <v>67</v>
      </c>
      <c r="E661" s="24">
        <v>11</v>
      </c>
      <c r="F661" s="24">
        <v>44</v>
      </c>
      <c r="G661" s="24">
        <v>12067</v>
      </c>
      <c r="H661" s="24">
        <f t="shared" si="53"/>
        <v>3.6463081130355514E-3</v>
      </c>
      <c r="I661" s="24">
        <f t="shared" si="54"/>
        <v>19</v>
      </c>
      <c r="J661" s="24">
        <f t="shared" si="51"/>
        <v>400</v>
      </c>
    </row>
    <row r="662" spans="2:10" x14ac:dyDescent="0.25">
      <c r="B662" s="24" t="s">
        <v>989</v>
      </c>
      <c r="C662" s="24" t="s">
        <v>376</v>
      </c>
      <c r="D662" s="24" t="s">
        <v>67</v>
      </c>
      <c r="E662" s="24">
        <v>61</v>
      </c>
      <c r="F662" s="24">
        <v>1263</v>
      </c>
      <c r="G662" s="24">
        <v>10828</v>
      </c>
      <c r="H662" s="24">
        <f t="shared" si="53"/>
        <v>0.1166420391577392</v>
      </c>
      <c r="I662" s="24">
        <f t="shared" si="54"/>
        <v>2</v>
      </c>
      <c r="J662" s="24">
        <f t="shared" si="51"/>
        <v>9</v>
      </c>
    </row>
    <row r="663" spans="2:10" x14ac:dyDescent="0.25">
      <c r="B663" s="24" t="s">
        <v>990</v>
      </c>
      <c r="C663" s="24" t="s">
        <v>377</v>
      </c>
      <c r="D663" s="24" t="s">
        <v>67</v>
      </c>
      <c r="E663" s="24">
        <v>11</v>
      </c>
      <c r="F663" s="24">
        <v>55</v>
      </c>
      <c r="G663" s="24">
        <v>8158</v>
      </c>
      <c r="H663" s="24">
        <f t="shared" si="53"/>
        <v>6.741848492277519E-3</v>
      </c>
      <c r="I663" s="24">
        <f t="shared" si="54"/>
        <v>14</v>
      </c>
      <c r="J663" s="24">
        <f t="shared" si="51"/>
        <v>287</v>
      </c>
    </row>
    <row r="664" spans="2:10" x14ac:dyDescent="0.25">
      <c r="B664" s="24" t="s">
        <v>991</v>
      </c>
      <c r="C664" s="24" t="s">
        <v>378</v>
      </c>
      <c r="D664" s="24" t="s">
        <v>67</v>
      </c>
      <c r="E664" s="24">
        <v>12</v>
      </c>
      <c r="F664" s="24">
        <v>307</v>
      </c>
      <c r="G664" s="24">
        <v>9988</v>
      </c>
      <c r="H664" s="24">
        <f t="shared" si="53"/>
        <v>3.0736884261113335E-2</v>
      </c>
      <c r="I664" s="24">
        <f t="shared" si="54"/>
        <v>6</v>
      </c>
      <c r="J664" s="24">
        <f t="shared" si="51"/>
        <v>55</v>
      </c>
    </row>
    <row r="665" spans="2:10" x14ac:dyDescent="0.25">
      <c r="B665" s="24" t="s">
        <v>992</v>
      </c>
      <c r="C665" s="24" t="s">
        <v>379</v>
      </c>
      <c r="D665" s="24" t="s">
        <v>67</v>
      </c>
      <c r="E665" s="24">
        <v>46</v>
      </c>
      <c r="F665" s="24">
        <v>143</v>
      </c>
      <c r="G665" s="24">
        <v>9369</v>
      </c>
      <c r="H665" s="24">
        <f t="shared" si="53"/>
        <v>1.526310171843313E-2</v>
      </c>
      <c r="I665" s="24">
        <f t="shared" si="54"/>
        <v>10</v>
      </c>
      <c r="J665" s="24">
        <f t="shared" si="51"/>
        <v>131</v>
      </c>
    </row>
    <row r="666" spans="2:10" x14ac:dyDescent="0.25">
      <c r="B666" s="24" t="s">
        <v>993</v>
      </c>
      <c r="C666" s="24" t="s">
        <v>380</v>
      </c>
      <c r="D666" s="24" t="s">
        <v>67</v>
      </c>
      <c r="E666" s="24">
        <v>14</v>
      </c>
      <c r="F666" s="24">
        <v>273</v>
      </c>
      <c r="G666" s="24">
        <v>12759</v>
      </c>
      <c r="H666" s="24">
        <f t="shared" si="53"/>
        <v>2.1396661180343286E-2</v>
      </c>
      <c r="I666" s="24">
        <f t="shared" si="54"/>
        <v>8</v>
      </c>
      <c r="J666" s="24">
        <f t="shared" si="51"/>
        <v>88</v>
      </c>
    </row>
    <row r="667" spans="2:10" x14ac:dyDescent="0.25">
      <c r="B667" s="24" t="s">
        <v>994</v>
      </c>
      <c r="C667" s="24" t="s">
        <v>381</v>
      </c>
      <c r="D667" s="24" t="s">
        <v>67</v>
      </c>
      <c r="E667" s="24">
        <v>58</v>
      </c>
      <c r="F667" s="24">
        <v>484</v>
      </c>
      <c r="G667" s="24">
        <v>10575</v>
      </c>
      <c r="H667" s="24">
        <f t="shared" si="53"/>
        <v>4.5768321513002364E-2</v>
      </c>
      <c r="I667" s="24">
        <f t="shared" si="54"/>
        <v>3</v>
      </c>
      <c r="J667" s="24">
        <f t="shared" si="51"/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L19" sqref="L19"/>
    </sheetView>
  </sheetViews>
  <sheetFormatPr defaultRowHeight="15" x14ac:dyDescent="0.25"/>
  <cols>
    <col min="1" max="1" width="9.140625" style="24"/>
  </cols>
  <sheetData>
    <row r="1" spans="1:17" x14ac:dyDescent="0.25">
      <c r="A1" s="24">
        <v>3</v>
      </c>
      <c r="B1">
        <v>2</v>
      </c>
      <c r="C1" s="24">
        <v>4</v>
      </c>
      <c r="D1" s="24">
        <v>5</v>
      </c>
      <c r="E1">
        <v>7</v>
      </c>
      <c r="F1">
        <v>8</v>
      </c>
      <c r="G1">
        <v>9</v>
      </c>
    </row>
    <row r="2" spans="1:17" x14ac:dyDescent="0.25">
      <c r="A2" s="24" t="str">
        <f ca="1">OFFSET('ward data'!$A$36,((MATCH('Ward Dashboard'!$B$2,'ward data'!$A$36:$A$667,0))+$I2),A$1)</f>
        <v>City of London</v>
      </c>
      <c r="B2" s="24" t="str">
        <f ca="1">OFFSET('ward data'!$A$36,((MATCH('Ward Dashboard'!$B$2,'ward data'!$A$36:$A$667,0))+$I2),B$1)</f>
        <v>Bishopsgate</v>
      </c>
      <c r="C2" s="24">
        <f ca="1">OFFSET('ward data'!$A$36,((MATCH('Ward Dashboard'!$B$2,'ward data'!$A$36:$A$667,0))+$I2),C$1)</f>
        <v>6</v>
      </c>
      <c r="D2" s="24">
        <f ca="1">OFFSET('ward data'!$A$36,((MATCH('Ward Dashboard'!$B$2,'ward data'!$A$36:$A$667,0))+$I2),D$1)</f>
        <v>1</v>
      </c>
      <c r="E2" s="24">
        <f ca="1">OFFSET('ward data'!$A$36,((MATCH('Ward Dashboard'!$B$2,'ward data'!$A$36:$A$667,0))+$I2),E$1)</f>
        <v>4.5045045045045045E-3</v>
      </c>
      <c r="F2" s="24">
        <f ca="1">OFFSET('ward data'!$A$36,((MATCH('Ward Dashboard'!$B$2,'ward data'!$A$36:$A$667,0))+$I2),F$1)</f>
        <v>4</v>
      </c>
      <c r="G2" s="24">
        <f ca="1">OFFSET('ward data'!$A$36,((MATCH('Ward Dashboard'!$B$2,'ward data'!$A$36:$A$667,0))+$I2),G$1)</f>
        <v>364</v>
      </c>
      <c r="I2">
        <v>0</v>
      </c>
      <c r="L2" t="str">
        <f ca="1">IF($A2='Ward Dashboard'!$B$2,'data staging'!B2,"")</f>
        <v>Bishopsgate</v>
      </c>
      <c r="M2" s="24">
        <f ca="1">IF($A2='Ward Dashboard'!$B$2,'data staging'!C2,"")</f>
        <v>6</v>
      </c>
      <c r="N2" s="24">
        <f ca="1">IF($A2='Ward Dashboard'!$B$2,'data staging'!D2,"")</f>
        <v>1</v>
      </c>
      <c r="O2" s="24">
        <f ca="1">IF($A2='Ward Dashboard'!$B$2,'data staging'!E2,"")</f>
        <v>4.5045045045045045E-3</v>
      </c>
      <c r="P2" s="24">
        <f ca="1">IF($A2='Ward Dashboard'!$B$2,'data staging'!F2,"")</f>
        <v>4</v>
      </c>
      <c r="Q2" s="24">
        <f ca="1">IF($A2='Ward Dashboard'!$B$2,'data staging'!G2,"")</f>
        <v>364</v>
      </c>
    </row>
    <row r="3" spans="1:17" x14ac:dyDescent="0.25">
      <c r="A3" s="24" t="str">
        <f ca="1">OFFSET('ward data'!$A$36,((MATCH('Ward Dashboard'!$B$2,'ward data'!$A$36:$A$667,0))+$I3),A$1)</f>
        <v>City of London</v>
      </c>
      <c r="B3" s="24" t="str">
        <f ca="1">OFFSET('ward data'!$A$36,((MATCH('Ward Dashboard'!$B$2,'ward data'!$A$36:$A$667,0))+$I3),B$1)</f>
        <v>Cripplegate</v>
      </c>
      <c r="C3" s="24">
        <f ca="1">OFFSET('ward data'!$A$36,((MATCH('Ward Dashboard'!$B$2,'ward data'!$A$36:$A$667,0))+$I3),C$1)</f>
        <v>2</v>
      </c>
      <c r="D3" s="24">
        <f ca="1">OFFSET('ward data'!$A$36,((MATCH('Ward Dashboard'!$B$2,'ward data'!$A$36:$A$667,0))+$I3),D$1)</f>
        <v>96</v>
      </c>
      <c r="E3" s="24">
        <f ca="1">OFFSET('ward data'!$A$36,((MATCH('Ward Dashboard'!$B$2,'ward data'!$A$36:$A$667,0))+$I3),E$1)</f>
        <v>3.4507548526240113E-2</v>
      </c>
      <c r="F3" s="24">
        <f ca="1">OFFSET('ward data'!$A$36,((MATCH('Ward Dashboard'!$B$2,'ward data'!$A$36:$A$667,0))+$I3),F$1)</f>
        <v>3</v>
      </c>
      <c r="G3" s="24">
        <f ca="1">OFFSET('ward data'!$A$36,((MATCH('Ward Dashboard'!$B$2,'ward data'!$A$36:$A$667,0))+$I3),G$1)</f>
        <v>49</v>
      </c>
      <c r="I3">
        <f t="shared" ref="I3:I26" si="0">I2+1</f>
        <v>1</v>
      </c>
      <c r="L3" s="24" t="str">
        <f ca="1">IF($A3='Ward Dashboard'!$B$2,'data staging'!B3,"")</f>
        <v>Cripplegate</v>
      </c>
      <c r="M3" s="24">
        <f ca="1">IF($A3='Ward Dashboard'!$B$2,'data staging'!C3,"")</f>
        <v>2</v>
      </c>
      <c r="N3" s="24">
        <f ca="1">IF($A3='Ward Dashboard'!$B$2,'data staging'!D3,"")</f>
        <v>96</v>
      </c>
      <c r="O3" s="24">
        <f ca="1">IF($A3='Ward Dashboard'!$B$2,'data staging'!E3,"")</f>
        <v>3.4507548526240113E-2</v>
      </c>
      <c r="P3" s="24">
        <f ca="1">IF($A3='Ward Dashboard'!$B$2,'data staging'!F3,"")</f>
        <v>3</v>
      </c>
      <c r="Q3" s="24">
        <f ca="1">IF($A3='Ward Dashboard'!$B$2,'data staging'!G3,"")</f>
        <v>49</v>
      </c>
    </row>
    <row r="4" spans="1:17" x14ac:dyDescent="0.25">
      <c r="A4" s="24" t="str">
        <f ca="1">OFFSET('ward data'!$A$36,((MATCH('Ward Dashboard'!$B$2,'ward data'!$A$36:$A$667,0))+$I4),A$1)</f>
        <v>City of London</v>
      </c>
      <c r="B4" s="24" t="str">
        <f ca="1">OFFSET('ward data'!$A$36,((MATCH('Ward Dashboard'!$B$2,'ward data'!$A$36:$A$667,0))+$I4),B$1)</f>
        <v>Farringdon Within</v>
      </c>
      <c r="C4" s="24">
        <f ca="1">OFFSET('ward data'!$A$36,((MATCH('Ward Dashboard'!$B$2,'ward data'!$A$36:$A$667,0))+$I4),C$1)</f>
        <v>6</v>
      </c>
      <c r="D4" s="24">
        <f ca="1">OFFSET('ward data'!$A$36,((MATCH('Ward Dashboard'!$B$2,'ward data'!$A$36:$A$667,0))+$I4),D$1)</f>
        <v>41</v>
      </c>
      <c r="E4" s="24">
        <f ca="1">OFFSET('ward data'!$A$36,((MATCH('Ward Dashboard'!$B$2,'ward data'!$A$36:$A$667,0))+$I4),E$1)</f>
        <v>0.14855072463768115</v>
      </c>
      <c r="F4" s="24">
        <f ca="1">OFFSET('ward data'!$A$36,((MATCH('Ward Dashboard'!$B$2,'ward data'!$A$36:$A$667,0))+$I4),F$1)</f>
        <v>1</v>
      </c>
      <c r="G4" s="24">
        <f ca="1">OFFSET('ward data'!$A$36,((MATCH('Ward Dashboard'!$B$2,'ward data'!$A$36:$A$667,0))+$I4),G$1)</f>
        <v>6</v>
      </c>
      <c r="I4" s="24">
        <f t="shared" si="0"/>
        <v>2</v>
      </c>
      <c r="L4" s="24" t="str">
        <f ca="1">IF($A4='Ward Dashboard'!$B$2,'data staging'!B4,"")</f>
        <v>Farringdon Within</v>
      </c>
      <c r="M4" s="24">
        <f ca="1">IF($A4='Ward Dashboard'!$B$2,'data staging'!C4,"")</f>
        <v>6</v>
      </c>
      <c r="N4" s="24">
        <f ca="1">IF($A4='Ward Dashboard'!$B$2,'data staging'!D4,"")</f>
        <v>41</v>
      </c>
      <c r="O4" s="24">
        <f ca="1">IF($A4='Ward Dashboard'!$B$2,'data staging'!E4,"")</f>
        <v>0.14855072463768115</v>
      </c>
      <c r="P4" s="24">
        <f ca="1">IF($A4='Ward Dashboard'!$B$2,'data staging'!F4,"")</f>
        <v>1</v>
      </c>
      <c r="Q4" s="24">
        <f ca="1">IF($A4='Ward Dashboard'!$B$2,'data staging'!G4,"")</f>
        <v>6</v>
      </c>
    </row>
    <row r="5" spans="1:17" x14ac:dyDescent="0.25">
      <c r="A5" s="24" t="str">
        <f ca="1">OFFSET('ward data'!$A$36,((MATCH('Ward Dashboard'!$B$2,'ward data'!$A$36:$A$667,0))+$I5),A$1)</f>
        <v>City of London</v>
      </c>
      <c r="B5" s="24" t="str">
        <f ca="1">OFFSET('ward data'!$A$36,((MATCH('Ward Dashboard'!$B$2,'ward data'!$A$36:$A$667,0))+$I5),B$1)</f>
        <v>Farringdon Without</v>
      </c>
      <c r="C5" s="24">
        <f ca="1">OFFSET('ward data'!$A$36,((MATCH('Ward Dashboard'!$B$2,'ward data'!$A$36:$A$667,0))+$I5),C$1)</f>
        <v>9</v>
      </c>
      <c r="D5" s="24">
        <f ca="1">OFFSET('ward data'!$A$36,((MATCH('Ward Dashboard'!$B$2,'ward data'!$A$36:$A$667,0))+$I5),D$1)</f>
        <v>50</v>
      </c>
      <c r="E5" s="24">
        <f ca="1">OFFSET('ward data'!$A$36,((MATCH('Ward Dashboard'!$B$2,'ward data'!$A$36:$A$667,0))+$I5),E$1)</f>
        <v>4.5495905368516831E-2</v>
      </c>
      <c r="F5" s="24">
        <f ca="1">OFFSET('ward data'!$A$36,((MATCH('Ward Dashboard'!$B$2,'ward data'!$A$36:$A$667,0))+$I5),F$1)</f>
        <v>2</v>
      </c>
      <c r="G5" s="24">
        <f ca="1">OFFSET('ward data'!$A$36,((MATCH('Ward Dashboard'!$B$2,'ward data'!$A$36:$A$667,0))+$I5),G$1)</f>
        <v>33</v>
      </c>
      <c r="I5" s="24">
        <f t="shared" si="0"/>
        <v>3</v>
      </c>
      <c r="L5" s="24" t="str">
        <f ca="1">IF($A5='Ward Dashboard'!$B$2,'data staging'!B5,"")</f>
        <v>Farringdon Without</v>
      </c>
      <c r="M5" s="24">
        <f ca="1">IF($A5='Ward Dashboard'!$B$2,'data staging'!C5,"")</f>
        <v>9</v>
      </c>
      <c r="N5" s="24">
        <f ca="1">IF($A5='Ward Dashboard'!$B$2,'data staging'!D5,"")</f>
        <v>50</v>
      </c>
      <c r="O5" s="24">
        <f ca="1">IF($A5='Ward Dashboard'!$B$2,'data staging'!E5,"")</f>
        <v>4.5495905368516831E-2</v>
      </c>
      <c r="P5" s="24">
        <f ca="1">IF($A5='Ward Dashboard'!$B$2,'data staging'!F5,"")</f>
        <v>2</v>
      </c>
      <c r="Q5" s="24">
        <f ca="1">IF($A5='Ward Dashboard'!$B$2,'data staging'!G5,"")</f>
        <v>33</v>
      </c>
    </row>
    <row r="6" spans="1:17" x14ac:dyDescent="0.25">
      <c r="A6" s="24" t="str">
        <f ca="1">OFFSET('ward data'!$A$36,((MATCH('Ward Dashboard'!$B$2,'ward data'!$A$36:$A$667,0))+$I6),A$1)</f>
        <v>City of London</v>
      </c>
      <c r="B6" s="24" t="str">
        <f ca="1">OFFSET('ward data'!$A$36,((MATCH('Ward Dashboard'!$B$2,'ward data'!$A$36:$A$667,0))+$I6),B$1)</f>
        <v>Portsoken</v>
      </c>
      <c r="C6" s="24">
        <f ca="1">OFFSET('ward data'!$A$36,((MATCH('Ward Dashboard'!$B$2,'ward data'!$A$36:$A$667,0))+$I6),C$1)</f>
        <v>6</v>
      </c>
      <c r="D6" s="24">
        <f ca="1">OFFSET('ward data'!$A$36,((MATCH('Ward Dashboard'!$B$2,'ward data'!$A$36:$A$667,0))+$I6),D$1)</f>
        <v>0</v>
      </c>
      <c r="E6" s="24">
        <f ca="1">OFFSET('ward data'!$A$36,((MATCH('Ward Dashboard'!$B$2,'ward data'!$A$36:$A$667,0))+$I6),E$1)</f>
        <v>0</v>
      </c>
      <c r="F6" s="24">
        <f ca="1">OFFSET('ward data'!$A$36,((MATCH('Ward Dashboard'!$B$2,'ward data'!$A$36:$A$667,0))+$I6),F$1)</f>
        <v>5</v>
      </c>
      <c r="G6" s="24">
        <f ca="1">OFFSET('ward data'!$A$36,((MATCH('Ward Dashboard'!$B$2,'ward data'!$A$36:$A$667,0))+$I6),G$1)</f>
        <v>588</v>
      </c>
      <c r="I6" s="24">
        <f t="shared" si="0"/>
        <v>4</v>
      </c>
      <c r="L6" s="24" t="str">
        <f ca="1">IF($A6='Ward Dashboard'!$B$2,'data staging'!B6,"")</f>
        <v>Portsoken</v>
      </c>
      <c r="M6" s="24">
        <f ca="1">IF($A6='Ward Dashboard'!$B$2,'data staging'!C6,"")</f>
        <v>6</v>
      </c>
      <c r="N6" s="24">
        <f ca="1">IF($A6='Ward Dashboard'!$B$2,'data staging'!D6,"")</f>
        <v>0</v>
      </c>
      <c r="O6" s="24">
        <f ca="1">IF($A6='Ward Dashboard'!$B$2,'data staging'!E6,"")</f>
        <v>0</v>
      </c>
      <c r="P6" s="24">
        <f ca="1">IF($A6='Ward Dashboard'!$B$2,'data staging'!F6,"")</f>
        <v>5</v>
      </c>
      <c r="Q6" s="24">
        <f ca="1">IF($A6='Ward Dashboard'!$B$2,'data staging'!G6,"")</f>
        <v>588</v>
      </c>
    </row>
    <row r="7" spans="1:17" x14ac:dyDescent="0.25">
      <c r="A7" s="24" t="str">
        <f ca="1">OFFSET('ward data'!$A$36,((MATCH('Ward Dashboard'!$B$2,'ward data'!$A$36:$A$667,0))+$I7),A$1)</f>
        <v>City of London</v>
      </c>
      <c r="B7" s="24" t="str">
        <f ca="1">OFFSET('ward data'!$A$36,((MATCH('Ward Dashboard'!$B$2,'ward data'!$A$36:$A$667,0))+$I7),B$1)</f>
        <v>Queenhithe</v>
      </c>
      <c r="C7" s="24">
        <f ca="1">OFFSET('ward data'!$A$36,((MATCH('Ward Dashboard'!$B$2,'ward data'!$A$36:$A$667,0))+$I7),C$1)</f>
        <v>3</v>
      </c>
      <c r="D7" s="24">
        <f ca="1">OFFSET('ward data'!$A$36,((MATCH('Ward Dashboard'!$B$2,'ward data'!$A$36:$A$667,0))+$I7),D$1)</f>
        <v>0</v>
      </c>
      <c r="E7" s="24">
        <f ca="1">OFFSET('ward data'!$A$36,((MATCH('Ward Dashboard'!$B$2,'ward data'!$A$36:$A$667,0))+$I7),E$1)</f>
        <v>0</v>
      </c>
      <c r="F7" s="24">
        <f ca="1">OFFSET('ward data'!$A$36,((MATCH('Ward Dashboard'!$B$2,'ward data'!$A$36:$A$667,0))+$I7),F$1)</f>
        <v>5</v>
      </c>
      <c r="G7" s="24">
        <f ca="1">OFFSET('ward data'!$A$36,((MATCH('Ward Dashboard'!$B$2,'ward data'!$A$36:$A$667,0))+$I7),G$1)</f>
        <v>588</v>
      </c>
      <c r="I7" s="24">
        <f t="shared" si="0"/>
        <v>5</v>
      </c>
      <c r="L7" s="24" t="str">
        <f ca="1">IF($A7='Ward Dashboard'!$B$2,'data staging'!B7,"")</f>
        <v>Queenhithe</v>
      </c>
      <c r="M7" s="24">
        <f ca="1">IF($A7='Ward Dashboard'!$B$2,'data staging'!C7,"")</f>
        <v>3</v>
      </c>
      <c r="N7" s="24">
        <f ca="1">IF($A7='Ward Dashboard'!$B$2,'data staging'!D7,"")</f>
        <v>0</v>
      </c>
      <c r="O7" s="24">
        <f ca="1">IF($A7='Ward Dashboard'!$B$2,'data staging'!E7,"")</f>
        <v>0</v>
      </c>
      <c r="P7" s="24">
        <f ca="1">IF($A7='Ward Dashboard'!$B$2,'data staging'!F7,"")</f>
        <v>5</v>
      </c>
      <c r="Q7" s="24">
        <f ca="1">IF($A7='Ward Dashboard'!$B$2,'data staging'!G7,"")</f>
        <v>588</v>
      </c>
    </row>
    <row r="8" spans="1:17" x14ac:dyDescent="0.25">
      <c r="A8" s="24" t="str">
        <f ca="1">OFFSET('ward data'!$A$36,((MATCH('Ward Dashboard'!$B$2,'ward data'!$A$36:$A$667,0))+$I8),A$1)</f>
        <v>City of London</v>
      </c>
      <c r="B8" s="24" t="str">
        <f ca="1">OFFSET('ward data'!$A$36,((MATCH('Ward Dashboard'!$B$2,'ward data'!$A$36:$A$667,0))+$I8),B$1)</f>
        <v>Tower</v>
      </c>
      <c r="C8" s="24">
        <f ca="1">OFFSET('ward data'!$A$36,((MATCH('Ward Dashboard'!$B$2,'ward data'!$A$36:$A$667,0))+$I8),C$1)</f>
        <v>6</v>
      </c>
      <c r="D8" s="24">
        <f ca="1">OFFSET('ward data'!$A$36,((MATCH('Ward Dashboard'!$B$2,'ward data'!$A$36:$A$667,0))+$I8),D$1)</f>
        <v>0</v>
      </c>
      <c r="E8" s="24">
        <f ca="1">OFFSET('ward data'!$A$36,((MATCH('Ward Dashboard'!$B$2,'ward data'!$A$36:$A$667,0))+$I8),E$1)</f>
        <v>0</v>
      </c>
      <c r="F8" s="24">
        <f ca="1">OFFSET('ward data'!$A$36,((MATCH('Ward Dashboard'!$B$2,'ward data'!$A$36:$A$667,0))+$I8),F$1)</f>
        <v>5</v>
      </c>
      <c r="G8" s="24">
        <f ca="1">OFFSET('ward data'!$A$36,((MATCH('Ward Dashboard'!$B$2,'ward data'!$A$36:$A$667,0))+$I8),G$1)</f>
        <v>588</v>
      </c>
      <c r="I8" s="24">
        <f t="shared" si="0"/>
        <v>6</v>
      </c>
      <c r="L8" s="24" t="str">
        <f ca="1">IF($A8='Ward Dashboard'!$B$2,'data staging'!B8,"")</f>
        <v>Tower</v>
      </c>
      <c r="M8" s="24">
        <f ca="1">IF($A8='Ward Dashboard'!$B$2,'data staging'!C8,"")</f>
        <v>6</v>
      </c>
      <c r="N8" s="24">
        <f ca="1">IF($A8='Ward Dashboard'!$B$2,'data staging'!D8,"")</f>
        <v>0</v>
      </c>
      <c r="O8" s="24">
        <f ca="1">IF($A8='Ward Dashboard'!$B$2,'data staging'!E8,"")</f>
        <v>0</v>
      </c>
      <c r="P8" s="24">
        <f ca="1">IF($A8='Ward Dashboard'!$B$2,'data staging'!F8,"")</f>
        <v>5</v>
      </c>
      <c r="Q8" s="24">
        <f ca="1">IF($A8='Ward Dashboard'!$B$2,'data staging'!G8,"")</f>
        <v>588</v>
      </c>
    </row>
    <row r="9" spans="1:17" x14ac:dyDescent="0.25">
      <c r="A9" s="24" t="str">
        <f ca="1">OFFSET('ward data'!$A$36,((MATCH('Ward Dashboard'!$B$2,'ward data'!$A$36:$A$667,0))+$I9),A$1)</f>
        <v>Barking and Dagenham</v>
      </c>
      <c r="B9" s="24" t="str">
        <f ca="1">OFFSET('ward data'!$A$36,((MATCH('Ward Dashboard'!$B$2,'ward data'!$A$36:$A$667,0))+$I9),B$1)</f>
        <v>Abbey</v>
      </c>
      <c r="C9" s="24">
        <f ca="1">OFFSET('ward data'!$A$36,((MATCH('Ward Dashboard'!$B$2,'ward data'!$A$36:$A$667,0))+$I9),C$1)</f>
        <v>5</v>
      </c>
      <c r="D9" s="24">
        <f ca="1">OFFSET('ward data'!$A$36,((MATCH('Ward Dashboard'!$B$2,'ward data'!$A$36:$A$667,0))+$I9),D$1)</f>
        <v>16</v>
      </c>
      <c r="E9" s="24">
        <f ca="1">OFFSET('ward data'!$A$36,((MATCH('Ward Dashboard'!$B$2,'ward data'!$A$36:$A$667,0))+$I9),E$1)</f>
        <v>1.2513686844986705E-3</v>
      </c>
      <c r="F9" s="24">
        <f ca="1">OFFSET('ward data'!$A$36,((MATCH('Ward Dashboard'!$B$2,'ward data'!$A$36:$A$667,0))+$I9),F$1)</f>
        <v>12</v>
      </c>
      <c r="G9" s="24">
        <f ca="1">OFFSET('ward data'!$A$36,((MATCH('Ward Dashboard'!$B$2,'ward data'!$A$36:$A$667,0))+$I9),G$1)</f>
        <v>520</v>
      </c>
      <c r="I9" s="24">
        <f t="shared" si="0"/>
        <v>7</v>
      </c>
      <c r="L9" s="24" t="str">
        <f ca="1">IF($A9='Ward Dashboard'!$B$2,'data staging'!B9,"")</f>
        <v/>
      </c>
      <c r="M9" s="24" t="str">
        <f ca="1">IF($A9='Ward Dashboard'!$B$2,'data staging'!C9,"")</f>
        <v/>
      </c>
      <c r="N9" s="24" t="str">
        <f ca="1">IF($A9='Ward Dashboard'!$B$2,'data staging'!D9,"")</f>
        <v/>
      </c>
      <c r="O9" s="24" t="str">
        <f ca="1">IF($A9='Ward Dashboard'!$B$2,'data staging'!E9,"")</f>
        <v/>
      </c>
      <c r="P9" s="24" t="str">
        <f ca="1">IF($A9='Ward Dashboard'!$B$2,'data staging'!F9,"")</f>
        <v/>
      </c>
      <c r="Q9" s="24" t="str">
        <f ca="1">IF($A9='Ward Dashboard'!$B$2,'data staging'!G9,"")</f>
        <v/>
      </c>
    </row>
    <row r="10" spans="1:17" x14ac:dyDescent="0.25">
      <c r="A10" s="24" t="str">
        <f ca="1">OFFSET('ward data'!$A$36,((MATCH('Ward Dashboard'!$B$2,'ward data'!$A$36:$A$667,0))+$I10),A$1)</f>
        <v>Barking and Dagenham</v>
      </c>
      <c r="B10" s="24" t="str">
        <f ca="1">OFFSET('ward data'!$A$36,((MATCH('Ward Dashboard'!$B$2,'ward data'!$A$36:$A$667,0))+$I10),B$1)</f>
        <v>Alibon</v>
      </c>
      <c r="C10" s="24">
        <f ca="1">OFFSET('ward data'!$A$36,((MATCH('Ward Dashboard'!$B$2,'ward data'!$A$36:$A$667,0))+$I10),C$1)</f>
        <v>2</v>
      </c>
      <c r="D10" s="24">
        <f ca="1">OFFSET('ward data'!$A$36,((MATCH('Ward Dashboard'!$B$2,'ward data'!$A$36:$A$667,0))+$I10),D$1)</f>
        <v>34</v>
      </c>
      <c r="E10" s="24">
        <f ca="1">OFFSET('ward data'!$A$36,((MATCH('Ward Dashboard'!$B$2,'ward data'!$A$36:$A$667,0))+$I10),E$1)</f>
        <v>3.2739528165623495E-3</v>
      </c>
      <c r="F10" s="24">
        <f ca="1">OFFSET('ward data'!$A$36,((MATCH('Ward Dashboard'!$B$2,'ward data'!$A$36:$A$667,0))+$I10),F$1)</f>
        <v>9</v>
      </c>
      <c r="G10" s="24">
        <f ca="1">OFFSET('ward data'!$A$36,((MATCH('Ward Dashboard'!$B$2,'ward data'!$A$36:$A$667,0))+$I10),G$1)</f>
        <v>413</v>
      </c>
      <c r="I10" s="24">
        <f t="shared" si="0"/>
        <v>8</v>
      </c>
      <c r="L10" s="24" t="str">
        <f ca="1">IF($A10='Ward Dashboard'!$B$2,'data staging'!B10,"")</f>
        <v/>
      </c>
      <c r="M10" s="24" t="str">
        <f ca="1">IF($A10='Ward Dashboard'!$B$2,'data staging'!C10,"")</f>
        <v/>
      </c>
      <c r="N10" s="24" t="str">
        <f ca="1">IF($A10='Ward Dashboard'!$B$2,'data staging'!D10,"")</f>
        <v/>
      </c>
      <c r="O10" s="24" t="str">
        <f ca="1">IF($A10='Ward Dashboard'!$B$2,'data staging'!E10,"")</f>
        <v/>
      </c>
      <c r="P10" s="24" t="str">
        <f ca="1">IF($A10='Ward Dashboard'!$B$2,'data staging'!F10,"")</f>
        <v/>
      </c>
      <c r="Q10" s="24" t="str">
        <f ca="1">IF($A10='Ward Dashboard'!$B$2,'data staging'!G10,"")</f>
        <v/>
      </c>
    </row>
    <row r="11" spans="1:17" x14ac:dyDescent="0.25">
      <c r="A11" s="24" t="str">
        <f ca="1">OFFSET('ward data'!$A$36,((MATCH('Ward Dashboard'!$B$2,'ward data'!$A$36:$A$667,0))+$I11),A$1)</f>
        <v>Barking and Dagenham</v>
      </c>
      <c r="B11" s="24" t="str">
        <f ca="1">OFFSET('ward data'!$A$36,((MATCH('Ward Dashboard'!$B$2,'ward data'!$A$36:$A$667,0))+$I11),B$1)</f>
        <v>Becontree</v>
      </c>
      <c r="C11" s="24">
        <f ca="1">OFFSET('ward data'!$A$36,((MATCH('Ward Dashboard'!$B$2,'ward data'!$A$36:$A$667,0))+$I11),C$1)</f>
        <v>3</v>
      </c>
      <c r="D11" s="24">
        <f ca="1">OFFSET('ward data'!$A$36,((MATCH('Ward Dashboard'!$B$2,'ward data'!$A$36:$A$667,0))+$I11),D$1)</f>
        <v>72</v>
      </c>
      <c r="E11" s="24">
        <f ca="1">OFFSET('ward data'!$A$36,((MATCH('Ward Dashboard'!$B$2,'ward data'!$A$36:$A$667,0))+$I11),E$1)</f>
        <v>6.2364660025985277E-3</v>
      </c>
      <c r="F11" s="24">
        <f ca="1">OFFSET('ward data'!$A$36,((MATCH('Ward Dashboard'!$B$2,'ward data'!$A$36:$A$667,0))+$I11),F$1)</f>
        <v>6</v>
      </c>
      <c r="G11" s="24">
        <f ca="1">OFFSET('ward data'!$A$36,((MATCH('Ward Dashboard'!$B$2,'ward data'!$A$36:$A$667,0))+$I11),G$1)</f>
        <v>302</v>
      </c>
      <c r="I11" s="24">
        <f t="shared" si="0"/>
        <v>9</v>
      </c>
      <c r="L11" s="24" t="str">
        <f ca="1">IF($A11='Ward Dashboard'!$B$2,'data staging'!B11,"")</f>
        <v/>
      </c>
      <c r="M11" s="24" t="str">
        <f ca="1">IF($A11='Ward Dashboard'!$B$2,'data staging'!C11,"")</f>
        <v/>
      </c>
      <c r="N11" s="24" t="str">
        <f ca="1">IF($A11='Ward Dashboard'!$B$2,'data staging'!D11,"")</f>
        <v/>
      </c>
      <c r="O11" s="24" t="str">
        <f ca="1">IF($A11='Ward Dashboard'!$B$2,'data staging'!E11,"")</f>
        <v/>
      </c>
      <c r="P11" s="24" t="str">
        <f ca="1">IF($A11='Ward Dashboard'!$B$2,'data staging'!F11,"")</f>
        <v/>
      </c>
      <c r="Q11" s="24" t="str">
        <f ca="1">IF($A11='Ward Dashboard'!$B$2,'data staging'!G11,"")</f>
        <v/>
      </c>
    </row>
    <row r="12" spans="1:17" x14ac:dyDescent="0.25">
      <c r="A12" s="24" t="str">
        <f ca="1">OFFSET('ward data'!$A$36,((MATCH('Ward Dashboard'!$B$2,'ward data'!$A$36:$A$667,0))+$I12),A$1)</f>
        <v>Barking and Dagenham</v>
      </c>
      <c r="B12" s="24" t="str">
        <f ca="1">OFFSET('ward data'!$A$36,((MATCH('Ward Dashboard'!$B$2,'ward data'!$A$36:$A$667,0))+$I12),B$1)</f>
        <v>Chadwell Heath</v>
      </c>
      <c r="C12" s="24">
        <f ca="1">OFFSET('ward data'!$A$36,((MATCH('Ward Dashboard'!$B$2,'ward data'!$A$36:$A$667,0))+$I12),C$1)</f>
        <v>3</v>
      </c>
      <c r="D12" s="24">
        <f ca="1">OFFSET('ward data'!$A$36,((MATCH('Ward Dashboard'!$B$2,'ward data'!$A$36:$A$667,0))+$I12),D$1)</f>
        <v>51</v>
      </c>
      <c r="E12" s="24">
        <f ca="1">OFFSET('ward data'!$A$36,((MATCH('Ward Dashboard'!$B$2,'ward data'!$A$36:$A$667,0))+$I12),E$1)</f>
        <v>5.0893124438678777E-3</v>
      </c>
      <c r="F12" s="24">
        <f ca="1">OFFSET('ward data'!$A$36,((MATCH('Ward Dashboard'!$B$2,'ward data'!$A$36:$A$667,0))+$I12),F$1)</f>
        <v>7</v>
      </c>
      <c r="G12" s="24">
        <f ca="1">OFFSET('ward data'!$A$36,((MATCH('Ward Dashboard'!$B$2,'ward data'!$A$36:$A$667,0))+$I12),G$1)</f>
        <v>340</v>
      </c>
      <c r="I12" s="24">
        <f t="shared" si="0"/>
        <v>10</v>
      </c>
      <c r="L12" s="24" t="str">
        <f ca="1">IF($A12='Ward Dashboard'!$B$2,'data staging'!B12,"")</f>
        <v/>
      </c>
      <c r="M12" s="24" t="str">
        <f ca="1">IF($A12='Ward Dashboard'!$B$2,'data staging'!C12,"")</f>
        <v/>
      </c>
      <c r="N12" s="24" t="str">
        <f ca="1">IF($A12='Ward Dashboard'!$B$2,'data staging'!D12,"")</f>
        <v/>
      </c>
      <c r="O12" s="24" t="str">
        <f ca="1">IF($A12='Ward Dashboard'!$B$2,'data staging'!E12,"")</f>
        <v/>
      </c>
      <c r="P12" s="24" t="str">
        <f ca="1">IF($A12='Ward Dashboard'!$B$2,'data staging'!F12,"")</f>
        <v/>
      </c>
      <c r="Q12" s="24" t="str">
        <f ca="1">IF($A12='Ward Dashboard'!$B$2,'data staging'!G12,"")</f>
        <v/>
      </c>
    </row>
    <row r="13" spans="1:17" x14ac:dyDescent="0.25">
      <c r="A13" s="24" t="str">
        <f ca="1">OFFSET('ward data'!$A$36,((MATCH('Ward Dashboard'!$B$2,'ward data'!$A$36:$A$667,0))+$I13),A$1)</f>
        <v>Barking and Dagenham</v>
      </c>
      <c r="B13" s="24" t="str">
        <f ca="1">OFFSET('ward data'!$A$36,((MATCH('Ward Dashboard'!$B$2,'ward data'!$A$36:$A$667,0))+$I13),B$1)</f>
        <v>Eastbrook</v>
      </c>
      <c r="C13" s="24">
        <f ca="1">OFFSET('ward data'!$A$36,((MATCH('Ward Dashboard'!$B$2,'ward data'!$A$36:$A$667,0))+$I13),C$1)</f>
        <v>5</v>
      </c>
      <c r="D13" s="24">
        <f ca="1">OFFSET('ward data'!$A$36,((MATCH('Ward Dashboard'!$B$2,'ward data'!$A$36:$A$667,0))+$I13),D$1)</f>
        <v>312</v>
      </c>
      <c r="E13" s="24">
        <f ca="1">OFFSET('ward data'!$A$36,((MATCH('Ward Dashboard'!$B$2,'ward data'!$A$36:$A$667,0))+$I13),E$1)</f>
        <v>2.9697315819531698E-2</v>
      </c>
      <c r="F13" s="24">
        <f ca="1">OFFSET('ward data'!$A$36,((MATCH('Ward Dashboard'!$B$2,'ward data'!$A$36:$A$667,0))+$I13),F$1)</f>
        <v>1</v>
      </c>
      <c r="G13" s="24">
        <f ca="1">OFFSET('ward data'!$A$36,((MATCH('Ward Dashboard'!$B$2,'ward data'!$A$36:$A$667,0))+$I13),G$1)</f>
        <v>56</v>
      </c>
      <c r="I13" s="24">
        <f t="shared" si="0"/>
        <v>11</v>
      </c>
      <c r="L13" s="24" t="str">
        <f ca="1">IF($A13='Ward Dashboard'!$B$2,'data staging'!B13,"")</f>
        <v/>
      </c>
      <c r="M13" s="24" t="str">
        <f ca="1">IF($A13='Ward Dashboard'!$B$2,'data staging'!C13,"")</f>
        <v/>
      </c>
      <c r="N13" s="24" t="str">
        <f ca="1">IF($A13='Ward Dashboard'!$B$2,'data staging'!D13,"")</f>
        <v/>
      </c>
      <c r="O13" s="24" t="str">
        <f ca="1">IF($A13='Ward Dashboard'!$B$2,'data staging'!E13,"")</f>
        <v/>
      </c>
      <c r="P13" s="24" t="str">
        <f ca="1">IF($A13='Ward Dashboard'!$B$2,'data staging'!F13,"")</f>
        <v/>
      </c>
      <c r="Q13" s="24" t="str">
        <f ca="1">IF($A13='Ward Dashboard'!$B$2,'data staging'!G13,"")</f>
        <v/>
      </c>
    </row>
    <row r="14" spans="1:17" x14ac:dyDescent="0.25">
      <c r="A14" s="24" t="str">
        <f ca="1">OFFSET('ward data'!$A$36,((MATCH('Ward Dashboard'!$B$2,'ward data'!$A$36:$A$667,0))+$I14),A$1)</f>
        <v>Barking and Dagenham</v>
      </c>
      <c r="B14" s="24" t="str">
        <f ca="1">OFFSET('ward data'!$A$36,((MATCH('Ward Dashboard'!$B$2,'ward data'!$A$36:$A$667,0))+$I14),B$1)</f>
        <v>Eastbury</v>
      </c>
      <c r="C14" s="24">
        <f ca="1">OFFSET('ward data'!$A$36,((MATCH('Ward Dashboard'!$B$2,'ward data'!$A$36:$A$667,0))+$I14),C$1)</f>
        <v>6</v>
      </c>
      <c r="D14" s="24">
        <f ca="1">OFFSET('ward data'!$A$36,((MATCH('Ward Dashboard'!$B$2,'ward data'!$A$36:$A$667,0))+$I14),D$1)</f>
        <v>13</v>
      </c>
      <c r="E14" s="24">
        <f ca="1">OFFSET('ward data'!$A$36,((MATCH('Ward Dashboard'!$B$2,'ward data'!$A$36:$A$667,0))+$I14),E$1)</f>
        <v>1.1183757742601514E-3</v>
      </c>
      <c r="F14" s="24">
        <f ca="1">OFFSET('ward data'!$A$36,((MATCH('Ward Dashboard'!$B$2,'ward data'!$A$36:$A$667,0))+$I14),F$1)</f>
        <v>14</v>
      </c>
      <c r="G14" s="24">
        <f ca="1">OFFSET('ward data'!$A$36,((MATCH('Ward Dashboard'!$B$2,'ward data'!$A$36:$A$667,0))+$I14),G$1)</f>
        <v>527</v>
      </c>
      <c r="I14" s="24">
        <f t="shared" si="0"/>
        <v>12</v>
      </c>
      <c r="L14" s="24" t="str">
        <f ca="1">IF($A14='Ward Dashboard'!$B$2,'data staging'!B14,"")</f>
        <v/>
      </c>
      <c r="M14" s="24" t="str">
        <f ca="1">IF($A14='Ward Dashboard'!$B$2,'data staging'!C14,"")</f>
        <v/>
      </c>
      <c r="N14" s="24" t="str">
        <f ca="1">IF($A14='Ward Dashboard'!$B$2,'data staging'!D14,"")</f>
        <v/>
      </c>
      <c r="O14" s="24" t="str">
        <f ca="1">IF($A14='Ward Dashboard'!$B$2,'data staging'!E14,"")</f>
        <v/>
      </c>
      <c r="P14" s="24" t="str">
        <f ca="1">IF($A14='Ward Dashboard'!$B$2,'data staging'!F14,"")</f>
        <v/>
      </c>
      <c r="Q14" s="24" t="str">
        <f ca="1">IF($A14='Ward Dashboard'!$B$2,'data staging'!G14,"")</f>
        <v/>
      </c>
    </row>
    <row r="15" spans="1:17" x14ac:dyDescent="0.25">
      <c r="A15" s="24" t="str">
        <f ca="1">OFFSET('ward data'!$A$36,((MATCH('Ward Dashboard'!$B$2,'ward data'!$A$36:$A$667,0))+$I15),A$1)</f>
        <v>Barking and Dagenham</v>
      </c>
      <c r="B15" s="24" t="str">
        <f ca="1">OFFSET('ward data'!$A$36,((MATCH('Ward Dashboard'!$B$2,'ward data'!$A$36:$A$667,0))+$I15),B$1)</f>
        <v>Gascoigne</v>
      </c>
      <c r="C15" s="24">
        <f ca="1">OFFSET('ward data'!$A$36,((MATCH('Ward Dashboard'!$B$2,'ward data'!$A$36:$A$667,0))+$I15),C$1)</f>
        <v>6</v>
      </c>
      <c r="D15" s="24">
        <f ca="1">OFFSET('ward data'!$A$36,((MATCH('Ward Dashboard'!$B$2,'ward data'!$A$36:$A$667,0))+$I15),D$1)</f>
        <v>93</v>
      </c>
      <c r="E15" s="24">
        <f ca="1">OFFSET('ward data'!$A$36,((MATCH('Ward Dashboard'!$B$2,'ward data'!$A$36:$A$667,0))+$I15),E$1)</f>
        <v>7.4686797301638293E-3</v>
      </c>
      <c r="F15" s="24">
        <f ca="1">OFFSET('ward data'!$A$36,((MATCH('Ward Dashboard'!$B$2,'ward data'!$A$36:$A$667,0))+$I15),F$1)</f>
        <v>5</v>
      </c>
      <c r="G15" s="24">
        <f ca="1">OFFSET('ward data'!$A$36,((MATCH('Ward Dashboard'!$B$2,'ward data'!$A$36:$A$667,0))+$I15),G$1)</f>
        <v>268</v>
      </c>
      <c r="I15" s="24">
        <f t="shared" si="0"/>
        <v>13</v>
      </c>
      <c r="L15" s="24" t="str">
        <f ca="1">IF($A15='Ward Dashboard'!$B$2,'data staging'!B15,"")</f>
        <v/>
      </c>
      <c r="M15" s="24" t="str">
        <f ca="1">IF($A15='Ward Dashboard'!$B$2,'data staging'!C15,"")</f>
        <v/>
      </c>
      <c r="N15" s="24" t="str">
        <f ca="1">IF($A15='Ward Dashboard'!$B$2,'data staging'!D15,"")</f>
        <v/>
      </c>
      <c r="O15" s="24" t="str">
        <f ca="1">IF($A15='Ward Dashboard'!$B$2,'data staging'!E15,"")</f>
        <v/>
      </c>
      <c r="P15" s="24" t="str">
        <f ca="1">IF($A15='Ward Dashboard'!$B$2,'data staging'!F15,"")</f>
        <v/>
      </c>
      <c r="Q15" s="24" t="str">
        <f ca="1">IF($A15='Ward Dashboard'!$B$2,'data staging'!G15,"")</f>
        <v/>
      </c>
    </row>
    <row r="16" spans="1:17" x14ac:dyDescent="0.25">
      <c r="A16" s="24" t="str">
        <f ca="1">OFFSET('ward data'!$A$36,((MATCH('Ward Dashboard'!$B$2,'ward data'!$A$36:$A$667,0))+$I16),A$1)</f>
        <v>Barking and Dagenham</v>
      </c>
      <c r="B16" s="24" t="str">
        <f ca="1">OFFSET('ward data'!$A$36,((MATCH('Ward Dashboard'!$B$2,'ward data'!$A$36:$A$667,0))+$I16),B$1)</f>
        <v>Goresbrook</v>
      </c>
      <c r="C16" s="24">
        <f ca="1">OFFSET('ward data'!$A$36,((MATCH('Ward Dashboard'!$B$2,'ward data'!$A$36:$A$667,0))+$I16),C$1)</f>
        <v>8</v>
      </c>
      <c r="D16" s="24">
        <f ca="1">OFFSET('ward data'!$A$36,((MATCH('Ward Dashboard'!$B$2,'ward data'!$A$36:$A$667,0))+$I16),D$1)</f>
        <v>85</v>
      </c>
      <c r="E16" s="24">
        <f ca="1">OFFSET('ward data'!$A$36,((MATCH('Ward Dashboard'!$B$2,'ward data'!$A$36:$A$667,0))+$I16),E$1)</f>
        <v>7.5441554983580366E-3</v>
      </c>
      <c r="F16" s="24">
        <f ca="1">OFFSET('ward data'!$A$36,((MATCH('Ward Dashboard'!$B$2,'ward data'!$A$36:$A$667,0))+$I16),F$1)</f>
        <v>4</v>
      </c>
      <c r="G16" s="24">
        <f ca="1">OFFSET('ward data'!$A$36,((MATCH('Ward Dashboard'!$B$2,'ward data'!$A$36:$A$667,0))+$I16),G$1)</f>
        <v>265</v>
      </c>
      <c r="I16" s="24">
        <f t="shared" si="0"/>
        <v>14</v>
      </c>
      <c r="L16" s="24" t="str">
        <f ca="1">IF($A16='Ward Dashboard'!$B$2,'data staging'!B16,"")</f>
        <v/>
      </c>
      <c r="M16" s="24" t="str">
        <f ca="1">IF($A16='Ward Dashboard'!$B$2,'data staging'!C16,"")</f>
        <v/>
      </c>
      <c r="N16" s="24" t="str">
        <f ca="1">IF($A16='Ward Dashboard'!$B$2,'data staging'!D16,"")</f>
        <v/>
      </c>
      <c r="O16" s="24" t="str">
        <f ca="1">IF($A16='Ward Dashboard'!$B$2,'data staging'!E16,"")</f>
        <v/>
      </c>
      <c r="P16" s="24" t="str">
        <f ca="1">IF($A16='Ward Dashboard'!$B$2,'data staging'!F16,"")</f>
        <v/>
      </c>
      <c r="Q16" s="24" t="str">
        <f ca="1">IF($A16='Ward Dashboard'!$B$2,'data staging'!G16,"")</f>
        <v/>
      </c>
    </row>
    <row r="17" spans="1:17" x14ac:dyDescent="0.25">
      <c r="A17" s="24" t="str">
        <f ca="1">OFFSET('ward data'!$A$36,((MATCH('Ward Dashboard'!$B$2,'ward data'!$A$36:$A$667,0))+$I17),A$1)</f>
        <v>Barking and Dagenham</v>
      </c>
      <c r="B17" s="24" t="str">
        <f ca="1">OFFSET('ward data'!$A$36,((MATCH('Ward Dashboard'!$B$2,'ward data'!$A$36:$A$667,0))+$I17),B$1)</f>
        <v>Heath</v>
      </c>
      <c r="C17" s="24">
        <f ca="1">OFFSET('ward data'!$A$36,((MATCH('Ward Dashboard'!$B$2,'ward data'!$A$36:$A$667,0))+$I17),C$1)</f>
        <v>5</v>
      </c>
      <c r="D17" s="24">
        <f ca="1">OFFSET('ward data'!$A$36,((MATCH('Ward Dashboard'!$B$2,'ward data'!$A$36:$A$667,0))+$I17),D$1)</f>
        <v>119</v>
      </c>
      <c r="E17" s="24">
        <f ca="1">OFFSET('ward data'!$A$36,((MATCH('Ward Dashboard'!$B$2,'ward data'!$A$36:$A$667,0))+$I17),E$1)</f>
        <v>1.103282032264046E-2</v>
      </c>
      <c r="F17" s="24">
        <f ca="1">OFFSET('ward data'!$A$36,((MATCH('Ward Dashboard'!$B$2,'ward data'!$A$36:$A$667,0))+$I17),F$1)</f>
        <v>2</v>
      </c>
      <c r="G17" s="24">
        <f ca="1">OFFSET('ward data'!$A$36,((MATCH('Ward Dashboard'!$B$2,'ward data'!$A$36:$A$667,0))+$I17),G$1)</f>
        <v>192</v>
      </c>
      <c r="I17" s="24">
        <f t="shared" si="0"/>
        <v>15</v>
      </c>
      <c r="L17" s="24" t="str">
        <f ca="1">IF($A17='Ward Dashboard'!$B$2,'data staging'!B17,"")</f>
        <v/>
      </c>
      <c r="M17" s="24" t="str">
        <f ca="1">IF($A17='Ward Dashboard'!$B$2,'data staging'!C17,"")</f>
        <v/>
      </c>
      <c r="N17" s="24" t="str">
        <f ca="1">IF($A17='Ward Dashboard'!$B$2,'data staging'!D17,"")</f>
        <v/>
      </c>
      <c r="O17" s="24" t="str">
        <f ca="1">IF($A17='Ward Dashboard'!$B$2,'data staging'!E17,"")</f>
        <v/>
      </c>
      <c r="P17" s="24" t="str">
        <f ca="1">IF($A17='Ward Dashboard'!$B$2,'data staging'!F17,"")</f>
        <v/>
      </c>
      <c r="Q17" s="24" t="str">
        <f ca="1">IF($A17='Ward Dashboard'!$B$2,'data staging'!G17,"")</f>
        <v/>
      </c>
    </row>
    <row r="18" spans="1:17" x14ac:dyDescent="0.25">
      <c r="A18" s="24" t="str">
        <f ca="1">OFFSET('ward data'!$A$36,((MATCH('Ward Dashboard'!$B$2,'ward data'!$A$36:$A$667,0))+$I18),A$1)</f>
        <v>Barking and Dagenham</v>
      </c>
      <c r="B18" s="24" t="str">
        <f ca="1">OFFSET('ward data'!$A$36,((MATCH('Ward Dashboard'!$B$2,'ward data'!$A$36:$A$667,0))+$I18),B$1)</f>
        <v>Longbridge</v>
      </c>
      <c r="C18" s="24">
        <f ca="1">OFFSET('ward data'!$A$36,((MATCH('Ward Dashboard'!$B$2,'ward data'!$A$36:$A$667,0))+$I18),C$1)</f>
        <v>7</v>
      </c>
      <c r="D18" s="24">
        <f ca="1">OFFSET('ward data'!$A$36,((MATCH('Ward Dashboard'!$B$2,'ward data'!$A$36:$A$667,0))+$I18),D$1)</f>
        <v>24</v>
      </c>
      <c r="E18" s="24">
        <f ca="1">OFFSET('ward data'!$A$36,((MATCH('Ward Dashboard'!$B$2,'ward data'!$A$36:$A$667,0))+$I18),E$1)</f>
        <v>2.0909566126502874E-3</v>
      </c>
      <c r="F18" s="24">
        <f ca="1">OFFSET('ward data'!$A$36,((MATCH('Ward Dashboard'!$B$2,'ward data'!$A$36:$A$667,0))+$I18),F$1)</f>
        <v>10</v>
      </c>
      <c r="G18" s="24">
        <f ca="1">OFFSET('ward data'!$A$36,((MATCH('Ward Dashboard'!$B$2,'ward data'!$A$36:$A$667,0))+$I18),G$1)</f>
        <v>470</v>
      </c>
      <c r="I18" s="24">
        <f t="shared" si="0"/>
        <v>16</v>
      </c>
      <c r="L18" s="24" t="str">
        <f ca="1">IF($A18='Ward Dashboard'!$B$2,'data staging'!B18,"")</f>
        <v/>
      </c>
      <c r="M18" s="24" t="str">
        <f ca="1">IF($A18='Ward Dashboard'!$B$2,'data staging'!C18,"")</f>
        <v/>
      </c>
      <c r="N18" s="24" t="str">
        <f ca="1">IF($A18='Ward Dashboard'!$B$2,'data staging'!D18,"")</f>
        <v/>
      </c>
      <c r="O18" s="24" t="str">
        <f ca="1">IF($A18='Ward Dashboard'!$B$2,'data staging'!E18,"")</f>
        <v/>
      </c>
      <c r="P18" s="24" t="str">
        <f ca="1">IF($A18='Ward Dashboard'!$B$2,'data staging'!F18,"")</f>
        <v/>
      </c>
      <c r="Q18" s="24" t="str">
        <f ca="1">IF($A18='Ward Dashboard'!$B$2,'data staging'!G18,"")</f>
        <v/>
      </c>
    </row>
    <row r="19" spans="1:17" x14ac:dyDescent="0.25">
      <c r="A19" s="24" t="str">
        <f ca="1">OFFSET('ward data'!$A$36,((MATCH('Ward Dashboard'!$B$2,'ward data'!$A$36:$A$667,0))+$I19),A$1)</f>
        <v>Barking and Dagenham</v>
      </c>
      <c r="B19" s="24" t="str">
        <f ca="1">OFFSET('ward data'!$A$36,((MATCH('Ward Dashboard'!$B$2,'ward data'!$A$36:$A$667,0))+$I19),B$1)</f>
        <v>Mayesbrook</v>
      </c>
      <c r="C19" s="24">
        <f ca="1">OFFSET('ward data'!$A$36,((MATCH('Ward Dashboard'!$B$2,'ward data'!$A$36:$A$667,0))+$I19),C$1)</f>
        <v>4</v>
      </c>
      <c r="D19" s="24">
        <f ca="1">OFFSET('ward data'!$A$36,((MATCH('Ward Dashboard'!$B$2,'ward data'!$A$36:$A$667,0))+$I19),D$1)</f>
        <v>14</v>
      </c>
      <c r="E19" s="24">
        <f ca="1">OFFSET('ward data'!$A$36,((MATCH('Ward Dashboard'!$B$2,'ward data'!$A$36:$A$667,0))+$I19),E$1)</f>
        <v>1.3537033455811255E-3</v>
      </c>
      <c r="F19" s="24">
        <f ca="1">OFFSET('ward data'!$A$36,((MATCH('Ward Dashboard'!$B$2,'ward data'!$A$36:$A$667,0))+$I19),F$1)</f>
        <v>11</v>
      </c>
      <c r="G19" s="24">
        <f ca="1">OFFSET('ward data'!$A$36,((MATCH('Ward Dashboard'!$B$2,'ward data'!$A$36:$A$667,0))+$I19),G$1)</f>
        <v>514</v>
      </c>
      <c r="I19" s="24">
        <f t="shared" si="0"/>
        <v>17</v>
      </c>
      <c r="L19" s="24" t="str">
        <f ca="1">IF($A19='Ward Dashboard'!$B$2,'data staging'!B19,"")</f>
        <v/>
      </c>
      <c r="M19" s="24" t="str">
        <f ca="1">IF($A19='Ward Dashboard'!$B$2,'data staging'!C19,"")</f>
        <v/>
      </c>
      <c r="N19" s="24" t="str">
        <f ca="1">IF($A19='Ward Dashboard'!$B$2,'data staging'!D19,"")</f>
        <v/>
      </c>
      <c r="O19" s="24" t="str">
        <f ca="1">IF($A19='Ward Dashboard'!$B$2,'data staging'!E19,"")</f>
        <v/>
      </c>
      <c r="P19" s="24" t="str">
        <f ca="1">IF($A19='Ward Dashboard'!$B$2,'data staging'!F19,"")</f>
        <v/>
      </c>
      <c r="Q19" s="24" t="str">
        <f ca="1">IF($A19='Ward Dashboard'!$B$2,'data staging'!G19,"")</f>
        <v/>
      </c>
    </row>
    <row r="20" spans="1:17" x14ac:dyDescent="0.25">
      <c r="A20" s="24" t="str">
        <f ca="1">OFFSET('ward data'!$A$36,((MATCH('Ward Dashboard'!$B$2,'ward data'!$A$36:$A$667,0))+$I20),A$1)</f>
        <v>Barking and Dagenham</v>
      </c>
      <c r="B20" s="24" t="str">
        <f ca="1">OFFSET('ward data'!$A$36,((MATCH('Ward Dashboard'!$B$2,'ward data'!$A$36:$A$667,0))+$I20),B$1)</f>
        <v>Parsloes</v>
      </c>
      <c r="C20" s="24">
        <f ca="1">OFFSET('ward data'!$A$36,((MATCH('Ward Dashboard'!$B$2,'ward data'!$A$36:$A$667,0))+$I20),C$1)</f>
        <v>1</v>
      </c>
      <c r="D20" s="24">
        <f ca="1">OFFSET('ward data'!$A$36,((MATCH('Ward Dashboard'!$B$2,'ward data'!$A$36:$A$667,0))+$I20),D$1)</f>
        <v>5</v>
      </c>
      <c r="E20" s="24">
        <f ca="1">OFFSET('ward data'!$A$36,((MATCH('Ward Dashboard'!$B$2,'ward data'!$A$36:$A$667,0))+$I20),E$1)</f>
        <v>5.0818172578514077E-4</v>
      </c>
      <c r="F20" s="24">
        <f ca="1">OFFSET('ward data'!$A$36,((MATCH('Ward Dashboard'!$B$2,'ward data'!$A$36:$A$667,0))+$I20),F$1)</f>
        <v>15</v>
      </c>
      <c r="G20" s="24">
        <f ca="1">OFFSET('ward data'!$A$36,((MATCH('Ward Dashboard'!$B$2,'ward data'!$A$36:$A$667,0))+$I20),G$1)</f>
        <v>563</v>
      </c>
      <c r="I20" s="24">
        <f t="shared" si="0"/>
        <v>18</v>
      </c>
      <c r="L20" s="24" t="str">
        <f ca="1">IF($A20='Ward Dashboard'!$B$2,'data staging'!B20,"")</f>
        <v/>
      </c>
      <c r="M20" s="24" t="str">
        <f ca="1">IF($A20='Ward Dashboard'!$B$2,'data staging'!C20,"")</f>
        <v/>
      </c>
      <c r="N20" s="24" t="str">
        <f ca="1">IF($A20='Ward Dashboard'!$B$2,'data staging'!D20,"")</f>
        <v/>
      </c>
      <c r="O20" s="24" t="str">
        <f ca="1">IF($A20='Ward Dashboard'!$B$2,'data staging'!E20,"")</f>
        <v/>
      </c>
      <c r="P20" s="24" t="str">
        <f ca="1">IF($A20='Ward Dashboard'!$B$2,'data staging'!F20,"")</f>
        <v/>
      </c>
      <c r="Q20" s="24" t="str">
        <f ca="1">IF($A20='Ward Dashboard'!$B$2,'data staging'!G20,"")</f>
        <v/>
      </c>
    </row>
    <row r="21" spans="1:17" x14ac:dyDescent="0.25">
      <c r="A21" s="24" t="str">
        <f ca="1">OFFSET('ward data'!$A$36,((MATCH('Ward Dashboard'!$B$2,'ward data'!$A$36:$A$667,0))+$I21),A$1)</f>
        <v>Barking and Dagenham</v>
      </c>
      <c r="B21" s="24" t="str">
        <f ca="1">OFFSET('ward data'!$A$36,((MATCH('Ward Dashboard'!$B$2,'ward data'!$A$36:$A$667,0))+$I21),B$1)</f>
        <v>River</v>
      </c>
      <c r="C21" s="24">
        <f ca="1">OFFSET('ward data'!$A$36,((MATCH('Ward Dashboard'!$B$2,'ward data'!$A$36:$A$667,0))+$I21),C$1)</f>
        <v>2</v>
      </c>
      <c r="D21" s="24">
        <f ca="1">OFFSET('ward data'!$A$36,((MATCH('Ward Dashboard'!$B$2,'ward data'!$A$36:$A$667,0))+$I21),D$1)</f>
        <v>112</v>
      </c>
      <c r="E21" s="24">
        <f ca="1">OFFSET('ward data'!$A$36,((MATCH('Ward Dashboard'!$B$2,'ward data'!$A$36:$A$667,0))+$I21),E$1)</f>
        <v>1.0253593335164332E-2</v>
      </c>
      <c r="F21" s="24">
        <f ca="1">OFFSET('ward data'!$A$36,((MATCH('Ward Dashboard'!$B$2,'ward data'!$A$36:$A$667,0))+$I21),F$1)</f>
        <v>3</v>
      </c>
      <c r="G21" s="24">
        <f ca="1">OFFSET('ward data'!$A$36,((MATCH('Ward Dashboard'!$B$2,'ward data'!$A$36:$A$667,0))+$I21),G$1)</f>
        <v>213</v>
      </c>
      <c r="I21" s="24">
        <f t="shared" si="0"/>
        <v>19</v>
      </c>
      <c r="L21" s="24" t="str">
        <f ca="1">IF($A21='Ward Dashboard'!$B$2,'data staging'!B21,"")</f>
        <v/>
      </c>
      <c r="M21" s="24" t="str">
        <f ca="1">IF($A21='Ward Dashboard'!$B$2,'data staging'!C21,"")</f>
        <v/>
      </c>
      <c r="N21" s="24" t="str">
        <f ca="1">IF($A21='Ward Dashboard'!$B$2,'data staging'!D21,"")</f>
        <v/>
      </c>
      <c r="O21" s="24" t="str">
        <f ca="1">IF($A21='Ward Dashboard'!$B$2,'data staging'!E21,"")</f>
        <v/>
      </c>
      <c r="P21" s="24" t="str">
        <f ca="1">IF($A21='Ward Dashboard'!$B$2,'data staging'!F21,"")</f>
        <v/>
      </c>
      <c r="Q21" s="24" t="str">
        <f ca="1">IF($A21='Ward Dashboard'!$B$2,'data staging'!G21,"")</f>
        <v/>
      </c>
    </row>
    <row r="22" spans="1:17" x14ac:dyDescent="0.25">
      <c r="A22" s="24" t="str">
        <f ca="1">OFFSET('ward data'!$A$36,((MATCH('Ward Dashboard'!$B$2,'ward data'!$A$36:$A$667,0))+$I22),A$1)</f>
        <v>Barking and Dagenham</v>
      </c>
      <c r="B22" s="24" t="str">
        <f ca="1">OFFSET('ward data'!$A$36,((MATCH('Ward Dashboard'!$B$2,'ward data'!$A$36:$A$667,0))+$I22),B$1)</f>
        <v>Thames</v>
      </c>
      <c r="C22" s="24">
        <f ca="1">OFFSET('ward data'!$A$36,((MATCH('Ward Dashboard'!$B$2,'ward data'!$A$36:$A$667,0))+$I22),C$1)</f>
        <v>0</v>
      </c>
      <c r="D22" s="24">
        <f ca="1">OFFSET('ward data'!$A$36,((MATCH('Ward Dashboard'!$B$2,'ward data'!$A$36:$A$667,0))+$I22),D$1)</f>
        <v>0</v>
      </c>
      <c r="E22" s="24">
        <f ca="1">OFFSET('ward data'!$A$36,((MATCH('Ward Dashboard'!$B$2,'ward data'!$A$36:$A$667,0))+$I22),E$1)</f>
        <v>0</v>
      </c>
      <c r="F22" s="24">
        <f ca="1">OFFSET('ward data'!$A$36,((MATCH('Ward Dashboard'!$B$2,'ward data'!$A$36:$A$667,0))+$I22),F$1)</f>
        <v>16</v>
      </c>
      <c r="G22" s="24">
        <f ca="1">OFFSET('ward data'!$A$36,((MATCH('Ward Dashboard'!$B$2,'ward data'!$A$36:$A$667,0))+$I22),G$1)</f>
        <v>588</v>
      </c>
      <c r="I22" s="24">
        <f t="shared" si="0"/>
        <v>20</v>
      </c>
      <c r="L22" s="24" t="str">
        <f ca="1">IF($A22='Ward Dashboard'!$B$2,'data staging'!B22,"")</f>
        <v/>
      </c>
      <c r="M22" s="24" t="str">
        <f ca="1">IF($A22='Ward Dashboard'!$B$2,'data staging'!C22,"")</f>
        <v/>
      </c>
      <c r="N22" s="24" t="str">
        <f ca="1">IF($A22='Ward Dashboard'!$B$2,'data staging'!D22,"")</f>
        <v/>
      </c>
      <c r="O22" s="24" t="str">
        <f ca="1">IF($A22='Ward Dashboard'!$B$2,'data staging'!E22,"")</f>
        <v/>
      </c>
      <c r="P22" s="24" t="str">
        <f ca="1">IF($A22='Ward Dashboard'!$B$2,'data staging'!F22,"")</f>
        <v/>
      </c>
      <c r="Q22" s="24" t="str">
        <f ca="1">IF($A22='Ward Dashboard'!$B$2,'data staging'!G22,"")</f>
        <v/>
      </c>
    </row>
    <row r="23" spans="1:17" x14ac:dyDescent="0.25">
      <c r="A23" s="24" t="str">
        <f ca="1">OFFSET('ward data'!$A$36,((MATCH('Ward Dashboard'!$B$2,'ward data'!$A$36:$A$667,0))+$I23),A$1)</f>
        <v>Barking and Dagenham</v>
      </c>
      <c r="B23" s="24" t="str">
        <f ca="1">OFFSET('ward data'!$A$36,((MATCH('Ward Dashboard'!$B$2,'ward data'!$A$36:$A$667,0))+$I23),B$1)</f>
        <v>Valence</v>
      </c>
      <c r="C23" s="24">
        <f ca="1">OFFSET('ward data'!$A$36,((MATCH('Ward Dashboard'!$B$2,'ward data'!$A$36:$A$667,0))+$I23),C$1)</f>
        <v>0</v>
      </c>
      <c r="D23" s="24">
        <f ca="1">OFFSET('ward data'!$A$36,((MATCH('Ward Dashboard'!$B$2,'ward data'!$A$36:$A$667,0))+$I23),D$1)</f>
        <v>0</v>
      </c>
      <c r="E23" s="24">
        <f ca="1">OFFSET('ward data'!$A$36,((MATCH('Ward Dashboard'!$B$2,'ward data'!$A$36:$A$667,0))+$I23),E$1)</f>
        <v>0</v>
      </c>
      <c r="F23" s="24">
        <f ca="1">OFFSET('ward data'!$A$36,((MATCH('Ward Dashboard'!$B$2,'ward data'!$A$36:$A$667,0))+$I23),F$1)</f>
        <v>16</v>
      </c>
      <c r="G23" s="24">
        <f ca="1">OFFSET('ward data'!$A$36,((MATCH('Ward Dashboard'!$B$2,'ward data'!$A$36:$A$667,0))+$I23),G$1)</f>
        <v>588</v>
      </c>
      <c r="I23" s="24">
        <f t="shared" si="0"/>
        <v>21</v>
      </c>
      <c r="L23" s="24" t="str">
        <f ca="1">IF($A23='Ward Dashboard'!$B$2,'data staging'!B23,"")</f>
        <v/>
      </c>
      <c r="M23" s="24" t="str">
        <f ca="1">IF($A23='Ward Dashboard'!$B$2,'data staging'!C23,"")</f>
        <v/>
      </c>
      <c r="N23" s="24" t="str">
        <f ca="1">IF($A23='Ward Dashboard'!$B$2,'data staging'!D23,"")</f>
        <v/>
      </c>
      <c r="O23" s="24" t="str">
        <f ca="1">IF($A23='Ward Dashboard'!$B$2,'data staging'!E23,"")</f>
        <v/>
      </c>
      <c r="P23" s="24" t="str">
        <f ca="1">IF($A23='Ward Dashboard'!$B$2,'data staging'!F23,"")</f>
        <v/>
      </c>
      <c r="Q23" s="24" t="str">
        <f ca="1">IF($A23='Ward Dashboard'!$B$2,'data staging'!G23,"")</f>
        <v/>
      </c>
    </row>
    <row r="24" spans="1:17" x14ac:dyDescent="0.25">
      <c r="A24" s="24" t="str">
        <f ca="1">OFFSET('ward data'!$A$36,((MATCH('Ward Dashboard'!$B$2,'ward data'!$A$36:$A$667,0))+$I24),A$1)</f>
        <v>Barking and Dagenham</v>
      </c>
      <c r="B24" s="24" t="str">
        <f ca="1">OFFSET('ward data'!$A$36,((MATCH('Ward Dashboard'!$B$2,'ward data'!$A$36:$A$667,0))+$I24),B$1)</f>
        <v>Village</v>
      </c>
      <c r="C24" s="24">
        <f ca="1">OFFSET('ward data'!$A$36,((MATCH('Ward Dashboard'!$B$2,'ward data'!$A$36:$A$667,0))+$I24),C$1)</f>
        <v>4</v>
      </c>
      <c r="D24" s="24">
        <f ca="1">OFFSET('ward data'!$A$36,((MATCH('Ward Dashboard'!$B$2,'ward data'!$A$36:$A$667,0))+$I24),D$1)</f>
        <v>48</v>
      </c>
      <c r="E24" s="24">
        <f ca="1">OFFSET('ward data'!$A$36,((MATCH('Ward Dashboard'!$B$2,'ward data'!$A$36:$A$667,0))+$I24),E$1)</f>
        <v>4.4498006860109393E-3</v>
      </c>
      <c r="F24" s="24">
        <f ca="1">OFFSET('ward data'!$A$36,((MATCH('Ward Dashboard'!$B$2,'ward data'!$A$36:$A$667,0))+$I24),F$1)</f>
        <v>8</v>
      </c>
      <c r="G24" s="24">
        <f ca="1">OFFSET('ward data'!$A$36,((MATCH('Ward Dashboard'!$B$2,'ward data'!$A$36:$A$667,0))+$I24),G$1)</f>
        <v>368</v>
      </c>
      <c r="I24" s="24">
        <f t="shared" si="0"/>
        <v>22</v>
      </c>
      <c r="L24" s="24" t="str">
        <f ca="1">IF($A24='Ward Dashboard'!$B$2,'data staging'!B24,"")</f>
        <v/>
      </c>
      <c r="M24" s="24" t="str">
        <f ca="1">IF($A24='Ward Dashboard'!$B$2,'data staging'!C24,"")</f>
        <v/>
      </c>
      <c r="N24" s="24" t="str">
        <f ca="1">IF($A24='Ward Dashboard'!$B$2,'data staging'!D24,"")</f>
        <v/>
      </c>
      <c r="O24" s="24" t="str">
        <f ca="1">IF($A24='Ward Dashboard'!$B$2,'data staging'!E24,"")</f>
        <v/>
      </c>
      <c r="P24" s="24" t="str">
        <f ca="1">IF($A24='Ward Dashboard'!$B$2,'data staging'!F24,"")</f>
        <v/>
      </c>
      <c r="Q24" s="24" t="str">
        <f ca="1">IF($A24='Ward Dashboard'!$B$2,'data staging'!G24,"")</f>
        <v/>
      </c>
    </row>
    <row r="25" spans="1:17" x14ac:dyDescent="0.25">
      <c r="A25" s="24" t="str">
        <f ca="1">OFFSET('ward data'!$A$36,((MATCH('Ward Dashboard'!$B$2,'ward data'!$A$36:$A$667,0))+$I25),A$1)</f>
        <v>Barking and Dagenham</v>
      </c>
      <c r="B25" s="24" t="str">
        <f ca="1">OFFSET('ward data'!$A$36,((MATCH('Ward Dashboard'!$B$2,'ward data'!$A$36:$A$667,0))+$I25),B$1)</f>
        <v>Whalebone</v>
      </c>
      <c r="C25" s="24">
        <f ca="1">OFFSET('ward data'!$A$36,((MATCH('Ward Dashboard'!$B$2,'ward data'!$A$36:$A$667,0))+$I25),C$1)</f>
        <v>2</v>
      </c>
      <c r="D25" s="24">
        <f ca="1">OFFSET('ward data'!$A$36,((MATCH('Ward Dashboard'!$B$2,'ward data'!$A$36:$A$667,0))+$I25),D$1)</f>
        <v>12</v>
      </c>
      <c r="E25" s="24">
        <f ca="1">OFFSET('ward data'!$A$36,((MATCH('Ward Dashboard'!$B$2,'ward data'!$A$36:$A$667,0))+$I25),E$1)</f>
        <v>1.1347517730496454E-3</v>
      </c>
      <c r="F25" s="24">
        <f ca="1">OFFSET('ward data'!$A$36,((MATCH('Ward Dashboard'!$B$2,'ward data'!$A$36:$A$667,0))+$I25),F$1)</f>
        <v>13</v>
      </c>
      <c r="G25" s="24">
        <f ca="1">OFFSET('ward data'!$A$36,((MATCH('Ward Dashboard'!$B$2,'ward data'!$A$36:$A$667,0))+$I25),G$1)</f>
        <v>524</v>
      </c>
      <c r="I25" s="24">
        <f t="shared" si="0"/>
        <v>23</v>
      </c>
      <c r="L25" s="24" t="str">
        <f ca="1">IF($A25='Ward Dashboard'!$B$2,'data staging'!B25,"")</f>
        <v/>
      </c>
      <c r="M25" s="24" t="str">
        <f ca="1">IF($A25='Ward Dashboard'!$B$2,'data staging'!C25,"")</f>
        <v/>
      </c>
      <c r="N25" s="24" t="str">
        <f ca="1">IF($A25='Ward Dashboard'!$B$2,'data staging'!D25,"")</f>
        <v/>
      </c>
      <c r="O25" s="24" t="str">
        <f ca="1">IF($A25='Ward Dashboard'!$B$2,'data staging'!E25,"")</f>
        <v/>
      </c>
      <c r="P25" s="24" t="str">
        <f ca="1">IF($A25='Ward Dashboard'!$B$2,'data staging'!F25,"")</f>
        <v/>
      </c>
      <c r="Q25" s="24" t="str">
        <f ca="1">IF($A25='Ward Dashboard'!$B$2,'data staging'!G25,"")</f>
        <v/>
      </c>
    </row>
    <row r="26" spans="1:17" x14ac:dyDescent="0.25">
      <c r="A26" s="24" t="str">
        <f ca="1">OFFSET('ward data'!$A$36,((MATCH('Ward Dashboard'!$B$2,'ward data'!$A$36:$A$667,0))+$I26),A$1)</f>
        <v>Barnet</v>
      </c>
      <c r="B26" s="24" t="str">
        <f ca="1">OFFSET('ward data'!$A$36,((MATCH('Ward Dashboard'!$B$2,'ward data'!$A$36:$A$667,0))+$I26),B$1)</f>
        <v>Brunswick Park</v>
      </c>
      <c r="C26" s="24">
        <f ca="1">OFFSET('ward data'!$A$36,((MATCH('Ward Dashboard'!$B$2,'ward data'!$A$36:$A$667,0))+$I26),C$1)</f>
        <v>5</v>
      </c>
      <c r="D26" s="24">
        <f ca="1">OFFSET('ward data'!$A$36,((MATCH('Ward Dashboard'!$B$2,'ward data'!$A$36:$A$667,0))+$I26),D$1)</f>
        <v>131</v>
      </c>
      <c r="E26" s="24">
        <f ca="1">OFFSET('ward data'!$A$36,((MATCH('Ward Dashboard'!$B$2,'ward data'!$A$36:$A$667,0))+$I26),E$1)</f>
        <v>7.9907283152372815E-3</v>
      </c>
      <c r="F26" s="24">
        <f ca="1">OFFSET('ward data'!$A$36,((MATCH('Ward Dashboard'!$B$2,'ward data'!$A$36:$A$667,0))+$I26),F$1)</f>
        <v>13</v>
      </c>
      <c r="G26" s="24">
        <f ca="1">OFFSET('ward data'!$A$36,((MATCH('Ward Dashboard'!$B$2,'ward data'!$A$36:$A$667,0))+$I26),G$1)</f>
        <v>255</v>
      </c>
      <c r="I26" s="24">
        <f t="shared" si="0"/>
        <v>24</v>
      </c>
      <c r="L26" s="24" t="str">
        <f ca="1">IF($A26='Ward Dashboard'!$B$2,'data staging'!B26,"")</f>
        <v/>
      </c>
      <c r="M26" s="24" t="str">
        <f ca="1">IF($A26='Ward Dashboard'!$B$2,'data staging'!C26,"")</f>
        <v/>
      </c>
      <c r="N26" s="24" t="str">
        <f ca="1">IF($A26='Ward Dashboard'!$B$2,'data staging'!D26,"")</f>
        <v/>
      </c>
      <c r="O26" s="24" t="str">
        <f ca="1">IF($A26='Ward Dashboard'!$B$2,'data staging'!E26,"")</f>
        <v/>
      </c>
      <c r="P26" s="24" t="str">
        <f ca="1">IF($A26='Ward Dashboard'!$B$2,'data staging'!F26,"")</f>
        <v/>
      </c>
      <c r="Q26" s="24" t="str">
        <f ca="1">IF($A26='Ward Dashboard'!$B$2,'data staging'!G26,"")</f>
        <v/>
      </c>
    </row>
    <row r="27" spans="1:17" x14ac:dyDescent="0.25">
      <c r="A27" s="24" t="str">
        <f ca="1">OFFSET('ward data'!$A$36,((MATCH('Ward Dashboard'!$B$2,'ward data'!$A$36:$A$667,0))+$I27),A$1)</f>
        <v>Barnet</v>
      </c>
      <c r="B27" s="24" t="str">
        <f ca="1">OFFSET('ward data'!$A$36,((MATCH('Ward Dashboard'!$B$2,'ward data'!$A$36:$A$667,0))+$I27),B$1)</f>
        <v>Burnt Oak</v>
      </c>
      <c r="C27" s="24">
        <f ca="1">OFFSET('ward data'!$A$36,((MATCH('Ward Dashboard'!$B$2,'ward data'!$A$36:$A$667,0))+$I27),C$1)</f>
        <v>10</v>
      </c>
      <c r="D27" s="24">
        <f ca="1">OFFSET('ward data'!$A$36,((MATCH('Ward Dashboard'!$B$2,'ward data'!$A$36:$A$667,0))+$I27),D$1)</f>
        <v>166</v>
      </c>
      <c r="E27" s="24">
        <f ca="1">OFFSET('ward data'!$A$36,((MATCH('Ward Dashboard'!$B$2,'ward data'!$A$36:$A$667,0))+$I27),E$1)</f>
        <v>9.1123675687544599E-3</v>
      </c>
      <c r="F27" s="24">
        <f ca="1">OFFSET('ward data'!$A$36,((MATCH('Ward Dashboard'!$B$2,'ward data'!$A$36:$A$667,0))+$I27),F$1)</f>
        <v>12</v>
      </c>
      <c r="G27" s="24">
        <f ca="1">OFFSET('ward data'!$A$36,((MATCH('Ward Dashboard'!$B$2,'ward data'!$A$36:$A$667,0))+$I27),G$1)</f>
        <v>233</v>
      </c>
      <c r="H27" s="24"/>
      <c r="I27" s="24">
        <f t="shared" ref="I27:I32" si="1">I26+1</f>
        <v>25</v>
      </c>
      <c r="L27" s="24" t="str">
        <f ca="1">IF($A27='Ward Dashboard'!$B$2,'data staging'!B27,"")</f>
        <v/>
      </c>
      <c r="M27" s="24" t="str">
        <f ca="1">IF($A27='Ward Dashboard'!$B$2,'data staging'!C27,"")</f>
        <v/>
      </c>
      <c r="N27" s="24" t="str">
        <f ca="1">IF($A27='Ward Dashboard'!$B$2,'data staging'!D27,"")</f>
        <v/>
      </c>
      <c r="O27" s="24" t="str">
        <f ca="1">IF($A27='Ward Dashboard'!$B$2,'data staging'!E27,"")</f>
        <v/>
      </c>
      <c r="P27" s="24" t="str">
        <f ca="1">IF($A27='Ward Dashboard'!$B$2,'data staging'!F27,"")</f>
        <v/>
      </c>
      <c r="Q27" s="24" t="str">
        <f ca="1">IF($A27='Ward Dashboard'!$B$2,'data staging'!G27,"")</f>
        <v/>
      </c>
    </row>
    <row r="28" spans="1:17" x14ac:dyDescent="0.25">
      <c r="A28" s="24" t="str">
        <f ca="1">OFFSET('ward data'!$A$36,((MATCH('Ward Dashboard'!$B$2,'ward data'!$A$36:$A$667,0))+$I28),A$1)</f>
        <v>Barnet</v>
      </c>
      <c r="B28" s="24" t="str">
        <f ca="1">OFFSET('ward data'!$A$36,((MATCH('Ward Dashboard'!$B$2,'ward data'!$A$36:$A$667,0))+$I28),B$1)</f>
        <v>Childs Hill</v>
      </c>
      <c r="C28" s="24">
        <f ca="1">OFFSET('ward data'!$A$36,((MATCH('Ward Dashboard'!$B$2,'ward data'!$A$36:$A$667,0))+$I28),C$1)</f>
        <v>20</v>
      </c>
      <c r="D28" s="24">
        <f ca="1">OFFSET('ward data'!$A$36,((MATCH('Ward Dashboard'!$B$2,'ward data'!$A$36:$A$667,0))+$I28),D$1)</f>
        <v>522</v>
      </c>
      <c r="E28" s="24">
        <f ca="1">OFFSET('ward data'!$A$36,((MATCH('Ward Dashboard'!$B$2,'ward data'!$A$36:$A$667,0))+$I28),E$1)</f>
        <v>2.6036211282358224E-2</v>
      </c>
      <c r="F28" s="24">
        <f ca="1">OFFSET('ward data'!$A$36,((MATCH('Ward Dashboard'!$B$2,'ward data'!$A$36:$A$667,0))+$I28),F$1)</f>
        <v>2</v>
      </c>
      <c r="G28" s="24">
        <f ca="1">OFFSET('ward data'!$A$36,((MATCH('Ward Dashboard'!$B$2,'ward data'!$A$36:$A$667,0))+$I28),G$1)</f>
        <v>72</v>
      </c>
      <c r="H28" s="24"/>
      <c r="I28" s="24">
        <f t="shared" si="1"/>
        <v>26</v>
      </c>
      <c r="L28" s="24" t="str">
        <f ca="1">IF($A28='Ward Dashboard'!$B$2,'data staging'!B28,"")</f>
        <v/>
      </c>
      <c r="M28" s="24" t="str">
        <f ca="1">IF($A28='Ward Dashboard'!$B$2,'data staging'!C28,"")</f>
        <v/>
      </c>
      <c r="N28" s="24" t="str">
        <f ca="1">IF($A28='Ward Dashboard'!$B$2,'data staging'!D28,"")</f>
        <v/>
      </c>
      <c r="O28" s="24" t="str">
        <f ca="1">IF($A28='Ward Dashboard'!$B$2,'data staging'!E28,"")</f>
        <v/>
      </c>
      <c r="P28" s="24" t="str">
        <f ca="1">IF($A28='Ward Dashboard'!$B$2,'data staging'!F28,"")</f>
        <v/>
      </c>
      <c r="Q28" s="24" t="str">
        <f ca="1">IF($A28='Ward Dashboard'!$B$2,'data staging'!G28,"")</f>
        <v/>
      </c>
    </row>
    <row r="29" spans="1:17" x14ac:dyDescent="0.25">
      <c r="A29" s="24" t="str">
        <f ca="1">OFFSET('ward data'!$A$36,((MATCH('Ward Dashboard'!$B$2,'ward data'!$A$36:$A$667,0))+$I29),A$1)</f>
        <v>Barnet</v>
      </c>
      <c r="B29" s="24" t="str">
        <f ca="1">OFFSET('ward data'!$A$36,((MATCH('Ward Dashboard'!$B$2,'ward data'!$A$36:$A$667,0))+$I29),B$1)</f>
        <v>Colindale</v>
      </c>
      <c r="C29" s="24">
        <f ca="1">OFFSET('ward data'!$A$36,((MATCH('Ward Dashboard'!$B$2,'ward data'!$A$36:$A$667,0))+$I29),C$1)</f>
        <v>12</v>
      </c>
      <c r="D29" s="24">
        <f ca="1">OFFSET('ward data'!$A$36,((MATCH('Ward Dashboard'!$B$2,'ward data'!$A$36:$A$667,0))+$I29),D$1)</f>
        <v>451</v>
      </c>
      <c r="E29" s="24">
        <f ca="1">OFFSET('ward data'!$A$36,((MATCH('Ward Dashboard'!$B$2,'ward data'!$A$36:$A$667,0))+$I29),E$1)</f>
        <v>2.6377354076500176E-2</v>
      </c>
      <c r="F29" s="24">
        <f ca="1">OFFSET('ward data'!$A$36,((MATCH('Ward Dashboard'!$B$2,'ward data'!$A$36:$A$667,0))+$I29),F$1)</f>
        <v>1</v>
      </c>
      <c r="G29" s="24">
        <f ca="1">OFFSET('ward data'!$A$36,((MATCH('Ward Dashboard'!$B$2,'ward data'!$A$36:$A$667,0))+$I29),G$1)</f>
        <v>68</v>
      </c>
      <c r="H29" s="24"/>
      <c r="I29" s="24">
        <f t="shared" si="1"/>
        <v>27</v>
      </c>
      <c r="L29" s="24" t="str">
        <f ca="1">IF($A29='Ward Dashboard'!$B$2,'data staging'!B29,"")</f>
        <v/>
      </c>
      <c r="M29" s="24" t="str">
        <f ca="1">IF($A29='Ward Dashboard'!$B$2,'data staging'!C29,"")</f>
        <v/>
      </c>
      <c r="N29" s="24" t="str">
        <f ca="1">IF($A29='Ward Dashboard'!$B$2,'data staging'!D29,"")</f>
        <v/>
      </c>
      <c r="O29" s="24" t="str">
        <f ca="1">IF($A29='Ward Dashboard'!$B$2,'data staging'!E29,"")</f>
        <v/>
      </c>
      <c r="P29" s="24" t="str">
        <f ca="1">IF($A29='Ward Dashboard'!$B$2,'data staging'!F29,"")</f>
        <v/>
      </c>
      <c r="Q29" s="24" t="str">
        <f ca="1">IF($A29='Ward Dashboard'!$B$2,'data staging'!G29,"")</f>
        <v/>
      </c>
    </row>
    <row r="30" spans="1:17" x14ac:dyDescent="0.25">
      <c r="A30" s="24" t="str">
        <f ca="1">OFFSET('ward data'!$A$36,((MATCH('Ward Dashboard'!$B$2,'ward data'!$A$36:$A$667,0))+$I30),A$1)</f>
        <v>Barnet</v>
      </c>
      <c r="B30" s="24" t="str">
        <f ca="1">OFFSET('ward data'!$A$36,((MATCH('Ward Dashboard'!$B$2,'ward data'!$A$36:$A$667,0))+$I30),B$1)</f>
        <v>Coppetts</v>
      </c>
      <c r="C30" s="24">
        <f ca="1">OFFSET('ward data'!$A$36,((MATCH('Ward Dashboard'!$B$2,'ward data'!$A$36:$A$667,0))+$I30),C$1)</f>
        <v>11</v>
      </c>
      <c r="D30" s="24">
        <f ca="1">OFFSET('ward data'!$A$36,((MATCH('Ward Dashboard'!$B$2,'ward data'!$A$36:$A$667,0))+$I30),D$1)</f>
        <v>216</v>
      </c>
      <c r="E30" s="24">
        <f ca="1">OFFSET('ward data'!$A$36,((MATCH('Ward Dashboard'!$B$2,'ward data'!$A$36:$A$667,0))+$I30),E$1)</f>
        <v>1.2521739130434783E-2</v>
      </c>
      <c r="F30" s="24">
        <f ca="1">OFFSET('ward data'!$A$36,((MATCH('Ward Dashboard'!$B$2,'ward data'!$A$36:$A$667,0))+$I30),F$1)</f>
        <v>6</v>
      </c>
      <c r="G30" s="24">
        <f ca="1">OFFSET('ward data'!$A$36,((MATCH('Ward Dashboard'!$B$2,'ward data'!$A$36:$A$667,0))+$I30),G$1)</f>
        <v>164</v>
      </c>
      <c r="H30" s="24"/>
      <c r="I30" s="24">
        <f t="shared" si="1"/>
        <v>28</v>
      </c>
      <c r="L30" s="24" t="str">
        <f ca="1">IF($A30='Ward Dashboard'!$B$2,'data staging'!B30,"")</f>
        <v/>
      </c>
      <c r="M30" s="24" t="str">
        <f ca="1">IF($A30='Ward Dashboard'!$B$2,'data staging'!C30,"")</f>
        <v/>
      </c>
      <c r="N30" s="24" t="str">
        <f ca="1">IF($A30='Ward Dashboard'!$B$2,'data staging'!D30,"")</f>
        <v/>
      </c>
      <c r="O30" s="24" t="str">
        <f ca="1">IF($A30='Ward Dashboard'!$B$2,'data staging'!E30,"")</f>
        <v/>
      </c>
      <c r="P30" s="24" t="str">
        <f ca="1">IF($A30='Ward Dashboard'!$B$2,'data staging'!F30,"")</f>
        <v/>
      </c>
      <c r="Q30" s="24" t="str">
        <f ca="1">IF($A30='Ward Dashboard'!$B$2,'data staging'!G30,"")</f>
        <v/>
      </c>
    </row>
    <row r="31" spans="1:17" x14ac:dyDescent="0.25">
      <c r="A31" s="24" t="str">
        <f ca="1">OFFSET('ward data'!$A$36,((MATCH('Ward Dashboard'!$B$2,'ward data'!$A$36:$A$667,0))+$I31),A$1)</f>
        <v>Barnet</v>
      </c>
      <c r="B31" s="24" t="str">
        <f ca="1">OFFSET('ward data'!$A$36,((MATCH('Ward Dashboard'!$B$2,'ward data'!$A$36:$A$667,0))+$I31),B$1)</f>
        <v>East Barnet</v>
      </c>
      <c r="C31" s="24">
        <f ca="1">OFFSET('ward data'!$A$36,((MATCH('Ward Dashboard'!$B$2,'ward data'!$A$36:$A$667,0))+$I31),C$1)</f>
        <v>4</v>
      </c>
      <c r="D31" s="24">
        <f ca="1">OFFSET('ward data'!$A$36,((MATCH('Ward Dashboard'!$B$2,'ward data'!$A$36:$A$667,0))+$I31),D$1)</f>
        <v>47</v>
      </c>
      <c r="E31" s="24">
        <f ca="1">OFFSET('ward data'!$A$36,((MATCH('Ward Dashboard'!$B$2,'ward data'!$A$36:$A$667,0))+$I31),E$1)</f>
        <v>2.9125611947697838E-3</v>
      </c>
      <c r="F31" s="24">
        <f ca="1">OFFSET('ward data'!$A$36,((MATCH('Ward Dashboard'!$B$2,'ward data'!$A$36:$A$667,0))+$I31),F$1)</f>
        <v>20</v>
      </c>
      <c r="G31" s="24">
        <f ca="1">OFFSET('ward data'!$A$36,((MATCH('Ward Dashboard'!$B$2,'ward data'!$A$36:$A$667,0))+$I31),G$1)</f>
        <v>429</v>
      </c>
      <c r="H31" s="24"/>
      <c r="I31" s="24">
        <f t="shared" si="1"/>
        <v>29</v>
      </c>
      <c r="L31" s="24" t="str">
        <f ca="1">IF($A31='Ward Dashboard'!$B$2,'data staging'!B31,"")</f>
        <v/>
      </c>
      <c r="M31" s="24" t="str">
        <f ca="1">IF($A31='Ward Dashboard'!$B$2,'data staging'!C31,"")</f>
        <v/>
      </c>
      <c r="N31" s="24" t="str">
        <f ca="1">IF($A31='Ward Dashboard'!$B$2,'data staging'!D31,"")</f>
        <v/>
      </c>
      <c r="O31" s="24" t="str">
        <f ca="1">IF($A31='Ward Dashboard'!$B$2,'data staging'!E31,"")</f>
        <v/>
      </c>
      <c r="P31" s="24" t="str">
        <f ca="1">IF($A31='Ward Dashboard'!$B$2,'data staging'!F31,"")</f>
        <v/>
      </c>
      <c r="Q31" s="24" t="str">
        <f ca="1">IF($A31='Ward Dashboard'!$B$2,'data staging'!G31,"")</f>
        <v/>
      </c>
    </row>
    <row r="32" spans="1:17" x14ac:dyDescent="0.25">
      <c r="A32" s="24" t="str">
        <f ca="1">OFFSET('ward data'!$A$36,((MATCH('Ward Dashboard'!$B$2,'ward data'!$A$36:$A$667,0))+$I32),A$1)</f>
        <v>Barnet</v>
      </c>
      <c r="B32" s="24" t="str">
        <f ca="1">OFFSET('ward data'!$A$36,((MATCH('Ward Dashboard'!$B$2,'ward data'!$A$36:$A$667,0))+$I32),B$1)</f>
        <v>East Finchley</v>
      </c>
      <c r="C32" s="24">
        <f ca="1">OFFSET('ward data'!$A$36,((MATCH('Ward Dashboard'!$B$2,'ward data'!$A$36:$A$667,0))+$I32),C$1)</f>
        <v>3</v>
      </c>
      <c r="D32" s="24">
        <f ca="1">OFFSET('ward data'!$A$36,((MATCH('Ward Dashboard'!$B$2,'ward data'!$A$36:$A$667,0))+$I32),D$1)</f>
        <v>89</v>
      </c>
      <c r="E32" s="24">
        <f ca="1">OFFSET('ward data'!$A$36,((MATCH('Ward Dashboard'!$B$2,'ward data'!$A$36:$A$667,0))+$I32),E$1)</f>
        <v>5.5663268497091753E-3</v>
      </c>
      <c r="F32" s="24">
        <f ca="1">OFFSET('ward data'!$A$36,((MATCH('Ward Dashboard'!$B$2,'ward data'!$A$36:$A$667,0))+$I32),F$1)</f>
        <v>17</v>
      </c>
      <c r="G32" s="24">
        <f ca="1">OFFSET('ward data'!$A$36,((MATCH('Ward Dashboard'!$B$2,'ward data'!$A$36:$A$667,0))+$I32),G$1)</f>
        <v>325</v>
      </c>
      <c r="H32" s="24"/>
      <c r="I32" s="24">
        <f t="shared" si="1"/>
        <v>30</v>
      </c>
      <c r="L32" s="24" t="str">
        <f ca="1">IF($A32='Ward Dashboard'!$B$2,'data staging'!B32,"")</f>
        <v/>
      </c>
      <c r="M32" s="24" t="str">
        <f ca="1">IF($A32='Ward Dashboard'!$B$2,'data staging'!C32,"")</f>
        <v/>
      </c>
      <c r="N32" s="24" t="str">
        <f ca="1">IF($A32='Ward Dashboard'!$B$2,'data staging'!D32,"")</f>
        <v/>
      </c>
      <c r="O32" s="24" t="str">
        <f ca="1">IF($A32='Ward Dashboard'!$B$2,'data staging'!E32,"")</f>
        <v/>
      </c>
      <c r="P32" s="24" t="str">
        <f ca="1">IF($A32='Ward Dashboard'!$B$2,'data staging'!F32,"")</f>
        <v/>
      </c>
      <c r="Q32" s="24" t="str">
        <f ca="1">IF($A32='Ward Dashboard'!$B$2,'data staging'!G32,"")</f>
        <v/>
      </c>
    </row>
    <row r="33" spans="1:17" x14ac:dyDescent="0.25">
      <c r="A33" s="24" t="str">
        <f ca="1">OFFSET('ward data'!$A$36,((MATCH('Ward Dashboard'!$B$2,'ward data'!$A$36:$A$667,0))+$I33),A$1)</f>
        <v>Barnet</v>
      </c>
      <c r="B33" s="24" t="str">
        <f ca="1">OFFSET('ward data'!$A$36,((MATCH('Ward Dashboard'!$B$2,'ward data'!$A$36:$A$667,0))+$I33),B$1)</f>
        <v>Edgware</v>
      </c>
      <c r="C33" s="24">
        <f ca="1">OFFSET('ward data'!$A$36,((MATCH('Ward Dashboard'!$B$2,'ward data'!$A$36:$A$667,0))+$I33),C$1)</f>
        <v>1</v>
      </c>
      <c r="D33" s="24">
        <f ca="1">OFFSET('ward data'!$A$36,((MATCH('Ward Dashboard'!$B$2,'ward data'!$A$36:$A$667,0))+$I33),D$1)</f>
        <v>0</v>
      </c>
      <c r="E33" s="24">
        <f ca="1">OFFSET('ward data'!$A$36,((MATCH('Ward Dashboard'!$B$2,'ward data'!$A$36:$A$667,0))+$I33),E$1)</f>
        <v>0</v>
      </c>
      <c r="F33" s="24">
        <f ca="1">OFFSET('ward data'!$A$36,((MATCH('Ward Dashboard'!$B$2,'ward data'!$A$36:$A$667,0))+$I33),F$1)</f>
        <v>21</v>
      </c>
      <c r="G33" s="24">
        <f ca="1">OFFSET('ward data'!$A$36,((MATCH('Ward Dashboard'!$B$2,'ward data'!$A$36:$A$667,0))+$I33),G$1)</f>
        <v>588</v>
      </c>
      <c r="H33" s="24"/>
      <c r="I33" s="24">
        <f t="shared" ref="I33:I46" si="2">I32+1</f>
        <v>31</v>
      </c>
      <c r="L33" s="24" t="str">
        <f ca="1">IF($A33='Ward Dashboard'!$B$2,'data staging'!B33,"")</f>
        <v/>
      </c>
      <c r="M33" s="24" t="str">
        <f ca="1">IF($A33='Ward Dashboard'!$B$2,'data staging'!C33,"")</f>
        <v/>
      </c>
      <c r="N33" s="24" t="str">
        <f ca="1">IF($A33='Ward Dashboard'!$B$2,'data staging'!D33,"")</f>
        <v/>
      </c>
      <c r="O33" s="24" t="str">
        <f ca="1">IF($A33='Ward Dashboard'!$B$2,'data staging'!E33,"")</f>
        <v/>
      </c>
      <c r="P33" s="24" t="str">
        <f ca="1">IF($A33='Ward Dashboard'!$B$2,'data staging'!F33,"")</f>
        <v/>
      </c>
      <c r="Q33" s="24" t="str">
        <f ca="1">IF($A33='Ward Dashboard'!$B$2,'data staging'!G33,"")</f>
        <v/>
      </c>
    </row>
    <row r="34" spans="1:17" x14ac:dyDescent="0.25">
      <c r="A34" s="24" t="str">
        <f ca="1">OFFSET('ward data'!$A$36,((MATCH('Ward Dashboard'!$B$2,'ward data'!$A$36:$A$667,0))+$I34),A$1)</f>
        <v>Barnet</v>
      </c>
      <c r="B34" s="24" t="str">
        <f ca="1">OFFSET('ward data'!$A$36,((MATCH('Ward Dashboard'!$B$2,'ward data'!$A$36:$A$667,0))+$I34),B$1)</f>
        <v>Finchley Church End</v>
      </c>
      <c r="C34" s="24">
        <f ca="1">OFFSET('ward data'!$A$36,((MATCH('Ward Dashboard'!$B$2,'ward data'!$A$36:$A$667,0))+$I34),C$1)</f>
        <v>21</v>
      </c>
      <c r="D34" s="24">
        <f ca="1">OFFSET('ward data'!$A$36,((MATCH('Ward Dashboard'!$B$2,'ward data'!$A$36:$A$667,0))+$I34),D$1)</f>
        <v>81</v>
      </c>
      <c r="E34" s="24">
        <f ca="1">OFFSET('ward data'!$A$36,((MATCH('Ward Dashboard'!$B$2,'ward data'!$A$36:$A$667,0))+$I34),E$1)</f>
        <v>5.1543111676741965E-3</v>
      </c>
      <c r="F34" s="24">
        <f ca="1">OFFSET('ward data'!$A$36,((MATCH('Ward Dashboard'!$B$2,'ward data'!$A$36:$A$667,0))+$I34),F$1)</f>
        <v>18</v>
      </c>
      <c r="G34" s="24">
        <f ca="1">OFFSET('ward data'!$A$36,((MATCH('Ward Dashboard'!$B$2,'ward data'!$A$36:$A$667,0))+$I34),G$1)</f>
        <v>337</v>
      </c>
      <c r="H34" s="24"/>
      <c r="I34" s="24">
        <f t="shared" si="2"/>
        <v>32</v>
      </c>
      <c r="L34" s="24" t="str">
        <f ca="1">IF($A34='Ward Dashboard'!$B$2,'data staging'!B34,"")</f>
        <v/>
      </c>
      <c r="M34" s="24" t="str">
        <f ca="1">IF($A34='Ward Dashboard'!$B$2,'data staging'!C34,"")</f>
        <v/>
      </c>
      <c r="N34" s="24" t="str">
        <f ca="1">IF($A34='Ward Dashboard'!$B$2,'data staging'!D34,"")</f>
        <v/>
      </c>
      <c r="O34" s="24" t="str">
        <f ca="1">IF($A34='Ward Dashboard'!$B$2,'data staging'!E34,"")</f>
        <v/>
      </c>
      <c r="P34" s="24" t="str">
        <f ca="1">IF($A34='Ward Dashboard'!$B$2,'data staging'!F34,"")</f>
        <v/>
      </c>
      <c r="Q34" s="24" t="str">
        <f ca="1">IF($A34='Ward Dashboard'!$B$2,'data staging'!G34,"")</f>
        <v/>
      </c>
    </row>
    <row r="35" spans="1:17" x14ac:dyDescent="0.25">
      <c r="A35" s="24" t="str">
        <f ca="1">OFFSET('ward data'!$A$36,((MATCH('Ward Dashboard'!$B$2,'ward data'!$A$36:$A$667,0))+$I35),A$1)</f>
        <v>Barnet</v>
      </c>
      <c r="B35" s="24" t="str">
        <f ca="1">OFFSET('ward data'!$A$36,((MATCH('Ward Dashboard'!$B$2,'ward data'!$A$36:$A$667,0))+$I35),B$1)</f>
        <v>Garden Suburb</v>
      </c>
      <c r="C35" s="24">
        <f ca="1">OFFSET('ward data'!$A$36,((MATCH('Ward Dashboard'!$B$2,'ward data'!$A$36:$A$667,0))+$I35),C$1)</f>
        <v>4</v>
      </c>
      <c r="D35" s="24">
        <f ca="1">OFFSET('ward data'!$A$36,((MATCH('Ward Dashboard'!$B$2,'ward data'!$A$36:$A$667,0))+$I35),D$1)</f>
        <v>102</v>
      </c>
      <c r="E35" s="24">
        <f ca="1">OFFSET('ward data'!$A$36,((MATCH('Ward Dashboard'!$B$2,'ward data'!$A$36:$A$667,0))+$I35),E$1)</f>
        <v>6.4034151547491995E-3</v>
      </c>
      <c r="F35" s="24">
        <f ca="1">OFFSET('ward data'!$A$36,((MATCH('Ward Dashboard'!$B$2,'ward data'!$A$36:$A$667,0))+$I35),F$1)</f>
        <v>14</v>
      </c>
      <c r="G35" s="24">
        <f ca="1">OFFSET('ward data'!$A$36,((MATCH('Ward Dashboard'!$B$2,'ward data'!$A$36:$A$667,0))+$I35),G$1)</f>
        <v>298</v>
      </c>
      <c r="H35" s="24"/>
      <c r="I35" s="24">
        <f t="shared" si="2"/>
        <v>33</v>
      </c>
      <c r="L35" s="24" t="str">
        <f ca="1">IF($A35='Ward Dashboard'!$B$2,'data staging'!B35,"")</f>
        <v/>
      </c>
      <c r="M35" s="24" t="str">
        <f ca="1">IF($A35='Ward Dashboard'!$B$2,'data staging'!C35,"")</f>
        <v/>
      </c>
      <c r="N35" s="24" t="str">
        <f ca="1">IF($A35='Ward Dashboard'!$B$2,'data staging'!D35,"")</f>
        <v/>
      </c>
      <c r="O35" s="24" t="str">
        <f ca="1">IF($A35='Ward Dashboard'!$B$2,'data staging'!E35,"")</f>
        <v/>
      </c>
      <c r="P35" s="24" t="str">
        <f ca="1">IF($A35='Ward Dashboard'!$B$2,'data staging'!F35,"")</f>
        <v/>
      </c>
      <c r="Q35" s="24" t="str">
        <f ca="1">IF($A35='Ward Dashboard'!$B$2,'data staging'!G35,"")</f>
        <v/>
      </c>
    </row>
    <row r="36" spans="1:17" x14ac:dyDescent="0.25">
      <c r="A36" s="24" t="str">
        <f ca="1">OFFSET('ward data'!$A$36,((MATCH('Ward Dashboard'!$B$2,'ward data'!$A$36:$A$667,0))+$I36),A$1)</f>
        <v>Barnet</v>
      </c>
      <c r="B36" s="24" t="str">
        <f ca="1">OFFSET('ward data'!$A$36,((MATCH('Ward Dashboard'!$B$2,'ward data'!$A$36:$A$667,0))+$I36),B$1)</f>
        <v>Golders Green</v>
      </c>
      <c r="C36" s="24">
        <f ca="1">OFFSET('ward data'!$A$36,((MATCH('Ward Dashboard'!$B$2,'ward data'!$A$36:$A$667,0))+$I36),C$1)</f>
        <v>11</v>
      </c>
      <c r="D36" s="24">
        <f ca="1">OFFSET('ward data'!$A$36,((MATCH('Ward Dashboard'!$B$2,'ward data'!$A$36:$A$667,0))+$I36),D$1)</f>
        <v>228</v>
      </c>
      <c r="E36" s="24">
        <f ca="1">OFFSET('ward data'!$A$36,((MATCH('Ward Dashboard'!$B$2,'ward data'!$A$36:$A$667,0))+$I36),E$1)</f>
        <v>1.211605909235838E-2</v>
      </c>
      <c r="F36" s="24">
        <f ca="1">OFFSET('ward data'!$A$36,((MATCH('Ward Dashboard'!$B$2,'ward data'!$A$36:$A$667,0))+$I36),F$1)</f>
        <v>8</v>
      </c>
      <c r="G36" s="24">
        <f ca="1">OFFSET('ward data'!$A$36,((MATCH('Ward Dashboard'!$B$2,'ward data'!$A$36:$A$667,0))+$I36),G$1)</f>
        <v>175</v>
      </c>
      <c r="H36" s="24"/>
      <c r="I36" s="24">
        <f t="shared" si="2"/>
        <v>34</v>
      </c>
      <c r="L36" s="24" t="str">
        <f ca="1">IF($A36='Ward Dashboard'!$B$2,'data staging'!B36,"")</f>
        <v/>
      </c>
      <c r="M36" s="24" t="str">
        <f ca="1">IF($A36='Ward Dashboard'!$B$2,'data staging'!C36,"")</f>
        <v/>
      </c>
      <c r="N36" s="24" t="str">
        <f ca="1">IF($A36='Ward Dashboard'!$B$2,'data staging'!D36,"")</f>
        <v/>
      </c>
      <c r="O36" s="24" t="str">
        <f ca="1">IF($A36='Ward Dashboard'!$B$2,'data staging'!E36,"")</f>
        <v/>
      </c>
      <c r="P36" s="24" t="str">
        <f ca="1">IF($A36='Ward Dashboard'!$B$2,'data staging'!F36,"")</f>
        <v/>
      </c>
      <c r="Q36" s="24" t="str">
        <f ca="1">IF($A36='Ward Dashboard'!$B$2,'data staging'!G36,"")</f>
        <v/>
      </c>
    </row>
    <row r="37" spans="1:17" x14ac:dyDescent="0.25">
      <c r="A37" s="24" t="str">
        <f ca="1">OFFSET('ward data'!$A$36,((MATCH('Ward Dashboard'!$B$2,'ward data'!$A$36:$A$667,0))+$I37),A$1)</f>
        <v>Barnet</v>
      </c>
      <c r="B37" s="24" t="str">
        <f ca="1">OFFSET('ward data'!$A$36,((MATCH('Ward Dashboard'!$B$2,'ward data'!$A$36:$A$667,0))+$I37),B$1)</f>
        <v>Hale</v>
      </c>
      <c r="C37" s="24">
        <f ca="1">OFFSET('ward data'!$A$36,((MATCH('Ward Dashboard'!$B$2,'ward data'!$A$36:$A$667,0))+$I37),C$1)</f>
        <v>4</v>
      </c>
      <c r="D37" s="24">
        <f ca="1">OFFSET('ward data'!$A$36,((MATCH('Ward Dashboard'!$B$2,'ward data'!$A$36:$A$667,0))+$I37),D$1)</f>
        <v>103</v>
      </c>
      <c r="E37" s="24">
        <f ca="1">OFFSET('ward data'!$A$36,((MATCH('Ward Dashboard'!$B$2,'ward data'!$A$36:$A$667,0))+$I37),E$1)</f>
        <v>5.9069794115960313E-3</v>
      </c>
      <c r="F37" s="24">
        <f ca="1">OFFSET('ward data'!$A$36,((MATCH('Ward Dashboard'!$B$2,'ward data'!$A$36:$A$667,0))+$I37),F$1)</f>
        <v>15</v>
      </c>
      <c r="G37" s="24">
        <f ca="1">OFFSET('ward data'!$A$36,((MATCH('Ward Dashboard'!$B$2,'ward data'!$A$36:$A$667,0))+$I37),G$1)</f>
        <v>313</v>
      </c>
      <c r="H37" s="24"/>
      <c r="I37" s="24">
        <f t="shared" si="2"/>
        <v>35</v>
      </c>
      <c r="L37" s="24" t="str">
        <f ca="1">IF($A37='Ward Dashboard'!$B$2,'data staging'!B37,"")</f>
        <v/>
      </c>
      <c r="M37" s="24" t="str">
        <f ca="1">IF($A37='Ward Dashboard'!$B$2,'data staging'!C37,"")</f>
        <v/>
      </c>
      <c r="N37" s="24" t="str">
        <f ca="1">IF($A37='Ward Dashboard'!$B$2,'data staging'!D37,"")</f>
        <v/>
      </c>
      <c r="O37" s="24" t="str">
        <f ca="1">IF($A37='Ward Dashboard'!$B$2,'data staging'!E37,"")</f>
        <v/>
      </c>
      <c r="P37" s="24" t="str">
        <f ca="1">IF($A37='Ward Dashboard'!$B$2,'data staging'!F37,"")</f>
        <v/>
      </c>
      <c r="Q37" s="24" t="str">
        <f ca="1">IF($A37='Ward Dashboard'!$B$2,'data staging'!G37,"")</f>
        <v/>
      </c>
    </row>
    <row r="38" spans="1:17" x14ac:dyDescent="0.25">
      <c r="A38" s="24" t="str">
        <f ca="1">OFFSET('ward data'!$A$36,((MATCH('Ward Dashboard'!$B$2,'ward data'!$A$36:$A$667,0))+$I38),A$1)</f>
        <v>Barnet</v>
      </c>
      <c r="B38" s="24" t="str">
        <f ca="1">OFFSET('ward data'!$A$36,((MATCH('Ward Dashboard'!$B$2,'ward data'!$A$36:$A$667,0))+$I38),B$1)</f>
        <v>Hendon</v>
      </c>
      <c r="C38" s="24">
        <f ca="1">OFFSET('ward data'!$A$36,((MATCH('Ward Dashboard'!$B$2,'ward data'!$A$36:$A$667,0))+$I38),C$1)</f>
        <v>32</v>
      </c>
      <c r="D38" s="24">
        <f ca="1">OFFSET('ward data'!$A$36,((MATCH('Ward Dashboard'!$B$2,'ward data'!$A$36:$A$667,0))+$I38),D$1)</f>
        <v>239</v>
      </c>
      <c r="E38" s="24">
        <f ca="1">OFFSET('ward data'!$A$36,((MATCH('Ward Dashboard'!$B$2,'ward data'!$A$36:$A$667,0))+$I38),E$1)</f>
        <v>1.2938501515807709E-2</v>
      </c>
      <c r="F38" s="24">
        <f ca="1">OFFSET('ward data'!$A$36,((MATCH('Ward Dashboard'!$B$2,'ward data'!$A$36:$A$667,0))+$I38),F$1)</f>
        <v>5</v>
      </c>
      <c r="G38" s="24">
        <f ca="1">OFFSET('ward data'!$A$36,((MATCH('Ward Dashboard'!$B$2,'ward data'!$A$36:$A$667,0))+$I38),G$1)</f>
        <v>162</v>
      </c>
      <c r="H38" s="24"/>
      <c r="I38" s="24">
        <f t="shared" si="2"/>
        <v>36</v>
      </c>
      <c r="L38" s="24" t="str">
        <f ca="1">IF($A38='Ward Dashboard'!$B$2,'data staging'!B38,"")</f>
        <v/>
      </c>
      <c r="M38" s="24" t="str">
        <f ca="1">IF($A38='Ward Dashboard'!$B$2,'data staging'!C38,"")</f>
        <v/>
      </c>
      <c r="N38" s="24" t="str">
        <f ca="1">IF($A38='Ward Dashboard'!$B$2,'data staging'!D38,"")</f>
        <v/>
      </c>
      <c r="O38" s="24" t="str">
        <f ca="1">IF($A38='Ward Dashboard'!$B$2,'data staging'!E38,"")</f>
        <v/>
      </c>
      <c r="P38" s="24" t="str">
        <f ca="1">IF($A38='Ward Dashboard'!$B$2,'data staging'!F38,"")</f>
        <v/>
      </c>
      <c r="Q38" s="24" t="str">
        <f ca="1">IF($A38='Ward Dashboard'!$B$2,'data staging'!G38,"")</f>
        <v/>
      </c>
    </row>
    <row r="39" spans="1:17" x14ac:dyDescent="0.25">
      <c r="A39" s="24" t="str">
        <f ca="1">OFFSET('ward data'!$A$36,((MATCH('Ward Dashboard'!$B$2,'ward data'!$A$36:$A$667,0))+$I39),A$1)</f>
        <v>Barnet</v>
      </c>
      <c r="B39" s="24" t="str">
        <f ca="1">OFFSET('ward data'!$A$36,((MATCH('Ward Dashboard'!$B$2,'ward data'!$A$36:$A$667,0))+$I39),B$1)</f>
        <v>High Barnet</v>
      </c>
      <c r="C39" s="24">
        <f ca="1">OFFSET('ward data'!$A$36,((MATCH('Ward Dashboard'!$B$2,'ward data'!$A$36:$A$667,0))+$I39),C$1)</f>
        <v>15</v>
      </c>
      <c r="D39" s="24">
        <f ca="1">OFFSET('ward data'!$A$36,((MATCH('Ward Dashboard'!$B$2,'ward data'!$A$36:$A$667,0))+$I39),D$1)</f>
        <v>236</v>
      </c>
      <c r="E39" s="24">
        <f ca="1">OFFSET('ward data'!$A$36,((MATCH('Ward Dashboard'!$B$2,'ward data'!$A$36:$A$667,0))+$I39),E$1)</f>
        <v>1.5417782713791076E-2</v>
      </c>
      <c r="F39" s="24">
        <f ca="1">OFFSET('ward data'!$A$36,((MATCH('Ward Dashboard'!$B$2,'ward data'!$A$36:$A$667,0))+$I39),F$1)</f>
        <v>3</v>
      </c>
      <c r="G39" s="24">
        <f ca="1">OFFSET('ward data'!$A$36,((MATCH('Ward Dashboard'!$B$2,'ward data'!$A$36:$A$667,0))+$I39),G$1)</f>
        <v>130</v>
      </c>
      <c r="H39" s="24"/>
      <c r="I39" s="24">
        <f t="shared" si="2"/>
        <v>37</v>
      </c>
      <c r="L39" s="24" t="str">
        <f ca="1">IF($A39='Ward Dashboard'!$B$2,'data staging'!B39,"")</f>
        <v/>
      </c>
      <c r="M39" s="24" t="str">
        <f ca="1">IF($A39='Ward Dashboard'!$B$2,'data staging'!C39,"")</f>
        <v/>
      </c>
      <c r="N39" s="24" t="str">
        <f ca="1">IF($A39='Ward Dashboard'!$B$2,'data staging'!D39,"")</f>
        <v/>
      </c>
      <c r="O39" s="24" t="str">
        <f ca="1">IF($A39='Ward Dashboard'!$B$2,'data staging'!E39,"")</f>
        <v/>
      </c>
      <c r="P39" s="24" t="str">
        <f ca="1">IF($A39='Ward Dashboard'!$B$2,'data staging'!F39,"")</f>
        <v/>
      </c>
      <c r="Q39" s="24" t="str">
        <f ca="1">IF($A39='Ward Dashboard'!$B$2,'data staging'!G39,"")</f>
        <v/>
      </c>
    </row>
    <row r="40" spans="1:17" x14ac:dyDescent="0.25">
      <c r="A40" s="24" t="str">
        <f ca="1">OFFSET('ward data'!$A$36,((MATCH('Ward Dashboard'!$B$2,'ward data'!$A$36:$A$667,0))+$I40),A$1)</f>
        <v>Barnet</v>
      </c>
      <c r="B40" s="24" t="str">
        <f ca="1">OFFSET('ward data'!$A$36,((MATCH('Ward Dashboard'!$B$2,'ward data'!$A$36:$A$667,0))+$I40),B$1)</f>
        <v>Mill Hill</v>
      </c>
      <c r="C40" s="24">
        <f ca="1">OFFSET('ward data'!$A$36,((MATCH('Ward Dashboard'!$B$2,'ward data'!$A$36:$A$667,0))+$I40),C$1)</f>
        <v>4</v>
      </c>
      <c r="D40" s="24">
        <f ca="1">OFFSET('ward data'!$A$36,((MATCH('Ward Dashboard'!$B$2,'ward data'!$A$36:$A$667,0))+$I40),D$1)</f>
        <v>103</v>
      </c>
      <c r="E40" s="24">
        <f ca="1">OFFSET('ward data'!$A$36,((MATCH('Ward Dashboard'!$B$2,'ward data'!$A$36:$A$667,0))+$I40),E$1)</f>
        <v>5.5823532599859086E-3</v>
      </c>
      <c r="F40" s="24">
        <f ca="1">OFFSET('ward data'!$A$36,((MATCH('Ward Dashboard'!$B$2,'ward data'!$A$36:$A$667,0))+$I40),F$1)</f>
        <v>16</v>
      </c>
      <c r="G40" s="24">
        <f ca="1">OFFSET('ward data'!$A$36,((MATCH('Ward Dashboard'!$B$2,'ward data'!$A$36:$A$667,0))+$I40),G$1)</f>
        <v>322</v>
      </c>
      <c r="H40" s="24"/>
      <c r="I40" s="24">
        <f t="shared" si="2"/>
        <v>38</v>
      </c>
      <c r="L40" s="24" t="str">
        <f ca="1">IF($A40='Ward Dashboard'!$B$2,'data staging'!B40,"")</f>
        <v/>
      </c>
      <c r="M40" s="24" t="str">
        <f ca="1">IF($A40='Ward Dashboard'!$B$2,'data staging'!C40,"")</f>
        <v/>
      </c>
      <c r="N40" s="24" t="str">
        <f ca="1">IF($A40='Ward Dashboard'!$B$2,'data staging'!D40,"")</f>
        <v/>
      </c>
      <c r="O40" s="24" t="str">
        <f ca="1">IF($A40='Ward Dashboard'!$B$2,'data staging'!E40,"")</f>
        <v/>
      </c>
      <c r="P40" s="24" t="str">
        <f ca="1">IF($A40='Ward Dashboard'!$B$2,'data staging'!F40,"")</f>
        <v/>
      </c>
      <c r="Q40" s="24" t="str">
        <f ca="1">IF($A40='Ward Dashboard'!$B$2,'data staging'!G40,"")</f>
        <v/>
      </c>
    </row>
    <row r="41" spans="1:17" x14ac:dyDescent="0.25">
      <c r="A41" s="24" t="str">
        <f ca="1">OFFSET('ward data'!$A$36,((MATCH('Ward Dashboard'!$B$2,'ward data'!$A$36:$A$667,0))+$I41),A$1)</f>
        <v>Barnet</v>
      </c>
      <c r="B41" s="24" t="str">
        <f ca="1">OFFSET('ward data'!$A$36,((MATCH('Ward Dashboard'!$B$2,'ward data'!$A$36:$A$667,0))+$I41),B$1)</f>
        <v>Oakleigh</v>
      </c>
      <c r="C41" s="24">
        <f ca="1">OFFSET('ward data'!$A$36,((MATCH('Ward Dashboard'!$B$2,'ward data'!$A$36:$A$667,0))+$I41),C$1)</f>
        <v>12</v>
      </c>
      <c r="D41" s="24">
        <f ca="1">OFFSET('ward data'!$A$36,((MATCH('Ward Dashboard'!$B$2,'ward data'!$A$36:$A$667,0))+$I41),D$1)</f>
        <v>180</v>
      </c>
      <c r="E41" s="24">
        <f ca="1">OFFSET('ward data'!$A$36,((MATCH('Ward Dashboard'!$B$2,'ward data'!$A$36:$A$667,0))+$I41),E$1)</f>
        <v>1.1384479160078426E-2</v>
      </c>
      <c r="F41" s="24">
        <f ca="1">OFFSET('ward data'!$A$36,((MATCH('Ward Dashboard'!$B$2,'ward data'!$A$36:$A$667,0))+$I41),F$1)</f>
        <v>10</v>
      </c>
      <c r="G41" s="24">
        <f ca="1">OFFSET('ward data'!$A$36,((MATCH('Ward Dashboard'!$B$2,'ward data'!$A$36:$A$667,0))+$I41),G$1)</f>
        <v>185</v>
      </c>
      <c r="H41" s="24"/>
      <c r="I41" s="24">
        <f t="shared" si="2"/>
        <v>39</v>
      </c>
      <c r="L41" s="24" t="str">
        <f ca="1">IF($A41='Ward Dashboard'!$B$2,'data staging'!B41,"")</f>
        <v/>
      </c>
      <c r="M41" s="24" t="str">
        <f ca="1">IF($A41='Ward Dashboard'!$B$2,'data staging'!C41,"")</f>
        <v/>
      </c>
      <c r="N41" s="24" t="str">
        <f ca="1">IF($A41='Ward Dashboard'!$B$2,'data staging'!D41,"")</f>
        <v/>
      </c>
      <c r="O41" s="24" t="str">
        <f ca="1">IF($A41='Ward Dashboard'!$B$2,'data staging'!E41,"")</f>
        <v/>
      </c>
      <c r="P41" s="24" t="str">
        <f ca="1">IF($A41='Ward Dashboard'!$B$2,'data staging'!F41,"")</f>
        <v/>
      </c>
      <c r="Q41" s="24" t="str">
        <f ca="1">IF($A41='Ward Dashboard'!$B$2,'data staging'!G41,"")</f>
        <v/>
      </c>
    </row>
    <row r="42" spans="1:17" x14ac:dyDescent="0.25">
      <c r="A42" s="24" t="str">
        <f ca="1">OFFSET('ward data'!$A$36,((MATCH('Ward Dashboard'!$B$2,'ward data'!$A$36:$A$667,0))+$I42),A$1)</f>
        <v>Barnet</v>
      </c>
      <c r="B42" s="24" t="str">
        <f ca="1">OFFSET('ward data'!$A$36,((MATCH('Ward Dashboard'!$B$2,'ward data'!$A$36:$A$667,0))+$I42),B$1)</f>
        <v>Totteridge</v>
      </c>
      <c r="C42" s="24">
        <f ca="1">OFFSET('ward data'!$A$36,((MATCH('Ward Dashboard'!$B$2,'ward data'!$A$36:$A$667,0))+$I42),C$1)</f>
        <v>8</v>
      </c>
      <c r="D42" s="24">
        <f ca="1">OFFSET('ward data'!$A$36,((MATCH('Ward Dashboard'!$B$2,'ward data'!$A$36:$A$667,0))+$I42),D$1)</f>
        <v>166</v>
      </c>
      <c r="E42" s="24">
        <f ca="1">OFFSET('ward data'!$A$36,((MATCH('Ward Dashboard'!$B$2,'ward data'!$A$36:$A$667,0))+$I42),E$1)</f>
        <v>1.0950590408338281E-2</v>
      </c>
      <c r="F42" s="24">
        <f ca="1">OFFSET('ward data'!$A$36,((MATCH('Ward Dashboard'!$B$2,'ward data'!$A$36:$A$667,0))+$I42),F$1)</f>
        <v>11</v>
      </c>
      <c r="G42" s="24">
        <f ca="1">OFFSET('ward data'!$A$36,((MATCH('Ward Dashboard'!$B$2,'ward data'!$A$36:$A$667,0))+$I42),G$1)</f>
        <v>196</v>
      </c>
      <c r="H42" s="24"/>
      <c r="I42" s="24">
        <f t="shared" si="2"/>
        <v>40</v>
      </c>
      <c r="L42" s="24" t="str">
        <f ca="1">IF($A42='Ward Dashboard'!$B$2,'data staging'!B42,"")</f>
        <v/>
      </c>
      <c r="M42" s="24" t="str">
        <f ca="1">IF($A42='Ward Dashboard'!$B$2,'data staging'!C42,"")</f>
        <v/>
      </c>
      <c r="N42" s="24" t="str">
        <f ca="1">IF($A42='Ward Dashboard'!$B$2,'data staging'!D42,"")</f>
        <v/>
      </c>
      <c r="O42" s="24" t="str">
        <f ca="1">IF($A42='Ward Dashboard'!$B$2,'data staging'!E42,"")</f>
        <v/>
      </c>
      <c r="P42" s="24" t="str">
        <f ca="1">IF($A42='Ward Dashboard'!$B$2,'data staging'!F42,"")</f>
        <v/>
      </c>
      <c r="Q42" s="24" t="str">
        <f ca="1">IF($A42='Ward Dashboard'!$B$2,'data staging'!G42,"")</f>
        <v/>
      </c>
    </row>
    <row r="43" spans="1:17" x14ac:dyDescent="0.25">
      <c r="A43" s="24" t="str">
        <f ca="1">OFFSET('ward data'!$A$36,((MATCH('Ward Dashboard'!$B$2,'ward data'!$A$36:$A$667,0))+$I43),A$1)</f>
        <v>Barnet</v>
      </c>
      <c r="B43" s="24" t="str">
        <f ca="1">OFFSET('ward data'!$A$36,((MATCH('Ward Dashboard'!$B$2,'ward data'!$A$36:$A$667,0))+$I43),B$1)</f>
        <v>Underhill</v>
      </c>
      <c r="C43" s="24">
        <f ca="1">OFFSET('ward data'!$A$36,((MATCH('Ward Dashboard'!$B$2,'ward data'!$A$36:$A$667,0))+$I43),C$1)</f>
        <v>11</v>
      </c>
      <c r="D43" s="24">
        <f ca="1">OFFSET('ward data'!$A$36,((MATCH('Ward Dashboard'!$B$2,'ward data'!$A$36:$A$667,0))+$I43),D$1)</f>
        <v>191</v>
      </c>
      <c r="E43" s="24">
        <f ca="1">OFFSET('ward data'!$A$36,((MATCH('Ward Dashboard'!$B$2,'ward data'!$A$36:$A$667,0))+$I43),E$1)</f>
        <v>1.2001256676091736E-2</v>
      </c>
      <c r="F43" s="24">
        <f ca="1">OFFSET('ward data'!$A$36,((MATCH('Ward Dashboard'!$B$2,'ward data'!$A$36:$A$667,0))+$I43),F$1)</f>
        <v>9</v>
      </c>
      <c r="G43" s="24">
        <f ca="1">OFFSET('ward data'!$A$36,((MATCH('Ward Dashboard'!$B$2,'ward data'!$A$36:$A$667,0))+$I43),G$1)</f>
        <v>177</v>
      </c>
      <c r="H43" s="24"/>
      <c r="I43" s="24">
        <f t="shared" si="2"/>
        <v>41</v>
      </c>
      <c r="L43" s="24" t="str">
        <f ca="1">IF($A43='Ward Dashboard'!$B$2,'data staging'!B43,"")</f>
        <v/>
      </c>
      <c r="M43" s="24" t="str">
        <f ca="1">IF($A43='Ward Dashboard'!$B$2,'data staging'!C43,"")</f>
        <v/>
      </c>
      <c r="N43" s="24" t="str">
        <f ca="1">IF($A43='Ward Dashboard'!$B$2,'data staging'!D43,"")</f>
        <v/>
      </c>
      <c r="O43" s="24" t="str">
        <f ca="1">IF($A43='Ward Dashboard'!$B$2,'data staging'!E43,"")</f>
        <v/>
      </c>
      <c r="P43" s="24" t="str">
        <f ca="1">IF($A43='Ward Dashboard'!$B$2,'data staging'!F43,"")</f>
        <v/>
      </c>
      <c r="Q43" s="24" t="str">
        <f ca="1">IF($A43='Ward Dashboard'!$B$2,'data staging'!G43,"")</f>
        <v/>
      </c>
    </row>
    <row r="44" spans="1:17" x14ac:dyDescent="0.25">
      <c r="A44" s="24" t="str">
        <f ca="1">OFFSET('ward data'!$A$36,((MATCH('Ward Dashboard'!$B$2,'ward data'!$A$36:$A$667,0))+$I44),A$1)</f>
        <v>Barnet</v>
      </c>
      <c r="B44" s="24" t="str">
        <f ca="1">OFFSET('ward data'!$A$36,((MATCH('Ward Dashboard'!$B$2,'ward data'!$A$36:$A$667,0))+$I44),B$1)</f>
        <v>West Finchley</v>
      </c>
      <c r="C44" s="24">
        <f ca="1">OFFSET('ward data'!$A$36,((MATCH('Ward Dashboard'!$B$2,'ward data'!$A$36:$A$667,0))+$I44),C$1)</f>
        <v>13</v>
      </c>
      <c r="D44" s="24">
        <f ca="1">OFFSET('ward data'!$A$36,((MATCH('Ward Dashboard'!$B$2,'ward data'!$A$36:$A$667,0))+$I44),D$1)</f>
        <v>206</v>
      </c>
      <c r="E44" s="24">
        <f ca="1">OFFSET('ward data'!$A$36,((MATCH('Ward Dashboard'!$B$2,'ward data'!$A$36:$A$667,0))+$I44),E$1)</f>
        <v>1.2459928627593299E-2</v>
      </c>
      <c r="F44" s="24">
        <f ca="1">OFFSET('ward data'!$A$36,((MATCH('Ward Dashboard'!$B$2,'ward data'!$A$36:$A$667,0))+$I44),F$1)</f>
        <v>7</v>
      </c>
      <c r="G44" s="24">
        <f ca="1">OFFSET('ward data'!$A$36,((MATCH('Ward Dashboard'!$B$2,'ward data'!$A$36:$A$667,0))+$I44),G$1)</f>
        <v>166</v>
      </c>
      <c r="H44" s="24"/>
      <c r="I44" s="24">
        <f t="shared" si="2"/>
        <v>42</v>
      </c>
      <c r="L44" s="24" t="str">
        <f ca="1">IF($A44='Ward Dashboard'!$B$2,'data staging'!B44,"")</f>
        <v/>
      </c>
      <c r="M44" s="24" t="str">
        <f ca="1">IF($A44='Ward Dashboard'!$B$2,'data staging'!C44,"")</f>
        <v/>
      </c>
      <c r="N44" s="24" t="str">
        <f ca="1">IF($A44='Ward Dashboard'!$B$2,'data staging'!D44,"")</f>
        <v/>
      </c>
      <c r="O44" s="24" t="str">
        <f ca="1">IF($A44='Ward Dashboard'!$B$2,'data staging'!E44,"")</f>
        <v/>
      </c>
      <c r="P44" s="24" t="str">
        <f ca="1">IF($A44='Ward Dashboard'!$B$2,'data staging'!F44,"")</f>
        <v/>
      </c>
      <c r="Q44" s="24" t="str">
        <f ca="1">IF($A44='Ward Dashboard'!$B$2,'data staging'!G44,"")</f>
        <v/>
      </c>
    </row>
    <row r="45" spans="1:17" x14ac:dyDescent="0.25">
      <c r="A45" s="24" t="str">
        <f ca="1">OFFSET('ward data'!$A$36,((MATCH('Ward Dashboard'!$B$2,'ward data'!$A$36:$A$667,0))+$I45),A$1)</f>
        <v>Barnet</v>
      </c>
      <c r="B45" s="24" t="str">
        <f ca="1">OFFSET('ward data'!$A$36,((MATCH('Ward Dashboard'!$B$2,'ward data'!$A$36:$A$667,0))+$I45),B$1)</f>
        <v>West Hendon</v>
      </c>
      <c r="C45" s="24">
        <f ca="1">OFFSET('ward data'!$A$36,((MATCH('Ward Dashboard'!$B$2,'ward data'!$A$36:$A$667,0))+$I45),C$1)</f>
        <v>9</v>
      </c>
      <c r="D45" s="24">
        <f ca="1">OFFSET('ward data'!$A$36,((MATCH('Ward Dashboard'!$B$2,'ward data'!$A$36:$A$667,0))+$I45),D$1)</f>
        <v>89</v>
      </c>
      <c r="E45" s="24">
        <f ca="1">OFFSET('ward data'!$A$36,((MATCH('Ward Dashboard'!$B$2,'ward data'!$A$36:$A$667,0))+$I45),E$1)</f>
        <v>5.1143546718767962E-3</v>
      </c>
      <c r="F45" s="24">
        <f ca="1">OFFSET('ward data'!$A$36,((MATCH('Ward Dashboard'!$B$2,'ward data'!$A$36:$A$667,0))+$I45),F$1)</f>
        <v>19</v>
      </c>
      <c r="G45" s="24">
        <f ca="1">OFFSET('ward data'!$A$36,((MATCH('Ward Dashboard'!$B$2,'ward data'!$A$36:$A$667,0))+$I45),G$1)</f>
        <v>338</v>
      </c>
      <c r="H45" s="24"/>
      <c r="I45" s="24">
        <f t="shared" si="2"/>
        <v>43</v>
      </c>
      <c r="L45" s="24" t="str">
        <f ca="1">IF($A45='Ward Dashboard'!$B$2,'data staging'!B45,"")</f>
        <v/>
      </c>
      <c r="M45" s="24" t="str">
        <f ca="1">IF($A45='Ward Dashboard'!$B$2,'data staging'!C45,"")</f>
        <v/>
      </c>
      <c r="N45" s="24" t="str">
        <f ca="1">IF($A45='Ward Dashboard'!$B$2,'data staging'!D45,"")</f>
        <v/>
      </c>
      <c r="O45" s="24" t="str">
        <f ca="1">IF($A45='Ward Dashboard'!$B$2,'data staging'!E45,"")</f>
        <v/>
      </c>
      <c r="P45" s="24" t="str">
        <f ca="1">IF($A45='Ward Dashboard'!$B$2,'data staging'!F45,"")</f>
        <v/>
      </c>
      <c r="Q45" s="24" t="str">
        <f ca="1">IF($A45='Ward Dashboard'!$B$2,'data staging'!G45,"")</f>
        <v/>
      </c>
    </row>
    <row r="46" spans="1:17" x14ac:dyDescent="0.25">
      <c r="A46" s="24" t="str">
        <f ca="1">OFFSET('ward data'!$A$36,((MATCH('Ward Dashboard'!$B$2,'ward data'!$A$36:$A$667,0))+$I46),A$1)</f>
        <v>Barnet</v>
      </c>
      <c r="B46" s="24" t="str">
        <f ca="1">OFFSET('ward data'!$A$36,((MATCH('Ward Dashboard'!$B$2,'ward data'!$A$36:$A$667,0))+$I46),B$1)</f>
        <v>Woodhouse</v>
      </c>
      <c r="C46" s="24">
        <f ca="1">OFFSET('ward data'!$A$36,((MATCH('Ward Dashboard'!$B$2,'ward data'!$A$36:$A$667,0))+$I46),C$1)</f>
        <v>16</v>
      </c>
      <c r="D46" s="24">
        <f ca="1">OFFSET('ward data'!$A$36,((MATCH('Ward Dashboard'!$B$2,'ward data'!$A$36:$A$667,0))+$I46),D$1)</f>
        <v>243</v>
      </c>
      <c r="E46" s="24">
        <f ca="1">OFFSET('ward data'!$A$36,((MATCH('Ward Dashboard'!$B$2,'ward data'!$A$36:$A$667,0))+$I46),E$1)</f>
        <v>1.3826458036984353E-2</v>
      </c>
      <c r="F46" s="24">
        <f ca="1">OFFSET('ward data'!$A$36,((MATCH('Ward Dashboard'!$B$2,'ward data'!$A$36:$A$667,0))+$I46),F$1)</f>
        <v>4</v>
      </c>
      <c r="G46" s="24">
        <f ca="1">OFFSET('ward data'!$A$36,((MATCH('Ward Dashboard'!$B$2,'ward data'!$A$36:$A$667,0))+$I46),G$1)</f>
        <v>148</v>
      </c>
      <c r="H46" s="24"/>
      <c r="I46" s="24">
        <f t="shared" si="2"/>
        <v>44</v>
      </c>
      <c r="L46" s="24" t="str">
        <f ca="1">IF($A46='Ward Dashboard'!$B$2,'data staging'!B46,"")</f>
        <v/>
      </c>
      <c r="M46" s="24" t="str">
        <f ca="1">IF($A46='Ward Dashboard'!$B$2,'data staging'!C46,"")</f>
        <v/>
      </c>
      <c r="N46" s="24" t="str">
        <f ca="1">IF($A46='Ward Dashboard'!$B$2,'data staging'!D46,"")</f>
        <v/>
      </c>
      <c r="O46" s="24" t="str">
        <f ca="1">IF($A46='Ward Dashboard'!$B$2,'data staging'!E46,"")</f>
        <v/>
      </c>
      <c r="P46" s="24" t="str">
        <f ca="1">IF($A46='Ward Dashboard'!$B$2,'data staging'!F46,"")</f>
        <v/>
      </c>
      <c r="Q46" s="24" t="str">
        <f ca="1">IF($A46='Ward Dashboard'!$B$2,'data staging'!G46,"")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Metadata</vt:lpstr>
      <vt:lpstr>Age Structure</vt:lpstr>
      <vt:lpstr>Ward Dashboard</vt:lpstr>
      <vt:lpstr>borough data</vt:lpstr>
      <vt:lpstr>ward data</vt:lpstr>
      <vt:lpstr>data staging</vt:lpstr>
      <vt:lpstr>City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Tonkiss</dc:creator>
  <cp:lastModifiedBy>Wil Tonkiss</cp:lastModifiedBy>
  <dcterms:created xsi:type="dcterms:W3CDTF">2013-09-23T15:12:39Z</dcterms:created>
  <dcterms:modified xsi:type="dcterms:W3CDTF">2013-10-17T12:18:14Z</dcterms:modified>
</cp:coreProperties>
</file>