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pivotTables/pivotTable3.xml" ContentType="application/vnd.openxmlformats-officedocument.spreadsheetml.pivotTable+xml"/>
  <Override PartName="/xl/drawings/drawing2.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pivotTables/pivotTable6.xml" ContentType="application/vnd.openxmlformats-officedocument.spreadsheetml.pivotTable+xml"/>
  <Override PartName="/xl/drawings/drawing4.xml" ContentType="application/vnd.openxmlformats-officedocument.drawing+xml"/>
  <Override PartName="/xl/charts/chart14.xml" ContentType="application/vnd.openxmlformats-officedocument.drawingml.chart+xml"/>
  <Override PartName="/xl/pivotTables/pivotTable7.xml" ContentType="application/vnd.openxmlformats-officedocument.spreadsheetml.pivotTable+xml"/>
  <Override PartName="/xl/drawings/drawing5.xml" ContentType="application/vnd.openxmlformats-officedocument.drawing+xml"/>
  <Override PartName="/xl/charts/chart15.xml" ContentType="application/vnd.openxmlformats-officedocument.drawingml.chart+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6.xml" ContentType="application/vnd.openxmlformats-officedocument.drawing+xml"/>
  <Override PartName="/xl/charts/chart16.xml" ContentType="application/vnd.openxmlformats-officedocument.drawingml.chart+xml"/>
  <Override PartName="/xl/pivotTables/pivotTable10.xml" ContentType="application/vnd.openxmlformats-officedocument.spreadsheetml.pivotTable+xml"/>
  <Override PartName="/xl/drawings/drawing7.xml" ContentType="application/vnd.openxmlformats-officedocument.drawing+xml"/>
  <Override PartName="/xl/charts/chart17.xml" ContentType="application/vnd.openxmlformats-officedocument.drawingml.chart+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drawings/drawing8.xml" ContentType="application/vnd.openxmlformats-officedocument.drawing+xml"/>
  <Override PartName="/xl/charts/chart18.xml" ContentType="application/vnd.openxmlformats-officedocument.drawingml.chart+xml"/>
  <Override PartName="/xl/pivotTables/pivotTable15.xml" ContentType="application/vnd.openxmlformats-officedocument.spreadsheetml.pivotTable+xml"/>
  <Override PartName="/xl/drawings/drawing9.xml" ContentType="application/vnd.openxmlformats-officedocument.drawing+xml"/>
  <Override PartName="/xl/charts/chart19.xml" ContentType="application/vnd.openxmlformats-officedocument.drawingml.chart+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10.xml" ContentType="application/vnd.openxmlformats-officedocument.drawing+xml"/>
  <Override PartName="/xl/charts/chart20.xml" ContentType="application/vnd.openxmlformats-officedocument.drawingml.chart+xml"/>
  <Override PartName="/xl/drawings/drawing11.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pivotTables/pivotTable20.xml" ContentType="application/vnd.openxmlformats-officedocument.spreadsheetml.pivotTable+xml"/>
  <Override PartName="/xl/pivotTables/pivotTable21.xml" ContentType="application/vnd.openxmlformats-officedocument.spreadsheetml.pivotTable+xml"/>
  <Override PartName="/xl/drawings/drawing12.xml" ContentType="application/vnd.openxmlformats-officedocument.drawing+xml"/>
  <Override PartName="/xl/charts/chart23.xml" ContentType="application/vnd.openxmlformats-officedocument.drawingml.chart+xml"/>
  <Override PartName="/xl/pivotTables/pivotTable22.xml" ContentType="application/vnd.openxmlformats-officedocument.spreadsheetml.pivotTable+xml"/>
  <Override PartName="/xl/drawings/drawing13.xml" ContentType="application/vnd.openxmlformats-officedocument.drawing+xml"/>
  <Override PartName="/xl/charts/chart24.xml" ContentType="application/vnd.openxmlformats-officedocument.drawingml.chart+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drawings/drawing14.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pivotTables/pivotTable4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15480" windowHeight="11640" tabRatio="713" activeTab="2"/>
  </bookViews>
  <sheets>
    <sheet name="About" sheetId="49" r:id="rId1"/>
    <sheet name="1.1" sheetId="37" r:id="rId2"/>
    <sheet name="1.2" sheetId="39" r:id="rId3"/>
    <sheet name="2.1" sheetId="1" r:id="rId4"/>
    <sheet name="2.2" sheetId="36" r:id="rId5"/>
    <sheet name="2.3" sheetId="2" r:id="rId6"/>
    <sheet name="2.4" sheetId="31" r:id="rId7"/>
    <sheet name="2.5" sheetId="32" r:id="rId8"/>
    <sheet name="2.6" sheetId="33" r:id="rId9"/>
    <sheet name="2.7" sheetId="34" r:id="rId10"/>
    <sheet name="2.8" sheetId="40" r:id="rId11"/>
    <sheet name="2.9" sheetId="41" r:id="rId12"/>
    <sheet name="2.10" sheetId="26" r:id="rId13"/>
    <sheet name="ch 3 - Smoke alarms" sheetId="48" r:id="rId14"/>
    <sheet name="3.1" sheetId="14" r:id="rId15"/>
    <sheet name="charts 17 and 20" sheetId="47" r:id="rId16"/>
    <sheet name="3.2" sheetId="12" r:id="rId17"/>
    <sheet name="3.3" sheetId="10" r:id="rId18"/>
    <sheet name="3.4" sheetId="16" r:id="rId19"/>
    <sheet name="3.5" sheetId="42" r:id="rId20"/>
    <sheet name="3.6" sheetId="8" r:id="rId21"/>
    <sheet name="3.7" sheetId="9" r:id="rId22"/>
    <sheet name="3.8" sheetId="43" r:id="rId23"/>
    <sheet name="3.h" sheetId="28" state="hidden" r:id="rId24"/>
    <sheet name="3.d" sheetId="29" state="hidden" r:id="rId25"/>
    <sheet name="3.m" sheetId="30" state="hidden" r:id="rId26"/>
    <sheet name="4.1" sheetId="22" r:id="rId27"/>
    <sheet name="4.2" sheetId="44" r:id="rId28"/>
    <sheet name="4.3" sheetId="18" r:id="rId29"/>
    <sheet name="4.4" sheetId="46" r:id="rId30"/>
    <sheet name="4.5" sheetId="45" r:id="rId31"/>
    <sheet name="4.mo" sheetId="17" state="hidden" r:id="rId32"/>
    <sheet name="1966 to 1976" sheetId="38" state="hidden" r:id="rId33"/>
  </sheets>
  <definedNames>
    <definedName name="_xlnm.Print_Area" localSheetId="1">'1.1'!$A$1:$G$66</definedName>
    <definedName name="_xlnm.Print_Area" localSheetId="2">'1.2'!$A$1:$H$57</definedName>
    <definedName name="_xlnm.Print_Area" localSheetId="32">'1966 to 1976'!$A$1:$L$42</definedName>
    <definedName name="_xlnm.Print_Area" localSheetId="3">'2.1'!$A$1:$P$21</definedName>
    <definedName name="_xlnm.Print_Area" localSheetId="12">'2.10'!$A$1:$T$56</definedName>
    <definedName name="_xlnm.Print_Area" localSheetId="4">'2.2'!$A$1:$P$20</definedName>
    <definedName name="_xlnm.Print_Area" localSheetId="5">'2.3'!$A$1:$P$41</definedName>
    <definedName name="_xlnm.Print_Area" localSheetId="6">'2.4'!$A$1:$P$41</definedName>
    <definedName name="_xlnm.Print_Area" localSheetId="7">'2.5'!$A$3:$P$43</definedName>
    <definedName name="_xlnm.Print_Area" localSheetId="8">'2.6'!$A$1:$P$41</definedName>
    <definedName name="_xlnm.Print_Area" localSheetId="9">'2.7'!$A$1:$P$40</definedName>
    <definedName name="_xlnm.Print_Area" localSheetId="10">'2.8'!$A$1:$K$40</definedName>
    <definedName name="_xlnm.Print_Area" localSheetId="11">'2.9'!$A$1:$T$104</definedName>
    <definedName name="_xlnm.Print_Area" localSheetId="14">'3.1'!$A$1:$J$27</definedName>
    <definedName name="_xlnm.Print_Area" localSheetId="16">'3.2'!$A$1:$P$8</definedName>
    <definedName name="_xlnm.Print_Area" localSheetId="17">'3.3'!$A$1:$H$80</definedName>
    <definedName name="_xlnm.Print_Area" localSheetId="18">'3.4'!$A$1:$K$60</definedName>
    <definedName name="_xlnm.Print_Area" localSheetId="19">'3.5'!$A$1:$F$27</definedName>
    <definedName name="_xlnm.Print_Area" localSheetId="20">'3.6'!$A$1:$P$41</definedName>
    <definedName name="_xlnm.Print_Area" localSheetId="21">'3.7'!$A$1:$O$40</definedName>
    <definedName name="_xlnm.Print_Area" localSheetId="22">'3.8'!$A$1:$K$40</definedName>
    <definedName name="_xlnm.Print_Area" localSheetId="26">'4.1'!$A$1:$K$42</definedName>
    <definedName name="_xlnm.Print_Area" localSheetId="27">'4.2'!$A$1:$F$55</definedName>
    <definedName name="_xlnm.Print_Area" localSheetId="28">'4.3'!$A$1:$F$34</definedName>
    <definedName name="_xlnm.Print_Area" localSheetId="29">'4.4'!$A$1:$K$40</definedName>
    <definedName name="_xlnm.Print_Area" localSheetId="30">'4.5'!$A$1:$K$41</definedName>
    <definedName name="_xlnm.Print_Area" localSheetId="15">'charts 17 and 20'!$A$1:$J$22</definedName>
  </definedNames>
  <calcPr calcId="145621"/>
  <pivotCaches>
    <pivotCache cacheId="0" r:id="rId34"/>
    <pivotCache cacheId="1" r:id="rId35"/>
  </pivotCaches>
</workbook>
</file>

<file path=xl/calcChain.xml><?xml version="1.0" encoding="utf-8"?>
<calcChain xmlns="http://schemas.openxmlformats.org/spreadsheetml/2006/main">
  <c r="H46" i="39" l="1"/>
  <c r="G46" i="39"/>
  <c r="H38" i="39" l="1"/>
  <c r="G38" i="39"/>
  <c r="O38" i="44" l="1"/>
  <c r="O39" i="44"/>
  <c r="O41" i="44"/>
  <c r="O42" i="44"/>
  <c r="O43" i="44"/>
  <c r="O45" i="44"/>
  <c r="O46" i="44"/>
  <c r="O47" i="44"/>
  <c r="O49" i="44"/>
  <c r="O50" i="44"/>
  <c r="O51" i="44"/>
  <c r="O53" i="44"/>
  <c r="O54" i="44"/>
  <c r="O37" i="44"/>
  <c r="N36" i="44"/>
  <c r="O40" i="44" s="1"/>
  <c r="N38" i="44"/>
  <c r="N39" i="44"/>
  <c r="N40" i="44"/>
  <c r="N41" i="44"/>
  <c r="N42" i="44"/>
  <c r="N43" i="44"/>
  <c r="N44" i="44"/>
  <c r="N45" i="44"/>
  <c r="N46" i="44"/>
  <c r="N47" i="44"/>
  <c r="N48" i="44"/>
  <c r="N49" i="44"/>
  <c r="N50" i="44"/>
  <c r="N51" i="44"/>
  <c r="N52" i="44"/>
  <c r="N53" i="44"/>
  <c r="N54" i="44"/>
  <c r="N37" i="44"/>
  <c r="O6" i="44"/>
  <c r="O7" i="44"/>
  <c r="O8" i="44"/>
  <c r="O9" i="44"/>
  <c r="O10" i="44"/>
  <c r="O11" i="44"/>
  <c r="O12" i="44"/>
  <c r="O13" i="44"/>
  <c r="O14" i="44"/>
  <c r="O15" i="44"/>
  <c r="O16" i="44"/>
  <c r="O17" i="44"/>
  <c r="O18" i="44"/>
  <c r="O19" i="44"/>
  <c r="O20" i="44"/>
  <c r="O21" i="44"/>
  <c r="O22" i="44"/>
  <c r="O5" i="44"/>
  <c r="N4" i="44"/>
  <c r="N6" i="44"/>
  <c r="N7" i="44"/>
  <c r="N8" i="44"/>
  <c r="N9" i="44"/>
  <c r="N10" i="44"/>
  <c r="N11" i="44"/>
  <c r="N12" i="44"/>
  <c r="N13" i="44"/>
  <c r="N14" i="44"/>
  <c r="N15" i="44"/>
  <c r="N16" i="44"/>
  <c r="N17" i="44"/>
  <c r="N18" i="44"/>
  <c r="N19" i="44"/>
  <c r="N20" i="44"/>
  <c r="N21" i="44"/>
  <c r="N22" i="44"/>
  <c r="N5" i="44"/>
  <c r="O52" i="44" l="1"/>
  <c r="O48" i="44"/>
  <c r="O44" i="44"/>
  <c r="K51" i="22"/>
  <c r="K52" i="22"/>
  <c r="K50" i="22"/>
  <c r="E25" i="48" l="1"/>
  <c r="D25" i="48"/>
  <c r="C25" i="48"/>
  <c r="B25" i="48"/>
  <c r="I19" i="48"/>
  <c r="H19" i="48"/>
  <c r="G19" i="48"/>
  <c r="C19" i="48"/>
  <c r="B19" i="48"/>
  <c r="A19" i="48"/>
  <c r="A30" i="48" s="1"/>
  <c r="I18" i="48"/>
  <c r="H18" i="48"/>
  <c r="G18" i="48"/>
  <c r="C18" i="48"/>
  <c r="B18" i="48"/>
  <c r="A18" i="48"/>
  <c r="A29" i="48" s="1"/>
  <c r="I17" i="48"/>
  <c r="H17" i="48"/>
  <c r="G17" i="48"/>
  <c r="C17" i="48"/>
  <c r="B17" i="48"/>
  <c r="A17" i="48"/>
  <c r="A28" i="48" s="1"/>
  <c r="I16" i="48"/>
  <c r="H16" i="48"/>
  <c r="G16" i="48"/>
  <c r="C16" i="48"/>
  <c r="B16" i="48"/>
  <c r="A16" i="48"/>
  <c r="A27" i="48" s="1"/>
  <c r="I15" i="48"/>
  <c r="H15" i="48"/>
  <c r="G15" i="48"/>
  <c r="C15" i="48"/>
  <c r="B15" i="48"/>
  <c r="A15" i="48"/>
  <c r="A26" i="48" s="1"/>
  <c r="D15" i="48" l="1"/>
  <c r="E15" i="48" s="1"/>
  <c r="C26" i="48" s="1"/>
  <c r="D18" i="48"/>
  <c r="B29" i="48" s="1"/>
  <c r="J17" i="48"/>
  <c r="D17" i="48"/>
  <c r="B28" i="48" s="1"/>
  <c r="D19" i="48"/>
  <c r="E19" i="48" s="1"/>
  <c r="C30" i="48" s="1"/>
  <c r="J16" i="48"/>
  <c r="D27" i="48" s="1"/>
  <c r="D16" i="48"/>
  <c r="B27" i="48" s="1"/>
  <c r="J18" i="48"/>
  <c r="D29" i="48" s="1"/>
  <c r="J19" i="48"/>
  <c r="D30" i="48" s="1"/>
  <c r="J15" i="48"/>
  <c r="K15" i="48" s="1"/>
  <c r="E26" i="48" s="1"/>
  <c r="K17" i="48"/>
  <c r="E28" i="48" s="1"/>
  <c r="D28" i="48"/>
  <c r="E16" i="48"/>
  <c r="C27" i="48" s="1"/>
  <c r="B26" i="48"/>
  <c r="F45" i="47"/>
  <c r="D45" i="47"/>
  <c r="D44" i="47"/>
  <c r="D43" i="47"/>
  <c r="F43" i="47"/>
  <c r="V6" i="12"/>
  <c r="V7" i="12"/>
  <c r="V5" i="12"/>
  <c r="U5" i="12"/>
  <c r="U6" i="12"/>
  <c r="U7" i="12"/>
  <c r="U4" i="12"/>
  <c r="E18" i="48" l="1"/>
  <c r="C29" i="48" s="1"/>
  <c r="K16" i="48"/>
  <c r="E27" i="48" s="1"/>
  <c r="B30" i="48"/>
  <c r="D26" i="48"/>
  <c r="E17" i="48"/>
  <c r="C28" i="48" s="1"/>
  <c r="C31" i="48" s="1"/>
  <c r="D31" i="48"/>
  <c r="B31" i="48"/>
  <c r="K18" i="48"/>
  <c r="E29" i="48" s="1"/>
  <c r="K19" i="48"/>
  <c r="E30" i="48" s="1"/>
  <c r="U20" i="33"/>
  <c r="U5" i="33"/>
  <c r="C32" i="48" l="1"/>
  <c r="B32" i="48"/>
  <c r="E31" i="48"/>
  <c r="E32" i="48" s="1"/>
  <c r="K6" i="16"/>
  <c r="K7" i="16"/>
  <c r="K8" i="16"/>
  <c r="K9" i="16"/>
  <c r="K11" i="16"/>
  <c r="K10" i="16"/>
  <c r="K31" i="16"/>
  <c r="K33" i="16"/>
  <c r="K36" i="16"/>
  <c r="K32" i="16"/>
  <c r="K48" i="16"/>
  <c r="K40" i="44"/>
  <c r="K38" i="44"/>
  <c r="K39" i="44"/>
  <c r="K43" i="44"/>
  <c r="K41" i="44"/>
  <c r="K46" i="44"/>
  <c r="K42" i="44"/>
  <c r="K44" i="44"/>
  <c r="K47" i="44"/>
  <c r="K48" i="44"/>
  <c r="K49" i="44"/>
  <c r="K51" i="44"/>
  <c r="K52" i="44"/>
  <c r="K50" i="44"/>
  <c r="K45" i="44"/>
  <c r="K53" i="44"/>
  <c r="K54" i="44"/>
  <c r="K37" i="44"/>
  <c r="K25" i="44"/>
  <c r="K28" i="44"/>
  <c r="K31" i="44"/>
  <c r="K32" i="44"/>
  <c r="K26" i="44"/>
  <c r="K33" i="44"/>
  <c r="K29" i="44"/>
  <c r="K34" i="44"/>
  <c r="K27" i="44"/>
  <c r="K30" i="44"/>
  <c r="K6" i="44"/>
  <c r="K7" i="44"/>
  <c r="K8" i="44"/>
  <c r="K12" i="44"/>
  <c r="K10" i="44"/>
  <c r="K9" i="44"/>
  <c r="K14" i="44"/>
  <c r="K11" i="44"/>
  <c r="K13" i="44"/>
  <c r="K18" i="44"/>
  <c r="K15" i="44"/>
  <c r="K17" i="44"/>
  <c r="K16" i="44"/>
  <c r="K19" i="44"/>
  <c r="K20" i="44"/>
  <c r="K22" i="44"/>
  <c r="K21" i="44"/>
  <c r="K5" i="44"/>
  <c r="K30" i="22"/>
  <c r="K32" i="22"/>
  <c r="K33" i="22"/>
  <c r="K37" i="22"/>
  <c r="K34" i="22"/>
  <c r="K35" i="22"/>
  <c r="K38" i="22"/>
  <c r="K39" i="22"/>
  <c r="K40" i="22"/>
  <c r="K41" i="22"/>
  <c r="K36" i="22"/>
  <c r="K31" i="22"/>
  <c r="K26" i="22"/>
  <c r="K27" i="22"/>
  <c r="K24" i="22"/>
  <c r="K25" i="22"/>
  <c r="K7" i="22"/>
  <c r="K6" i="22"/>
  <c r="K8" i="22"/>
  <c r="K9" i="22"/>
  <c r="K10" i="22"/>
  <c r="K16" i="22"/>
  <c r="K11" i="22"/>
  <c r="K18" i="22"/>
  <c r="K12" i="22"/>
  <c r="K15" i="22"/>
  <c r="K17" i="22"/>
  <c r="K19" i="22"/>
  <c r="K14" i="22"/>
  <c r="K13" i="22"/>
  <c r="K20" i="22"/>
  <c r="K21" i="22"/>
  <c r="K5" i="22"/>
  <c r="K5" i="42"/>
  <c r="K53" i="10"/>
  <c r="K54" i="10"/>
  <c r="K55" i="10"/>
  <c r="K56" i="10"/>
  <c r="K57" i="10"/>
  <c r="K58" i="10"/>
  <c r="K59" i="10"/>
  <c r="K60" i="10"/>
  <c r="K61" i="10"/>
  <c r="K62" i="10"/>
  <c r="K63" i="10"/>
  <c r="K64" i="10"/>
  <c r="K65" i="10"/>
  <c r="K66" i="10"/>
  <c r="K67" i="10"/>
  <c r="K68" i="10"/>
  <c r="K69" i="10"/>
  <c r="K70" i="10"/>
  <c r="K71" i="10"/>
  <c r="K72" i="10"/>
  <c r="K73" i="10"/>
  <c r="K74" i="10"/>
  <c r="K75" i="10"/>
  <c r="K76" i="10"/>
  <c r="K77" i="10"/>
  <c r="K78" i="10"/>
  <c r="K52" i="10"/>
  <c r="K38" i="10"/>
  <c r="K39" i="10"/>
  <c r="K40" i="10"/>
  <c r="K41" i="10"/>
  <c r="K42" i="10"/>
  <c r="K43" i="10"/>
  <c r="K44" i="10"/>
  <c r="K45" i="10"/>
  <c r="K46" i="10"/>
  <c r="K47" i="10"/>
  <c r="K48" i="10"/>
  <c r="K49" i="10"/>
  <c r="K37" i="10"/>
  <c r="K6" i="10"/>
  <c r="K7" i="10"/>
  <c r="K8" i="10"/>
  <c r="K9" i="10"/>
  <c r="K10" i="10"/>
  <c r="K11" i="10"/>
  <c r="K12" i="10"/>
  <c r="K13" i="10"/>
  <c r="K14" i="10"/>
  <c r="K15" i="10"/>
  <c r="K16" i="10"/>
  <c r="K17" i="10"/>
  <c r="K18" i="10"/>
  <c r="K19" i="10"/>
  <c r="K20" i="10"/>
  <c r="K21" i="10"/>
  <c r="K22" i="10"/>
  <c r="K23" i="10"/>
  <c r="K24" i="10"/>
  <c r="K25" i="10"/>
  <c r="K26" i="10"/>
  <c r="K27" i="10"/>
  <c r="K28" i="10"/>
  <c r="K29" i="10"/>
  <c r="K30" i="10"/>
  <c r="K31" i="10"/>
  <c r="K32" i="10"/>
  <c r="K5" i="10"/>
  <c r="U44" i="26"/>
  <c r="U31" i="26"/>
  <c r="U55" i="41"/>
  <c r="K35" i="16"/>
  <c r="K37" i="16"/>
  <c r="K38" i="16"/>
  <c r="K34" i="16"/>
  <c r="K40" i="16"/>
  <c r="K41" i="16"/>
  <c r="K39" i="16"/>
  <c r="K29" i="16"/>
  <c r="K42" i="16"/>
  <c r="K12" i="16"/>
  <c r="K13" i="16"/>
  <c r="K14" i="16"/>
  <c r="K15" i="16"/>
  <c r="K16" i="16"/>
  <c r="K17" i="16"/>
  <c r="K18" i="16"/>
  <c r="K19" i="16"/>
  <c r="K20" i="16"/>
  <c r="K51" i="16"/>
  <c r="K46" i="16"/>
  <c r="K47" i="16"/>
  <c r="K50" i="16"/>
  <c r="K52" i="16"/>
  <c r="K49" i="16"/>
  <c r="K53" i="16"/>
  <c r="K54" i="16"/>
  <c r="K56" i="16"/>
  <c r="K55" i="16"/>
  <c r="K57" i="16"/>
  <c r="K58" i="16"/>
  <c r="K59" i="16"/>
  <c r="K45" i="16"/>
  <c r="K5" i="16"/>
  <c r="K30" i="16"/>
  <c r="D32" i="48" l="1"/>
  <c r="K15" i="14"/>
  <c r="K22" i="14"/>
  <c r="K14" i="14"/>
  <c r="K11" i="14"/>
  <c r="K5" i="14"/>
  <c r="K22" i="42"/>
  <c r="K23" i="42"/>
  <c r="K24" i="42"/>
  <c r="K25" i="42"/>
  <c r="K26" i="42"/>
  <c r="K21" i="42"/>
  <c r="K14" i="42"/>
  <c r="K15" i="42"/>
  <c r="K16" i="42"/>
  <c r="K17" i="42"/>
  <c r="K18" i="42"/>
  <c r="K13" i="42"/>
  <c r="K6" i="42"/>
  <c r="K7" i="42"/>
  <c r="K8" i="42"/>
  <c r="K9" i="42"/>
  <c r="K10" i="42"/>
  <c r="U45" i="26"/>
  <c r="U46" i="26"/>
  <c r="U47" i="26"/>
  <c r="U48" i="26"/>
  <c r="U49" i="26"/>
  <c r="U50" i="26"/>
  <c r="U51" i="26"/>
  <c r="U52" i="26"/>
  <c r="U53" i="26"/>
  <c r="U54" i="26"/>
  <c r="U55" i="26"/>
  <c r="U32" i="26"/>
  <c r="U33" i="26"/>
  <c r="U34" i="26"/>
  <c r="U35" i="26"/>
  <c r="U36" i="26"/>
  <c r="U37" i="26"/>
  <c r="U38" i="26"/>
  <c r="U39" i="26"/>
  <c r="U40" i="26"/>
  <c r="U41" i="26"/>
  <c r="U42" i="26"/>
  <c r="U81" i="41"/>
  <c r="U82" i="41"/>
  <c r="U83" i="41"/>
  <c r="U84" i="41"/>
  <c r="U85" i="41"/>
  <c r="U86" i="41"/>
  <c r="U87" i="41"/>
  <c r="U88" i="41"/>
  <c r="U89" i="41"/>
  <c r="U90" i="41"/>
  <c r="U91" i="41"/>
  <c r="U92" i="41"/>
  <c r="U93" i="41"/>
  <c r="U94" i="41"/>
  <c r="U95" i="41"/>
  <c r="U96" i="41"/>
  <c r="U97" i="41"/>
  <c r="U98" i="41"/>
  <c r="U99" i="41"/>
  <c r="U100" i="41"/>
  <c r="U101" i="41"/>
  <c r="U102" i="41"/>
  <c r="U103" i="41"/>
  <c r="U80" i="41"/>
  <c r="U56" i="41"/>
  <c r="U57" i="41"/>
  <c r="U58" i="41"/>
  <c r="U59" i="41"/>
  <c r="U60" i="41"/>
  <c r="U61" i="41"/>
  <c r="U62" i="41"/>
  <c r="U63" i="41"/>
  <c r="U64" i="41"/>
  <c r="U65" i="41"/>
  <c r="U66" i="41"/>
  <c r="U67" i="41"/>
  <c r="U68" i="41"/>
  <c r="U69" i="41"/>
  <c r="U70" i="41"/>
  <c r="U71" i="41"/>
  <c r="U72" i="41"/>
  <c r="U73" i="41"/>
  <c r="U74" i="41"/>
  <c r="U75" i="41"/>
  <c r="U76" i="41"/>
  <c r="U77" i="41"/>
  <c r="U78" i="41"/>
  <c r="H55" i="39" l="1"/>
  <c r="G55" i="39"/>
  <c r="B22" i="14" l="1"/>
  <c r="B15" i="14"/>
  <c r="B11" i="14"/>
  <c r="B5" i="14"/>
  <c r="C24" i="44" l="1"/>
  <c r="B24" i="44"/>
  <c r="B7" i="36"/>
  <c r="B6" i="36"/>
  <c r="B5" i="36"/>
  <c r="R6" i="31" l="1"/>
  <c r="R7" i="31"/>
  <c r="R8" i="31"/>
  <c r="R9" i="31"/>
  <c r="R10" i="31"/>
  <c r="R11" i="31"/>
  <c r="R12" i="31"/>
  <c r="R13" i="31"/>
  <c r="R14" i="31"/>
  <c r="R15" i="31"/>
  <c r="R16" i="31"/>
  <c r="R17" i="31"/>
  <c r="R18" i="31"/>
  <c r="R19" i="31"/>
  <c r="R21" i="31"/>
  <c r="R22" i="31"/>
  <c r="R23" i="31"/>
  <c r="R24" i="31"/>
  <c r="R25" i="31"/>
  <c r="R26" i="31"/>
  <c r="R27" i="31"/>
  <c r="R28" i="31"/>
  <c r="R29" i="31"/>
  <c r="R30" i="31"/>
  <c r="R31" i="31"/>
  <c r="R32" i="31"/>
  <c r="R33" i="31"/>
  <c r="R34" i="31"/>
  <c r="R35" i="31"/>
  <c r="R36" i="31"/>
  <c r="R37" i="31"/>
  <c r="R38" i="31"/>
  <c r="H79" i="10" l="1"/>
  <c r="K79" i="10" s="1"/>
  <c r="L15" i="14"/>
  <c r="L22" i="14"/>
  <c r="L14" i="14"/>
  <c r="L11" i="14"/>
  <c r="L5" i="14"/>
  <c r="M6" i="40" l="1"/>
  <c r="M7" i="40"/>
  <c r="M8" i="40"/>
  <c r="M9" i="40"/>
  <c r="M10" i="40"/>
  <c r="M11" i="40"/>
  <c r="M12" i="40"/>
  <c r="M13" i="40"/>
  <c r="M14" i="40"/>
  <c r="M15" i="40"/>
  <c r="M16" i="40"/>
  <c r="M17" i="40"/>
  <c r="M18" i="40"/>
  <c r="M19" i="40"/>
  <c r="M20" i="40"/>
  <c r="M21" i="40"/>
  <c r="M22" i="40"/>
  <c r="M23" i="40"/>
  <c r="M24" i="40"/>
  <c r="M25" i="40"/>
  <c r="M26" i="40"/>
  <c r="M27" i="40"/>
  <c r="M28" i="40"/>
  <c r="M29" i="40"/>
  <c r="M30" i="40"/>
  <c r="M31" i="40"/>
  <c r="M32" i="40"/>
  <c r="M33" i="40"/>
  <c r="M34" i="40"/>
  <c r="M35" i="40"/>
  <c r="M36" i="40"/>
  <c r="M37" i="40"/>
  <c r="M38" i="40"/>
  <c r="M39" i="40"/>
  <c r="M5" i="40"/>
  <c r="M4" i="40" s="1"/>
  <c r="R6" i="34"/>
  <c r="R7" i="34"/>
  <c r="R8" i="34"/>
  <c r="R9" i="34"/>
  <c r="R10" i="34"/>
  <c r="R11" i="34"/>
  <c r="R12" i="34"/>
  <c r="R13" i="34"/>
  <c r="R14" i="34"/>
  <c r="R15" i="34"/>
  <c r="R16" i="34"/>
  <c r="R17" i="34"/>
  <c r="R18" i="34"/>
  <c r="R19" i="34"/>
  <c r="R20" i="34"/>
  <c r="R21" i="34"/>
  <c r="R22" i="34"/>
  <c r="R23" i="34"/>
  <c r="R24" i="34"/>
  <c r="R25" i="34"/>
  <c r="R26" i="34"/>
  <c r="R27" i="34"/>
  <c r="R28" i="34"/>
  <c r="R29" i="34"/>
  <c r="R30" i="34"/>
  <c r="R31" i="34"/>
  <c r="R32" i="34"/>
  <c r="R33" i="34"/>
  <c r="R34" i="34"/>
  <c r="R35" i="34"/>
  <c r="R36" i="34"/>
  <c r="R37" i="34"/>
  <c r="R38" i="34"/>
  <c r="R39" i="34"/>
  <c r="R5" i="34"/>
  <c r="R4" i="34" s="1"/>
  <c r="R39" i="31"/>
  <c r="R40" i="31"/>
  <c r="G54" i="39"/>
  <c r="H54" i="39"/>
  <c r="R4" i="33" l="1"/>
  <c r="U4" i="33" s="1"/>
  <c r="R6" i="32"/>
  <c r="M14" i="14"/>
  <c r="V5" i="33" l="1"/>
  <c r="V20" i="33"/>
  <c r="M5" i="14"/>
  <c r="M22" i="14"/>
  <c r="M15" i="14"/>
  <c r="M11" i="14"/>
  <c r="U6" i="41"/>
  <c r="U7" i="41"/>
  <c r="U8" i="41"/>
  <c r="U9" i="41"/>
  <c r="U10" i="41"/>
  <c r="U11" i="41"/>
  <c r="U12" i="41"/>
  <c r="U13" i="41"/>
  <c r="U14" i="41"/>
  <c r="U15" i="41"/>
  <c r="U16" i="41"/>
  <c r="U17" i="41"/>
  <c r="U18" i="41"/>
  <c r="U19" i="41"/>
  <c r="U20" i="41"/>
  <c r="U21" i="41"/>
  <c r="U22" i="41"/>
  <c r="U23" i="41"/>
  <c r="U24" i="41"/>
  <c r="U25" i="41"/>
  <c r="U26" i="41"/>
  <c r="U27" i="41"/>
  <c r="U28" i="41"/>
  <c r="U5" i="41"/>
  <c r="U6" i="26"/>
  <c r="U7" i="26"/>
  <c r="U8" i="26"/>
  <c r="U9" i="26"/>
  <c r="U10" i="26"/>
  <c r="U11" i="26"/>
  <c r="U12" i="26"/>
  <c r="U13" i="26"/>
  <c r="U14" i="26"/>
  <c r="U15" i="26"/>
  <c r="U16" i="26"/>
  <c r="U5" i="26"/>
  <c r="H5" i="39" l="1"/>
  <c r="H6" i="39"/>
  <c r="H7" i="39"/>
  <c r="H8" i="39"/>
  <c r="H9" i="39"/>
  <c r="H10" i="39"/>
  <c r="H11" i="39"/>
  <c r="H12" i="39"/>
  <c r="H13" i="39"/>
  <c r="H14" i="39"/>
  <c r="H16" i="39"/>
  <c r="H17" i="39"/>
  <c r="H18" i="39"/>
  <c r="H19" i="39"/>
  <c r="H20" i="39"/>
  <c r="H21" i="39"/>
  <c r="H22" i="39"/>
  <c r="H23" i="39"/>
  <c r="H24" i="39"/>
  <c r="H25" i="39"/>
  <c r="H26" i="39"/>
  <c r="H27" i="39"/>
  <c r="H28" i="39"/>
  <c r="H29" i="39"/>
  <c r="H30" i="39"/>
  <c r="H31" i="39"/>
  <c r="H32" i="39"/>
  <c r="H33" i="39"/>
  <c r="H34" i="39"/>
  <c r="H35" i="39"/>
  <c r="H36" i="39"/>
  <c r="H37" i="39"/>
  <c r="H39" i="39"/>
  <c r="H40" i="39"/>
  <c r="H41" i="39"/>
  <c r="H42" i="39"/>
  <c r="H43" i="39"/>
  <c r="H44" i="39"/>
  <c r="H45" i="39"/>
  <c r="H47" i="39"/>
  <c r="H48" i="39"/>
  <c r="H49" i="39"/>
  <c r="H50" i="39"/>
  <c r="H51" i="39"/>
  <c r="H52" i="39"/>
  <c r="H53" i="39"/>
  <c r="H4" i="39"/>
  <c r="G5" i="39"/>
  <c r="G6" i="39"/>
  <c r="G7" i="39"/>
  <c r="G8" i="39"/>
  <c r="G9" i="39"/>
  <c r="G10" i="39"/>
  <c r="G11" i="39"/>
  <c r="G12" i="39"/>
  <c r="G13" i="39"/>
  <c r="G14" i="39"/>
  <c r="G16" i="39"/>
  <c r="G17" i="39"/>
  <c r="G18" i="39"/>
  <c r="G19" i="39"/>
  <c r="G20" i="39"/>
  <c r="G21" i="39"/>
  <c r="G22" i="39"/>
  <c r="G23" i="39"/>
  <c r="G24" i="39"/>
  <c r="G25" i="39"/>
  <c r="G26" i="39"/>
  <c r="G27" i="39"/>
  <c r="G28" i="39"/>
  <c r="G29" i="39"/>
  <c r="G30" i="39"/>
  <c r="G31" i="39"/>
  <c r="G32" i="39"/>
  <c r="G33" i="39"/>
  <c r="G34" i="39"/>
  <c r="G35" i="39"/>
  <c r="G36" i="39"/>
  <c r="G37" i="39"/>
  <c r="G39" i="39"/>
  <c r="G40" i="39"/>
  <c r="G41" i="39"/>
  <c r="G42" i="39"/>
  <c r="G43" i="39"/>
  <c r="G44" i="39"/>
  <c r="G45" i="39"/>
  <c r="G47" i="39"/>
  <c r="G48" i="39"/>
  <c r="G49" i="39"/>
  <c r="G50" i="39"/>
  <c r="G51" i="39"/>
  <c r="G52" i="39"/>
  <c r="G53" i="39"/>
  <c r="G4" i="39"/>
  <c r="D47" i="47" l="1"/>
  <c r="F44" i="47"/>
</calcChain>
</file>

<file path=xl/connections.xml><?xml version="1.0" encoding="utf-8"?>
<connections xmlns="http://schemas.openxmlformats.org/spreadsheetml/2006/main">
  <connection id="1" keepAlive="1" name="SSQLVRT33 LFB_MasterDataHub_Production" type="5" refreshedVersion="4" savePassword="1" deleted="1" saveData="1">
    <dbPr connection="" command=""/>
  </connection>
  <connection id="2" keepAlive="1" name="SSQLVRT33 LFB_MasterDataHub_Production1" type="5" refreshedVersion="4" savePassword="1" deleted="1" saveData="1">
    <dbPr connection="" command=""/>
  </connection>
</connections>
</file>

<file path=xl/sharedStrings.xml><?xml version="1.0" encoding="utf-8"?>
<sst xmlns="http://schemas.openxmlformats.org/spreadsheetml/2006/main" count="2351" uniqueCount="540">
  <si>
    <t>Grand Total</t>
  </si>
  <si>
    <t>PropertyClass</t>
  </si>
  <si>
    <t>Dwelling</t>
  </si>
  <si>
    <t>Other Residential</t>
  </si>
  <si>
    <t>Non Residential</t>
  </si>
  <si>
    <t>Transport</t>
  </si>
  <si>
    <t>Outdoor</t>
  </si>
  <si>
    <t>Chimney Fire Total</t>
  </si>
  <si>
    <t>Primary Fire Total</t>
  </si>
  <si>
    <t>Secondary Fire Total</t>
  </si>
  <si>
    <t xml:space="preserve"> Not geo-coded</t>
  </si>
  <si>
    <t>Inner London</t>
  </si>
  <si>
    <t>Camden</t>
  </si>
  <si>
    <t>City of London</t>
  </si>
  <si>
    <t>Hackney</t>
  </si>
  <si>
    <t>Hammersmith and Fulham</t>
  </si>
  <si>
    <t>Haringey</t>
  </si>
  <si>
    <t>Islington</t>
  </si>
  <si>
    <t>Kensington and Chelsea</t>
  </si>
  <si>
    <t>Lambeth</t>
  </si>
  <si>
    <t>Lewisham</t>
  </si>
  <si>
    <t>Newham</t>
  </si>
  <si>
    <t>Southwark</t>
  </si>
  <si>
    <t>Tower Hamlets</t>
  </si>
  <si>
    <t>Wandsworth</t>
  </si>
  <si>
    <t>Westminster</t>
  </si>
  <si>
    <t>Outer London</t>
  </si>
  <si>
    <t>Barking and Dagenham</t>
  </si>
  <si>
    <t>Barnet</t>
  </si>
  <si>
    <t>Bexley</t>
  </si>
  <si>
    <t>Brent</t>
  </si>
  <si>
    <t>Bromley</t>
  </si>
  <si>
    <t>Croydon</t>
  </si>
  <si>
    <t>Ealing</t>
  </si>
  <si>
    <t>Enfield</t>
  </si>
  <si>
    <t>Greenwich</t>
  </si>
  <si>
    <t>Harrow</t>
  </si>
  <si>
    <t>Havering</t>
  </si>
  <si>
    <t>Hillingdon</t>
  </si>
  <si>
    <t>Hounslow</t>
  </si>
  <si>
    <t>Kingston upon Thames</t>
  </si>
  <si>
    <t>Merton</t>
  </si>
  <si>
    <t>Redbridge</t>
  </si>
  <si>
    <t>Richmond upon Thames</t>
  </si>
  <si>
    <t>Sutton</t>
  </si>
  <si>
    <t>Waltham Forest</t>
  </si>
  <si>
    <t>All fires</t>
  </si>
  <si>
    <t>Kitchen</t>
  </si>
  <si>
    <t>Bedroom</t>
  </si>
  <si>
    <t>Living room</t>
  </si>
  <si>
    <t>Corridor/Hall</t>
  </si>
  <si>
    <t>Other</t>
  </si>
  <si>
    <t>Bathroom/Toilet</t>
  </si>
  <si>
    <t>Under stairs (enclosed, storage area)</t>
  </si>
  <si>
    <t>Refuse store/Bin room</t>
  </si>
  <si>
    <t>External structures</t>
  </si>
  <si>
    <t>Utility room</t>
  </si>
  <si>
    <t>Roof</t>
  </si>
  <si>
    <t>Stairs</t>
  </si>
  <si>
    <t>Airing/Drying cupboard</t>
  </si>
  <si>
    <t>External fittings</t>
  </si>
  <si>
    <t>Roof space</t>
  </si>
  <si>
    <t>Bedsitting room</t>
  </si>
  <si>
    <t>Private balcony</t>
  </si>
  <si>
    <t>Garage</t>
  </si>
  <si>
    <t>Conservatory</t>
  </si>
  <si>
    <t>Open plan area</t>
  </si>
  <si>
    <t>Dining room</t>
  </si>
  <si>
    <t>Lift/Lift shaft/Motor room</t>
  </si>
  <si>
    <t>Not known</t>
  </si>
  <si>
    <t>Communal balcony/Elevated walkway</t>
  </si>
  <si>
    <t>Chimney</t>
  </si>
  <si>
    <t>Green or living roof</t>
  </si>
  <si>
    <t>Sauna</t>
  </si>
  <si>
    <t>(blank)</t>
  </si>
  <si>
    <t>Indoor swimming pool</t>
  </si>
  <si>
    <t>Motive</t>
  </si>
  <si>
    <t>Accidental</t>
  </si>
  <si>
    <t>Deliberate</t>
  </si>
  <si>
    <t>Not Known</t>
  </si>
  <si>
    <t xml:space="preserve">House - single occupancy </t>
  </si>
  <si>
    <t xml:space="preserve">Purpose Built Flats/Maisonettes - Up to 3 storeys </t>
  </si>
  <si>
    <t xml:space="preserve">Purpose Built Flats/Maisonettes - 4 to 9 storeys </t>
  </si>
  <si>
    <t xml:space="preserve">Converted Flat/Maisonette - Up to 2 storeys </t>
  </si>
  <si>
    <t>Converted Flat/Maisonettes - 3 or more storeys</t>
  </si>
  <si>
    <t xml:space="preserve">Self contained Sheltered Housing </t>
  </si>
  <si>
    <t xml:space="preserve">Purpose Built Flats/Maisonettes - 10 or more storeys </t>
  </si>
  <si>
    <t xml:space="preserve">Bungalow - single occupancy </t>
  </si>
  <si>
    <t xml:space="preserve">House in Multiple Occupation - Up to 2 storeys (not known if licensed) </t>
  </si>
  <si>
    <t xml:space="preserve">Unlicensed House in Multiple Occupation - Up to 2 storeys </t>
  </si>
  <si>
    <t xml:space="preserve">Licensed House in Multiple Occupation - Up to 2 storeys </t>
  </si>
  <si>
    <t>House in Multiple Occupation - 3 or more storeys (not known if licensed)</t>
  </si>
  <si>
    <t xml:space="preserve">Licensed House in Multiple Occupation - 3 or more storeys </t>
  </si>
  <si>
    <t xml:space="preserve">Other Dwelling </t>
  </si>
  <si>
    <t xml:space="preserve">Unlicensed House in Multiple Occupation - 3 or more storeys </t>
  </si>
  <si>
    <t>Caravan/Mobile home (permanent dwelling)</t>
  </si>
  <si>
    <t xml:space="preserve">Houseboat (permanent dwelling) </t>
  </si>
  <si>
    <t>None</t>
  </si>
  <si>
    <t>Cooking appliance</t>
  </si>
  <si>
    <t>Electricity supply</t>
  </si>
  <si>
    <t>Smoking related</t>
  </si>
  <si>
    <t>Other domestic style appliance</t>
  </si>
  <si>
    <t>Matches and candles</t>
  </si>
  <si>
    <t>Naked flame</t>
  </si>
  <si>
    <t>Heating equipment</t>
  </si>
  <si>
    <t>Electric lighting</t>
  </si>
  <si>
    <t>Fuel/Chemical</t>
  </si>
  <si>
    <t>Industrial equipment</t>
  </si>
  <si>
    <t>Office equipment</t>
  </si>
  <si>
    <t>Vehicles only</t>
  </si>
  <si>
    <t>Bombs and explosives</t>
  </si>
  <si>
    <t>Other Residential Total</t>
  </si>
  <si>
    <t>Non Residential Total</t>
  </si>
  <si>
    <t xml:space="preserve">Hostel (e.g. for homeless people) </t>
  </si>
  <si>
    <t xml:space="preserve">Hotel/motel </t>
  </si>
  <si>
    <t xml:space="preserve">Student Hall of Residence </t>
  </si>
  <si>
    <t xml:space="preserve">Other Residential Home </t>
  </si>
  <si>
    <t xml:space="preserve">Nurses'/Doctors' accommodation </t>
  </si>
  <si>
    <t xml:space="preserve">Boarding House/B&amp;B for homeless/asylum seekers </t>
  </si>
  <si>
    <t xml:space="preserve">Sheltered Housing : not self contained </t>
  </si>
  <si>
    <t xml:space="preserve">Youth hostel </t>
  </si>
  <si>
    <t xml:space="preserve">Military/barracks </t>
  </si>
  <si>
    <t xml:space="preserve">Boarding House/B&amp;B other </t>
  </si>
  <si>
    <t xml:space="preserve">Boarding School accommodation </t>
  </si>
  <si>
    <t>Towing caravan/Camper van on site</t>
  </si>
  <si>
    <t xml:space="preserve">Other holiday residence (cottage, flat, chalet) </t>
  </si>
  <si>
    <t xml:space="preserve">Monastery/convent </t>
  </si>
  <si>
    <t>Retirement/Old Persons Home</t>
  </si>
  <si>
    <t>Nursing/Care Home/Hospice</t>
  </si>
  <si>
    <t>Children's Home</t>
  </si>
  <si>
    <t>Retail</t>
  </si>
  <si>
    <t>Food and Drink</t>
  </si>
  <si>
    <t>Offices and call centres</t>
  </si>
  <si>
    <t>Hospitals and medical care</t>
  </si>
  <si>
    <t>Public admin, security and safety</t>
  </si>
  <si>
    <t>Education</t>
  </si>
  <si>
    <t>Industrial Manufacturing</t>
  </si>
  <si>
    <t>Transport buildings</t>
  </si>
  <si>
    <t>Entertainment and culture</t>
  </si>
  <si>
    <t>Warehouses and bulk storage</t>
  </si>
  <si>
    <t>Sporting venues</t>
  </si>
  <si>
    <t>Industrial Processing</t>
  </si>
  <si>
    <t>Public Utilities</t>
  </si>
  <si>
    <t>Religious</t>
  </si>
  <si>
    <t>Car Parks</t>
  </si>
  <si>
    <t>Permanent Agricultural</t>
  </si>
  <si>
    <t>Out buildings</t>
  </si>
  <si>
    <t>Rubbish</t>
  </si>
  <si>
    <t>Open Land</t>
  </si>
  <si>
    <t>Other Outdoor Structure</t>
  </si>
  <si>
    <t>Derelict Building</t>
  </si>
  <si>
    <t>Derelict Vehicle</t>
  </si>
  <si>
    <t>Monday</t>
  </si>
  <si>
    <t>Tuesday</t>
  </si>
  <si>
    <t>Wednesday</t>
  </si>
  <si>
    <t>Thursday</t>
  </si>
  <si>
    <t>Friday</t>
  </si>
  <si>
    <t>Saturday</t>
  </si>
  <si>
    <t>Sunday</t>
  </si>
  <si>
    <t>Jan</t>
  </si>
  <si>
    <t>Feb</t>
  </si>
  <si>
    <t>Mar</t>
  </si>
  <si>
    <t>Apr</t>
  </si>
  <si>
    <t>May</t>
  </si>
  <si>
    <t>Jun</t>
  </si>
  <si>
    <t>Jul</t>
  </si>
  <si>
    <t>Aug</t>
  </si>
  <si>
    <t>Sep</t>
  </si>
  <si>
    <t>Oct</t>
  </si>
  <si>
    <t>Nov</t>
  </si>
  <si>
    <t>Dec</t>
  </si>
  <si>
    <t>Total fires</t>
  </si>
  <si>
    <t>Chimney fires</t>
  </si>
  <si>
    <t>Primary fires</t>
  </si>
  <si>
    <t>Secondary fires</t>
  </si>
  <si>
    <t>number</t>
  </si>
  <si>
    <t>London total</t>
  </si>
  <si>
    <t>2.4 Chimney fires, by London borough</t>
  </si>
  <si>
    <t>Total</t>
  </si>
  <si>
    <t>..</t>
  </si>
  <si>
    <t>(b) Data is only available until 31 October 1977 (36, 151 fires and 700 chimney fires) due to a fire service national strike</t>
  </si>
  <si>
    <t>1.1     Time series; total number of fires in Greater London</t>
  </si>
  <si>
    <t>(b)</t>
  </si>
  <si>
    <t>(c)</t>
  </si>
  <si>
    <t>(c) During industrial disputes over various periods between October 1969 and 1976, no details were recorded of the circumsatnces in which fire started</t>
  </si>
  <si>
    <t>(b) the rise in the number of refuse fires is attributed to industrial action by refuse collectors during the periods 7 October - 8 November 1969 and 7 October - 19 November 1970</t>
  </si>
  <si>
    <t>(a) the rise in the number of grass fires in 1976 is attributed to the hot dry weather of July and August</t>
  </si>
  <si>
    <t>Source: Annual abstract of Greater London statistics; GLC; 1973 and 1976</t>
  </si>
  <si>
    <t>Calls made during Brigade industrial dispute</t>
  </si>
  <si>
    <t>Others</t>
  </si>
  <si>
    <t>Bonfires</t>
  </si>
  <si>
    <t>Trasnport of paraffin</t>
  </si>
  <si>
    <t>Bulk storage of paraffin</t>
  </si>
  <si>
    <t>Refuse</t>
  </si>
  <si>
    <t>Outdoor storage</t>
  </si>
  <si>
    <t>Ships</t>
  </si>
  <si>
    <t>Railway stock</t>
  </si>
  <si>
    <t>Road vehicles</t>
  </si>
  <si>
    <t>Aircraft</t>
  </si>
  <si>
    <t>Grass fires</t>
  </si>
  <si>
    <t>Railway arches</t>
  </si>
  <si>
    <t>Fires other than in buildings</t>
  </si>
  <si>
    <t>Buildings in course of demolition</t>
  </si>
  <si>
    <t>Other premises</t>
  </si>
  <si>
    <t>GLC premises</t>
  </si>
  <si>
    <t>Derelict premises</t>
  </si>
  <si>
    <t>Homes and institutions</t>
  </si>
  <si>
    <t>Schools and educational establishments</t>
  </si>
  <si>
    <t>Hospitals</t>
  </si>
  <si>
    <t>Hotels and hostels</t>
  </si>
  <si>
    <t>Clubs and restaurants</t>
  </si>
  <si>
    <t>Private flats and dwellings</t>
  </si>
  <si>
    <t xml:space="preserve">Places of public entertainment </t>
  </si>
  <si>
    <t>HM Forces establishments</t>
  </si>
  <si>
    <t>Offices - private</t>
  </si>
  <si>
    <t>Offices - government</t>
  </si>
  <si>
    <t>Commercial premises</t>
  </si>
  <si>
    <t>Transport and communications premises</t>
  </si>
  <si>
    <t>Gas, water, electricity and sewage buildings</t>
  </si>
  <si>
    <t>Industrial premises</t>
  </si>
  <si>
    <t>Fires in buildings</t>
  </si>
  <si>
    <t>Total fires and grass fires</t>
  </si>
  <si>
    <t>Fatalities</t>
  </si>
  <si>
    <t>Injuries</t>
  </si>
  <si>
    <t>1.2 Fire related fatalities and injuries</t>
  </si>
  <si>
    <t>Population estimates</t>
  </si>
  <si>
    <t>Fatality rate
per million pop</t>
  </si>
  <si>
    <t>Injury rate
per million pop</t>
  </si>
  <si>
    <t>rate</t>
  </si>
  <si>
    <t>Source: Population figures ONS mid-year estimates</t>
  </si>
  <si>
    <t>Chart: Primary fires</t>
  </si>
  <si>
    <t>2.1 Fires, by fire and property type categories</t>
  </si>
  <si>
    <t>2.2 Fires, by property type category and motive</t>
  </si>
  <si>
    <t>2.8 Fire related injuries by London borough</t>
  </si>
  <si>
    <t>2.7 Fire related fatalities, by London borough</t>
  </si>
  <si>
    <t>2.6 Secondary fires, by London borough</t>
  </si>
  <si>
    <t>2.5 Primary fires, by London borough</t>
  </si>
  <si>
    <t>2.3 All fires, by London borough</t>
  </si>
  <si>
    <t>Top 5 inner London boroughs</t>
  </si>
  <si>
    <t>Top 5 outer Lonon boroughs</t>
  </si>
  <si>
    <t>Average distribution</t>
  </si>
  <si>
    <t>percentage</t>
  </si>
  <si>
    <t>Chimney fire</t>
  </si>
  <si>
    <t>Primary fire</t>
  </si>
  <si>
    <t>Secondary fire</t>
  </si>
  <si>
    <t>2.9 Fires by hour of the day</t>
  </si>
  <si>
    <t>2.10 Fires by month of the year</t>
  </si>
  <si>
    <t>Houses</t>
  </si>
  <si>
    <t>Flats</t>
  </si>
  <si>
    <t>House in multiple occupation (HMO)</t>
  </si>
  <si>
    <t>Other dwellings</t>
  </si>
  <si>
    <t>Fires in dwellings</t>
  </si>
  <si>
    <t>3.1 Fires in dwellings, by property type</t>
  </si>
  <si>
    <t>percent</t>
  </si>
  <si>
    <t>3.2 Fires in dwellings, by motive</t>
  </si>
  <si>
    <t>3.3 Fires in dwellings, by location of fire start</t>
  </si>
  <si>
    <t>Note: 2011 census, London; 50.3% live in flats</t>
  </si>
  <si>
    <t>3.4 Fires in dwellings, by source of ignition</t>
  </si>
  <si>
    <t>Vehicle</t>
  </si>
  <si>
    <t>No. of fire related fatalities</t>
  </si>
  <si>
    <t>No. of fire injuries</t>
  </si>
  <si>
    <t>Non-portable / fixed sources</t>
  </si>
  <si>
    <t>Portable extinguishers</t>
  </si>
  <si>
    <t>Small means</t>
  </si>
  <si>
    <t>Other means</t>
  </si>
  <si>
    <t>Dwelling fire injuries</t>
  </si>
  <si>
    <t>3.8 Dwelling fire injuries</t>
  </si>
  <si>
    <t>Dwelling fire fatalities</t>
  </si>
  <si>
    <t xml:space="preserve">Private garage </t>
  </si>
  <si>
    <t xml:space="preserve">Private Garden Shed </t>
  </si>
  <si>
    <t xml:space="preserve">Community centre/Hall </t>
  </si>
  <si>
    <t xml:space="preserve">Sports pavilion/shower block/changing facility </t>
  </si>
  <si>
    <t xml:space="preserve">TV/film/music/art studio </t>
  </si>
  <si>
    <t xml:space="preserve">Other private non-residential building </t>
  </si>
  <si>
    <t>Vehicle Repair Workshop</t>
  </si>
  <si>
    <t>Year</t>
  </si>
  <si>
    <t>Dwellings</t>
  </si>
  <si>
    <t>Other Buildings</t>
  </si>
  <si>
    <t>Other Transport</t>
  </si>
  <si>
    <t>Other Outdoors</t>
  </si>
  <si>
    <t>Road Vehicles</t>
  </si>
  <si>
    <t>Official estimates based on Home Ofice Fire Statistics, reconciled to Brigade totals</t>
  </si>
  <si>
    <t>Primary fires, by location (1981 - 1999)</t>
  </si>
  <si>
    <t>Fires in other buildings</t>
  </si>
  <si>
    <t>5 yr average</t>
  </si>
  <si>
    <t>Main jets or hose reel</t>
  </si>
  <si>
    <t>Dwelling fires, by hour of the day</t>
  </si>
  <si>
    <t>Dwelling fires, by day of the week</t>
  </si>
  <si>
    <t>Dwelling fires, by month of the year</t>
  </si>
  <si>
    <t>3.5 Fires in dwellings, by firefighting actions</t>
  </si>
  <si>
    <t>Dwelling fires</t>
  </si>
  <si>
    <t>3.6 Dwelling fires, by London borough</t>
  </si>
  <si>
    <t>Fires and grass fires, by place or hazard in which started; 1966 to 1976</t>
  </si>
  <si>
    <t>Fires in other residential buildings</t>
  </si>
  <si>
    <t>average</t>
  </si>
  <si>
    <t>Animal boarding/breeding/kennels</t>
  </si>
  <si>
    <t>Table 4.2: Fires in non-residential buildings, by property group/type</t>
  </si>
  <si>
    <t>Fires in non-residential buildings</t>
  </si>
  <si>
    <t>Fires in other buildings by motive</t>
  </si>
  <si>
    <t>Other sources</t>
  </si>
  <si>
    <t>Table 4.4: Fires in other residential buildings, by borough</t>
  </si>
  <si>
    <t>Table 4.5: Fires in non-residential buildings, by borough</t>
  </si>
  <si>
    <t>Incidents</t>
  </si>
  <si>
    <t>(c) There is no data available on the split between primary and secondary fires for 1978</t>
  </si>
  <si>
    <t>Column Labels</t>
  </si>
  <si>
    <t>Chimney Fire</t>
  </si>
  <si>
    <t>Primary Fire</t>
  </si>
  <si>
    <t>Secondary Fire</t>
  </si>
  <si>
    <t>Row Labels</t>
  </si>
  <si>
    <t>Count of IncidentNumber</t>
  </si>
  <si>
    <t>Sum of NumFireDeaths</t>
  </si>
  <si>
    <t>Sum of NumFireInjuries_allExceptPrecautionary</t>
  </si>
  <si>
    <t>Royal Palace (part not open to public)</t>
  </si>
  <si>
    <t>(All)</t>
  </si>
  <si>
    <t>Firetype</t>
  </si>
  <si>
    <t>Group2</t>
  </si>
  <si>
    <t>Group3</t>
  </si>
  <si>
    <t>Group4</t>
  </si>
  <si>
    <t>Group5</t>
  </si>
  <si>
    <t>Other Dwellings</t>
  </si>
  <si>
    <t xml:space="preserve">  Not geo-coded</t>
  </si>
  <si>
    <t>Top 5 outer London boroughs</t>
  </si>
  <si>
    <t>Audio-Visual</t>
  </si>
  <si>
    <t>DIY</t>
  </si>
  <si>
    <t>Domestic appliances</t>
  </si>
  <si>
    <t>Kitchen appliances</t>
  </si>
  <si>
    <t>Not confirmed</t>
  </si>
  <si>
    <t>Other ignition source</t>
  </si>
  <si>
    <t>Other item</t>
  </si>
  <si>
    <t>White goods</t>
  </si>
  <si>
    <t>(Multiple Items)</t>
  </si>
  <si>
    <t>CalendarYear</t>
  </si>
  <si>
    <t>PropertyType</t>
  </si>
  <si>
    <t>Hosereels, jets, monitors</t>
  </si>
  <si>
    <t xml:space="preserve">Airport - terminal </t>
  </si>
  <si>
    <t xml:space="preserve">Airport building (not terminal or hangar) </t>
  </si>
  <si>
    <t xml:space="preserve">Ambulance station </t>
  </si>
  <si>
    <t>Animal boarding/breeding establishment - dogs</t>
  </si>
  <si>
    <t xml:space="preserve">Art Gallery </t>
  </si>
  <si>
    <t>Bakery</t>
  </si>
  <si>
    <t xml:space="preserve">Bank/Building Society </t>
  </si>
  <si>
    <t xml:space="preserve">Barn </t>
  </si>
  <si>
    <t xml:space="preserve">Bingo Hall </t>
  </si>
  <si>
    <t>Bulk waste storage</t>
  </si>
  <si>
    <t xml:space="preserve">Bus/coach station/garage </t>
  </si>
  <si>
    <t xml:space="preserve">Call Centre </t>
  </si>
  <si>
    <t xml:space="preserve">Casino </t>
  </si>
  <si>
    <t>Central Government Office</t>
  </si>
  <si>
    <t xml:space="preserve">Church/Chapel </t>
  </si>
  <si>
    <t xml:space="preserve">Cinema </t>
  </si>
  <si>
    <t xml:space="preserve">Club/night club </t>
  </si>
  <si>
    <t xml:space="preserve">College/University </t>
  </si>
  <si>
    <t xml:space="preserve">Concert Hall </t>
  </si>
  <si>
    <t xml:space="preserve">Conference Centre </t>
  </si>
  <si>
    <t xml:space="preserve">Converted office </t>
  </si>
  <si>
    <t xml:space="preserve">Cricket ground </t>
  </si>
  <si>
    <t>Day care/Drop in centre</t>
  </si>
  <si>
    <t>Dental surgery</t>
  </si>
  <si>
    <t xml:space="preserve">Department Store </t>
  </si>
  <si>
    <t xml:space="preserve">DIY Warehouse </t>
  </si>
  <si>
    <t>Doctors surgery</t>
  </si>
  <si>
    <t xml:space="preserve">Electrical warehouse </t>
  </si>
  <si>
    <t xml:space="preserve">Electricity power station </t>
  </si>
  <si>
    <t>Engineering manufacturing plant</t>
  </si>
  <si>
    <t xml:space="preserve">Estate Agent </t>
  </si>
  <si>
    <t xml:space="preserve">Exhibition Centre </t>
  </si>
  <si>
    <t xml:space="preserve">Factory </t>
  </si>
  <si>
    <t xml:space="preserve">Fire station </t>
  </si>
  <si>
    <t>Food and drink processing</t>
  </si>
  <si>
    <t xml:space="preserve">Football stadium </t>
  </si>
  <si>
    <t xml:space="preserve">Furniture warehouse </t>
  </si>
  <si>
    <t xml:space="preserve">Gas works </t>
  </si>
  <si>
    <t>Golf clubhouse</t>
  </si>
  <si>
    <t xml:space="preserve">Greyhound stadium </t>
  </si>
  <si>
    <t xml:space="preserve">Gym </t>
  </si>
  <si>
    <t xml:space="preserve">Hairdresser </t>
  </si>
  <si>
    <t>Health spa/farm</t>
  </si>
  <si>
    <t xml:space="preserve">Hospital </t>
  </si>
  <si>
    <t xml:space="preserve">Indoor Market </t>
  </si>
  <si>
    <t>Infant/Primary school</t>
  </si>
  <si>
    <t xml:space="preserve">Laboratory/research Establishment </t>
  </si>
  <si>
    <t xml:space="preserve">Large supermarket </t>
  </si>
  <si>
    <t xml:space="preserve">Laundrette </t>
  </si>
  <si>
    <t xml:space="preserve">Law Courts </t>
  </si>
  <si>
    <t xml:space="preserve">Leisure Centre </t>
  </si>
  <si>
    <t xml:space="preserve">Library </t>
  </si>
  <si>
    <t>Local Government Office</t>
  </si>
  <si>
    <t>Manufacturing assembly plant</t>
  </si>
  <si>
    <t>Medical/health centre</t>
  </si>
  <si>
    <t xml:space="preserve">Mill </t>
  </si>
  <si>
    <t>Ministry of Defence office</t>
  </si>
  <si>
    <t xml:space="preserve">Mosque </t>
  </si>
  <si>
    <t>Multi-Storey car park</t>
  </si>
  <si>
    <t xml:space="preserve">Museum </t>
  </si>
  <si>
    <t xml:space="preserve">Other agricultural building </t>
  </si>
  <si>
    <t>Other animal boarding/breeding establishment</t>
  </si>
  <si>
    <t xml:space="preserve">Other building/use not known </t>
  </si>
  <si>
    <t>Other bulk storage</t>
  </si>
  <si>
    <t>Other car park structure</t>
  </si>
  <si>
    <t xml:space="preserve">Other cultural venue </t>
  </si>
  <si>
    <t>Other education establishment</t>
  </si>
  <si>
    <t xml:space="preserve">Other entertainment venue </t>
  </si>
  <si>
    <t xml:space="preserve">Other indoor sporting venue </t>
  </si>
  <si>
    <t>Other industrial manufacturing facility</t>
  </si>
  <si>
    <t>Other industrial processing plant</t>
  </si>
  <si>
    <t xml:space="preserve">Other medical establishment (including surgery) </t>
  </si>
  <si>
    <t>Other office/call centre type building</t>
  </si>
  <si>
    <t xml:space="preserve">Other outdoor sporting venue </t>
  </si>
  <si>
    <t xml:space="preserve">Other public building </t>
  </si>
  <si>
    <t>Other public utility works</t>
  </si>
  <si>
    <t>Other Religious Use Building</t>
  </si>
  <si>
    <t xml:space="preserve">Other retail  </t>
  </si>
  <si>
    <t xml:space="preserve">Other retail warehouse </t>
  </si>
  <si>
    <t xml:space="preserve">Other transport building </t>
  </si>
  <si>
    <t xml:space="preserve">Petrol station </t>
  </si>
  <si>
    <t xml:space="preserve">Police station </t>
  </si>
  <si>
    <t xml:space="preserve">Post office (purpose built) </t>
  </si>
  <si>
    <t xml:space="preserve">Pre School/nursery </t>
  </si>
  <si>
    <t>Printing works</t>
  </si>
  <si>
    <t xml:space="preserve">Prison </t>
  </si>
  <si>
    <t xml:space="preserve">Private greenhouse </t>
  </si>
  <si>
    <t xml:space="preserve">Private Summer house </t>
  </si>
  <si>
    <t xml:space="preserve">Pub/wine bar/bar </t>
  </si>
  <si>
    <t xml:space="preserve">Public toilets </t>
  </si>
  <si>
    <t xml:space="preserve">Purpose built office </t>
  </si>
  <si>
    <t>Railway building - other</t>
  </si>
  <si>
    <t>Recycling plant</t>
  </si>
  <si>
    <t>Restaurant/cafe</t>
  </si>
  <si>
    <t xml:space="preserve">Rugby Stadium </t>
  </si>
  <si>
    <t>Secondary school</t>
  </si>
  <si>
    <t xml:space="preserve">Shopping Centre </t>
  </si>
  <si>
    <t xml:space="preserve">Single shop </t>
  </si>
  <si>
    <t xml:space="preserve">Sports Hall </t>
  </si>
  <si>
    <t xml:space="preserve">Sports/Social club </t>
  </si>
  <si>
    <t xml:space="preserve">Swimming Pool </t>
  </si>
  <si>
    <t xml:space="preserve">Synagogue </t>
  </si>
  <si>
    <t xml:space="preserve">Takeaway, fast food </t>
  </si>
  <si>
    <t>Telephone exchange</t>
  </si>
  <si>
    <t xml:space="preserve">Temporary office (eg portacabin) </t>
  </si>
  <si>
    <t xml:space="preserve">Theatre </t>
  </si>
  <si>
    <t xml:space="preserve">Town Hall </t>
  </si>
  <si>
    <t xml:space="preserve">Train station - concourse </t>
  </si>
  <si>
    <t xml:space="preserve">Train station - elsewhere </t>
  </si>
  <si>
    <t xml:space="preserve">Train station - platform (at ground level or elevated) </t>
  </si>
  <si>
    <t xml:space="preserve">Train station - platform (below ground) </t>
  </si>
  <si>
    <t>Underground car park</t>
  </si>
  <si>
    <t>Vehicle sales building</t>
  </si>
  <si>
    <t>Veterinary surgery</t>
  </si>
  <si>
    <t xml:space="preserve">Warehouse </t>
  </si>
  <si>
    <t xml:space="preserve">Water works </t>
  </si>
  <si>
    <t xml:space="preserve">Young offenders unit </t>
  </si>
  <si>
    <t xml:space="preserve">Zoo </t>
  </si>
  <si>
    <t>Bulk hazardous materials storage</t>
  </si>
  <si>
    <t>Animal boarding/breeding/kennels (not farm)</t>
  </si>
  <si>
    <t>Mosque</t>
  </si>
  <si>
    <t>Table 4.3: Fires in other buildings, by source of ignition</t>
  </si>
  <si>
    <t>Not 
categorised (a)</t>
  </si>
  <si>
    <t>(a) During industrial disputes between 1969 and 1976 no details were recorded of the circumstances in which fire started</t>
  </si>
  <si>
    <t>Chart 1: Total number of fires in Greater London</t>
  </si>
  <si>
    <t>Chart 2: Number of primary fires (since 1979)</t>
  </si>
  <si>
    <t>Chart 3: Number of secondary fires (since 1979)</t>
  </si>
  <si>
    <t>Chart 4: Number of chimney fires (since 1966)</t>
  </si>
  <si>
    <t>Chart 5: Fire fatalies rate per population (since 1966)</t>
  </si>
  <si>
    <t>Chart 6: Fire injuries rate per population (since 1966)</t>
  </si>
  <si>
    <t>Chart 7: Fires involving rubbish (since 2000)</t>
  </si>
  <si>
    <t>Chart 9: Number of primary and seconday fires (since 2000)</t>
  </si>
  <si>
    <t>Chart 10: Primary fires in buildings (since 2000)</t>
  </si>
  <si>
    <t>Chart 11: Fires by motive (since 2000)</t>
  </si>
  <si>
    <t>Chart 12: All fires, inner and outer London</t>
  </si>
  <si>
    <t>Chart 13: Primary fires, inner and outer London</t>
  </si>
  <si>
    <t>Chart 14: Secondary fires, inner and outer London</t>
  </si>
  <si>
    <t>Chart 15: Proportion of fires (%) by hour of day (2016)</t>
  </si>
  <si>
    <t>Chart 16: Proportion of fires (%), by month of the year (2016)</t>
  </si>
  <si>
    <t>LondonBorough</t>
  </si>
  <si>
    <t>Not-geocoded</t>
  </si>
  <si>
    <t>3.7 Dwelling fires, fire related fatalities</t>
  </si>
  <si>
    <t>Other residential</t>
  </si>
  <si>
    <t>Non-residential</t>
  </si>
  <si>
    <t>Private garages/sheds</t>
  </si>
  <si>
    <t>INJURIES</t>
  </si>
  <si>
    <t>DEATHS</t>
  </si>
  <si>
    <t>INCIDENTS</t>
  </si>
  <si>
    <t>Other locations (less than 2% over five years)</t>
  </si>
  <si>
    <t>``</t>
  </si>
  <si>
    <t>Cooker</t>
  </si>
  <si>
    <t>Electrical distribution</t>
  </si>
  <si>
    <t>Heating appliances</t>
  </si>
  <si>
    <t>Lighting</t>
  </si>
  <si>
    <t>Matches and Candles</t>
  </si>
  <si>
    <t>Vehicle related</t>
  </si>
  <si>
    <t>Other Residential Home</t>
  </si>
  <si>
    <t>Childrens Home</t>
  </si>
  <si>
    <t xml:space="preserve">Post office (within other shop/premises) </t>
  </si>
  <si>
    <t xml:space="preserve">Cathedral </t>
  </si>
  <si>
    <t>IgnitionSource</t>
  </si>
  <si>
    <t>Not Geo-Coded</t>
  </si>
  <si>
    <t>HMO</t>
  </si>
  <si>
    <t>Chart 8: Fire injuries since 1966</t>
  </si>
  <si>
    <t>Chart 7: Fire fatalities since 1966</t>
  </si>
  <si>
    <t>1977*</t>
  </si>
  <si>
    <t>5yr av</t>
  </si>
  <si>
    <t>Note: Average distribution is for the five years to 2017</t>
  </si>
  <si>
    <t>Chart 20 - Fires in other buildings</t>
  </si>
  <si>
    <t>5 yr av</t>
  </si>
  <si>
    <t>Total building fires</t>
  </si>
  <si>
    <t xml:space="preserve">All fires </t>
  </si>
  <si>
    <t>proportion of bldg fires</t>
  </si>
  <si>
    <t>proportion of all fires</t>
  </si>
  <si>
    <t>Chart 21 - other buildings - other residential and non-residential</t>
  </si>
  <si>
    <t>NumFireDeaths</t>
  </si>
  <si>
    <t>Sum of AlarmWasPresent</t>
  </si>
  <si>
    <t>Sum of AlarmsOperated</t>
  </si>
  <si>
    <t>no alarm</t>
  </si>
  <si>
    <t>not working</t>
  </si>
  <si>
    <t>No alarm or not working</t>
  </si>
  <si>
    <t>Alarm Operated</t>
  </si>
  <si>
    <t>Fires in 
dwellings</t>
  </si>
  <si>
    <t>Dwelling 
fire fatalities</t>
  </si>
  <si>
    <t>Table 4.1: Fires in other residential buildings</t>
  </si>
  <si>
    <t>5 yr v</t>
  </si>
  <si>
    <t>Fire Facts</t>
  </si>
  <si>
    <t>2017</t>
  </si>
  <si>
    <t>London Fire Brigade</t>
  </si>
  <si>
    <t>These table accompany the above published report</t>
  </si>
  <si>
    <t>Please refer to the full report for more information</t>
  </si>
  <si>
    <t xml:space="preserve">http://data.london.gov.uk/taxonomy/organisations/lfb </t>
  </si>
  <si>
    <t>http://www.london-fire.gov.uk/fire-facts-reports.asp</t>
  </si>
  <si>
    <t>31 July 2018</t>
  </si>
  <si>
    <t>Fires in Greater London</t>
  </si>
  <si>
    <t>Chart 8: Fires involving transport and derelict vehicles (since 2000)</t>
  </si>
  <si>
    <t>Extract from table 2.3</t>
  </si>
  <si>
    <t>Extract from table 2.5</t>
  </si>
  <si>
    <t>Extract from table 2.6</t>
  </si>
  <si>
    <t>Chapter 3 - working smoke alarms table</t>
  </si>
  <si>
    <t>Chart 17 - Fires in dwellings</t>
  </si>
  <si>
    <t>Chart 18: Fires by dwelling type, 2017</t>
  </si>
  <si>
    <t>Five years to 2017</t>
  </si>
  <si>
    <t>Chart 20: How fires in the home start, showing the proportion of incidents, injuries and fatalities</t>
  </si>
  <si>
    <t>Chart 19: Where fires in the home start, showing proportion of incidents, injuries and fatalities</t>
  </si>
  <si>
    <t>Chart 22: Fires in other buildings. 1981 to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</si>
</sst>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quot;* #,##0.00_-;\-&quot;£&quot;* #,##0.00_-;_-&quot;£&quot;* &quot;-&quot;??_-;_-@_-"/>
    <numFmt numFmtId="43" formatCode="_-* #,##0.00_-;\-* #,##0.00_-;_-* &quot;-&quot;??_-;_-@_-"/>
    <numFmt numFmtId="164" formatCode="_-* #\ ##0;\-* #\ ##0;_-* &quot;–&quot;;_-@"/>
    <numFmt numFmtId="165" formatCode="_(* #,##0.00_);_(* \(#,##0.00\);_(* &quot;-&quot;??_);_(@_)"/>
    <numFmt numFmtId="166" formatCode="_-* #\ ###\ ##0;\-* #\ ###\ ##0;_-* &quot;–&quot;;_-@"/>
    <numFmt numFmtId="167" formatCode="_-* #\ ###\ ##.0;\-* #\ ###\ ##.0;_-* &quot;–&quot;;_-@"/>
    <numFmt numFmtId="168" formatCode="_-* #\ ###\ ###.0;\-* #\ ###\ ###.0;_-* &quot;–&quot;;_-@"/>
    <numFmt numFmtId="169" formatCode="0.0"/>
    <numFmt numFmtId="170" formatCode="_-* #,##0_-;\-* #,##0_-;_-* &quot;-&quot;??_-;_-@_-"/>
    <numFmt numFmtId="171" formatCode="_-* #,##0.00_-;*(\ #,##0.00\);_-* &quot;-&quot;??_-;_-@_-"/>
  </numFmts>
  <fonts count="71" x14ac:knownFonts="1">
    <font>
      <sz val="11"/>
      <color theme="1"/>
      <name val="Calibri"/>
      <family val="2"/>
      <scheme val="minor"/>
    </font>
    <font>
      <sz val="11"/>
      <color theme="1"/>
      <name val="Calibri"/>
      <family val="2"/>
      <scheme val="minor"/>
    </font>
    <font>
      <sz val="11"/>
      <color theme="1"/>
      <name val="Foundry Sans"/>
    </font>
    <font>
      <b/>
      <sz val="12"/>
      <color theme="1"/>
      <name val="Foundry Sans"/>
    </font>
    <font>
      <i/>
      <sz val="8"/>
      <color theme="1"/>
      <name val="Foundry Sans"/>
    </font>
    <font>
      <sz val="8"/>
      <color theme="1"/>
      <name val="Foundry Sans"/>
    </font>
    <font>
      <b/>
      <sz val="8"/>
      <color theme="1"/>
      <name val="Foundry Sans"/>
    </font>
    <font>
      <b/>
      <sz val="11"/>
      <color theme="1"/>
      <name val="Calibri"/>
      <family val="2"/>
      <scheme val="minor"/>
    </font>
    <font>
      <sz val="10"/>
      <name val="Arial"/>
      <family val="2"/>
    </font>
    <font>
      <b/>
      <i/>
      <sz val="8"/>
      <color theme="1"/>
      <name val="Foundry Sans"/>
    </font>
    <font>
      <i/>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8"/>
      <name val="Arial"/>
      <family val="2"/>
    </font>
    <font>
      <sz val="8"/>
      <name val="Arial"/>
      <family val="2"/>
    </font>
    <font>
      <b/>
      <sz val="18"/>
      <color indexed="56"/>
      <name val="Cambria"/>
      <family val="2"/>
    </font>
    <font>
      <b/>
      <sz val="11"/>
      <color indexed="8"/>
      <name val="Calibri"/>
      <family val="2"/>
    </font>
    <font>
      <sz val="11"/>
      <color indexed="10"/>
      <name val="Calibri"/>
      <family val="2"/>
    </font>
    <font>
      <b/>
      <sz val="10"/>
      <name val="Arial"/>
      <family val="2"/>
    </font>
    <font>
      <sz val="10"/>
      <color theme="1"/>
      <name val="Foundry Sans"/>
    </font>
    <font>
      <b/>
      <sz val="10"/>
      <color theme="1"/>
      <name val="Foundry Sans"/>
    </font>
    <font>
      <i/>
      <sz val="10"/>
      <color theme="1"/>
      <name val="Foundry Sans"/>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9"/>
      <color theme="1"/>
      <name val="Foundry Sans"/>
    </font>
    <font>
      <sz val="12"/>
      <color theme="1"/>
      <name val="Foundry Sans"/>
    </font>
    <font>
      <b/>
      <sz val="9"/>
      <color theme="1"/>
      <name val="Foundry Sans"/>
    </font>
    <font>
      <sz val="11"/>
      <color indexed="24"/>
      <name val="Calibri"/>
      <family val="2"/>
    </font>
    <font>
      <b/>
      <sz val="11"/>
      <color indexed="53"/>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u/>
      <sz val="11"/>
      <color theme="10"/>
      <name val="Calibri"/>
      <family val="2"/>
      <scheme val="minor"/>
    </font>
    <font>
      <sz val="11"/>
      <color indexed="53"/>
      <name val="Calibri"/>
      <family val="2"/>
    </font>
    <font>
      <sz val="11"/>
      <color indexed="19"/>
      <name val="Calibri"/>
      <family val="2"/>
    </font>
    <font>
      <sz val="10"/>
      <name val="Times New Roman"/>
      <family val="1"/>
    </font>
    <font>
      <sz val="11"/>
      <color rgb="FF000000"/>
      <name val="Calibri"/>
      <family val="2"/>
      <scheme val="minor"/>
    </font>
    <font>
      <sz val="10"/>
      <color theme="1"/>
      <name val="Foundry Sans"/>
      <family val="2"/>
    </font>
    <font>
      <sz val="10"/>
      <name val="Foundry Sans"/>
    </font>
    <font>
      <b/>
      <sz val="18"/>
      <color indexed="62"/>
      <name val="Cambria"/>
      <family val="2"/>
    </font>
    <font>
      <b/>
      <sz val="11"/>
      <color theme="1"/>
      <name val="Foundry Sans"/>
    </font>
  </fonts>
  <fills count="63">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indexed="50"/>
      </patternFill>
    </fill>
    <fill>
      <patternFill patternType="solid">
        <fgColor indexed="9"/>
      </patternFill>
    </fill>
    <fill>
      <patternFill patternType="solid">
        <fgColor indexed="25"/>
      </patternFill>
    </fill>
    <fill>
      <patternFill patternType="solid">
        <fgColor indexed="28"/>
      </patternFill>
    </fill>
    <fill>
      <patternFill patternType="solid">
        <fgColor indexed="56"/>
      </patternFill>
    </fill>
    <fill>
      <patternFill patternType="solid">
        <fgColor indexed="54"/>
      </patternFill>
    </fill>
  </fills>
  <borders count="39">
    <border>
      <left/>
      <right/>
      <top/>
      <bottom/>
      <diagonal/>
    </border>
    <border>
      <left/>
      <right/>
      <top style="medium">
        <color auto="1"/>
      </top>
      <bottom style="thin">
        <color auto="1"/>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theme="1" tint="0.24994659260841701"/>
      </bottom>
      <diagonal/>
    </border>
    <border>
      <left/>
      <right/>
      <top/>
      <bottom style="dotted">
        <color auto="1"/>
      </bottom>
      <diagonal/>
    </border>
    <border>
      <left/>
      <right/>
      <top style="dotted">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style="thin">
        <color indexed="64"/>
      </bottom>
      <diagonal/>
    </border>
    <border>
      <left/>
      <right/>
      <top/>
      <bottom style="thin">
        <color indexed="64"/>
      </bottom>
      <diagonal/>
    </border>
    <border>
      <left/>
      <right/>
      <top/>
      <bottom style="thin">
        <color theme="4" tint="0.39997558519241921"/>
      </bottom>
      <diagonal/>
    </border>
    <border>
      <left/>
      <right/>
      <top style="thin">
        <color theme="4" tint="0.39997558519241921"/>
      </top>
      <bottom/>
      <diagonal/>
    </border>
    <border>
      <left/>
      <right/>
      <top/>
      <bottom style="thick">
        <color indexed="49"/>
      </bottom>
      <diagonal/>
    </border>
    <border>
      <left/>
      <right/>
      <top/>
      <bottom style="thick">
        <color indexed="56"/>
      </bottom>
      <diagonal/>
    </border>
    <border>
      <left/>
      <right/>
      <top/>
      <bottom style="thick">
        <color indexed="26"/>
      </bottom>
      <diagonal/>
    </border>
    <border>
      <left/>
      <right/>
      <top/>
      <bottom style="thick">
        <color indexed="27"/>
      </bottom>
      <diagonal/>
    </border>
    <border>
      <left/>
      <right/>
      <top/>
      <bottom style="medium">
        <color indexed="26"/>
      </bottom>
      <diagonal/>
    </border>
    <border>
      <left/>
      <right/>
      <top/>
      <bottom style="medium">
        <color indexed="27"/>
      </bottom>
      <diagonal/>
    </border>
    <border>
      <left/>
      <right/>
      <top/>
      <bottom style="double">
        <color indexed="53"/>
      </bottom>
      <diagonal/>
    </border>
    <border>
      <left/>
      <right/>
      <top/>
      <bottom style="double">
        <color indexed="10"/>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56"/>
      </top>
      <bottom style="double">
        <color indexed="56"/>
      </bottom>
      <diagonal/>
    </border>
  </borders>
  <cellStyleXfs count="49182">
    <xf numFmtId="0" fontId="0" fillId="0" borderId="0"/>
    <xf numFmtId="43" fontId="1" fillId="0" borderId="0" applyFont="0" applyFill="0" applyBorder="0" applyAlignment="0" applyProtection="0"/>
    <xf numFmtId="0" fontId="8" fillId="0" borderId="0"/>
    <xf numFmtId="0" fontId="1" fillId="3" borderId="0" applyNumberFormat="0" applyBorder="0" applyAlignment="0" applyProtection="0"/>
    <xf numFmtId="0" fontId="11" fillId="1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25"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32" borderId="0" applyNumberFormat="0" applyBorder="0" applyAlignment="0" applyProtection="0"/>
    <xf numFmtId="0" fontId="13" fillId="16" borderId="0" applyNumberFormat="0" applyBorder="0" applyAlignment="0" applyProtection="0"/>
    <xf numFmtId="0" fontId="14" fillId="33" borderId="4"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9" fillId="17" borderId="0" applyNumberFormat="0" applyBorder="0" applyAlignment="0" applyProtection="0"/>
    <xf numFmtId="0" fontId="20" fillId="0" borderId="6" applyNumberFormat="0" applyFill="0" applyAlignment="0" applyProtection="0"/>
    <xf numFmtId="0" fontId="21" fillId="0" borderId="7" applyNumberFormat="0" applyFill="0" applyAlignment="0" applyProtection="0"/>
    <xf numFmtId="0" fontId="22" fillId="0" borderId="8" applyNumberFormat="0" applyFill="0" applyAlignment="0" applyProtection="0"/>
    <xf numFmtId="0" fontId="22" fillId="0" borderId="0" applyNumberFormat="0" applyFill="0" applyBorder="0" applyAlignment="0" applyProtection="0"/>
    <xf numFmtId="0" fontId="16" fillId="0" borderId="0"/>
    <xf numFmtId="0" fontId="23" fillId="0" borderId="0" applyNumberFormat="0" applyFill="0" applyBorder="0" applyAlignment="0" applyProtection="0">
      <alignment vertical="top"/>
      <protection locked="0"/>
    </xf>
    <xf numFmtId="0" fontId="24" fillId="20" borderId="4" applyNumberFormat="0" applyAlignment="0" applyProtection="0"/>
    <xf numFmtId="0" fontId="25" fillId="0" borderId="9" applyNumberFormat="0" applyFill="0" applyAlignment="0" applyProtection="0"/>
    <xf numFmtId="0" fontId="26" fillId="35" borderId="0" applyNumberFormat="0" applyBorder="0" applyAlignment="0" applyProtection="0"/>
    <xf numFmtId="0" fontId="16" fillId="0" borderId="0"/>
    <xf numFmtId="0" fontId="16" fillId="0" borderId="0"/>
    <xf numFmtId="0" fontId="17" fillId="0" borderId="0"/>
    <xf numFmtId="0" fontId="16" fillId="0" borderId="0"/>
    <xf numFmtId="0" fontId="16" fillId="0" borderId="0"/>
    <xf numFmtId="0" fontId="27" fillId="0" borderId="0"/>
    <xf numFmtId="0" fontId="17" fillId="0" borderId="0"/>
    <xf numFmtId="0" fontId="1" fillId="0" borderId="0"/>
    <xf numFmtId="0" fontId="17" fillId="0" borderId="0"/>
    <xf numFmtId="0" fontId="16" fillId="0" borderId="0"/>
    <xf numFmtId="0" fontId="16" fillId="0" borderId="0"/>
    <xf numFmtId="0" fontId="16" fillId="0" borderId="0"/>
    <xf numFmtId="0" fontId="16" fillId="0" borderId="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28" fillId="33" borderId="11"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29" fillId="0" borderId="0">
      <alignment horizontal="left"/>
    </xf>
    <xf numFmtId="0" fontId="30" fillId="0" borderId="0">
      <alignment horizontal="center" vertical="center" wrapText="1"/>
    </xf>
    <xf numFmtId="0" fontId="31" fillId="0" borderId="0" applyNumberFormat="0" applyFill="0" applyBorder="0" applyAlignment="0" applyProtection="0"/>
    <xf numFmtId="0" fontId="32" fillId="0" borderId="12" applyNumberFormat="0" applyFill="0" applyAlignment="0" applyProtection="0"/>
    <xf numFmtId="0" fontId="33" fillId="0" borderId="0" applyNumberFormat="0" applyFill="0" applyBorder="0" applyAlignment="0" applyProtection="0"/>
    <xf numFmtId="0" fontId="34" fillId="0" borderId="0"/>
    <xf numFmtId="0" fontId="38" fillId="0" borderId="0" applyNumberFormat="0" applyFill="0" applyBorder="0" applyAlignment="0" applyProtection="0"/>
    <xf numFmtId="0" fontId="39" fillId="0" borderId="16" applyNumberFormat="0" applyFill="0" applyAlignment="0" applyProtection="0"/>
    <xf numFmtId="0" fontId="40" fillId="0" borderId="17" applyNumberFormat="0" applyFill="0" applyAlignment="0" applyProtection="0"/>
    <xf numFmtId="0" fontId="41" fillId="0" borderId="18" applyNumberFormat="0" applyFill="0" applyAlignment="0" applyProtection="0"/>
    <xf numFmtId="0" fontId="41" fillId="0" borderId="0" applyNumberFormat="0" applyFill="0" applyBorder="0" applyAlignment="0" applyProtection="0"/>
    <xf numFmtId="0" fontId="42"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5" fillId="40" borderId="19" applyNumberFormat="0" applyAlignment="0" applyProtection="0"/>
    <xf numFmtId="0" fontId="46" fillId="41" borderId="20" applyNumberFormat="0" applyAlignment="0" applyProtection="0"/>
    <xf numFmtId="0" fontId="47" fillId="41" borderId="19" applyNumberFormat="0" applyAlignment="0" applyProtection="0"/>
    <xf numFmtId="0" fontId="48" fillId="0" borderId="21" applyNumberFormat="0" applyFill="0" applyAlignment="0" applyProtection="0"/>
    <xf numFmtId="0" fontId="49" fillId="42" borderId="22"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7" fillId="0" borderId="23" applyNumberFormat="0" applyFill="0" applyAlignment="0" applyProtection="0"/>
    <xf numFmtId="0" fontId="52" fillId="4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52" fillId="44" borderId="0" applyNumberFormat="0" applyBorder="0" applyAlignment="0" applyProtection="0"/>
    <xf numFmtId="0" fontId="52" fillId="4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2" fillId="54" borderId="0" applyNumberFormat="0" applyBorder="0" applyAlignment="0" applyProtection="0"/>
    <xf numFmtId="9" fontId="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2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1"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5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2"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5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36"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5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5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36"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3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5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5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35"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6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6"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5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36" borderId="0" applyNumberFormat="0" applyBorder="0" applyAlignment="0" applyProtection="0"/>
    <xf numFmtId="0" fontId="12" fillId="25" borderId="0" applyNumberFormat="0" applyBorder="0" applyAlignment="0" applyProtection="0"/>
    <xf numFmtId="0" fontId="12" fillId="19"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57" borderId="0" applyNumberFormat="0" applyBorder="0" applyAlignment="0" applyProtection="0"/>
    <xf numFmtId="0" fontId="12" fillId="22" borderId="0" applyNumberFormat="0" applyBorder="0" applyAlignment="0" applyProtection="0"/>
    <xf numFmtId="0" fontId="12" fillId="3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52" fillId="23"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52" fillId="26" borderId="0" applyNumberFormat="0" applyBorder="0" applyAlignment="0" applyProtection="0"/>
    <xf numFmtId="0" fontId="12" fillId="1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6" borderId="0" applyNumberFormat="0" applyBorder="0" applyAlignment="0" applyProtection="0"/>
    <xf numFmtId="0" fontId="12" fillId="27" borderId="0" applyNumberFormat="0" applyBorder="0" applyAlignment="0" applyProtection="0"/>
    <xf numFmtId="0" fontId="12" fillId="1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9" borderId="0" applyNumberFormat="0" applyBorder="0" applyAlignment="0" applyProtection="0"/>
    <xf numFmtId="0" fontId="12" fillId="28" borderId="0" applyNumberFormat="0" applyBorder="0" applyAlignment="0" applyProtection="0"/>
    <xf numFmtId="0" fontId="52" fillId="28" borderId="0" applyNumberFormat="0" applyBorder="0" applyAlignment="0" applyProtection="0"/>
    <xf numFmtId="0" fontId="12" fillId="22"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29" borderId="0" applyNumberFormat="0" applyBorder="0" applyAlignment="0" applyProtection="0"/>
    <xf numFmtId="0" fontId="12" fillId="6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17" borderId="0" applyNumberFormat="0" applyBorder="0" applyAlignment="0" applyProtection="0"/>
    <xf numFmtId="0" fontId="12" fillId="31" borderId="0" applyNumberFormat="0" applyBorder="0" applyAlignment="0" applyProtection="0"/>
    <xf numFmtId="0" fontId="12" fillId="24"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62" borderId="0" applyNumberFormat="0" applyBorder="0" applyAlignment="0" applyProtection="0"/>
    <xf numFmtId="0" fontId="12" fillId="26" borderId="0" applyNumberFormat="0" applyBorder="0" applyAlignment="0" applyProtection="0"/>
    <xf numFmtId="0" fontId="12" fillId="62"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9"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6" fillId="15"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57" fillId="58" borderId="4" applyNumberFormat="0" applyAlignment="0" applyProtection="0"/>
    <xf numFmtId="0" fontId="57" fillId="58" borderId="4" applyNumberFormat="0" applyAlignment="0" applyProtection="0"/>
    <xf numFmtId="0" fontId="57" fillId="58" borderId="4" applyNumberFormat="0" applyAlignment="0" applyProtection="0"/>
    <xf numFmtId="0" fontId="57" fillId="58" borderId="4" applyNumberFormat="0" applyAlignment="0" applyProtection="0"/>
    <xf numFmtId="0" fontId="57" fillId="58" borderId="4" applyNumberFormat="0" applyAlignment="0" applyProtection="0"/>
    <xf numFmtId="0" fontId="14" fillId="33" borderId="4" applyNumberFormat="0" applyAlignment="0" applyProtection="0"/>
    <xf numFmtId="0" fontId="14" fillId="33" borderId="4" applyNumberFormat="0" applyAlignment="0" applyProtection="0"/>
    <xf numFmtId="0" fontId="58" fillId="58" borderId="4" applyNumberFormat="0" applyAlignment="0" applyProtection="0"/>
    <xf numFmtId="0" fontId="58" fillId="58"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59" fillId="0" borderId="28" applyNumberFormat="0" applyFill="0" applyAlignment="0" applyProtection="0"/>
    <xf numFmtId="0" fontId="20" fillId="0" borderId="6" applyNumberFormat="0" applyFill="0" applyAlignment="0" applyProtection="0"/>
    <xf numFmtId="0" fontId="59" fillId="0" borderId="29"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60" fillId="0" borderId="30" applyNumberFormat="0" applyFill="0" applyAlignment="0" applyProtection="0"/>
    <xf numFmtId="0" fontId="21" fillId="0" borderId="7" applyNumberFormat="0" applyFill="0" applyAlignment="0" applyProtection="0"/>
    <xf numFmtId="0" fontId="60" fillId="0" borderId="31"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61" fillId="0" borderId="32" applyNumberFormat="0" applyFill="0" applyAlignment="0" applyProtection="0"/>
    <xf numFmtId="0" fontId="61" fillId="0" borderId="32"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1" fillId="0" borderId="33" applyNumberFormat="0" applyFill="0" applyAlignment="0" applyProtection="0"/>
    <xf numFmtId="0" fontId="61" fillId="0" borderId="33" applyNumberFormat="0" applyFill="0" applyAlignment="0" applyProtection="0"/>
    <xf numFmtId="0" fontId="61" fillId="0" borderId="33"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1" fillId="0" borderId="0" applyNumberFormat="0" applyFill="0" applyBorder="0" applyAlignment="0" applyProtection="0"/>
    <xf numFmtId="0" fontId="22" fillId="0" borderId="0" applyNumberFormat="0" applyFill="0" applyBorder="0" applyAlignment="0" applyProtection="0"/>
    <xf numFmtId="0" fontId="6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6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59" borderId="4" applyNumberFormat="0" applyAlignment="0" applyProtection="0"/>
    <xf numFmtId="0" fontId="24" fillId="59" borderId="4" applyNumberFormat="0" applyAlignment="0" applyProtection="0"/>
    <xf numFmtId="0" fontId="24" fillId="59" borderId="4" applyNumberFormat="0" applyAlignment="0" applyProtection="0"/>
    <xf numFmtId="0" fontId="24" fillId="59" borderId="4" applyNumberFormat="0" applyAlignment="0" applyProtection="0"/>
    <xf numFmtId="0" fontId="24" fillId="59" borderId="4" applyNumberFormat="0" applyAlignment="0" applyProtection="0"/>
    <xf numFmtId="0" fontId="24" fillId="20" borderId="4" applyNumberFormat="0" applyAlignment="0" applyProtection="0"/>
    <xf numFmtId="0" fontId="24" fillId="20" borderId="4" applyNumberFormat="0" applyAlignment="0" applyProtection="0"/>
    <xf numFmtId="0" fontId="24" fillId="35" borderId="4" applyNumberFormat="0" applyAlignment="0" applyProtection="0"/>
    <xf numFmtId="0" fontId="24" fillId="35"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63" fillId="0" borderId="34" applyNumberFormat="0" applyFill="0" applyAlignment="0" applyProtection="0"/>
    <xf numFmtId="0" fontId="25" fillId="0" borderId="9" applyNumberFormat="0" applyFill="0" applyAlignment="0" applyProtection="0"/>
    <xf numFmtId="0" fontId="33"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59" borderId="0" applyNumberFormat="0" applyBorder="0" applyAlignment="0" applyProtection="0"/>
    <xf numFmtId="0" fontId="26" fillId="35" borderId="0" applyNumberFormat="0" applyBorder="0" applyAlignment="0" applyProtection="0"/>
    <xf numFmtId="0" fontId="64"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1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8" fillId="0" borderId="0"/>
    <xf numFmtId="0" fontId="1" fillId="0" borderId="0"/>
    <xf numFmtId="0" fontId="8" fillId="0" borderId="0"/>
    <xf numFmtId="0" fontId="8"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wrapText="1"/>
    </xf>
    <xf numFmtId="0" fontId="8" fillId="0" borderId="0">
      <alignment wrapText="1"/>
    </xf>
    <xf numFmtId="0" fontId="1" fillId="0" borderId="0"/>
    <xf numFmtId="0" fontId="1" fillId="0" borderId="0"/>
    <xf numFmtId="0" fontId="8" fillId="0" borderId="0">
      <alignment wrapText="1"/>
    </xf>
    <xf numFmtId="0" fontId="1" fillId="0" borderId="0"/>
    <xf numFmtId="0" fontId="1" fillId="0" borderId="0"/>
    <xf numFmtId="0" fontId="1" fillId="0" borderId="0"/>
    <xf numFmtId="0" fontId="8" fillId="0" borderId="0"/>
    <xf numFmtId="0" fontId="8" fillId="0" borderId="0"/>
    <xf numFmtId="0" fontId="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5" fillId="0" borderId="0"/>
    <xf numFmtId="0" fontId="6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1" fillId="0" borderId="0"/>
    <xf numFmtId="0" fontId="66" fillId="0" borderId="0"/>
    <xf numFmtId="0" fontId="8"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8" fillId="0" borderId="0" applyNumberFormat="0" applyFill="0" applyBorder="0" applyAlignment="0" applyProtection="0"/>
    <xf numFmtId="0" fontId="1" fillId="0" borderId="0"/>
    <xf numFmtId="0" fontId="1" fillId="0" borderId="0"/>
    <xf numFmtId="0" fontId="1" fillId="0" borderId="0"/>
    <xf numFmtId="0" fontId="1" fillId="0" borderId="0"/>
    <xf numFmtId="0" fontId="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applyNumberFormat="0" applyFill="0" applyBorder="0" applyAlignment="0" applyProtection="0"/>
    <xf numFmtId="0"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8" fillId="59" borderId="36"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1" fillId="2" borderId="3" applyNumberFormat="0" applyFont="0" applyAlignment="0" applyProtection="0"/>
    <xf numFmtId="0" fontId="8" fillId="59" borderId="36" applyNumberFormat="0" applyFont="0" applyAlignment="0" applyProtection="0"/>
    <xf numFmtId="0" fontId="8" fillId="36" borderId="10" applyNumberFormat="0" applyFont="0" applyAlignment="0" applyProtection="0"/>
    <xf numFmtId="0" fontId="8" fillId="59" borderId="36"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59" borderId="36" applyNumberFormat="0" applyFont="0" applyAlignment="0" applyProtection="0"/>
    <xf numFmtId="0" fontId="8" fillId="36" borderId="10" applyNumberFormat="0" applyFont="0" applyAlignment="0" applyProtection="0"/>
    <xf numFmtId="0" fontId="8" fillId="59" borderId="36"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8" fillId="59" borderId="36"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8" fillId="36" borderId="10"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8" fillId="36" borderId="10" applyNumberFormat="0" applyFont="0" applyAlignment="0" applyProtection="0"/>
    <xf numFmtId="0" fontId="8" fillId="36" borderId="10"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8"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8" fillId="36" borderId="10"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8" fillId="36" borderId="10" applyNumberFormat="0" applyFont="0" applyAlignment="0" applyProtection="0"/>
    <xf numFmtId="0" fontId="8" fillId="36" borderId="10" applyNumberFormat="0" applyFont="0" applyAlignment="0" applyProtection="0"/>
    <xf numFmtId="0" fontId="8"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28" fillId="58" borderId="11" applyNumberFormat="0" applyAlignment="0" applyProtection="0"/>
    <xf numFmtId="0" fontId="28" fillId="58" borderId="11" applyNumberFormat="0" applyAlignment="0" applyProtection="0"/>
    <xf numFmtId="0" fontId="28" fillId="58" borderId="11" applyNumberFormat="0" applyAlignment="0" applyProtection="0"/>
    <xf numFmtId="0" fontId="28" fillId="58" borderId="11" applyNumberFormat="0" applyAlignment="0" applyProtection="0"/>
    <xf numFmtId="0" fontId="28" fillId="33" borderId="11" applyNumberFormat="0" applyAlignment="0" applyProtection="0"/>
    <xf numFmtId="0" fontId="28" fillId="58"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58" borderId="11" applyNumberFormat="0" applyAlignment="0" applyProtection="0"/>
    <xf numFmtId="0" fontId="28" fillId="58"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171" fontId="8" fillId="0" borderId="0" applyFont="0" applyFill="0" applyBorder="0" applyAlignment="0" applyProtection="0"/>
    <xf numFmtId="171"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6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6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69" fillId="0" borderId="0" applyNumberFormat="0" applyFill="0" applyBorder="0" applyAlignment="0" applyProtection="0"/>
    <xf numFmtId="0" fontId="31" fillId="0" borderId="0" applyNumberFormat="0" applyFill="0" applyBorder="0" applyAlignment="0" applyProtection="0"/>
    <xf numFmtId="0" fontId="6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37" applyNumberFormat="0" applyFill="0" applyAlignment="0" applyProtection="0"/>
    <xf numFmtId="0" fontId="32" fillId="0" borderId="37" applyNumberFormat="0" applyFill="0" applyAlignment="0" applyProtection="0"/>
    <xf numFmtId="0" fontId="32" fillId="0" borderId="37" applyNumberFormat="0" applyFill="0" applyAlignment="0" applyProtection="0"/>
    <xf numFmtId="0" fontId="32" fillId="0" borderId="37" applyNumberFormat="0" applyFill="0" applyAlignment="0" applyProtection="0"/>
    <xf numFmtId="0" fontId="32" fillId="0" borderId="12" applyNumberFormat="0" applyFill="0" applyAlignment="0" applyProtection="0"/>
    <xf numFmtId="0" fontId="32" fillId="0" borderId="37"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38" applyNumberFormat="0" applyFill="0" applyAlignment="0" applyProtection="0"/>
    <xf numFmtId="0" fontId="32" fillId="0" borderId="38"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6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cellStyleXfs>
  <cellXfs count="155">
    <xf numFmtId="0" fontId="0" fillId="0" borderId="0" xfId="0"/>
    <xf numFmtId="0" fontId="2" fillId="0" borderId="0" xfId="0" applyFont="1"/>
    <xf numFmtId="0" fontId="3" fillId="0" borderId="0" xfId="0" applyFont="1" applyAlignment="1">
      <alignment horizontal="left"/>
    </xf>
    <xf numFmtId="0" fontId="3" fillId="0" borderId="0" xfId="0" applyFont="1" applyAlignment="1"/>
    <xf numFmtId="0" fontId="4" fillId="0" borderId="0" xfId="0" applyFont="1" applyAlignment="1">
      <alignment horizontal="left"/>
    </xf>
    <xf numFmtId="0" fontId="4" fillId="0" borderId="0" xfId="0" applyFont="1" applyAlignment="1"/>
    <xf numFmtId="0" fontId="5" fillId="0" borderId="1" xfId="0" applyFont="1" applyBorder="1" applyAlignment="1">
      <alignment horizontal="left"/>
    </xf>
    <xf numFmtId="0" fontId="5" fillId="0" borderId="1" xfId="0" applyFont="1" applyBorder="1" applyAlignment="1">
      <alignment horizontal="right"/>
    </xf>
    <xf numFmtId="0" fontId="5" fillId="0" borderId="1" xfId="0" applyFont="1" applyBorder="1" applyAlignment="1">
      <alignment horizontal="right" wrapText="1"/>
    </xf>
    <xf numFmtId="0" fontId="5" fillId="0" borderId="0" xfId="0" applyFont="1" applyAlignment="1"/>
    <xf numFmtId="0" fontId="6" fillId="0" borderId="0" xfId="0" applyFont="1" applyAlignment="1">
      <alignment horizontal="left"/>
    </xf>
    <xf numFmtId="164" fontId="6" fillId="0" borderId="0" xfId="0" applyNumberFormat="1" applyFont="1" applyAlignment="1"/>
    <xf numFmtId="0" fontId="6" fillId="0" borderId="0" xfId="0" applyFont="1" applyAlignment="1"/>
    <xf numFmtId="0" fontId="5" fillId="0" borderId="0" xfId="0" applyFont="1"/>
    <xf numFmtId="0" fontId="6" fillId="0" borderId="0" xfId="0" applyFont="1" applyBorder="1" applyAlignment="1">
      <alignment horizontal="left"/>
    </xf>
    <xf numFmtId="164" fontId="6" fillId="0" borderId="0" xfId="0" applyNumberFormat="1" applyFont="1" applyBorder="1" applyAlignment="1"/>
    <xf numFmtId="164" fontId="5" fillId="0" borderId="0" xfId="1" applyNumberFormat="1" applyFont="1" applyAlignment="1"/>
    <xf numFmtId="0" fontId="5" fillId="0" borderId="0" xfId="0" applyFont="1" applyAlignment="1">
      <alignment horizontal="left" indent="1"/>
    </xf>
    <xf numFmtId="0" fontId="5" fillId="0" borderId="2" xfId="0" applyFont="1" applyBorder="1" applyAlignment="1">
      <alignment horizontal="left"/>
    </xf>
    <xf numFmtId="0" fontId="5" fillId="0" borderId="2" xfId="0" applyFont="1" applyBorder="1" applyAlignment="1"/>
    <xf numFmtId="0" fontId="3" fillId="0" borderId="0" xfId="0" applyFont="1" applyAlignment="1">
      <alignment horizontal="right"/>
    </xf>
    <xf numFmtId="0" fontId="4" fillId="0" borderId="0" xfId="0" applyFont="1" applyAlignment="1">
      <alignment horizontal="right"/>
    </xf>
    <xf numFmtId="0" fontId="5" fillId="0" borderId="1" xfId="0" applyFont="1" applyBorder="1" applyAlignment="1"/>
    <xf numFmtId="164" fontId="5" fillId="0" borderId="0" xfId="0" applyNumberFormat="1" applyFont="1" applyAlignment="1"/>
    <xf numFmtId="164" fontId="5" fillId="0" borderId="0" xfId="0" applyNumberFormat="1" applyFont="1" applyAlignment="1">
      <alignment horizontal="right"/>
    </xf>
    <xf numFmtId="164" fontId="5" fillId="0" borderId="0" xfId="1" applyNumberFormat="1" applyFont="1" applyAlignment="1">
      <alignment horizontal="right"/>
    </xf>
    <xf numFmtId="164" fontId="6" fillId="0" borderId="0" xfId="0" applyNumberFormat="1" applyFont="1" applyBorder="1" applyAlignment="1">
      <alignment horizontal="right"/>
    </xf>
    <xf numFmtId="0" fontId="5" fillId="0" borderId="0" xfId="0" applyFont="1" applyBorder="1" applyAlignment="1">
      <alignment horizontal="left"/>
    </xf>
    <xf numFmtId="0" fontId="5" fillId="0" borderId="0" xfId="0" applyFont="1" applyBorder="1" applyAlignment="1"/>
    <xf numFmtId="0" fontId="5" fillId="0" borderId="0" xfId="0" applyFont="1" applyAlignment="1">
      <alignment horizontal="left"/>
    </xf>
    <xf numFmtId="0" fontId="5" fillId="0" borderId="0" xfId="0" applyFont="1" applyAlignment="1">
      <alignment horizontal="right"/>
    </xf>
    <xf numFmtId="0" fontId="9" fillId="0" borderId="0" xfId="0" applyFont="1" applyAlignment="1"/>
    <xf numFmtId="164" fontId="4" fillId="0" borderId="0" xfId="0" applyNumberFormat="1" applyFont="1" applyAlignment="1">
      <alignment horizontal="right"/>
    </xf>
    <xf numFmtId="164" fontId="9" fillId="0" borderId="0" xfId="0" applyNumberFormat="1" applyFont="1" applyAlignment="1"/>
    <xf numFmtId="0" fontId="4" fillId="0" borderId="2" xfId="0" applyFont="1" applyBorder="1" applyAlignment="1"/>
    <xf numFmtId="0" fontId="4" fillId="0" borderId="0" xfId="0" applyFont="1" applyBorder="1" applyAlignment="1"/>
    <xf numFmtId="0" fontId="10" fillId="0" borderId="0" xfId="0" applyFont="1"/>
    <xf numFmtId="0" fontId="6" fillId="0" borderId="0" xfId="0" applyFont="1" applyAlignment="1">
      <alignment horizontal="left" indent="1"/>
    </xf>
    <xf numFmtId="0" fontId="5" fillId="0" borderId="0" xfId="0" applyFont="1" applyAlignment="1">
      <alignment horizontal="left" indent="2"/>
    </xf>
    <xf numFmtId="166" fontId="5" fillId="0" borderId="0" xfId="0" applyNumberFormat="1" applyFont="1" applyAlignment="1">
      <alignment horizontal="right"/>
    </xf>
    <xf numFmtId="167" fontId="5" fillId="0" borderId="0" xfId="0" applyNumberFormat="1" applyFont="1" applyAlignment="1">
      <alignment horizontal="right"/>
    </xf>
    <xf numFmtId="168" fontId="5" fillId="0" borderId="0" xfId="0" applyNumberFormat="1" applyFont="1" applyAlignment="1">
      <alignment horizontal="right"/>
    </xf>
    <xf numFmtId="166" fontId="6" fillId="0" borderId="0" xfId="0" applyNumberFormat="1" applyFont="1" applyAlignment="1">
      <alignment horizontal="right"/>
    </xf>
    <xf numFmtId="0" fontId="7" fillId="0" borderId="0" xfId="0" applyFont="1"/>
    <xf numFmtId="167" fontId="6" fillId="0" borderId="0" xfId="0" applyNumberFormat="1" applyFont="1" applyAlignment="1">
      <alignment horizontal="right"/>
    </xf>
    <xf numFmtId="168" fontId="6" fillId="0" borderId="0" xfId="0" applyNumberFormat="1" applyFont="1" applyAlignment="1">
      <alignment horizontal="right"/>
    </xf>
    <xf numFmtId="0" fontId="36" fillId="0" borderId="0" xfId="0" applyFont="1" applyAlignment="1"/>
    <xf numFmtId="0" fontId="37" fillId="0" borderId="0" xfId="0" applyFont="1" applyAlignment="1"/>
    <xf numFmtId="0" fontId="35" fillId="0" borderId="0" xfId="0" applyFont="1"/>
    <xf numFmtId="0" fontId="35" fillId="0" borderId="0" xfId="0" applyFont="1" applyAlignment="1"/>
    <xf numFmtId="164" fontId="35" fillId="0" borderId="0" xfId="0" applyNumberFormat="1" applyFont="1"/>
    <xf numFmtId="0" fontId="5" fillId="0" borderId="13" xfId="0" applyFont="1" applyBorder="1"/>
    <xf numFmtId="0" fontId="5" fillId="0" borderId="13" xfId="0" applyFont="1" applyBorder="1" applyAlignment="1">
      <alignment horizontal="left" indent="1"/>
    </xf>
    <xf numFmtId="164" fontId="5" fillId="0" borderId="13" xfId="1" applyNumberFormat="1" applyFont="1" applyBorder="1" applyAlignment="1"/>
    <xf numFmtId="2" fontId="5" fillId="0" borderId="0" xfId="0" applyNumberFormat="1" applyFont="1"/>
    <xf numFmtId="169" fontId="4" fillId="0" borderId="0" xfId="0" applyNumberFormat="1" applyFont="1" applyAlignment="1"/>
    <xf numFmtId="0" fontId="6" fillId="0" borderId="0" xfId="0" applyFont="1" applyBorder="1" applyAlignment="1">
      <alignment horizontal="left" indent="1"/>
    </xf>
    <xf numFmtId="0" fontId="5" fillId="0" borderId="14" xfId="0" applyFont="1" applyBorder="1" applyAlignment="1">
      <alignment horizontal="left"/>
    </xf>
    <xf numFmtId="0" fontId="5" fillId="0" borderId="14" xfId="0" applyFont="1" applyBorder="1" applyAlignment="1"/>
    <xf numFmtId="0" fontId="6" fillId="0" borderId="15" xfId="0" applyFont="1" applyBorder="1" applyAlignment="1">
      <alignment horizontal="left"/>
    </xf>
    <xf numFmtId="164" fontId="6" fillId="0" borderId="15" xfId="0" applyNumberFormat="1" applyFont="1" applyBorder="1" applyAlignment="1"/>
    <xf numFmtId="164" fontId="6" fillId="0" borderId="0" xfId="1" applyNumberFormat="1" applyFont="1" applyAlignment="1"/>
    <xf numFmtId="0" fontId="5" fillId="0" borderId="25" xfId="0" applyFont="1" applyBorder="1" applyAlignment="1">
      <alignment horizontal="center"/>
    </xf>
    <xf numFmtId="0" fontId="0" fillId="0" borderId="0" xfId="0"/>
    <xf numFmtId="0" fontId="5" fillId="0" borderId="0" xfId="0" applyFont="1" applyAlignment="1">
      <alignment horizontal="center"/>
    </xf>
    <xf numFmtId="0" fontId="5" fillId="0" borderId="0" xfId="0" applyFont="1"/>
    <xf numFmtId="0" fontId="6" fillId="0" borderId="0" xfId="0" applyFont="1" applyAlignment="1">
      <alignment horizontal="left"/>
    </xf>
    <xf numFmtId="0" fontId="6" fillId="0" borderId="24" xfId="0" applyFont="1" applyBorder="1" applyAlignment="1">
      <alignment horizontal="center"/>
    </xf>
    <xf numFmtId="0" fontId="6" fillId="0" borderId="24" xfId="0" applyFont="1" applyBorder="1" applyAlignment="1">
      <alignment horizontal="right" wrapText="1"/>
    </xf>
    <xf numFmtId="3" fontId="5" fillId="0" borderId="0" xfId="0" applyNumberFormat="1" applyFont="1" applyBorder="1" applyAlignment="1">
      <alignment horizontal="right"/>
    </xf>
    <xf numFmtId="3" fontId="5" fillId="0" borderId="25" xfId="0" applyNumberFormat="1" applyFont="1" applyBorder="1" applyAlignment="1">
      <alignment horizontal="right"/>
    </xf>
    <xf numFmtId="3" fontId="5" fillId="0" borderId="0" xfId="0" quotePrefix="1" applyNumberFormat="1" applyFont="1" applyBorder="1" applyAlignment="1">
      <alignment horizontal="right"/>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indent="1"/>
    </xf>
    <xf numFmtId="0" fontId="7" fillId="0" borderId="26" xfId="0" applyFont="1" applyBorder="1" applyAlignment="1">
      <alignment horizontal="left"/>
    </xf>
    <xf numFmtId="0" fontId="7" fillId="0" borderId="26" xfId="0" applyNumberFormat="1" applyFont="1" applyBorder="1"/>
    <xf numFmtId="0" fontId="5" fillId="0" borderId="0" xfId="0" applyFont="1" applyBorder="1" applyAlignment="1">
      <alignment horizontal="right"/>
    </xf>
    <xf numFmtId="164" fontId="0" fillId="0" borderId="0" xfId="0" applyNumberFormat="1"/>
    <xf numFmtId="9" fontId="0" fillId="0" borderId="0" xfId="151" applyFont="1"/>
    <xf numFmtId="0" fontId="4" fillId="0" borderId="1" xfId="0" applyFont="1" applyBorder="1" applyAlignment="1">
      <alignment horizontal="right" wrapText="1"/>
    </xf>
    <xf numFmtId="164" fontId="6" fillId="56" borderId="0" xfId="0" applyNumberFormat="1" applyFont="1" applyFill="1" applyAlignment="1"/>
    <xf numFmtId="0" fontId="0" fillId="55" borderId="0" xfId="0" applyFill="1"/>
    <xf numFmtId="0" fontId="6" fillId="0" borderId="0" xfId="0" pivotButton="1" applyFont="1"/>
    <xf numFmtId="164" fontId="5" fillId="56" borderId="0" xfId="1" applyNumberFormat="1" applyFont="1" applyFill="1" applyAlignment="1"/>
    <xf numFmtId="0" fontId="0" fillId="56" borderId="0" xfId="0" applyFill="1"/>
    <xf numFmtId="169" fontId="4" fillId="56" borderId="0" xfId="0" applyNumberFormat="1" applyFont="1" applyFill="1" applyAlignment="1"/>
    <xf numFmtId="0" fontId="5" fillId="56" borderId="2" xfId="0" applyFont="1" applyFill="1" applyBorder="1" applyAlignment="1">
      <alignment horizontal="left"/>
    </xf>
    <xf numFmtId="0" fontId="53" fillId="0" borderId="0" xfId="0" applyFont="1"/>
    <xf numFmtId="0" fontId="0" fillId="0" borderId="27" xfId="0" applyNumberFormat="1" applyBorder="1"/>
    <xf numFmtId="0" fontId="4" fillId="56" borderId="0" xfId="0" applyFont="1" applyFill="1" applyAlignment="1">
      <alignment horizontal="left" indent="1"/>
    </xf>
    <xf numFmtId="164" fontId="4" fillId="56" borderId="0" xfId="1" applyNumberFormat="1" applyFont="1" applyFill="1" applyAlignment="1"/>
    <xf numFmtId="0" fontId="5" fillId="56" borderId="14" xfId="0" applyFont="1" applyFill="1" applyBorder="1" applyAlignment="1"/>
    <xf numFmtId="164" fontId="6" fillId="56" borderId="0" xfId="0" applyNumberFormat="1" applyFont="1" applyFill="1" applyBorder="1" applyAlignment="1"/>
    <xf numFmtId="164" fontId="6" fillId="56" borderId="15" xfId="0" applyNumberFormat="1" applyFont="1" applyFill="1" applyBorder="1" applyAlignment="1"/>
    <xf numFmtId="0" fontId="0" fillId="0" borderId="0" xfId="0"/>
    <xf numFmtId="0" fontId="0" fillId="0" borderId="0" xfId="0"/>
    <xf numFmtId="0" fontId="6" fillId="0" borderId="0" xfId="0" applyFont="1" applyBorder="1" applyAlignment="1">
      <alignment horizontal="right"/>
    </xf>
    <xf numFmtId="0" fontId="0" fillId="0" borderId="0" xfId="0" applyAlignment="1">
      <alignment horizontal="right"/>
    </xf>
    <xf numFmtId="0" fontId="5" fillId="0" borderId="1" xfId="0" applyFont="1" applyBorder="1" applyAlignment="1">
      <alignment horizontal="right" vertical="center"/>
    </xf>
    <xf numFmtId="0" fontId="0" fillId="0" borderId="0" xfId="0" applyAlignment="1">
      <alignment vertical="center"/>
    </xf>
    <xf numFmtId="0" fontId="0" fillId="0" borderId="0" xfId="0" pivotButton="1" applyAlignment="1">
      <alignment vertical="center"/>
    </xf>
    <xf numFmtId="0" fontId="5" fillId="0" borderId="0" xfId="0" applyFont="1" applyAlignment="1">
      <alignment vertical="center"/>
    </xf>
    <xf numFmtId="0" fontId="6" fillId="0" borderId="0" xfId="0" applyFont="1" applyBorder="1" applyAlignment="1"/>
    <xf numFmtId="0" fontId="0" fillId="0" borderId="0" xfId="0" applyFill="1"/>
    <xf numFmtId="0" fontId="0" fillId="0" borderId="0" xfId="0" applyFill="1" applyAlignment="1">
      <alignment horizontal="left"/>
    </xf>
    <xf numFmtId="0" fontId="0" fillId="0" borderId="0" xfId="0" applyNumberFormat="1" applyFill="1"/>
    <xf numFmtId="0" fontId="5" fillId="0" borderId="0" xfId="0" applyFont="1" applyBorder="1" applyAlignment="1">
      <alignment horizontal="left" indent="1"/>
    </xf>
    <xf numFmtId="164" fontId="5" fillId="0" borderId="0" xfId="0" applyNumberFormat="1" applyFont="1" applyBorder="1" applyAlignment="1"/>
    <xf numFmtId="164" fontId="5" fillId="0" borderId="0" xfId="0" applyNumberFormat="1" applyFont="1" applyBorder="1" applyAlignment="1">
      <alignment horizontal="right"/>
    </xf>
    <xf numFmtId="164" fontId="4" fillId="0" borderId="0" xfId="0" applyNumberFormat="1" applyFont="1" applyBorder="1" applyAlignment="1">
      <alignment horizontal="right"/>
    </xf>
    <xf numFmtId="164" fontId="5" fillId="0" borderId="0" xfId="1" applyNumberFormat="1" applyFont="1" applyBorder="1" applyAlignment="1">
      <alignment horizontal="right"/>
    </xf>
    <xf numFmtId="0" fontId="5" fillId="0" borderId="1" xfId="0" applyFont="1" applyBorder="1" applyAlignment="1">
      <alignment horizontal="left" vertical="center"/>
    </xf>
    <xf numFmtId="0" fontId="5" fillId="0" borderId="1" xfId="0" applyFont="1" applyBorder="1" applyAlignment="1">
      <alignment horizontal="right" vertical="center" wrapText="1"/>
    </xf>
    <xf numFmtId="0" fontId="2" fillId="0" borderId="0" xfId="0" applyFont="1" applyAlignment="1">
      <alignment vertical="center"/>
    </xf>
    <xf numFmtId="164" fontId="5" fillId="0" borderId="0" xfId="0" applyNumberFormat="1" applyFont="1"/>
    <xf numFmtId="9" fontId="5" fillId="0" borderId="0" xfId="151" applyFont="1"/>
    <xf numFmtId="0" fontId="36" fillId="0" borderId="0" xfId="0" applyFont="1"/>
    <xf numFmtId="3" fontId="5" fillId="0" borderId="0" xfId="0" applyNumberFormat="1" applyFont="1" applyFill="1" applyBorder="1" applyAlignment="1">
      <alignment horizontal="right"/>
    </xf>
    <xf numFmtId="9" fontId="6" fillId="0" borderId="0" xfId="151" applyFont="1" applyAlignment="1"/>
    <xf numFmtId="164" fontId="5" fillId="0" borderId="0" xfId="1" applyNumberFormat="1" applyFont="1" applyBorder="1" applyAlignment="1"/>
    <xf numFmtId="0" fontId="5" fillId="0" borderId="25" xfId="0" applyFont="1" applyBorder="1" applyAlignment="1">
      <alignment horizontal="left"/>
    </xf>
    <xf numFmtId="164" fontId="6" fillId="0" borderId="25" xfId="0" applyNumberFormat="1" applyFont="1" applyBorder="1" applyAlignment="1"/>
    <xf numFmtId="0" fontId="5" fillId="0" borderId="25" xfId="0" applyFont="1" applyBorder="1" applyAlignment="1"/>
    <xf numFmtId="3" fontId="0" fillId="55" borderId="0" xfId="0" applyNumberFormat="1" applyFill="1"/>
    <xf numFmtId="9" fontId="0" fillId="55" borderId="0" xfId="151" applyFont="1" applyFill="1"/>
    <xf numFmtId="0" fontId="0" fillId="0" borderId="24" xfId="0" applyBorder="1" applyAlignment="1">
      <alignment horizontal="center" vertical="center"/>
    </xf>
    <xf numFmtId="0" fontId="0" fillId="0" borderId="0" xfId="0" applyAlignment="1">
      <alignment wrapText="1"/>
    </xf>
    <xf numFmtId="0" fontId="55" fillId="0" borderId="24" xfId="0" applyFont="1" applyBorder="1" applyAlignment="1">
      <alignment horizontal="center" vertical="center"/>
    </xf>
    <xf numFmtId="0" fontId="55" fillId="0" borderId="24" xfId="0" applyFont="1" applyBorder="1" applyAlignment="1">
      <alignment horizontal="center" vertical="center" wrapText="1"/>
    </xf>
    <xf numFmtId="0" fontId="0" fillId="0" borderId="0" xfId="0" applyAlignment="1">
      <alignment horizontal="left" vertical="center"/>
    </xf>
    <xf numFmtId="170" fontId="0" fillId="0" borderId="0" xfId="1" applyNumberFormat="1" applyFont="1" applyAlignment="1">
      <alignment horizontal="center" vertical="center"/>
    </xf>
    <xf numFmtId="0" fontId="0" fillId="0" borderId="0" xfId="0" applyAlignment="1">
      <alignment horizontal="center" vertical="center" wrapText="1"/>
    </xf>
    <xf numFmtId="0" fontId="0" fillId="0" borderId="24" xfId="0" applyBorder="1" applyAlignment="1">
      <alignment horizontal="left" vertical="center"/>
    </xf>
    <xf numFmtId="170" fontId="0" fillId="0" borderId="24" xfId="1" applyNumberFormat="1" applyFont="1" applyBorder="1" applyAlignment="1">
      <alignment horizontal="center" vertical="center"/>
    </xf>
    <xf numFmtId="0" fontId="0" fillId="0" borderId="24" xfId="0" applyBorder="1" applyAlignment="1">
      <alignment horizontal="center" vertical="center" wrapText="1"/>
    </xf>
    <xf numFmtId="0" fontId="0" fillId="0" borderId="0" xfId="0" applyFill="1" applyBorder="1"/>
    <xf numFmtId="0" fontId="6" fillId="0" borderId="24" xfId="0" applyFont="1" applyBorder="1" applyAlignment="1">
      <alignment horizontal="center" vertical="center"/>
    </xf>
    <xf numFmtId="9" fontId="36" fillId="0" borderId="24" xfId="151" applyFont="1" applyBorder="1" applyAlignment="1">
      <alignment horizontal="center" vertical="center"/>
    </xf>
    <xf numFmtId="0" fontId="0" fillId="55" borderId="0" xfId="0" applyFill="1" applyAlignment="1">
      <alignment horizontal="right"/>
    </xf>
    <xf numFmtId="164" fontId="0" fillId="55" borderId="0" xfId="0" applyNumberFormat="1" applyFill="1"/>
    <xf numFmtId="0" fontId="3" fillId="0" borderId="0" xfId="0" applyFont="1" applyFill="1" applyAlignment="1">
      <alignment horizontal="left"/>
    </xf>
    <xf numFmtId="164" fontId="70" fillId="0" borderId="0" xfId="1" applyNumberFormat="1" applyFont="1" applyAlignment="1"/>
    <xf numFmtId="0" fontId="6" fillId="0" borderId="0" xfId="0" applyFont="1" applyFill="1" applyAlignment="1"/>
    <xf numFmtId="0" fontId="0" fillId="0" borderId="0" xfId="0"/>
    <xf numFmtId="0" fontId="54" fillId="0" borderId="0" xfId="0" applyFont="1"/>
    <xf numFmtId="0" fontId="3" fillId="0" borderId="0" xfId="0" applyFont="1"/>
    <xf numFmtId="0" fontId="7" fillId="0" borderId="0" xfId="0" applyFont="1"/>
    <xf numFmtId="0" fontId="62" fillId="0" borderId="0" xfId="49181"/>
    <xf numFmtId="15" fontId="54" fillId="0" borderId="0" xfId="0" quotePrefix="1" applyNumberFormat="1" applyFont="1"/>
    <xf numFmtId="0" fontId="3" fillId="0" borderId="0" xfId="0" quotePrefix="1" applyFont="1" applyAlignment="1">
      <alignment horizontal="left"/>
    </xf>
    <xf numFmtId="0" fontId="70" fillId="0" borderId="0" xfId="0" applyFont="1"/>
    <xf numFmtId="0" fontId="3" fillId="0" borderId="0" xfId="0" applyFont="1" applyAlignment="1">
      <alignment horizontal="left"/>
    </xf>
    <xf numFmtId="0" fontId="55" fillId="0" borderId="24" xfId="0" applyFont="1" applyBorder="1" applyAlignment="1">
      <alignment horizontal="center" vertical="center" wrapText="1"/>
    </xf>
  </cellXfs>
  <cellStyles count="49182">
    <cellStyle name="20% - Accent1" xfId="128" builtinId="30" customBuiltin="1"/>
    <cellStyle name="20% - Accent1 10" xfId="155"/>
    <cellStyle name="20% - Accent1 10 10" xfId="156"/>
    <cellStyle name="20% - Accent1 10 2" xfId="157"/>
    <cellStyle name="20% - Accent1 10 2 2" xfId="158"/>
    <cellStyle name="20% - Accent1 10 2 2 2" xfId="159"/>
    <cellStyle name="20% - Accent1 10 2 2 2 2" xfId="160"/>
    <cellStyle name="20% - Accent1 10 2 2 2 2 2" xfId="161"/>
    <cellStyle name="20% - Accent1 10 2 2 2 2 2 2" xfId="162"/>
    <cellStyle name="20% - Accent1 10 2 2 2 2 2 3" xfId="163"/>
    <cellStyle name="20% - Accent1 10 2 2 2 2 3" xfId="164"/>
    <cellStyle name="20% - Accent1 10 2 2 2 2 4" xfId="165"/>
    <cellStyle name="20% - Accent1 10 2 2 2 3" xfId="166"/>
    <cellStyle name="20% - Accent1 10 2 2 2 3 2" xfId="167"/>
    <cellStyle name="20% - Accent1 10 2 2 2 3 2 2" xfId="168"/>
    <cellStyle name="20% - Accent1 10 2 2 2 3 2 3" xfId="169"/>
    <cellStyle name="20% - Accent1 10 2 2 2 3 3" xfId="170"/>
    <cellStyle name="20% - Accent1 10 2 2 2 3 4" xfId="171"/>
    <cellStyle name="20% - Accent1 10 2 2 2 4" xfId="172"/>
    <cellStyle name="20% - Accent1 10 2 2 2 4 2" xfId="173"/>
    <cellStyle name="20% - Accent1 10 2 2 2 4 3" xfId="174"/>
    <cellStyle name="20% - Accent1 10 2 2 2 5" xfId="175"/>
    <cellStyle name="20% - Accent1 10 2 2 2 6" xfId="176"/>
    <cellStyle name="20% - Accent1 10 2 2 3" xfId="177"/>
    <cellStyle name="20% - Accent1 10 2 2 3 2" xfId="178"/>
    <cellStyle name="20% - Accent1 10 2 2 3 2 2" xfId="179"/>
    <cellStyle name="20% - Accent1 10 2 2 3 2 2 2" xfId="180"/>
    <cellStyle name="20% - Accent1 10 2 2 3 2 2 3" xfId="181"/>
    <cellStyle name="20% - Accent1 10 2 2 3 2 3" xfId="182"/>
    <cellStyle name="20% - Accent1 10 2 2 3 2 4" xfId="183"/>
    <cellStyle name="20% - Accent1 10 2 2 3 3" xfId="184"/>
    <cellStyle name="20% - Accent1 10 2 2 3 3 2" xfId="185"/>
    <cellStyle name="20% - Accent1 10 2 2 3 3 2 2" xfId="186"/>
    <cellStyle name="20% - Accent1 10 2 2 3 3 2 3" xfId="187"/>
    <cellStyle name="20% - Accent1 10 2 2 3 3 3" xfId="188"/>
    <cellStyle name="20% - Accent1 10 2 2 3 3 4" xfId="189"/>
    <cellStyle name="20% - Accent1 10 2 2 3 4" xfId="190"/>
    <cellStyle name="20% - Accent1 10 2 2 3 4 2" xfId="191"/>
    <cellStyle name="20% - Accent1 10 2 2 3 4 3" xfId="192"/>
    <cellStyle name="20% - Accent1 10 2 2 3 5" xfId="193"/>
    <cellStyle name="20% - Accent1 10 2 2 3 6" xfId="194"/>
    <cellStyle name="20% - Accent1 10 2 2 4" xfId="195"/>
    <cellStyle name="20% - Accent1 10 2 2 4 2" xfId="196"/>
    <cellStyle name="20% - Accent1 10 2 2 4 2 2" xfId="197"/>
    <cellStyle name="20% - Accent1 10 2 2 4 2 3" xfId="198"/>
    <cellStyle name="20% - Accent1 10 2 2 4 3" xfId="199"/>
    <cellStyle name="20% - Accent1 10 2 2 4 4" xfId="200"/>
    <cellStyle name="20% - Accent1 10 2 2 5" xfId="201"/>
    <cellStyle name="20% - Accent1 10 2 2 5 2" xfId="202"/>
    <cellStyle name="20% - Accent1 10 2 2 5 2 2" xfId="203"/>
    <cellStyle name="20% - Accent1 10 2 2 5 2 3" xfId="204"/>
    <cellStyle name="20% - Accent1 10 2 2 5 3" xfId="205"/>
    <cellStyle name="20% - Accent1 10 2 2 5 4" xfId="206"/>
    <cellStyle name="20% - Accent1 10 2 2 6" xfId="207"/>
    <cellStyle name="20% - Accent1 10 2 2 6 2" xfId="208"/>
    <cellStyle name="20% - Accent1 10 2 2 6 3" xfId="209"/>
    <cellStyle name="20% - Accent1 10 2 2 7" xfId="210"/>
    <cellStyle name="20% - Accent1 10 2 2 8" xfId="211"/>
    <cellStyle name="20% - Accent1 10 2 3" xfId="212"/>
    <cellStyle name="20% - Accent1 10 2 3 2" xfId="213"/>
    <cellStyle name="20% - Accent1 10 2 3 2 2" xfId="214"/>
    <cellStyle name="20% - Accent1 10 2 3 2 2 2" xfId="215"/>
    <cellStyle name="20% - Accent1 10 2 3 2 2 3" xfId="216"/>
    <cellStyle name="20% - Accent1 10 2 3 2 3" xfId="217"/>
    <cellStyle name="20% - Accent1 10 2 3 2 4" xfId="218"/>
    <cellStyle name="20% - Accent1 10 2 3 3" xfId="219"/>
    <cellStyle name="20% - Accent1 10 2 3 3 2" xfId="220"/>
    <cellStyle name="20% - Accent1 10 2 3 3 2 2" xfId="221"/>
    <cellStyle name="20% - Accent1 10 2 3 3 2 3" xfId="222"/>
    <cellStyle name="20% - Accent1 10 2 3 3 3" xfId="223"/>
    <cellStyle name="20% - Accent1 10 2 3 3 4" xfId="224"/>
    <cellStyle name="20% - Accent1 10 2 3 4" xfId="225"/>
    <cellStyle name="20% - Accent1 10 2 3 4 2" xfId="226"/>
    <cellStyle name="20% - Accent1 10 2 3 4 3" xfId="227"/>
    <cellStyle name="20% - Accent1 10 2 3 5" xfId="228"/>
    <cellStyle name="20% - Accent1 10 2 3 6" xfId="229"/>
    <cellStyle name="20% - Accent1 10 2 4" xfId="230"/>
    <cellStyle name="20% - Accent1 10 2 4 2" xfId="231"/>
    <cellStyle name="20% - Accent1 10 2 4 2 2" xfId="232"/>
    <cellStyle name="20% - Accent1 10 2 4 2 2 2" xfId="233"/>
    <cellStyle name="20% - Accent1 10 2 4 2 2 3" xfId="234"/>
    <cellStyle name="20% - Accent1 10 2 4 2 3" xfId="235"/>
    <cellStyle name="20% - Accent1 10 2 4 2 4" xfId="236"/>
    <cellStyle name="20% - Accent1 10 2 4 3" xfId="237"/>
    <cellStyle name="20% - Accent1 10 2 4 3 2" xfId="238"/>
    <cellStyle name="20% - Accent1 10 2 4 3 2 2" xfId="239"/>
    <cellStyle name="20% - Accent1 10 2 4 3 2 3" xfId="240"/>
    <cellStyle name="20% - Accent1 10 2 4 3 3" xfId="241"/>
    <cellStyle name="20% - Accent1 10 2 4 3 4" xfId="242"/>
    <cellStyle name="20% - Accent1 10 2 4 4" xfId="243"/>
    <cellStyle name="20% - Accent1 10 2 4 4 2" xfId="244"/>
    <cellStyle name="20% - Accent1 10 2 4 4 3" xfId="245"/>
    <cellStyle name="20% - Accent1 10 2 4 5" xfId="246"/>
    <cellStyle name="20% - Accent1 10 2 4 6" xfId="247"/>
    <cellStyle name="20% - Accent1 10 2 5" xfId="248"/>
    <cellStyle name="20% - Accent1 10 2 5 2" xfId="249"/>
    <cellStyle name="20% - Accent1 10 2 5 2 2" xfId="250"/>
    <cellStyle name="20% - Accent1 10 2 5 2 3" xfId="251"/>
    <cellStyle name="20% - Accent1 10 2 5 3" xfId="252"/>
    <cellStyle name="20% - Accent1 10 2 5 4" xfId="253"/>
    <cellStyle name="20% - Accent1 10 2 6" xfId="254"/>
    <cellStyle name="20% - Accent1 10 2 6 2" xfId="255"/>
    <cellStyle name="20% - Accent1 10 2 6 2 2" xfId="256"/>
    <cellStyle name="20% - Accent1 10 2 6 2 3" xfId="257"/>
    <cellStyle name="20% - Accent1 10 2 6 3" xfId="258"/>
    <cellStyle name="20% - Accent1 10 2 6 4" xfId="259"/>
    <cellStyle name="20% - Accent1 10 2 7" xfId="260"/>
    <cellStyle name="20% - Accent1 10 2 7 2" xfId="261"/>
    <cellStyle name="20% - Accent1 10 2 7 3" xfId="262"/>
    <cellStyle name="20% - Accent1 10 2 8" xfId="263"/>
    <cellStyle name="20% - Accent1 10 2 9" xfId="264"/>
    <cellStyle name="20% - Accent1 10 3" xfId="265"/>
    <cellStyle name="20% - Accent1 10 3 2" xfId="266"/>
    <cellStyle name="20% - Accent1 10 3 2 2" xfId="267"/>
    <cellStyle name="20% - Accent1 10 3 2 2 2" xfId="268"/>
    <cellStyle name="20% - Accent1 10 3 2 2 2 2" xfId="269"/>
    <cellStyle name="20% - Accent1 10 3 2 2 2 3" xfId="270"/>
    <cellStyle name="20% - Accent1 10 3 2 2 3" xfId="271"/>
    <cellStyle name="20% - Accent1 10 3 2 2 4" xfId="272"/>
    <cellStyle name="20% - Accent1 10 3 2 3" xfId="273"/>
    <cellStyle name="20% - Accent1 10 3 2 3 2" xfId="274"/>
    <cellStyle name="20% - Accent1 10 3 2 3 2 2" xfId="275"/>
    <cellStyle name="20% - Accent1 10 3 2 3 2 3" xfId="276"/>
    <cellStyle name="20% - Accent1 10 3 2 3 3" xfId="277"/>
    <cellStyle name="20% - Accent1 10 3 2 3 4" xfId="278"/>
    <cellStyle name="20% - Accent1 10 3 2 4" xfId="279"/>
    <cellStyle name="20% - Accent1 10 3 2 4 2" xfId="280"/>
    <cellStyle name="20% - Accent1 10 3 2 4 3" xfId="281"/>
    <cellStyle name="20% - Accent1 10 3 2 5" xfId="282"/>
    <cellStyle name="20% - Accent1 10 3 2 6" xfId="283"/>
    <cellStyle name="20% - Accent1 10 3 3" xfId="284"/>
    <cellStyle name="20% - Accent1 10 3 3 2" xfId="285"/>
    <cellStyle name="20% - Accent1 10 3 3 2 2" xfId="286"/>
    <cellStyle name="20% - Accent1 10 3 3 2 2 2" xfId="287"/>
    <cellStyle name="20% - Accent1 10 3 3 2 2 3" xfId="288"/>
    <cellStyle name="20% - Accent1 10 3 3 2 3" xfId="289"/>
    <cellStyle name="20% - Accent1 10 3 3 2 4" xfId="290"/>
    <cellStyle name="20% - Accent1 10 3 3 3" xfId="291"/>
    <cellStyle name="20% - Accent1 10 3 3 3 2" xfId="292"/>
    <cellStyle name="20% - Accent1 10 3 3 3 2 2" xfId="293"/>
    <cellStyle name="20% - Accent1 10 3 3 3 2 3" xfId="294"/>
    <cellStyle name="20% - Accent1 10 3 3 3 3" xfId="295"/>
    <cellStyle name="20% - Accent1 10 3 3 3 4" xfId="296"/>
    <cellStyle name="20% - Accent1 10 3 3 4" xfId="297"/>
    <cellStyle name="20% - Accent1 10 3 3 4 2" xfId="298"/>
    <cellStyle name="20% - Accent1 10 3 3 4 3" xfId="299"/>
    <cellStyle name="20% - Accent1 10 3 3 5" xfId="300"/>
    <cellStyle name="20% - Accent1 10 3 3 6" xfId="301"/>
    <cellStyle name="20% - Accent1 10 3 4" xfId="302"/>
    <cellStyle name="20% - Accent1 10 3 4 2" xfId="303"/>
    <cellStyle name="20% - Accent1 10 3 4 2 2" xfId="304"/>
    <cellStyle name="20% - Accent1 10 3 4 2 3" xfId="305"/>
    <cellStyle name="20% - Accent1 10 3 4 3" xfId="306"/>
    <cellStyle name="20% - Accent1 10 3 4 4" xfId="307"/>
    <cellStyle name="20% - Accent1 10 3 5" xfId="308"/>
    <cellStyle name="20% - Accent1 10 3 5 2" xfId="309"/>
    <cellStyle name="20% - Accent1 10 3 5 2 2" xfId="310"/>
    <cellStyle name="20% - Accent1 10 3 5 2 3" xfId="311"/>
    <cellStyle name="20% - Accent1 10 3 5 3" xfId="312"/>
    <cellStyle name="20% - Accent1 10 3 5 4" xfId="313"/>
    <cellStyle name="20% - Accent1 10 3 6" xfId="314"/>
    <cellStyle name="20% - Accent1 10 3 6 2" xfId="315"/>
    <cellStyle name="20% - Accent1 10 3 6 3" xfId="316"/>
    <cellStyle name="20% - Accent1 10 3 7" xfId="317"/>
    <cellStyle name="20% - Accent1 10 3 8" xfId="318"/>
    <cellStyle name="20% - Accent1 10 4" xfId="319"/>
    <cellStyle name="20% - Accent1 10 4 2" xfId="320"/>
    <cellStyle name="20% - Accent1 10 4 2 2" xfId="321"/>
    <cellStyle name="20% - Accent1 10 4 2 2 2" xfId="322"/>
    <cellStyle name="20% - Accent1 10 4 2 2 3" xfId="323"/>
    <cellStyle name="20% - Accent1 10 4 2 3" xfId="324"/>
    <cellStyle name="20% - Accent1 10 4 2 4" xfId="325"/>
    <cellStyle name="20% - Accent1 10 4 3" xfId="326"/>
    <cellStyle name="20% - Accent1 10 4 3 2" xfId="327"/>
    <cellStyle name="20% - Accent1 10 4 3 2 2" xfId="328"/>
    <cellStyle name="20% - Accent1 10 4 3 2 3" xfId="329"/>
    <cellStyle name="20% - Accent1 10 4 3 3" xfId="330"/>
    <cellStyle name="20% - Accent1 10 4 3 4" xfId="331"/>
    <cellStyle name="20% - Accent1 10 4 4" xfId="332"/>
    <cellStyle name="20% - Accent1 10 4 4 2" xfId="333"/>
    <cellStyle name="20% - Accent1 10 4 4 3" xfId="334"/>
    <cellStyle name="20% - Accent1 10 4 5" xfId="335"/>
    <cellStyle name="20% - Accent1 10 4 6" xfId="336"/>
    <cellStyle name="20% - Accent1 10 5" xfId="337"/>
    <cellStyle name="20% - Accent1 10 5 2" xfId="338"/>
    <cellStyle name="20% - Accent1 10 5 2 2" xfId="339"/>
    <cellStyle name="20% - Accent1 10 5 2 2 2" xfId="340"/>
    <cellStyle name="20% - Accent1 10 5 2 2 3" xfId="341"/>
    <cellStyle name="20% - Accent1 10 5 2 3" xfId="342"/>
    <cellStyle name="20% - Accent1 10 5 2 4" xfId="343"/>
    <cellStyle name="20% - Accent1 10 5 3" xfId="344"/>
    <cellStyle name="20% - Accent1 10 5 3 2" xfId="345"/>
    <cellStyle name="20% - Accent1 10 5 3 2 2" xfId="346"/>
    <cellStyle name="20% - Accent1 10 5 3 2 3" xfId="347"/>
    <cellStyle name="20% - Accent1 10 5 3 3" xfId="348"/>
    <cellStyle name="20% - Accent1 10 5 3 4" xfId="349"/>
    <cellStyle name="20% - Accent1 10 5 4" xfId="350"/>
    <cellStyle name="20% - Accent1 10 5 4 2" xfId="351"/>
    <cellStyle name="20% - Accent1 10 5 4 3" xfId="352"/>
    <cellStyle name="20% - Accent1 10 5 5" xfId="353"/>
    <cellStyle name="20% - Accent1 10 5 6" xfId="354"/>
    <cellStyle name="20% - Accent1 10 6" xfId="355"/>
    <cellStyle name="20% - Accent1 10 6 2" xfId="356"/>
    <cellStyle name="20% - Accent1 10 6 2 2" xfId="357"/>
    <cellStyle name="20% - Accent1 10 6 2 3" xfId="358"/>
    <cellStyle name="20% - Accent1 10 6 3" xfId="359"/>
    <cellStyle name="20% - Accent1 10 6 4" xfId="360"/>
    <cellStyle name="20% - Accent1 10 7" xfId="361"/>
    <cellStyle name="20% - Accent1 10 7 2" xfId="362"/>
    <cellStyle name="20% - Accent1 10 7 2 2" xfId="363"/>
    <cellStyle name="20% - Accent1 10 7 2 3" xfId="364"/>
    <cellStyle name="20% - Accent1 10 7 3" xfId="365"/>
    <cellStyle name="20% - Accent1 10 7 4" xfId="366"/>
    <cellStyle name="20% - Accent1 10 8" xfId="367"/>
    <cellStyle name="20% - Accent1 10 8 2" xfId="368"/>
    <cellStyle name="20% - Accent1 10 8 3" xfId="369"/>
    <cellStyle name="20% - Accent1 10 9" xfId="370"/>
    <cellStyle name="20% - Accent1 10_Revenue monitoring workings P6 97-2003" xfId="371"/>
    <cellStyle name="20% - Accent1 11" xfId="372"/>
    <cellStyle name="20% - Accent1 11 2" xfId="373"/>
    <cellStyle name="20% - Accent1 11 2 2" xfId="374"/>
    <cellStyle name="20% - Accent1 11 2 2 2" xfId="375"/>
    <cellStyle name="20% - Accent1 11 2 2 2 2" xfId="376"/>
    <cellStyle name="20% - Accent1 11 2 2 2 2 2" xfId="377"/>
    <cellStyle name="20% - Accent1 11 2 2 2 2 3" xfId="378"/>
    <cellStyle name="20% - Accent1 11 2 2 2 3" xfId="379"/>
    <cellStyle name="20% - Accent1 11 2 2 2 4" xfId="380"/>
    <cellStyle name="20% - Accent1 11 2 2 3" xfId="381"/>
    <cellStyle name="20% - Accent1 11 2 2 3 2" xfId="382"/>
    <cellStyle name="20% - Accent1 11 2 2 3 2 2" xfId="383"/>
    <cellStyle name="20% - Accent1 11 2 2 3 2 3" xfId="384"/>
    <cellStyle name="20% - Accent1 11 2 2 3 3" xfId="385"/>
    <cellStyle name="20% - Accent1 11 2 2 3 4" xfId="386"/>
    <cellStyle name="20% - Accent1 11 2 2 4" xfId="387"/>
    <cellStyle name="20% - Accent1 11 2 2 4 2" xfId="388"/>
    <cellStyle name="20% - Accent1 11 2 2 4 3" xfId="389"/>
    <cellStyle name="20% - Accent1 11 2 2 5" xfId="390"/>
    <cellStyle name="20% - Accent1 11 2 2 6" xfId="391"/>
    <cellStyle name="20% - Accent1 11 2 3" xfId="392"/>
    <cellStyle name="20% - Accent1 11 2 3 2" xfId="393"/>
    <cellStyle name="20% - Accent1 11 2 3 2 2" xfId="394"/>
    <cellStyle name="20% - Accent1 11 2 3 2 2 2" xfId="395"/>
    <cellStyle name="20% - Accent1 11 2 3 2 2 3" xfId="396"/>
    <cellStyle name="20% - Accent1 11 2 3 2 3" xfId="397"/>
    <cellStyle name="20% - Accent1 11 2 3 2 4" xfId="398"/>
    <cellStyle name="20% - Accent1 11 2 3 3" xfId="399"/>
    <cellStyle name="20% - Accent1 11 2 3 3 2" xfId="400"/>
    <cellStyle name="20% - Accent1 11 2 3 3 2 2" xfId="401"/>
    <cellStyle name="20% - Accent1 11 2 3 3 2 3" xfId="402"/>
    <cellStyle name="20% - Accent1 11 2 3 3 3" xfId="403"/>
    <cellStyle name="20% - Accent1 11 2 3 3 4" xfId="404"/>
    <cellStyle name="20% - Accent1 11 2 3 4" xfId="405"/>
    <cellStyle name="20% - Accent1 11 2 3 4 2" xfId="406"/>
    <cellStyle name="20% - Accent1 11 2 3 4 3" xfId="407"/>
    <cellStyle name="20% - Accent1 11 2 3 5" xfId="408"/>
    <cellStyle name="20% - Accent1 11 2 3 6" xfId="409"/>
    <cellStyle name="20% - Accent1 11 2 4" xfId="410"/>
    <cellStyle name="20% - Accent1 11 2 4 2" xfId="411"/>
    <cellStyle name="20% - Accent1 11 2 4 2 2" xfId="412"/>
    <cellStyle name="20% - Accent1 11 2 4 2 3" xfId="413"/>
    <cellStyle name="20% - Accent1 11 2 4 3" xfId="414"/>
    <cellStyle name="20% - Accent1 11 2 4 4" xfId="415"/>
    <cellStyle name="20% - Accent1 11 2 5" xfId="416"/>
    <cellStyle name="20% - Accent1 11 2 5 2" xfId="417"/>
    <cellStyle name="20% - Accent1 11 2 5 2 2" xfId="418"/>
    <cellStyle name="20% - Accent1 11 2 5 2 3" xfId="419"/>
    <cellStyle name="20% - Accent1 11 2 5 3" xfId="420"/>
    <cellStyle name="20% - Accent1 11 2 5 4" xfId="421"/>
    <cellStyle name="20% - Accent1 11 2 6" xfId="422"/>
    <cellStyle name="20% - Accent1 11 2 6 2" xfId="423"/>
    <cellStyle name="20% - Accent1 11 2 6 3" xfId="424"/>
    <cellStyle name="20% - Accent1 11 2 7" xfId="425"/>
    <cellStyle name="20% - Accent1 11 2 8" xfId="426"/>
    <cellStyle name="20% - Accent1 11 3" xfId="427"/>
    <cellStyle name="20% - Accent1 11 3 2" xfId="428"/>
    <cellStyle name="20% - Accent1 11 3 2 2" xfId="429"/>
    <cellStyle name="20% - Accent1 11 3 2 2 2" xfId="430"/>
    <cellStyle name="20% - Accent1 11 3 2 2 3" xfId="431"/>
    <cellStyle name="20% - Accent1 11 3 2 3" xfId="432"/>
    <cellStyle name="20% - Accent1 11 3 2 4" xfId="433"/>
    <cellStyle name="20% - Accent1 11 3 3" xfId="434"/>
    <cellStyle name="20% - Accent1 11 3 3 2" xfId="435"/>
    <cellStyle name="20% - Accent1 11 3 3 2 2" xfId="436"/>
    <cellStyle name="20% - Accent1 11 3 3 2 3" xfId="437"/>
    <cellStyle name="20% - Accent1 11 3 3 3" xfId="438"/>
    <cellStyle name="20% - Accent1 11 3 3 4" xfId="439"/>
    <cellStyle name="20% - Accent1 11 3 4" xfId="440"/>
    <cellStyle name="20% - Accent1 11 3 4 2" xfId="441"/>
    <cellStyle name="20% - Accent1 11 3 4 3" xfId="442"/>
    <cellStyle name="20% - Accent1 11 3 5" xfId="443"/>
    <cellStyle name="20% - Accent1 11 3 6" xfId="444"/>
    <cellStyle name="20% - Accent1 11 4" xfId="445"/>
    <cellStyle name="20% - Accent1 11 4 2" xfId="446"/>
    <cellStyle name="20% - Accent1 11 4 2 2" xfId="447"/>
    <cellStyle name="20% - Accent1 11 4 2 2 2" xfId="448"/>
    <cellStyle name="20% - Accent1 11 4 2 2 3" xfId="449"/>
    <cellStyle name="20% - Accent1 11 4 2 3" xfId="450"/>
    <cellStyle name="20% - Accent1 11 4 2 4" xfId="451"/>
    <cellStyle name="20% - Accent1 11 4 3" xfId="452"/>
    <cellStyle name="20% - Accent1 11 4 3 2" xfId="453"/>
    <cellStyle name="20% - Accent1 11 4 3 2 2" xfId="454"/>
    <cellStyle name="20% - Accent1 11 4 3 2 3" xfId="455"/>
    <cellStyle name="20% - Accent1 11 4 3 3" xfId="456"/>
    <cellStyle name="20% - Accent1 11 4 3 4" xfId="457"/>
    <cellStyle name="20% - Accent1 11 4 4" xfId="458"/>
    <cellStyle name="20% - Accent1 11 4 4 2" xfId="459"/>
    <cellStyle name="20% - Accent1 11 4 4 3" xfId="460"/>
    <cellStyle name="20% - Accent1 11 4 5" xfId="461"/>
    <cellStyle name="20% - Accent1 11 4 6" xfId="462"/>
    <cellStyle name="20% - Accent1 11 5" xfId="463"/>
    <cellStyle name="20% - Accent1 11 5 2" xfId="464"/>
    <cellStyle name="20% - Accent1 11 5 2 2" xfId="465"/>
    <cellStyle name="20% - Accent1 11 5 2 3" xfId="466"/>
    <cellStyle name="20% - Accent1 11 5 3" xfId="467"/>
    <cellStyle name="20% - Accent1 11 5 4" xfId="468"/>
    <cellStyle name="20% - Accent1 11 6" xfId="469"/>
    <cellStyle name="20% - Accent1 11 6 2" xfId="470"/>
    <cellStyle name="20% - Accent1 11 6 2 2" xfId="471"/>
    <cellStyle name="20% - Accent1 11 6 2 3" xfId="472"/>
    <cellStyle name="20% - Accent1 11 6 3" xfId="473"/>
    <cellStyle name="20% - Accent1 11 6 4" xfId="474"/>
    <cellStyle name="20% - Accent1 11 7" xfId="475"/>
    <cellStyle name="20% - Accent1 11 7 2" xfId="476"/>
    <cellStyle name="20% - Accent1 11 7 3" xfId="477"/>
    <cellStyle name="20% - Accent1 11 8" xfId="478"/>
    <cellStyle name="20% - Accent1 11 9" xfId="479"/>
    <cellStyle name="20% - Accent1 12" xfId="480"/>
    <cellStyle name="20% - Accent1 12 2" xfId="481"/>
    <cellStyle name="20% - Accent1 12 2 2" xfId="482"/>
    <cellStyle name="20% - Accent1 12 2 2 2" xfId="483"/>
    <cellStyle name="20% - Accent1 12 2 2 2 2" xfId="484"/>
    <cellStyle name="20% - Accent1 12 2 2 2 2 2" xfId="485"/>
    <cellStyle name="20% - Accent1 12 2 2 2 2 3" xfId="486"/>
    <cellStyle name="20% - Accent1 12 2 2 2 3" xfId="487"/>
    <cellStyle name="20% - Accent1 12 2 2 2 4" xfId="488"/>
    <cellStyle name="20% - Accent1 12 2 2 3" xfId="489"/>
    <cellStyle name="20% - Accent1 12 2 2 3 2" xfId="490"/>
    <cellStyle name="20% - Accent1 12 2 2 3 2 2" xfId="491"/>
    <cellStyle name="20% - Accent1 12 2 2 3 2 3" xfId="492"/>
    <cellStyle name="20% - Accent1 12 2 2 3 3" xfId="493"/>
    <cellStyle name="20% - Accent1 12 2 2 3 4" xfId="494"/>
    <cellStyle name="20% - Accent1 12 2 2 4" xfId="495"/>
    <cellStyle name="20% - Accent1 12 2 2 4 2" xfId="496"/>
    <cellStyle name="20% - Accent1 12 2 2 4 3" xfId="497"/>
    <cellStyle name="20% - Accent1 12 2 2 5" xfId="498"/>
    <cellStyle name="20% - Accent1 12 2 2 6" xfId="499"/>
    <cellStyle name="20% - Accent1 12 2 3" xfId="500"/>
    <cellStyle name="20% - Accent1 12 2 3 2" xfId="501"/>
    <cellStyle name="20% - Accent1 12 2 3 2 2" xfId="502"/>
    <cellStyle name="20% - Accent1 12 2 3 2 2 2" xfId="503"/>
    <cellStyle name="20% - Accent1 12 2 3 2 2 3" xfId="504"/>
    <cellStyle name="20% - Accent1 12 2 3 2 3" xfId="505"/>
    <cellStyle name="20% - Accent1 12 2 3 2 4" xfId="506"/>
    <cellStyle name="20% - Accent1 12 2 3 3" xfId="507"/>
    <cellStyle name="20% - Accent1 12 2 3 3 2" xfId="508"/>
    <cellStyle name="20% - Accent1 12 2 3 3 2 2" xfId="509"/>
    <cellStyle name="20% - Accent1 12 2 3 3 2 3" xfId="510"/>
    <cellStyle name="20% - Accent1 12 2 3 3 3" xfId="511"/>
    <cellStyle name="20% - Accent1 12 2 3 3 4" xfId="512"/>
    <cellStyle name="20% - Accent1 12 2 3 4" xfId="513"/>
    <cellStyle name="20% - Accent1 12 2 3 4 2" xfId="514"/>
    <cellStyle name="20% - Accent1 12 2 3 4 3" xfId="515"/>
    <cellStyle name="20% - Accent1 12 2 3 5" xfId="516"/>
    <cellStyle name="20% - Accent1 12 2 3 6" xfId="517"/>
    <cellStyle name="20% - Accent1 12 2 4" xfId="518"/>
    <cellStyle name="20% - Accent1 12 2 4 2" xfId="519"/>
    <cellStyle name="20% - Accent1 12 2 4 2 2" xfId="520"/>
    <cellStyle name="20% - Accent1 12 2 4 2 3" xfId="521"/>
    <cellStyle name="20% - Accent1 12 2 4 3" xfId="522"/>
    <cellStyle name="20% - Accent1 12 2 4 4" xfId="523"/>
    <cellStyle name="20% - Accent1 12 2 5" xfId="524"/>
    <cellStyle name="20% - Accent1 12 2 5 2" xfId="525"/>
    <cellStyle name="20% - Accent1 12 2 5 2 2" xfId="526"/>
    <cellStyle name="20% - Accent1 12 2 5 2 3" xfId="527"/>
    <cellStyle name="20% - Accent1 12 2 5 3" xfId="528"/>
    <cellStyle name="20% - Accent1 12 2 5 4" xfId="529"/>
    <cellStyle name="20% - Accent1 12 2 6" xfId="530"/>
    <cellStyle name="20% - Accent1 12 2 6 2" xfId="531"/>
    <cellStyle name="20% - Accent1 12 2 6 3" xfId="532"/>
    <cellStyle name="20% - Accent1 12 2 7" xfId="533"/>
    <cellStyle name="20% - Accent1 12 2 8" xfId="534"/>
    <cellStyle name="20% - Accent1 12 3" xfId="535"/>
    <cellStyle name="20% - Accent1 12 3 2" xfId="536"/>
    <cellStyle name="20% - Accent1 12 3 2 2" xfId="537"/>
    <cellStyle name="20% - Accent1 12 3 2 2 2" xfId="538"/>
    <cellStyle name="20% - Accent1 12 3 2 2 3" xfId="539"/>
    <cellStyle name="20% - Accent1 12 3 2 3" xfId="540"/>
    <cellStyle name="20% - Accent1 12 3 2 4" xfId="541"/>
    <cellStyle name="20% - Accent1 12 3 3" xfId="542"/>
    <cellStyle name="20% - Accent1 12 3 3 2" xfId="543"/>
    <cellStyle name="20% - Accent1 12 3 3 2 2" xfId="544"/>
    <cellStyle name="20% - Accent1 12 3 3 2 3" xfId="545"/>
    <cellStyle name="20% - Accent1 12 3 3 3" xfId="546"/>
    <cellStyle name="20% - Accent1 12 3 3 4" xfId="547"/>
    <cellStyle name="20% - Accent1 12 3 4" xfId="548"/>
    <cellStyle name="20% - Accent1 12 3 4 2" xfId="549"/>
    <cellStyle name="20% - Accent1 12 3 4 3" xfId="550"/>
    <cellStyle name="20% - Accent1 12 3 5" xfId="551"/>
    <cellStyle name="20% - Accent1 12 3 6" xfId="552"/>
    <cellStyle name="20% - Accent1 12 4" xfId="553"/>
    <cellStyle name="20% - Accent1 12 4 2" xfId="554"/>
    <cellStyle name="20% - Accent1 12 4 2 2" xfId="555"/>
    <cellStyle name="20% - Accent1 12 4 2 2 2" xfId="556"/>
    <cellStyle name="20% - Accent1 12 4 2 2 3" xfId="557"/>
    <cellStyle name="20% - Accent1 12 4 2 3" xfId="558"/>
    <cellStyle name="20% - Accent1 12 4 2 4" xfId="559"/>
    <cellStyle name="20% - Accent1 12 4 3" xfId="560"/>
    <cellStyle name="20% - Accent1 12 4 3 2" xfId="561"/>
    <cellStyle name="20% - Accent1 12 4 3 2 2" xfId="562"/>
    <cellStyle name="20% - Accent1 12 4 3 2 3" xfId="563"/>
    <cellStyle name="20% - Accent1 12 4 3 3" xfId="564"/>
    <cellStyle name="20% - Accent1 12 4 3 4" xfId="565"/>
    <cellStyle name="20% - Accent1 12 4 4" xfId="566"/>
    <cellStyle name="20% - Accent1 12 4 4 2" xfId="567"/>
    <cellStyle name="20% - Accent1 12 4 4 3" xfId="568"/>
    <cellStyle name="20% - Accent1 12 4 5" xfId="569"/>
    <cellStyle name="20% - Accent1 12 4 6" xfId="570"/>
    <cellStyle name="20% - Accent1 12 5" xfId="571"/>
    <cellStyle name="20% - Accent1 12 5 2" xfId="572"/>
    <cellStyle name="20% - Accent1 12 5 2 2" xfId="573"/>
    <cellStyle name="20% - Accent1 12 5 2 3" xfId="574"/>
    <cellStyle name="20% - Accent1 12 5 3" xfId="575"/>
    <cellStyle name="20% - Accent1 12 5 4" xfId="576"/>
    <cellStyle name="20% - Accent1 12 6" xfId="577"/>
    <cellStyle name="20% - Accent1 12 6 2" xfId="578"/>
    <cellStyle name="20% - Accent1 12 6 2 2" xfId="579"/>
    <cellStyle name="20% - Accent1 12 6 2 3" xfId="580"/>
    <cellStyle name="20% - Accent1 12 6 3" xfId="581"/>
    <cellStyle name="20% - Accent1 12 6 4" xfId="582"/>
    <cellStyle name="20% - Accent1 12 7" xfId="583"/>
    <cellStyle name="20% - Accent1 12 7 2" xfId="584"/>
    <cellStyle name="20% - Accent1 12 7 3" xfId="585"/>
    <cellStyle name="20% - Accent1 12 8" xfId="586"/>
    <cellStyle name="20% - Accent1 12 9" xfId="587"/>
    <cellStyle name="20% - Accent1 13" xfId="588"/>
    <cellStyle name="20% - Accent1 13 2" xfId="589"/>
    <cellStyle name="20% - Accent1 13 2 2" xfId="590"/>
    <cellStyle name="20% - Accent1 13 2 2 2" xfId="591"/>
    <cellStyle name="20% - Accent1 13 2 2 2 2" xfId="592"/>
    <cellStyle name="20% - Accent1 13 2 2 2 2 2" xfId="593"/>
    <cellStyle name="20% - Accent1 13 2 2 2 2 3" xfId="594"/>
    <cellStyle name="20% - Accent1 13 2 2 2 3" xfId="595"/>
    <cellStyle name="20% - Accent1 13 2 2 2 4" xfId="596"/>
    <cellStyle name="20% - Accent1 13 2 2 3" xfId="597"/>
    <cellStyle name="20% - Accent1 13 2 2 3 2" xfId="598"/>
    <cellStyle name="20% - Accent1 13 2 2 3 2 2" xfId="599"/>
    <cellStyle name="20% - Accent1 13 2 2 3 2 3" xfId="600"/>
    <cellStyle name="20% - Accent1 13 2 2 3 3" xfId="601"/>
    <cellStyle name="20% - Accent1 13 2 2 3 4" xfId="602"/>
    <cellStyle name="20% - Accent1 13 2 2 4" xfId="603"/>
    <cellStyle name="20% - Accent1 13 2 2 4 2" xfId="604"/>
    <cellStyle name="20% - Accent1 13 2 2 4 3" xfId="605"/>
    <cellStyle name="20% - Accent1 13 2 2 5" xfId="606"/>
    <cellStyle name="20% - Accent1 13 2 2 6" xfId="607"/>
    <cellStyle name="20% - Accent1 13 2 3" xfId="608"/>
    <cellStyle name="20% - Accent1 13 2 3 2" xfId="609"/>
    <cellStyle name="20% - Accent1 13 2 3 2 2" xfId="610"/>
    <cellStyle name="20% - Accent1 13 2 3 2 2 2" xfId="611"/>
    <cellStyle name="20% - Accent1 13 2 3 2 2 3" xfId="612"/>
    <cellStyle name="20% - Accent1 13 2 3 2 3" xfId="613"/>
    <cellStyle name="20% - Accent1 13 2 3 2 4" xfId="614"/>
    <cellStyle name="20% - Accent1 13 2 3 3" xfId="615"/>
    <cellStyle name="20% - Accent1 13 2 3 3 2" xfId="616"/>
    <cellStyle name="20% - Accent1 13 2 3 3 2 2" xfId="617"/>
    <cellStyle name="20% - Accent1 13 2 3 3 2 3" xfId="618"/>
    <cellStyle name="20% - Accent1 13 2 3 3 3" xfId="619"/>
    <cellStyle name="20% - Accent1 13 2 3 3 4" xfId="620"/>
    <cellStyle name="20% - Accent1 13 2 3 4" xfId="621"/>
    <cellStyle name="20% - Accent1 13 2 3 4 2" xfId="622"/>
    <cellStyle name="20% - Accent1 13 2 3 4 3" xfId="623"/>
    <cellStyle name="20% - Accent1 13 2 3 5" xfId="624"/>
    <cellStyle name="20% - Accent1 13 2 3 6" xfId="625"/>
    <cellStyle name="20% - Accent1 13 2 4" xfId="626"/>
    <cellStyle name="20% - Accent1 13 2 4 2" xfId="627"/>
    <cellStyle name="20% - Accent1 13 2 4 2 2" xfId="628"/>
    <cellStyle name="20% - Accent1 13 2 4 2 3" xfId="629"/>
    <cellStyle name="20% - Accent1 13 2 4 3" xfId="630"/>
    <cellStyle name="20% - Accent1 13 2 4 4" xfId="631"/>
    <cellStyle name="20% - Accent1 13 2 5" xfId="632"/>
    <cellStyle name="20% - Accent1 13 2 5 2" xfId="633"/>
    <cellStyle name="20% - Accent1 13 2 5 2 2" xfId="634"/>
    <cellStyle name="20% - Accent1 13 2 5 2 3" xfId="635"/>
    <cellStyle name="20% - Accent1 13 2 5 3" xfId="636"/>
    <cellStyle name="20% - Accent1 13 2 5 4" xfId="637"/>
    <cellStyle name="20% - Accent1 13 2 6" xfId="638"/>
    <cellStyle name="20% - Accent1 13 2 6 2" xfId="639"/>
    <cellStyle name="20% - Accent1 13 2 6 3" xfId="640"/>
    <cellStyle name="20% - Accent1 13 2 7" xfId="641"/>
    <cellStyle name="20% - Accent1 13 2 8" xfId="642"/>
    <cellStyle name="20% - Accent1 13 3" xfId="643"/>
    <cellStyle name="20% - Accent1 13 3 2" xfId="644"/>
    <cellStyle name="20% - Accent1 13 3 2 2" xfId="645"/>
    <cellStyle name="20% - Accent1 13 3 2 2 2" xfId="646"/>
    <cellStyle name="20% - Accent1 13 3 2 2 3" xfId="647"/>
    <cellStyle name="20% - Accent1 13 3 2 3" xfId="648"/>
    <cellStyle name="20% - Accent1 13 3 2 4" xfId="649"/>
    <cellStyle name="20% - Accent1 13 3 3" xfId="650"/>
    <cellStyle name="20% - Accent1 13 3 3 2" xfId="651"/>
    <cellStyle name="20% - Accent1 13 3 3 2 2" xfId="652"/>
    <cellStyle name="20% - Accent1 13 3 3 2 3" xfId="653"/>
    <cellStyle name="20% - Accent1 13 3 3 3" xfId="654"/>
    <cellStyle name="20% - Accent1 13 3 3 4" xfId="655"/>
    <cellStyle name="20% - Accent1 13 3 4" xfId="656"/>
    <cellStyle name="20% - Accent1 13 3 4 2" xfId="657"/>
    <cellStyle name="20% - Accent1 13 3 4 3" xfId="658"/>
    <cellStyle name="20% - Accent1 13 3 5" xfId="659"/>
    <cellStyle name="20% - Accent1 13 3 6" xfId="660"/>
    <cellStyle name="20% - Accent1 13 4" xfId="661"/>
    <cellStyle name="20% - Accent1 13 4 2" xfId="662"/>
    <cellStyle name="20% - Accent1 13 4 2 2" xfId="663"/>
    <cellStyle name="20% - Accent1 13 4 2 2 2" xfId="664"/>
    <cellStyle name="20% - Accent1 13 4 2 2 3" xfId="665"/>
    <cellStyle name="20% - Accent1 13 4 2 3" xfId="666"/>
    <cellStyle name="20% - Accent1 13 4 2 4" xfId="667"/>
    <cellStyle name="20% - Accent1 13 4 3" xfId="668"/>
    <cellStyle name="20% - Accent1 13 4 3 2" xfId="669"/>
    <cellStyle name="20% - Accent1 13 4 3 2 2" xfId="670"/>
    <cellStyle name="20% - Accent1 13 4 3 2 3" xfId="671"/>
    <cellStyle name="20% - Accent1 13 4 3 3" xfId="672"/>
    <cellStyle name="20% - Accent1 13 4 3 4" xfId="673"/>
    <cellStyle name="20% - Accent1 13 4 4" xfId="674"/>
    <cellStyle name="20% - Accent1 13 4 4 2" xfId="675"/>
    <cellStyle name="20% - Accent1 13 4 4 3" xfId="676"/>
    <cellStyle name="20% - Accent1 13 4 5" xfId="677"/>
    <cellStyle name="20% - Accent1 13 4 6" xfId="678"/>
    <cellStyle name="20% - Accent1 13 5" xfId="679"/>
    <cellStyle name="20% - Accent1 13 5 2" xfId="680"/>
    <cellStyle name="20% - Accent1 13 5 2 2" xfId="681"/>
    <cellStyle name="20% - Accent1 13 5 2 3" xfId="682"/>
    <cellStyle name="20% - Accent1 13 5 3" xfId="683"/>
    <cellStyle name="20% - Accent1 13 5 4" xfId="684"/>
    <cellStyle name="20% - Accent1 13 6" xfId="685"/>
    <cellStyle name="20% - Accent1 13 6 2" xfId="686"/>
    <cellStyle name="20% - Accent1 13 6 2 2" xfId="687"/>
    <cellStyle name="20% - Accent1 13 6 2 3" xfId="688"/>
    <cellStyle name="20% - Accent1 13 6 3" xfId="689"/>
    <cellStyle name="20% - Accent1 13 6 4" xfId="690"/>
    <cellStyle name="20% - Accent1 13 7" xfId="691"/>
    <cellStyle name="20% - Accent1 13 7 2" xfId="692"/>
    <cellStyle name="20% - Accent1 13 7 3" xfId="693"/>
    <cellStyle name="20% - Accent1 13 8" xfId="694"/>
    <cellStyle name="20% - Accent1 13 9" xfId="695"/>
    <cellStyle name="20% - Accent1 14" xfId="696"/>
    <cellStyle name="20% - Accent1 14 2" xfId="697"/>
    <cellStyle name="20% - Accent1 14 2 2" xfId="698"/>
    <cellStyle name="20% - Accent1 14 2 2 2" xfId="699"/>
    <cellStyle name="20% - Accent1 14 2 2 2 2" xfId="700"/>
    <cellStyle name="20% - Accent1 14 2 2 2 3" xfId="701"/>
    <cellStyle name="20% - Accent1 14 2 2 3" xfId="702"/>
    <cellStyle name="20% - Accent1 14 2 2 4" xfId="703"/>
    <cellStyle name="20% - Accent1 14 2 3" xfId="704"/>
    <cellStyle name="20% - Accent1 14 2 3 2" xfId="705"/>
    <cellStyle name="20% - Accent1 14 2 3 2 2" xfId="706"/>
    <cellStyle name="20% - Accent1 14 2 3 2 3" xfId="707"/>
    <cellStyle name="20% - Accent1 14 2 3 3" xfId="708"/>
    <cellStyle name="20% - Accent1 14 2 3 4" xfId="709"/>
    <cellStyle name="20% - Accent1 14 2 4" xfId="710"/>
    <cellStyle name="20% - Accent1 14 2 4 2" xfId="711"/>
    <cellStyle name="20% - Accent1 14 2 4 3" xfId="712"/>
    <cellStyle name="20% - Accent1 14 2 5" xfId="713"/>
    <cellStyle name="20% - Accent1 14 2 6" xfId="714"/>
    <cellStyle name="20% - Accent1 14 3" xfId="715"/>
    <cellStyle name="20% - Accent1 14 3 2" xfId="716"/>
    <cellStyle name="20% - Accent1 14 3 2 2" xfId="717"/>
    <cellStyle name="20% - Accent1 14 3 2 2 2" xfId="718"/>
    <cellStyle name="20% - Accent1 14 3 2 2 3" xfId="719"/>
    <cellStyle name="20% - Accent1 14 3 2 3" xfId="720"/>
    <cellStyle name="20% - Accent1 14 3 2 4" xfId="721"/>
    <cellStyle name="20% - Accent1 14 3 3" xfId="722"/>
    <cellStyle name="20% - Accent1 14 3 3 2" xfId="723"/>
    <cellStyle name="20% - Accent1 14 3 3 2 2" xfId="724"/>
    <cellStyle name="20% - Accent1 14 3 3 2 3" xfId="725"/>
    <cellStyle name="20% - Accent1 14 3 3 3" xfId="726"/>
    <cellStyle name="20% - Accent1 14 3 3 4" xfId="727"/>
    <cellStyle name="20% - Accent1 14 3 4" xfId="728"/>
    <cellStyle name="20% - Accent1 14 3 4 2" xfId="729"/>
    <cellStyle name="20% - Accent1 14 3 4 3" xfId="730"/>
    <cellStyle name="20% - Accent1 14 3 5" xfId="731"/>
    <cellStyle name="20% - Accent1 14 3 6" xfId="732"/>
    <cellStyle name="20% - Accent1 14 4" xfId="733"/>
    <cellStyle name="20% - Accent1 14 4 2" xfId="734"/>
    <cellStyle name="20% - Accent1 14 4 2 2" xfId="735"/>
    <cellStyle name="20% - Accent1 14 4 2 3" xfId="736"/>
    <cellStyle name="20% - Accent1 14 4 3" xfId="737"/>
    <cellStyle name="20% - Accent1 14 4 4" xfId="738"/>
    <cellStyle name="20% - Accent1 14 5" xfId="739"/>
    <cellStyle name="20% - Accent1 14 5 2" xfId="740"/>
    <cellStyle name="20% - Accent1 14 5 2 2" xfId="741"/>
    <cellStyle name="20% - Accent1 14 5 2 3" xfId="742"/>
    <cellStyle name="20% - Accent1 14 5 3" xfId="743"/>
    <cellStyle name="20% - Accent1 14 5 4" xfId="744"/>
    <cellStyle name="20% - Accent1 14 6" xfId="745"/>
    <cellStyle name="20% - Accent1 14 6 2" xfId="746"/>
    <cellStyle name="20% - Accent1 14 6 3" xfId="747"/>
    <cellStyle name="20% - Accent1 14 7" xfId="748"/>
    <cellStyle name="20% - Accent1 14 8" xfId="749"/>
    <cellStyle name="20% - Accent1 15" xfId="750"/>
    <cellStyle name="20% - Accent1 15 2" xfId="751"/>
    <cellStyle name="20% - Accent1 15 2 2" xfId="752"/>
    <cellStyle name="20% - Accent1 15 2 2 2" xfId="753"/>
    <cellStyle name="20% - Accent1 15 2 2 2 2" xfId="754"/>
    <cellStyle name="20% - Accent1 15 2 2 2 3" xfId="755"/>
    <cellStyle name="20% - Accent1 15 2 2 3" xfId="756"/>
    <cellStyle name="20% - Accent1 15 2 2 4" xfId="757"/>
    <cellStyle name="20% - Accent1 15 2 3" xfId="758"/>
    <cellStyle name="20% - Accent1 15 2 3 2" xfId="759"/>
    <cellStyle name="20% - Accent1 15 2 3 2 2" xfId="760"/>
    <cellStyle name="20% - Accent1 15 2 3 2 3" xfId="761"/>
    <cellStyle name="20% - Accent1 15 2 3 3" xfId="762"/>
    <cellStyle name="20% - Accent1 15 2 3 4" xfId="763"/>
    <cellStyle name="20% - Accent1 15 2 4" xfId="764"/>
    <cellStyle name="20% - Accent1 15 2 4 2" xfId="765"/>
    <cellStyle name="20% - Accent1 15 2 4 3" xfId="766"/>
    <cellStyle name="20% - Accent1 15 2 5" xfId="767"/>
    <cellStyle name="20% - Accent1 15 2 6" xfId="768"/>
    <cellStyle name="20% - Accent1 15 3" xfId="769"/>
    <cellStyle name="20% - Accent1 15 3 2" xfId="770"/>
    <cellStyle name="20% - Accent1 15 3 2 2" xfId="771"/>
    <cellStyle name="20% - Accent1 15 3 2 2 2" xfId="772"/>
    <cellStyle name="20% - Accent1 15 3 2 2 3" xfId="773"/>
    <cellStyle name="20% - Accent1 15 3 2 3" xfId="774"/>
    <cellStyle name="20% - Accent1 15 3 2 4" xfId="775"/>
    <cellStyle name="20% - Accent1 15 3 3" xfId="776"/>
    <cellStyle name="20% - Accent1 15 3 3 2" xfId="777"/>
    <cellStyle name="20% - Accent1 15 3 3 2 2" xfId="778"/>
    <cellStyle name="20% - Accent1 15 3 3 2 3" xfId="779"/>
    <cellStyle name="20% - Accent1 15 3 3 3" xfId="780"/>
    <cellStyle name="20% - Accent1 15 3 3 4" xfId="781"/>
    <cellStyle name="20% - Accent1 15 3 4" xfId="782"/>
    <cellStyle name="20% - Accent1 15 3 4 2" xfId="783"/>
    <cellStyle name="20% - Accent1 15 3 4 3" xfId="784"/>
    <cellStyle name="20% - Accent1 15 3 5" xfId="785"/>
    <cellStyle name="20% - Accent1 15 3 6" xfId="786"/>
    <cellStyle name="20% - Accent1 15 4" xfId="787"/>
    <cellStyle name="20% - Accent1 15 4 2" xfId="788"/>
    <cellStyle name="20% - Accent1 15 4 2 2" xfId="789"/>
    <cellStyle name="20% - Accent1 15 4 2 3" xfId="790"/>
    <cellStyle name="20% - Accent1 15 4 3" xfId="791"/>
    <cellStyle name="20% - Accent1 15 4 4" xfId="792"/>
    <cellStyle name="20% - Accent1 15 5" xfId="793"/>
    <cellStyle name="20% - Accent1 15 5 2" xfId="794"/>
    <cellStyle name="20% - Accent1 15 5 2 2" xfId="795"/>
    <cellStyle name="20% - Accent1 15 5 2 3" xfId="796"/>
    <cellStyle name="20% - Accent1 15 5 3" xfId="797"/>
    <cellStyle name="20% - Accent1 15 5 4" xfId="798"/>
    <cellStyle name="20% - Accent1 15 6" xfId="799"/>
    <cellStyle name="20% - Accent1 15 6 2" xfId="800"/>
    <cellStyle name="20% - Accent1 15 6 3" xfId="801"/>
    <cellStyle name="20% - Accent1 15 7" xfId="802"/>
    <cellStyle name="20% - Accent1 15 8" xfId="803"/>
    <cellStyle name="20% - Accent1 16" xfId="804"/>
    <cellStyle name="20% - Accent1 16 2" xfId="805"/>
    <cellStyle name="20% - Accent1 16 2 2" xfId="806"/>
    <cellStyle name="20% - Accent1 16 2 2 2" xfId="807"/>
    <cellStyle name="20% - Accent1 16 2 2 3" xfId="808"/>
    <cellStyle name="20% - Accent1 16 2 3" xfId="809"/>
    <cellStyle name="20% - Accent1 16 2 4" xfId="810"/>
    <cellStyle name="20% - Accent1 16 3" xfId="811"/>
    <cellStyle name="20% - Accent1 16 3 2" xfId="812"/>
    <cellStyle name="20% - Accent1 16 3 2 2" xfId="813"/>
    <cellStyle name="20% - Accent1 16 3 2 3" xfId="814"/>
    <cellStyle name="20% - Accent1 16 3 3" xfId="815"/>
    <cellStyle name="20% - Accent1 16 3 4" xfId="816"/>
    <cellStyle name="20% - Accent1 16 4" xfId="817"/>
    <cellStyle name="20% - Accent1 16 4 2" xfId="818"/>
    <cellStyle name="20% - Accent1 16 4 3" xfId="819"/>
    <cellStyle name="20% - Accent1 16 5" xfId="820"/>
    <cellStyle name="20% - Accent1 16 6" xfId="821"/>
    <cellStyle name="20% - Accent1 17" xfId="822"/>
    <cellStyle name="20% - Accent1 17 2" xfId="823"/>
    <cellStyle name="20% - Accent1 17 2 2" xfId="824"/>
    <cellStyle name="20% - Accent1 17 2 2 2" xfId="825"/>
    <cellStyle name="20% - Accent1 17 2 2 3" xfId="826"/>
    <cellStyle name="20% - Accent1 17 2 3" xfId="827"/>
    <cellStyle name="20% - Accent1 17 2 4" xfId="828"/>
    <cellStyle name="20% - Accent1 17 3" xfId="829"/>
    <cellStyle name="20% - Accent1 17 3 2" xfId="830"/>
    <cellStyle name="20% - Accent1 17 3 2 2" xfId="831"/>
    <cellStyle name="20% - Accent1 17 3 2 3" xfId="832"/>
    <cellStyle name="20% - Accent1 17 3 3" xfId="833"/>
    <cellStyle name="20% - Accent1 17 3 4" xfId="834"/>
    <cellStyle name="20% - Accent1 17 4" xfId="835"/>
    <cellStyle name="20% - Accent1 17 4 2" xfId="836"/>
    <cellStyle name="20% - Accent1 17 4 3" xfId="837"/>
    <cellStyle name="20% - Accent1 17 5" xfId="838"/>
    <cellStyle name="20% - Accent1 17 6" xfId="839"/>
    <cellStyle name="20% - Accent1 18" xfId="840"/>
    <cellStyle name="20% - Accent1 18 2" xfId="841"/>
    <cellStyle name="20% - Accent1 18 2 2" xfId="842"/>
    <cellStyle name="20% - Accent1 18 2 2 2" xfId="843"/>
    <cellStyle name="20% - Accent1 18 2 2 3" xfId="844"/>
    <cellStyle name="20% - Accent1 18 2 3" xfId="845"/>
    <cellStyle name="20% - Accent1 18 2 4" xfId="846"/>
    <cellStyle name="20% - Accent1 18 3" xfId="847"/>
    <cellStyle name="20% - Accent1 18 3 2" xfId="848"/>
    <cellStyle name="20% - Accent1 18 3 2 2" xfId="849"/>
    <cellStyle name="20% - Accent1 18 3 2 3" xfId="850"/>
    <cellStyle name="20% - Accent1 18 3 3" xfId="851"/>
    <cellStyle name="20% - Accent1 18 3 4" xfId="852"/>
    <cellStyle name="20% - Accent1 18 4" xfId="853"/>
    <cellStyle name="20% - Accent1 18 4 2" xfId="854"/>
    <cellStyle name="20% - Accent1 18 4 3" xfId="855"/>
    <cellStyle name="20% - Accent1 18 5" xfId="856"/>
    <cellStyle name="20% - Accent1 18 6" xfId="857"/>
    <cellStyle name="20% - Accent1 19" xfId="858"/>
    <cellStyle name="20% - Accent1 19 2" xfId="859"/>
    <cellStyle name="20% - Accent1 19 2 2" xfId="860"/>
    <cellStyle name="20% - Accent1 19 2 3" xfId="861"/>
    <cellStyle name="20% - Accent1 19 3" xfId="862"/>
    <cellStyle name="20% - Accent1 19 4" xfId="863"/>
    <cellStyle name="20% - Accent1 2" xfId="3"/>
    <cellStyle name="20% - Accent1 2 10" xfId="865"/>
    <cellStyle name="20% - Accent1 2 10 2" xfId="866"/>
    <cellStyle name="20% - Accent1 2 10 2 2" xfId="867"/>
    <cellStyle name="20% - Accent1 2 10 2 2 2" xfId="868"/>
    <cellStyle name="20% - Accent1 2 10 2 2 2 2" xfId="869"/>
    <cellStyle name="20% - Accent1 2 10 2 2 2 2 2" xfId="870"/>
    <cellStyle name="20% - Accent1 2 10 2 2 2 2 3" xfId="871"/>
    <cellStyle name="20% - Accent1 2 10 2 2 2 3" xfId="872"/>
    <cellStyle name="20% - Accent1 2 10 2 2 2 4" xfId="873"/>
    <cellStyle name="20% - Accent1 2 10 2 2 3" xfId="874"/>
    <cellStyle name="20% - Accent1 2 10 2 2 3 2" xfId="875"/>
    <cellStyle name="20% - Accent1 2 10 2 2 3 2 2" xfId="876"/>
    <cellStyle name="20% - Accent1 2 10 2 2 3 2 3" xfId="877"/>
    <cellStyle name="20% - Accent1 2 10 2 2 3 3" xfId="878"/>
    <cellStyle name="20% - Accent1 2 10 2 2 3 4" xfId="879"/>
    <cellStyle name="20% - Accent1 2 10 2 2 4" xfId="880"/>
    <cellStyle name="20% - Accent1 2 10 2 2 4 2" xfId="881"/>
    <cellStyle name="20% - Accent1 2 10 2 2 4 3" xfId="882"/>
    <cellStyle name="20% - Accent1 2 10 2 2 5" xfId="883"/>
    <cellStyle name="20% - Accent1 2 10 2 2 6" xfId="884"/>
    <cellStyle name="20% - Accent1 2 10 2 3" xfId="885"/>
    <cellStyle name="20% - Accent1 2 10 2 3 2" xfId="886"/>
    <cellStyle name="20% - Accent1 2 10 2 3 2 2" xfId="887"/>
    <cellStyle name="20% - Accent1 2 10 2 3 2 2 2" xfId="888"/>
    <cellStyle name="20% - Accent1 2 10 2 3 2 2 3" xfId="889"/>
    <cellStyle name="20% - Accent1 2 10 2 3 2 3" xfId="890"/>
    <cellStyle name="20% - Accent1 2 10 2 3 2 4" xfId="891"/>
    <cellStyle name="20% - Accent1 2 10 2 3 3" xfId="892"/>
    <cellStyle name="20% - Accent1 2 10 2 3 3 2" xfId="893"/>
    <cellStyle name="20% - Accent1 2 10 2 3 3 2 2" xfId="894"/>
    <cellStyle name="20% - Accent1 2 10 2 3 3 2 3" xfId="895"/>
    <cellStyle name="20% - Accent1 2 10 2 3 3 3" xfId="896"/>
    <cellStyle name="20% - Accent1 2 10 2 3 3 4" xfId="897"/>
    <cellStyle name="20% - Accent1 2 10 2 3 4" xfId="898"/>
    <cellStyle name="20% - Accent1 2 10 2 3 4 2" xfId="899"/>
    <cellStyle name="20% - Accent1 2 10 2 3 4 3" xfId="900"/>
    <cellStyle name="20% - Accent1 2 10 2 3 5" xfId="901"/>
    <cellStyle name="20% - Accent1 2 10 2 3 6" xfId="902"/>
    <cellStyle name="20% - Accent1 2 10 2 4" xfId="903"/>
    <cellStyle name="20% - Accent1 2 10 2 4 2" xfId="904"/>
    <cellStyle name="20% - Accent1 2 10 2 4 2 2" xfId="905"/>
    <cellStyle name="20% - Accent1 2 10 2 4 2 3" xfId="906"/>
    <cellStyle name="20% - Accent1 2 10 2 4 3" xfId="907"/>
    <cellStyle name="20% - Accent1 2 10 2 4 4" xfId="908"/>
    <cellStyle name="20% - Accent1 2 10 2 5" xfId="909"/>
    <cellStyle name="20% - Accent1 2 10 2 5 2" xfId="910"/>
    <cellStyle name="20% - Accent1 2 10 2 5 2 2" xfId="911"/>
    <cellStyle name="20% - Accent1 2 10 2 5 2 3" xfId="912"/>
    <cellStyle name="20% - Accent1 2 10 2 5 3" xfId="913"/>
    <cellStyle name="20% - Accent1 2 10 2 5 4" xfId="914"/>
    <cellStyle name="20% - Accent1 2 10 2 6" xfId="915"/>
    <cellStyle name="20% - Accent1 2 10 2 6 2" xfId="916"/>
    <cellStyle name="20% - Accent1 2 10 2 6 3" xfId="917"/>
    <cellStyle name="20% - Accent1 2 10 2 7" xfId="918"/>
    <cellStyle name="20% - Accent1 2 10 2 8" xfId="919"/>
    <cellStyle name="20% - Accent1 2 10 3" xfId="920"/>
    <cellStyle name="20% - Accent1 2 10 3 2" xfId="921"/>
    <cellStyle name="20% - Accent1 2 10 3 2 2" xfId="922"/>
    <cellStyle name="20% - Accent1 2 10 3 2 2 2" xfId="923"/>
    <cellStyle name="20% - Accent1 2 10 3 2 2 3" xfId="924"/>
    <cellStyle name="20% - Accent1 2 10 3 2 3" xfId="925"/>
    <cellStyle name="20% - Accent1 2 10 3 2 4" xfId="926"/>
    <cellStyle name="20% - Accent1 2 10 3 3" xfId="927"/>
    <cellStyle name="20% - Accent1 2 10 3 3 2" xfId="928"/>
    <cellStyle name="20% - Accent1 2 10 3 3 2 2" xfId="929"/>
    <cellStyle name="20% - Accent1 2 10 3 3 2 3" xfId="930"/>
    <cellStyle name="20% - Accent1 2 10 3 3 3" xfId="931"/>
    <cellStyle name="20% - Accent1 2 10 3 3 4" xfId="932"/>
    <cellStyle name="20% - Accent1 2 10 3 4" xfId="933"/>
    <cellStyle name="20% - Accent1 2 10 3 4 2" xfId="934"/>
    <cellStyle name="20% - Accent1 2 10 3 4 3" xfId="935"/>
    <cellStyle name="20% - Accent1 2 10 3 5" xfId="936"/>
    <cellStyle name="20% - Accent1 2 10 3 6" xfId="937"/>
    <cellStyle name="20% - Accent1 2 10 4" xfId="938"/>
    <cellStyle name="20% - Accent1 2 10 4 2" xfId="939"/>
    <cellStyle name="20% - Accent1 2 10 4 2 2" xfId="940"/>
    <cellStyle name="20% - Accent1 2 10 4 2 2 2" xfId="941"/>
    <cellStyle name="20% - Accent1 2 10 4 2 2 3" xfId="942"/>
    <cellStyle name="20% - Accent1 2 10 4 2 3" xfId="943"/>
    <cellStyle name="20% - Accent1 2 10 4 2 4" xfId="944"/>
    <cellStyle name="20% - Accent1 2 10 4 3" xfId="945"/>
    <cellStyle name="20% - Accent1 2 10 4 3 2" xfId="946"/>
    <cellStyle name="20% - Accent1 2 10 4 3 2 2" xfId="947"/>
    <cellStyle name="20% - Accent1 2 10 4 3 2 3" xfId="948"/>
    <cellStyle name="20% - Accent1 2 10 4 3 3" xfId="949"/>
    <cellStyle name="20% - Accent1 2 10 4 3 4" xfId="950"/>
    <cellStyle name="20% - Accent1 2 10 4 4" xfId="951"/>
    <cellStyle name="20% - Accent1 2 10 4 4 2" xfId="952"/>
    <cellStyle name="20% - Accent1 2 10 4 4 3" xfId="953"/>
    <cellStyle name="20% - Accent1 2 10 4 5" xfId="954"/>
    <cellStyle name="20% - Accent1 2 10 4 6" xfId="955"/>
    <cellStyle name="20% - Accent1 2 10 5" xfId="956"/>
    <cellStyle name="20% - Accent1 2 10 5 2" xfId="957"/>
    <cellStyle name="20% - Accent1 2 10 5 2 2" xfId="958"/>
    <cellStyle name="20% - Accent1 2 10 5 2 3" xfId="959"/>
    <cellStyle name="20% - Accent1 2 10 5 3" xfId="960"/>
    <cellStyle name="20% - Accent1 2 10 5 4" xfId="961"/>
    <cellStyle name="20% - Accent1 2 10 6" xfId="962"/>
    <cellStyle name="20% - Accent1 2 10 6 2" xfId="963"/>
    <cellStyle name="20% - Accent1 2 10 6 2 2" xfId="964"/>
    <cellStyle name="20% - Accent1 2 10 6 2 3" xfId="965"/>
    <cellStyle name="20% - Accent1 2 10 6 3" xfId="966"/>
    <cellStyle name="20% - Accent1 2 10 6 4" xfId="967"/>
    <cellStyle name="20% - Accent1 2 10 7" xfId="968"/>
    <cellStyle name="20% - Accent1 2 10 7 2" xfId="969"/>
    <cellStyle name="20% - Accent1 2 10 7 3" xfId="970"/>
    <cellStyle name="20% - Accent1 2 10 8" xfId="971"/>
    <cellStyle name="20% - Accent1 2 10 9" xfId="972"/>
    <cellStyle name="20% - Accent1 2 11" xfId="973"/>
    <cellStyle name="20% - Accent1 2 11 2" xfId="974"/>
    <cellStyle name="20% - Accent1 2 11 2 2" xfId="975"/>
    <cellStyle name="20% - Accent1 2 11 2 2 2" xfId="976"/>
    <cellStyle name="20% - Accent1 2 11 2 2 2 2" xfId="977"/>
    <cellStyle name="20% - Accent1 2 11 2 2 2 3" xfId="978"/>
    <cellStyle name="20% - Accent1 2 11 2 2 3" xfId="979"/>
    <cellStyle name="20% - Accent1 2 11 2 2 4" xfId="980"/>
    <cellStyle name="20% - Accent1 2 11 2 3" xfId="981"/>
    <cellStyle name="20% - Accent1 2 11 2 3 2" xfId="982"/>
    <cellStyle name="20% - Accent1 2 11 2 3 2 2" xfId="983"/>
    <cellStyle name="20% - Accent1 2 11 2 3 2 3" xfId="984"/>
    <cellStyle name="20% - Accent1 2 11 2 3 3" xfId="985"/>
    <cellStyle name="20% - Accent1 2 11 2 3 4" xfId="986"/>
    <cellStyle name="20% - Accent1 2 11 2 4" xfId="987"/>
    <cellStyle name="20% - Accent1 2 11 2 4 2" xfId="988"/>
    <cellStyle name="20% - Accent1 2 11 2 4 3" xfId="989"/>
    <cellStyle name="20% - Accent1 2 11 2 5" xfId="990"/>
    <cellStyle name="20% - Accent1 2 11 2 6" xfId="991"/>
    <cellStyle name="20% - Accent1 2 11 3" xfId="992"/>
    <cellStyle name="20% - Accent1 2 11 3 2" xfId="993"/>
    <cellStyle name="20% - Accent1 2 11 3 2 2" xfId="994"/>
    <cellStyle name="20% - Accent1 2 11 3 2 2 2" xfId="995"/>
    <cellStyle name="20% - Accent1 2 11 3 2 2 3" xfId="996"/>
    <cellStyle name="20% - Accent1 2 11 3 2 3" xfId="997"/>
    <cellStyle name="20% - Accent1 2 11 3 2 4" xfId="998"/>
    <cellStyle name="20% - Accent1 2 11 3 3" xfId="999"/>
    <cellStyle name="20% - Accent1 2 11 3 3 2" xfId="1000"/>
    <cellStyle name="20% - Accent1 2 11 3 3 2 2" xfId="1001"/>
    <cellStyle name="20% - Accent1 2 11 3 3 2 3" xfId="1002"/>
    <cellStyle name="20% - Accent1 2 11 3 3 3" xfId="1003"/>
    <cellStyle name="20% - Accent1 2 11 3 3 4" xfId="1004"/>
    <cellStyle name="20% - Accent1 2 11 3 4" xfId="1005"/>
    <cellStyle name="20% - Accent1 2 11 3 4 2" xfId="1006"/>
    <cellStyle name="20% - Accent1 2 11 3 4 3" xfId="1007"/>
    <cellStyle name="20% - Accent1 2 11 3 5" xfId="1008"/>
    <cellStyle name="20% - Accent1 2 11 3 6" xfId="1009"/>
    <cellStyle name="20% - Accent1 2 11 4" xfId="1010"/>
    <cellStyle name="20% - Accent1 2 11 4 2" xfId="1011"/>
    <cellStyle name="20% - Accent1 2 11 4 2 2" xfId="1012"/>
    <cellStyle name="20% - Accent1 2 11 4 2 3" xfId="1013"/>
    <cellStyle name="20% - Accent1 2 11 4 3" xfId="1014"/>
    <cellStyle name="20% - Accent1 2 11 4 4" xfId="1015"/>
    <cellStyle name="20% - Accent1 2 11 5" xfId="1016"/>
    <cellStyle name="20% - Accent1 2 11 5 2" xfId="1017"/>
    <cellStyle name="20% - Accent1 2 11 5 2 2" xfId="1018"/>
    <cellStyle name="20% - Accent1 2 11 5 2 3" xfId="1019"/>
    <cellStyle name="20% - Accent1 2 11 5 3" xfId="1020"/>
    <cellStyle name="20% - Accent1 2 11 5 4" xfId="1021"/>
    <cellStyle name="20% - Accent1 2 11 6" xfId="1022"/>
    <cellStyle name="20% - Accent1 2 11 6 2" xfId="1023"/>
    <cellStyle name="20% - Accent1 2 11 6 3" xfId="1024"/>
    <cellStyle name="20% - Accent1 2 11 7" xfId="1025"/>
    <cellStyle name="20% - Accent1 2 11 8" xfId="1026"/>
    <cellStyle name="20% - Accent1 2 12" xfId="1027"/>
    <cellStyle name="20% - Accent1 2 12 2" xfId="1028"/>
    <cellStyle name="20% - Accent1 2 12 2 2" xfId="1029"/>
    <cellStyle name="20% - Accent1 2 12 2 2 2" xfId="1030"/>
    <cellStyle name="20% - Accent1 2 12 2 2 3" xfId="1031"/>
    <cellStyle name="20% - Accent1 2 12 2 3" xfId="1032"/>
    <cellStyle name="20% - Accent1 2 12 2 4" xfId="1033"/>
    <cellStyle name="20% - Accent1 2 12 3" xfId="1034"/>
    <cellStyle name="20% - Accent1 2 12 3 2" xfId="1035"/>
    <cellStyle name="20% - Accent1 2 12 3 2 2" xfId="1036"/>
    <cellStyle name="20% - Accent1 2 12 3 2 3" xfId="1037"/>
    <cellStyle name="20% - Accent1 2 12 3 3" xfId="1038"/>
    <cellStyle name="20% - Accent1 2 12 3 4" xfId="1039"/>
    <cellStyle name="20% - Accent1 2 12 4" xfId="1040"/>
    <cellStyle name="20% - Accent1 2 12 4 2" xfId="1041"/>
    <cellStyle name="20% - Accent1 2 12 4 3" xfId="1042"/>
    <cellStyle name="20% - Accent1 2 12 5" xfId="1043"/>
    <cellStyle name="20% - Accent1 2 12 6" xfId="1044"/>
    <cellStyle name="20% - Accent1 2 13" xfId="1045"/>
    <cellStyle name="20% - Accent1 2 13 2" xfId="1046"/>
    <cellStyle name="20% - Accent1 2 13 2 2" xfId="1047"/>
    <cellStyle name="20% - Accent1 2 13 2 2 2" xfId="1048"/>
    <cellStyle name="20% - Accent1 2 13 2 2 3" xfId="1049"/>
    <cellStyle name="20% - Accent1 2 13 2 3" xfId="1050"/>
    <cellStyle name="20% - Accent1 2 13 2 4" xfId="1051"/>
    <cellStyle name="20% - Accent1 2 13 3" xfId="1052"/>
    <cellStyle name="20% - Accent1 2 13 3 2" xfId="1053"/>
    <cellStyle name="20% - Accent1 2 13 3 2 2" xfId="1054"/>
    <cellStyle name="20% - Accent1 2 13 3 2 3" xfId="1055"/>
    <cellStyle name="20% - Accent1 2 13 3 3" xfId="1056"/>
    <cellStyle name="20% - Accent1 2 13 3 4" xfId="1057"/>
    <cellStyle name="20% - Accent1 2 13 4" xfId="1058"/>
    <cellStyle name="20% - Accent1 2 13 4 2" xfId="1059"/>
    <cellStyle name="20% - Accent1 2 13 4 3" xfId="1060"/>
    <cellStyle name="20% - Accent1 2 13 5" xfId="1061"/>
    <cellStyle name="20% - Accent1 2 13 6" xfId="1062"/>
    <cellStyle name="20% - Accent1 2 14" xfId="1063"/>
    <cellStyle name="20% - Accent1 2 14 2" xfId="1064"/>
    <cellStyle name="20% - Accent1 2 14 2 2" xfId="1065"/>
    <cellStyle name="20% - Accent1 2 14 2 3" xfId="1066"/>
    <cellStyle name="20% - Accent1 2 14 3" xfId="1067"/>
    <cellStyle name="20% - Accent1 2 14 4" xfId="1068"/>
    <cellStyle name="20% - Accent1 2 15" xfId="1069"/>
    <cellStyle name="20% - Accent1 2 15 2" xfId="1070"/>
    <cellStyle name="20% - Accent1 2 15 2 2" xfId="1071"/>
    <cellStyle name="20% - Accent1 2 15 2 3" xfId="1072"/>
    <cellStyle name="20% - Accent1 2 15 3" xfId="1073"/>
    <cellStyle name="20% - Accent1 2 15 4" xfId="1074"/>
    <cellStyle name="20% - Accent1 2 16" xfId="1075"/>
    <cellStyle name="20% - Accent1 2 16 2" xfId="1076"/>
    <cellStyle name="20% - Accent1 2 16 3" xfId="1077"/>
    <cellStyle name="20% - Accent1 2 17" xfId="1078"/>
    <cellStyle name="20% - Accent1 2 17 2" xfId="1079"/>
    <cellStyle name="20% - Accent1 2 18" xfId="1080"/>
    <cellStyle name="20% - Accent1 2 19" xfId="864"/>
    <cellStyle name="20% - Accent1 2 2" xfId="1081"/>
    <cellStyle name="20% - Accent1 2 2 2" xfId="1082"/>
    <cellStyle name="20% - Accent1 2 2 2 2" xfId="1083"/>
    <cellStyle name="20% - Accent1 2 2 2 2 2" xfId="1084"/>
    <cellStyle name="20% - Accent1 2 2 2 3" xfId="1085"/>
    <cellStyle name="20% - Accent1 2 2 3" xfId="1086"/>
    <cellStyle name="20% - Accent1 2 2 3 2" xfId="1087"/>
    <cellStyle name="20% - Accent1 2 2 4" xfId="1088"/>
    <cellStyle name="20% - Accent1 2 2_Revenue monitoring workings P6 97-2003" xfId="1089"/>
    <cellStyle name="20% - Accent1 2 3" xfId="1090"/>
    <cellStyle name="20% - Accent1 2 3 10" xfId="1091"/>
    <cellStyle name="20% - Accent1 2 3 2" xfId="1092"/>
    <cellStyle name="20% - Accent1 2 3 2 2" xfId="1093"/>
    <cellStyle name="20% - Accent1 2 3 2 2 2" xfId="1094"/>
    <cellStyle name="20% - Accent1 2 3 2 2 2 2" xfId="1095"/>
    <cellStyle name="20% - Accent1 2 3 2 2 2 2 2" xfId="1096"/>
    <cellStyle name="20% - Accent1 2 3 2 2 2 2 2 2" xfId="1097"/>
    <cellStyle name="20% - Accent1 2 3 2 2 2 2 2 3" xfId="1098"/>
    <cellStyle name="20% - Accent1 2 3 2 2 2 2 3" xfId="1099"/>
    <cellStyle name="20% - Accent1 2 3 2 2 2 2 4" xfId="1100"/>
    <cellStyle name="20% - Accent1 2 3 2 2 2 3" xfId="1101"/>
    <cellStyle name="20% - Accent1 2 3 2 2 2 3 2" xfId="1102"/>
    <cellStyle name="20% - Accent1 2 3 2 2 2 3 2 2" xfId="1103"/>
    <cellStyle name="20% - Accent1 2 3 2 2 2 3 2 3" xfId="1104"/>
    <cellStyle name="20% - Accent1 2 3 2 2 2 3 3" xfId="1105"/>
    <cellStyle name="20% - Accent1 2 3 2 2 2 3 4" xfId="1106"/>
    <cellStyle name="20% - Accent1 2 3 2 2 2 4" xfId="1107"/>
    <cellStyle name="20% - Accent1 2 3 2 2 2 4 2" xfId="1108"/>
    <cellStyle name="20% - Accent1 2 3 2 2 2 4 3" xfId="1109"/>
    <cellStyle name="20% - Accent1 2 3 2 2 2 5" xfId="1110"/>
    <cellStyle name="20% - Accent1 2 3 2 2 2 6" xfId="1111"/>
    <cellStyle name="20% - Accent1 2 3 2 2 3" xfId="1112"/>
    <cellStyle name="20% - Accent1 2 3 2 2 3 2" xfId="1113"/>
    <cellStyle name="20% - Accent1 2 3 2 2 3 2 2" xfId="1114"/>
    <cellStyle name="20% - Accent1 2 3 2 2 3 2 2 2" xfId="1115"/>
    <cellStyle name="20% - Accent1 2 3 2 2 3 2 2 3" xfId="1116"/>
    <cellStyle name="20% - Accent1 2 3 2 2 3 2 3" xfId="1117"/>
    <cellStyle name="20% - Accent1 2 3 2 2 3 2 4" xfId="1118"/>
    <cellStyle name="20% - Accent1 2 3 2 2 3 3" xfId="1119"/>
    <cellStyle name="20% - Accent1 2 3 2 2 3 3 2" xfId="1120"/>
    <cellStyle name="20% - Accent1 2 3 2 2 3 3 2 2" xfId="1121"/>
    <cellStyle name="20% - Accent1 2 3 2 2 3 3 2 3" xfId="1122"/>
    <cellStyle name="20% - Accent1 2 3 2 2 3 3 3" xfId="1123"/>
    <cellStyle name="20% - Accent1 2 3 2 2 3 3 4" xfId="1124"/>
    <cellStyle name="20% - Accent1 2 3 2 2 3 4" xfId="1125"/>
    <cellStyle name="20% - Accent1 2 3 2 2 3 4 2" xfId="1126"/>
    <cellStyle name="20% - Accent1 2 3 2 2 3 4 3" xfId="1127"/>
    <cellStyle name="20% - Accent1 2 3 2 2 3 5" xfId="1128"/>
    <cellStyle name="20% - Accent1 2 3 2 2 3 6" xfId="1129"/>
    <cellStyle name="20% - Accent1 2 3 2 2 4" xfId="1130"/>
    <cellStyle name="20% - Accent1 2 3 2 2 4 2" xfId="1131"/>
    <cellStyle name="20% - Accent1 2 3 2 2 4 2 2" xfId="1132"/>
    <cellStyle name="20% - Accent1 2 3 2 2 4 2 3" xfId="1133"/>
    <cellStyle name="20% - Accent1 2 3 2 2 4 3" xfId="1134"/>
    <cellStyle name="20% - Accent1 2 3 2 2 4 4" xfId="1135"/>
    <cellStyle name="20% - Accent1 2 3 2 2 5" xfId="1136"/>
    <cellStyle name="20% - Accent1 2 3 2 2 5 2" xfId="1137"/>
    <cellStyle name="20% - Accent1 2 3 2 2 5 2 2" xfId="1138"/>
    <cellStyle name="20% - Accent1 2 3 2 2 5 2 3" xfId="1139"/>
    <cellStyle name="20% - Accent1 2 3 2 2 5 3" xfId="1140"/>
    <cellStyle name="20% - Accent1 2 3 2 2 5 4" xfId="1141"/>
    <cellStyle name="20% - Accent1 2 3 2 2 6" xfId="1142"/>
    <cellStyle name="20% - Accent1 2 3 2 2 6 2" xfId="1143"/>
    <cellStyle name="20% - Accent1 2 3 2 2 6 3" xfId="1144"/>
    <cellStyle name="20% - Accent1 2 3 2 2 7" xfId="1145"/>
    <cellStyle name="20% - Accent1 2 3 2 2 8" xfId="1146"/>
    <cellStyle name="20% - Accent1 2 3 2 3" xfId="1147"/>
    <cellStyle name="20% - Accent1 2 3 2 3 2" xfId="1148"/>
    <cellStyle name="20% - Accent1 2 3 2 3 2 2" xfId="1149"/>
    <cellStyle name="20% - Accent1 2 3 2 3 2 2 2" xfId="1150"/>
    <cellStyle name="20% - Accent1 2 3 2 3 2 2 3" xfId="1151"/>
    <cellStyle name="20% - Accent1 2 3 2 3 2 3" xfId="1152"/>
    <cellStyle name="20% - Accent1 2 3 2 3 2 4" xfId="1153"/>
    <cellStyle name="20% - Accent1 2 3 2 3 3" xfId="1154"/>
    <cellStyle name="20% - Accent1 2 3 2 3 3 2" xfId="1155"/>
    <cellStyle name="20% - Accent1 2 3 2 3 3 2 2" xfId="1156"/>
    <cellStyle name="20% - Accent1 2 3 2 3 3 2 3" xfId="1157"/>
    <cellStyle name="20% - Accent1 2 3 2 3 3 3" xfId="1158"/>
    <cellStyle name="20% - Accent1 2 3 2 3 3 4" xfId="1159"/>
    <cellStyle name="20% - Accent1 2 3 2 3 4" xfId="1160"/>
    <cellStyle name="20% - Accent1 2 3 2 3 4 2" xfId="1161"/>
    <cellStyle name="20% - Accent1 2 3 2 3 4 3" xfId="1162"/>
    <cellStyle name="20% - Accent1 2 3 2 3 5" xfId="1163"/>
    <cellStyle name="20% - Accent1 2 3 2 3 6" xfId="1164"/>
    <cellStyle name="20% - Accent1 2 3 2 4" xfId="1165"/>
    <cellStyle name="20% - Accent1 2 3 2 4 2" xfId="1166"/>
    <cellStyle name="20% - Accent1 2 3 2 4 2 2" xfId="1167"/>
    <cellStyle name="20% - Accent1 2 3 2 4 2 2 2" xfId="1168"/>
    <cellStyle name="20% - Accent1 2 3 2 4 2 2 3" xfId="1169"/>
    <cellStyle name="20% - Accent1 2 3 2 4 2 3" xfId="1170"/>
    <cellStyle name="20% - Accent1 2 3 2 4 2 4" xfId="1171"/>
    <cellStyle name="20% - Accent1 2 3 2 4 3" xfId="1172"/>
    <cellStyle name="20% - Accent1 2 3 2 4 3 2" xfId="1173"/>
    <cellStyle name="20% - Accent1 2 3 2 4 3 2 2" xfId="1174"/>
    <cellStyle name="20% - Accent1 2 3 2 4 3 2 3" xfId="1175"/>
    <cellStyle name="20% - Accent1 2 3 2 4 3 3" xfId="1176"/>
    <cellStyle name="20% - Accent1 2 3 2 4 3 4" xfId="1177"/>
    <cellStyle name="20% - Accent1 2 3 2 4 4" xfId="1178"/>
    <cellStyle name="20% - Accent1 2 3 2 4 4 2" xfId="1179"/>
    <cellStyle name="20% - Accent1 2 3 2 4 4 3" xfId="1180"/>
    <cellStyle name="20% - Accent1 2 3 2 4 5" xfId="1181"/>
    <cellStyle name="20% - Accent1 2 3 2 4 6" xfId="1182"/>
    <cellStyle name="20% - Accent1 2 3 2 5" xfId="1183"/>
    <cellStyle name="20% - Accent1 2 3 2 5 2" xfId="1184"/>
    <cellStyle name="20% - Accent1 2 3 2 5 2 2" xfId="1185"/>
    <cellStyle name="20% - Accent1 2 3 2 5 2 3" xfId="1186"/>
    <cellStyle name="20% - Accent1 2 3 2 5 3" xfId="1187"/>
    <cellStyle name="20% - Accent1 2 3 2 5 4" xfId="1188"/>
    <cellStyle name="20% - Accent1 2 3 2 6" xfId="1189"/>
    <cellStyle name="20% - Accent1 2 3 2 6 2" xfId="1190"/>
    <cellStyle name="20% - Accent1 2 3 2 6 2 2" xfId="1191"/>
    <cellStyle name="20% - Accent1 2 3 2 6 2 3" xfId="1192"/>
    <cellStyle name="20% - Accent1 2 3 2 6 3" xfId="1193"/>
    <cellStyle name="20% - Accent1 2 3 2 6 4" xfId="1194"/>
    <cellStyle name="20% - Accent1 2 3 2 7" xfId="1195"/>
    <cellStyle name="20% - Accent1 2 3 2 7 2" xfId="1196"/>
    <cellStyle name="20% - Accent1 2 3 2 7 3" xfId="1197"/>
    <cellStyle name="20% - Accent1 2 3 2 8" xfId="1198"/>
    <cellStyle name="20% - Accent1 2 3 2 9" xfId="1199"/>
    <cellStyle name="20% - Accent1 2 3 3" xfId="1200"/>
    <cellStyle name="20% - Accent1 2 3 3 2" xfId="1201"/>
    <cellStyle name="20% - Accent1 2 3 3 2 2" xfId="1202"/>
    <cellStyle name="20% - Accent1 2 3 3 2 2 2" xfId="1203"/>
    <cellStyle name="20% - Accent1 2 3 3 2 2 2 2" xfId="1204"/>
    <cellStyle name="20% - Accent1 2 3 3 2 2 2 3" xfId="1205"/>
    <cellStyle name="20% - Accent1 2 3 3 2 2 3" xfId="1206"/>
    <cellStyle name="20% - Accent1 2 3 3 2 2 4" xfId="1207"/>
    <cellStyle name="20% - Accent1 2 3 3 2 3" xfId="1208"/>
    <cellStyle name="20% - Accent1 2 3 3 2 3 2" xfId="1209"/>
    <cellStyle name="20% - Accent1 2 3 3 2 3 2 2" xfId="1210"/>
    <cellStyle name="20% - Accent1 2 3 3 2 3 2 3" xfId="1211"/>
    <cellStyle name="20% - Accent1 2 3 3 2 3 3" xfId="1212"/>
    <cellStyle name="20% - Accent1 2 3 3 2 3 4" xfId="1213"/>
    <cellStyle name="20% - Accent1 2 3 3 2 4" xfId="1214"/>
    <cellStyle name="20% - Accent1 2 3 3 2 4 2" xfId="1215"/>
    <cellStyle name="20% - Accent1 2 3 3 2 4 3" xfId="1216"/>
    <cellStyle name="20% - Accent1 2 3 3 2 5" xfId="1217"/>
    <cellStyle name="20% - Accent1 2 3 3 2 6" xfId="1218"/>
    <cellStyle name="20% - Accent1 2 3 3 3" xfId="1219"/>
    <cellStyle name="20% - Accent1 2 3 3 3 2" xfId="1220"/>
    <cellStyle name="20% - Accent1 2 3 3 3 2 2" xfId="1221"/>
    <cellStyle name="20% - Accent1 2 3 3 3 2 2 2" xfId="1222"/>
    <cellStyle name="20% - Accent1 2 3 3 3 2 2 3" xfId="1223"/>
    <cellStyle name="20% - Accent1 2 3 3 3 2 3" xfId="1224"/>
    <cellStyle name="20% - Accent1 2 3 3 3 2 4" xfId="1225"/>
    <cellStyle name="20% - Accent1 2 3 3 3 3" xfId="1226"/>
    <cellStyle name="20% - Accent1 2 3 3 3 3 2" xfId="1227"/>
    <cellStyle name="20% - Accent1 2 3 3 3 3 2 2" xfId="1228"/>
    <cellStyle name="20% - Accent1 2 3 3 3 3 2 3" xfId="1229"/>
    <cellStyle name="20% - Accent1 2 3 3 3 3 3" xfId="1230"/>
    <cellStyle name="20% - Accent1 2 3 3 3 3 4" xfId="1231"/>
    <cellStyle name="20% - Accent1 2 3 3 3 4" xfId="1232"/>
    <cellStyle name="20% - Accent1 2 3 3 3 4 2" xfId="1233"/>
    <cellStyle name="20% - Accent1 2 3 3 3 4 3" xfId="1234"/>
    <cellStyle name="20% - Accent1 2 3 3 3 5" xfId="1235"/>
    <cellStyle name="20% - Accent1 2 3 3 3 6" xfId="1236"/>
    <cellStyle name="20% - Accent1 2 3 3 4" xfId="1237"/>
    <cellStyle name="20% - Accent1 2 3 3 4 2" xfId="1238"/>
    <cellStyle name="20% - Accent1 2 3 3 4 2 2" xfId="1239"/>
    <cellStyle name="20% - Accent1 2 3 3 4 2 3" xfId="1240"/>
    <cellStyle name="20% - Accent1 2 3 3 4 3" xfId="1241"/>
    <cellStyle name="20% - Accent1 2 3 3 4 4" xfId="1242"/>
    <cellStyle name="20% - Accent1 2 3 3 5" xfId="1243"/>
    <cellStyle name="20% - Accent1 2 3 3 5 2" xfId="1244"/>
    <cellStyle name="20% - Accent1 2 3 3 5 2 2" xfId="1245"/>
    <cellStyle name="20% - Accent1 2 3 3 5 2 3" xfId="1246"/>
    <cellStyle name="20% - Accent1 2 3 3 5 3" xfId="1247"/>
    <cellStyle name="20% - Accent1 2 3 3 5 4" xfId="1248"/>
    <cellStyle name="20% - Accent1 2 3 3 6" xfId="1249"/>
    <cellStyle name="20% - Accent1 2 3 3 6 2" xfId="1250"/>
    <cellStyle name="20% - Accent1 2 3 3 6 3" xfId="1251"/>
    <cellStyle name="20% - Accent1 2 3 3 7" xfId="1252"/>
    <cellStyle name="20% - Accent1 2 3 3 8" xfId="1253"/>
    <cellStyle name="20% - Accent1 2 3 4" xfId="1254"/>
    <cellStyle name="20% - Accent1 2 3 4 2" xfId="1255"/>
    <cellStyle name="20% - Accent1 2 3 4 2 2" xfId="1256"/>
    <cellStyle name="20% - Accent1 2 3 4 2 2 2" xfId="1257"/>
    <cellStyle name="20% - Accent1 2 3 4 2 2 3" xfId="1258"/>
    <cellStyle name="20% - Accent1 2 3 4 2 3" xfId="1259"/>
    <cellStyle name="20% - Accent1 2 3 4 2 4" xfId="1260"/>
    <cellStyle name="20% - Accent1 2 3 4 3" xfId="1261"/>
    <cellStyle name="20% - Accent1 2 3 4 3 2" xfId="1262"/>
    <cellStyle name="20% - Accent1 2 3 4 3 2 2" xfId="1263"/>
    <cellStyle name="20% - Accent1 2 3 4 3 2 3" xfId="1264"/>
    <cellStyle name="20% - Accent1 2 3 4 3 3" xfId="1265"/>
    <cellStyle name="20% - Accent1 2 3 4 3 4" xfId="1266"/>
    <cellStyle name="20% - Accent1 2 3 4 4" xfId="1267"/>
    <cellStyle name="20% - Accent1 2 3 4 4 2" xfId="1268"/>
    <cellStyle name="20% - Accent1 2 3 4 4 3" xfId="1269"/>
    <cellStyle name="20% - Accent1 2 3 4 5" xfId="1270"/>
    <cellStyle name="20% - Accent1 2 3 4 6" xfId="1271"/>
    <cellStyle name="20% - Accent1 2 3 5" xfId="1272"/>
    <cellStyle name="20% - Accent1 2 3 5 2" xfId="1273"/>
    <cellStyle name="20% - Accent1 2 3 5 2 2" xfId="1274"/>
    <cellStyle name="20% - Accent1 2 3 5 2 2 2" xfId="1275"/>
    <cellStyle name="20% - Accent1 2 3 5 2 2 3" xfId="1276"/>
    <cellStyle name="20% - Accent1 2 3 5 2 3" xfId="1277"/>
    <cellStyle name="20% - Accent1 2 3 5 2 4" xfId="1278"/>
    <cellStyle name="20% - Accent1 2 3 5 3" xfId="1279"/>
    <cellStyle name="20% - Accent1 2 3 5 3 2" xfId="1280"/>
    <cellStyle name="20% - Accent1 2 3 5 3 2 2" xfId="1281"/>
    <cellStyle name="20% - Accent1 2 3 5 3 2 3" xfId="1282"/>
    <cellStyle name="20% - Accent1 2 3 5 3 3" xfId="1283"/>
    <cellStyle name="20% - Accent1 2 3 5 3 4" xfId="1284"/>
    <cellStyle name="20% - Accent1 2 3 5 4" xfId="1285"/>
    <cellStyle name="20% - Accent1 2 3 5 4 2" xfId="1286"/>
    <cellStyle name="20% - Accent1 2 3 5 4 3" xfId="1287"/>
    <cellStyle name="20% - Accent1 2 3 5 5" xfId="1288"/>
    <cellStyle name="20% - Accent1 2 3 5 6" xfId="1289"/>
    <cellStyle name="20% - Accent1 2 3 6" xfId="1290"/>
    <cellStyle name="20% - Accent1 2 3 6 2" xfId="1291"/>
    <cellStyle name="20% - Accent1 2 3 6 2 2" xfId="1292"/>
    <cellStyle name="20% - Accent1 2 3 6 2 3" xfId="1293"/>
    <cellStyle name="20% - Accent1 2 3 6 3" xfId="1294"/>
    <cellStyle name="20% - Accent1 2 3 6 4" xfId="1295"/>
    <cellStyle name="20% - Accent1 2 3 7" xfId="1296"/>
    <cellStyle name="20% - Accent1 2 3 7 2" xfId="1297"/>
    <cellStyle name="20% - Accent1 2 3 7 2 2" xfId="1298"/>
    <cellStyle name="20% - Accent1 2 3 7 2 3" xfId="1299"/>
    <cellStyle name="20% - Accent1 2 3 7 3" xfId="1300"/>
    <cellStyle name="20% - Accent1 2 3 7 4" xfId="1301"/>
    <cellStyle name="20% - Accent1 2 3 8" xfId="1302"/>
    <cellStyle name="20% - Accent1 2 3 8 2" xfId="1303"/>
    <cellStyle name="20% - Accent1 2 3 8 3" xfId="1304"/>
    <cellStyle name="20% - Accent1 2 3 9" xfId="1305"/>
    <cellStyle name="20% - Accent1 2 3_Revenue monitoring workings P6 97-2003" xfId="1306"/>
    <cellStyle name="20% - Accent1 2 4" xfId="1307"/>
    <cellStyle name="20% - Accent1 2 4 10" xfId="1308"/>
    <cellStyle name="20% - Accent1 2 4 2" xfId="1309"/>
    <cellStyle name="20% - Accent1 2 4 2 2" xfId="1310"/>
    <cellStyle name="20% - Accent1 2 4 2 2 2" xfId="1311"/>
    <cellStyle name="20% - Accent1 2 4 2 2 2 2" xfId="1312"/>
    <cellStyle name="20% - Accent1 2 4 2 2 2 2 2" xfId="1313"/>
    <cellStyle name="20% - Accent1 2 4 2 2 2 2 2 2" xfId="1314"/>
    <cellStyle name="20% - Accent1 2 4 2 2 2 2 2 3" xfId="1315"/>
    <cellStyle name="20% - Accent1 2 4 2 2 2 2 3" xfId="1316"/>
    <cellStyle name="20% - Accent1 2 4 2 2 2 2 4" xfId="1317"/>
    <cellStyle name="20% - Accent1 2 4 2 2 2 3" xfId="1318"/>
    <cellStyle name="20% - Accent1 2 4 2 2 2 3 2" xfId="1319"/>
    <cellStyle name="20% - Accent1 2 4 2 2 2 3 2 2" xfId="1320"/>
    <cellStyle name="20% - Accent1 2 4 2 2 2 3 2 3" xfId="1321"/>
    <cellStyle name="20% - Accent1 2 4 2 2 2 3 3" xfId="1322"/>
    <cellStyle name="20% - Accent1 2 4 2 2 2 3 4" xfId="1323"/>
    <cellStyle name="20% - Accent1 2 4 2 2 2 4" xfId="1324"/>
    <cellStyle name="20% - Accent1 2 4 2 2 2 4 2" xfId="1325"/>
    <cellStyle name="20% - Accent1 2 4 2 2 2 4 3" xfId="1326"/>
    <cellStyle name="20% - Accent1 2 4 2 2 2 5" xfId="1327"/>
    <cellStyle name="20% - Accent1 2 4 2 2 2 6" xfId="1328"/>
    <cellStyle name="20% - Accent1 2 4 2 2 3" xfId="1329"/>
    <cellStyle name="20% - Accent1 2 4 2 2 3 2" xfId="1330"/>
    <cellStyle name="20% - Accent1 2 4 2 2 3 2 2" xfId="1331"/>
    <cellStyle name="20% - Accent1 2 4 2 2 3 2 2 2" xfId="1332"/>
    <cellStyle name="20% - Accent1 2 4 2 2 3 2 2 3" xfId="1333"/>
    <cellStyle name="20% - Accent1 2 4 2 2 3 2 3" xfId="1334"/>
    <cellStyle name="20% - Accent1 2 4 2 2 3 2 4" xfId="1335"/>
    <cellStyle name="20% - Accent1 2 4 2 2 3 3" xfId="1336"/>
    <cellStyle name="20% - Accent1 2 4 2 2 3 3 2" xfId="1337"/>
    <cellStyle name="20% - Accent1 2 4 2 2 3 3 2 2" xfId="1338"/>
    <cellStyle name="20% - Accent1 2 4 2 2 3 3 2 3" xfId="1339"/>
    <cellStyle name="20% - Accent1 2 4 2 2 3 3 3" xfId="1340"/>
    <cellStyle name="20% - Accent1 2 4 2 2 3 3 4" xfId="1341"/>
    <cellStyle name="20% - Accent1 2 4 2 2 3 4" xfId="1342"/>
    <cellStyle name="20% - Accent1 2 4 2 2 3 4 2" xfId="1343"/>
    <cellStyle name="20% - Accent1 2 4 2 2 3 4 3" xfId="1344"/>
    <cellStyle name="20% - Accent1 2 4 2 2 3 5" xfId="1345"/>
    <cellStyle name="20% - Accent1 2 4 2 2 3 6" xfId="1346"/>
    <cellStyle name="20% - Accent1 2 4 2 2 4" xfId="1347"/>
    <cellStyle name="20% - Accent1 2 4 2 2 4 2" xfId="1348"/>
    <cellStyle name="20% - Accent1 2 4 2 2 4 2 2" xfId="1349"/>
    <cellStyle name="20% - Accent1 2 4 2 2 4 2 3" xfId="1350"/>
    <cellStyle name="20% - Accent1 2 4 2 2 4 3" xfId="1351"/>
    <cellStyle name="20% - Accent1 2 4 2 2 4 4" xfId="1352"/>
    <cellStyle name="20% - Accent1 2 4 2 2 5" xfId="1353"/>
    <cellStyle name="20% - Accent1 2 4 2 2 5 2" xfId="1354"/>
    <cellStyle name="20% - Accent1 2 4 2 2 5 2 2" xfId="1355"/>
    <cellStyle name="20% - Accent1 2 4 2 2 5 2 3" xfId="1356"/>
    <cellStyle name="20% - Accent1 2 4 2 2 5 3" xfId="1357"/>
    <cellStyle name="20% - Accent1 2 4 2 2 5 4" xfId="1358"/>
    <cellStyle name="20% - Accent1 2 4 2 2 6" xfId="1359"/>
    <cellStyle name="20% - Accent1 2 4 2 2 6 2" xfId="1360"/>
    <cellStyle name="20% - Accent1 2 4 2 2 6 3" xfId="1361"/>
    <cellStyle name="20% - Accent1 2 4 2 2 7" xfId="1362"/>
    <cellStyle name="20% - Accent1 2 4 2 2 8" xfId="1363"/>
    <cellStyle name="20% - Accent1 2 4 2 3" xfId="1364"/>
    <cellStyle name="20% - Accent1 2 4 2 3 2" xfId="1365"/>
    <cellStyle name="20% - Accent1 2 4 2 3 2 2" xfId="1366"/>
    <cellStyle name="20% - Accent1 2 4 2 3 2 2 2" xfId="1367"/>
    <cellStyle name="20% - Accent1 2 4 2 3 2 2 3" xfId="1368"/>
    <cellStyle name="20% - Accent1 2 4 2 3 2 3" xfId="1369"/>
    <cellStyle name="20% - Accent1 2 4 2 3 2 4" xfId="1370"/>
    <cellStyle name="20% - Accent1 2 4 2 3 3" xfId="1371"/>
    <cellStyle name="20% - Accent1 2 4 2 3 3 2" xfId="1372"/>
    <cellStyle name="20% - Accent1 2 4 2 3 3 2 2" xfId="1373"/>
    <cellStyle name="20% - Accent1 2 4 2 3 3 2 3" xfId="1374"/>
    <cellStyle name="20% - Accent1 2 4 2 3 3 3" xfId="1375"/>
    <cellStyle name="20% - Accent1 2 4 2 3 3 4" xfId="1376"/>
    <cellStyle name="20% - Accent1 2 4 2 3 4" xfId="1377"/>
    <cellStyle name="20% - Accent1 2 4 2 3 4 2" xfId="1378"/>
    <cellStyle name="20% - Accent1 2 4 2 3 4 3" xfId="1379"/>
    <cellStyle name="20% - Accent1 2 4 2 3 5" xfId="1380"/>
    <cellStyle name="20% - Accent1 2 4 2 3 6" xfId="1381"/>
    <cellStyle name="20% - Accent1 2 4 2 4" xfId="1382"/>
    <cellStyle name="20% - Accent1 2 4 2 4 2" xfId="1383"/>
    <cellStyle name="20% - Accent1 2 4 2 4 2 2" xfId="1384"/>
    <cellStyle name="20% - Accent1 2 4 2 4 2 2 2" xfId="1385"/>
    <cellStyle name="20% - Accent1 2 4 2 4 2 2 3" xfId="1386"/>
    <cellStyle name="20% - Accent1 2 4 2 4 2 3" xfId="1387"/>
    <cellStyle name="20% - Accent1 2 4 2 4 2 4" xfId="1388"/>
    <cellStyle name="20% - Accent1 2 4 2 4 3" xfId="1389"/>
    <cellStyle name="20% - Accent1 2 4 2 4 3 2" xfId="1390"/>
    <cellStyle name="20% - Accent1 2 4 2 4 3 2 2" xfId="1391"/>
    <cellStyle name="20% - Accent1 2 4 2 4 3 2 3" xfId="1392"/>
    <cellStyle name="20% - Accent1 2 4 2 4 3 3" xfId="1393"/>
    <cellStyle name="20% - Accent1 2 4 2 4 3 4" xfId="1394"/>
    <cellStyle name="20% - Accent1 2 4 2 4 4" xfId="1395"/>
    <cellStyle name="20% - Accent1 2 4 2 4 4 2" xfId="1396"/>
    <cellStyle name="20% - Accent1 2 4 2 4 4 3" xfId="1397"/>
    <cellStyle name="20% - Accent1 2 4 2 4 5" xfId="1398"/>
    <cellStyle name="20% - Accent1 2 4 2 4 6" xfId="1399"/>
    <cellStyle name="20% - Accent1 2 4 2 5" xfId="1400"/>
    <cellStyle name="20% - Accent1 2 4 2 5 2" xfId="1401"/>
    <cellStyle name="20% - Accent1 2 4 2 5 2 2" xfId="1402"/>
    <cellStyle name="20% - Accent1 2 4 2 5 2 3" xfId="1403"/>
    <cellStyle name="20% - Accent1 2 4 2 5 3" xfId="1404"/>
    <cellStyle name="20% - Accent1 2 4 2 5 4" xfId="1405"/>
    <cellStyle name="20% - Accent1 2 4 2 6" xfId="1406"/>
    <cellStyle name="20% - Accent1 2 4 2 6 2" xfId="1407"/>
    <cellStyle name="20% - Accent1 2 4 2 6 2 2" xfId="1408"/>
    <cellStyle name="20% - Accent1 2 4 2 6 2 3" xfId="1409"/>
    <cellStyle name="20% - Accent1 2 4 2 6 3" xfId="1410"/>
    <cellStyle name="20% - Accent1 2 4 2 6 4" xfId="1411"/>
    <cellStyle name="20% - Accent1 2 4 2 7" xfId="1412"/>
    <cellStyle name="20% - Accent1 2 4 2 7 2" xfId="1413"/>
    <cellStyle name="20% - Accent1 2 4 2 7 3" xfId="1414"/>
    <cellStyle name="20% - Accent1 2 4 2 8" xfId="1415"/>
    <cellStyle name="20% - Accent1 2 4 2 9" xfId="1416"/>
    <cellStyle name="20% - Accent1 2 4 3" xfId="1417"/>
    <cellStyle name="20% - Accent1 2 4 3 2" xfId="1418"/>
    <cellStyle name="20% - Accent1 2 4 3 2 2" xfId="1419"/>
    <cellStyle name="20% - Accent1 2 4 3 2 2 2" xfId="1420"/>
    <cellStyle name="20% - Accent1 2 4 3 2 2 2 2" xfId="1421"/>
    <cellStyle name="20% - Accent1 2 4 3 2 2 2 3" xfId="1422"/>
    <cellStyle name="20% - Accent1 2 4 3 2 2 3" xfId="1423"/>
    <cellStyle name="20% - Accent1 2 4 3 2 2 4" xfId="1424"/>
    <cellStyle name="20% - Accent1 2 4 3 2 3" xfId="1425"/>
    <cellStyle name="20% - Accent1 2 4 3 2 3 2" xfId="1426"/>
    <cellStyle name="20% - Accent1 2 4 3 2 3 2 2" xfId="1427"/>
    <cellStyle name="20% - Accent1 2 4 3 2 3 2 3" xfId="1428"/>
    <cellStyle name="20% - Accent1 2 4 3 2 3 3" xfId="1429"/>
    <cellStyle name="20% - Accent1 2 4 3 2 3 4" xfId="1430"/>
    <cellStyle name="20% - Accent1 2 4 3 2 4" xfId="1431"/>
    <cellStyle name="20% - Accent1 2 4 3 2 4 2" xfId="1432"/>
    <cellStyle name="20% - Accent1 2 4 3 2 4 3" xfId="1433"/>
    <cellStyle name="20% - Accent1 2 4 3 2 5" xfId="1434"/>
    <cellStyle name="20% - Accent1 2 4 3 2 6" xfId="1435"/>
    <cellStyle name="20% - Accent1 2 4 3 3" xfId="1436"/>
    <cellStyle name="20% - Accent1 2 4 3 3 2" xfId="1437"/>
    <cellStyle name="20% - Accent1 2 4 3 3 2 2" xfId="1438"/>
    <cellStyle name="20% - Accent1 2 4 3 3 2 2 2" xfId="1439"/>
    <cellStyle name="20% - Accent1 2 4 3 3 2 2 3" xfId="1440"/>
    <cellStyle name="20% - Accent1 2 4 3 3 2 3" xfId="1441"/>
    <cellStyle name="20% - Accent1 2 4 3 3 2 4" xfId="1442"/>
    <cellStyle name="20% - Accent1 2 4 3 3 3" xfId="1443"/>
    <cellStyle name="20% - Accent1 2 4 3 3 3 2" xfId="1444"/>
    <cellStyle name="20% - Accent1 2 4 3 3 3 2 2" xfId="1445"/>
    <cellStyle name="20% - Accent1 2 4 3 3 3 2 3" xfId="1446"/>
    <cellStyle name="20% - Accent1 2 4 3 3 3 3" xfId="1447"/>
    <cellStyle name="20% - Accent1 2 4 3 3 3 4" xfId="1448"/>
    <cellStyle name="20% - Accent1 2 4 3 3 4" xfId="1449"/>
    <cellStyle name="20% - Accent1 2 4 3 3 4 2" xfId="1450"/>
    <cellStyle name="20% - Accent1 2 4 3 3 4 3" xfId="1451"/>
    <cellStyle name="20% - Accent1 2 4 3 3 5" xfId="1452"/>
    <cellStyle name="20% - Accent1 2 4 3 3 6" xfId="1453"/>
    <cellStyle name="20% - Accent1 2 4 3 4" xfId="1454"/>
    <cellStyle name="20% - Accent1 2 4 3 4 2" xfId="1455"/>
    <cellStyle name="20% - Accent1 2 4 3 4 2 2" xfId="1456"/>
    <cellStyle name="20% - Accent1 2 4 3 4 2 3" xfId="1457"/>
    <cellStyle name="20% - Accent1 2 4 3 4 3" xfId="1458"/>
    <cellStyle name="20% - Accent1 2 4 3 4 4" xfId="1459"/>
    <cellStyle name="20% - Accent1 2 4 3 5" xfId="1460"/>
    <cellStyle name="20% - Accent1 2 4 3 5 2" xfId="1461"/>
    <cellStyle name="20% - Accent1 2 4 3 5 2 2" xfId="1462"/>
    <cellStyle name="20% - Accent1 2 4 3 5 2 3" xfId="1463"/>
    <cellStyle name="20% - Accent1 2 4 3 5 3" xfId="1464"/>
    <cellStyle name="20% - Accent1 2 4 3 5 4" xfId="1465"/>
    <cellStyle name="20% - Accent1 2 4 3 6" xfId="1466"/>
    <cellStyle name="20% - Accent1 2 4 3 6 2" xfId="1467"/>
    <cellStyle name="20% - Accent1 2 4 3 6 3" xfId="1468"/>
    <cellStyle name="20% - Accent1 2 4 3 7" xfId="1469"/>
    <cellStyle name="20% - Accent1 2 4 3 8" xfId="1470"/>
    <cellStyle name="20% - Accent1 2 4 4" xfId="1471"/>
    <cellStyle name="20% - Accent1 2 4 4 2" xfId="1472"/>
    <cellStyle name="20% - Accent1 2 4 4 2 2" xfId="1473"/>
    <cellStyle name="20% - Accent1 2 4 4 2 2 2" xfId="1474"/>
    <cellStyle name="20% - Accent1 2 4 4 2 2 3" xfId="1475"/>
    <cellStyle name="20% - Accent1 2 4 4 2 3" xfId="1476"/>
    <cellStyle name="20% - Accent1 2 4 4 2 4" xfId="1477"/>
    <cellStyle name="20% - Accent1 2 4 4 3" xfId="1478"/>
    <cellStyle name="20% - Accent1 2 4 4 3 2" xfId="1479"/>
    <cellStyle name="20% - Accent1 2 4 4 3 2 2" xfId="1480"/>
    <cellStyle name="20% - Accent1 2 4 4 3 2 3" xfId="1481"/>
    <cellStyle name="20% - Accent1 2 4 4 3 3" xfId="1482"/>
    <cellStyle name="20% - Accent1 2 4 4 3 4" xfId="1483"/>
    <cellStyle name="20% - Accent1 2 4 4 4" xfId="1484"/>
    <cellStyle name="20% - Accent1 2 4 4 4 2" xfId="1485"/>
    <cellStyle name="20% - Accent1 2 4 4 4 3" xfId="1486"/>
    <cellStyle name="20% - Accent1 2 4 4 5" xfId="1487"/>
    <cellStyle name="20% - Accent1 2 4 4 6" xfId="1488"/>
    <cellStyle name="20% - Accent1 2 4 5" xfId="1489"/>
    <cellStyle name="20% - Accent1 2 4 5 2" xfId="1490"/>
    <cellStyle name="20% - Accent1 2 4 5 2 2" xfId="1491"/>
    <cellStyle name="20% - Accent1 2 4 5 2 2 2" xfId="1492"/>
    <cellStyle name="20% - Accent1 2 4 5 2 2 3" xfId="1493"/>
    <cellStyle name="20% - Accent1 2 4 5 2 3" xfId="1494"/>
    <cellStyle name="20% - Accent1 2 4 5 2 4" xfId="1495"/>
    <cellStyle name="20% - Accent1 2 4 5 3" xfId="1496"/>
    <cellStyle name="20% - Accent1 2 4 5 3 2" xfId="1497"/>
    <cellStyle name="20% - Accent1 2 4 5 3 2 2" xfId="1498"/>
    <cellStyle name="20% - Accent1 2 4 5 3 2 3" xfId="1499"/>
    <cellStyle name="20% - Accent1 2 4 5 3 3" xfId="1500"/>
    <cellStyle name="20% - Accent1 2 4 5 3 4" xfId="1501"/>
    <cellStyle name="20% - Accent1 2 4 5 4" xfId="1502"/>
    <cellStyle name="20% - Accent1 2 4 5 4 2" xfId="1503"/>
    <cellStyle name="20% - Accent1 2 4 5 4 3" xfId="1504"/>
    <cellStyle name="20% - Accent1 2 4 5 5" xfId="1505"/>
    <cellStyle name="20% - Accent1 2 4 5 6" xfId="1506"/>
    <cellStyle name="20% - Accent1 2 4 6" xfId="1507"/>
    <cellStyle name="20% - Accent1 2 4 6 2" xfId="1508"/>
    <cellStyle name="20% - Accent1 2 4 6 2 2" xfId="1509"/>
    <cellStyle name="20% - Accent1 2 4 6 2 3" xfId="1510"/>
    <cellStyle name="20% - Accent1 2 4 6 3" xfId="1511"/>
    <cellStyle name="20% - Accent1 2 4 6 4" xfId="1512"/>
    <cellStyle name="20% - Accent1 2 4 7" xfId="1513"/>
    <cellStyle name="20% - Accent1 2 4 7 2" xfId="1514"/>
    <cellStyle name="20% - Accent1 2 4 7 2 2" xfId="1515"/>
    <cellStyle name="20% - Accent1 2 4 7 2 3" xfId="1516"/>
    <cellStyle name="20% - Accent1 2 4 7 3" xfId="1517"/>
    <cellStyle name="20% - Accent1 2 4 7 4" xfId="1518"/>
    <cellStyle name="20% - Accent1 2 4 8" xfId="1519"/>
    <cellStyle name="20% - Accent1 2 4 8 2" xfId="1520"/>
    <cellStyle name="20% - Accent1 2 4 8 3" xfId="1521"/>
    <cellStyle name="20% - Accent1 2 4 9" xfId="1522"/>
    <cellStyle name="20% - Accent1 2 4_Revenue monitoring workings P6 97-2003" xfId="1523"/>
    <cellStyle name="20% - Accent1 2 5" xfId="1524"/>
    <cellStyle name="20% - Accent1 2 5 10" xfId="1525"/>
    <cellStyle name="20% - Accent1 2 5 2" xfId="1526"/>
    <cellStyle name="20% - Accent1 2 5 2 2" xfId="1527"/>
    <cellStyle name="20% - Accent1 2 5 2 2 2" xfId="1528"/>
    <cellStyle name="20% - Accent1 2 5 2 2 2 2" xfId="1529"/>
    <cellStyle name="20% - Accent1 2 5 2 2 2 2 2" xfId="1530"/>
    <cellStyle name="20% - Accent1 2 5 2 2 2 2 2 2" xfId="1531"/>
    <cellStyle name="20% - Accent1 2 5 2 2 2 2 2 3" xfId="1532"/>
    <cellStyle name="20% - Accent1 2 5 2 2 2 2 3" xfId="1533"/>
    <cellStyle name="20% - Accent1 2 5 2 2 2 2 4" xfId="1534"/>
    <cellStyle name="20% - Accent1 2 5 2 2 2 3" xfId="1535"/>
    <cellStyle name="20% - Accent1 2 5 2 2 2 3 2" xfId="1536"/>
    <cellStyle name="20% - Accent1 2 5 2 2 2 3 2 2" xfId="1537"/>
    <cellStyle name="20% - Accent1 2 5 2 2 2 3 2 3" xfId="1538"/>
    <cellStyle name="20% - Accent1 2 5 2 2 2 3 3" xfId="1539"/>
    <cellStyle name="20% - Accent1 2 5 2 2 2 3 4" xfId="1540"/>
    <cellStyle name="20% - Accent1 2 5 2 2 2 4" xfId="1541"/>
    <cellStyle name="20% - Accent1 2 5 2 2 2 4 2" xfId="1542"/>
    <cellStyle name="20% - Accent1 2 5 2 2 2 4 3" xfId="1543"/>
    <cellStyle name="20% - Accent1 2 5 2 2 2 5" xfId="1544"/>
    <cellStyle name="20% - Accent1 2 5 2 2 2 6" xfId="1545"/>
    <cellStyle name="20% - Accent1 2 5 2 2 3" xfId="1546"/>
    <cellStyle name="20% - Accent1 2 5 2 2 3 2" xfId="1547"/>
    <cellStyle name="20% - Accent1 2 5 2 2 3 2 2" xfId="1548"/>
    <cellStyle name="20% - Accent1 2 5 2 2 3 2 2 2" xfId="1549"/>
    <cellStyle name="20% - Accent1 2 5 2 2 3 2 2 3" xfId="1550"/>
    <cellStyle name="20% - Accent1 2 5 2 2 3 2 3" xfId="1551"/>
    <cellStyle name="20% - Accent1 2 5 2 2 3 2 4" xfId="1552"/>
    <cellStyle name="20% - Accent1 2 5 2 2 3 3" xfId="1553"/>
    <cellStyle name="20% - Accent1 2 5 2 2 3 3 2" xfId="1554"/>
    <cellStyle name="20% - Accent1 2 5 2 2 3 3 2 2" xfId="1555"/>
    <cellStyle name="20% - Accent1 2 5 2 2 3 3 2 3" xfId="1556"/>
    <cellStyle name="20% - Accent1 2 5 2 2 3 3 3" xfId="1557"/>
    <cellStyle name="20% - Accent1 2 5 2 2 3 3 4" xfId="1558"/>
    <cellStyle name="20% - Accent1 2 5 2 2 3 4" xfId="1559"/>
    <cellStyle name="20% - Accent1 2 5 2 2 3 4 2" xfId="1560"/>
    <cellStyle name="20% - Accent1 2 5 2 2 3 4 3" xfId="1561"/>
    <cellStyle name="20% - Accent1 2 5 2 2 3 5" xfId="1562"/>
    <cellStyle name="20% - Accent1 2 5 2 2 3 6" xfId="1563"/>
    <cellStyle name="20% - Accent1 2 5 2 2 4" xfId="1564"/>
    <cellStyle name="20% - Accent1 2 5 2 2 4 2" xfId="1565"/>
    <cellStyle name="20% - Accent1 2 5 2 2 4 2 2" xfId="1566"/>
    <cellStyle name="20% - Accent1 2 5 2 2 4 2 3" xfId="1567"/>
    <cellStyle name="20% - Accent1 2 5 2 2 4 3" xfId="1568"/>
    <cellStyle name="20% - Accent1 2 5 2 2 4 4" xfId="1569"/>
    <cellStyle name="20% - Accent1 2 5 2 2 5" xfId="1570"/>
    <cellStyle name="20% - Accent1 2 5 2 2 5 2" xfId="1571"/>
    <cellStyle name="20% - Accent1 2 5 2 2 5 2 2" xfId="1572"/>
    <cellStyle name="20% - Accent1 2 5 2 2 5 2 3" xfId="1573"/>
    <cellStyle name="20% - Accent1 2 5 2 2 5 3" xfId="1574"/>
    <cellStyle name="20% - Accent1 2 5 2 2 5 4" xfId="1575"/>
    <cellStyle name="20% - Accent1 2 5 2 2 6" xfId="1576"/>
    <cellStyle name="20% - Accent1 2 5 2 2 6 2" xfId="1577"/>
    <cellStyle name="20% - Accent1 2 5 2 2 6 3" xfId="1578"/>
    <cellStyle name="20% - Accent1 2 5 2 2 7" xfId="1579"/>
    <cellStyle name="20% - Accent1 2 5 2 2 8" xfId="1580"/>
    <cellStyle name="20% - Accent1 2 5 2 3" xfId="1581"/>
    <cellStyle name="20% - Accent1 2 5 2 3 2" xfId="1582"/>
    <cellStyle name="20% - Accent1 2 5 2 3 2 2" xfId="1583"/>
    <cellStyle name="20% - Accent1 2 5 2 3 2 2 2" xfId="1584"/>
    <cellStyle name="20% - Accent1 2 5 2 3 2 2 3" xfId="1585"/>
    <cellStyle name="20% - Accent1 2 5 2 3 2 3" xfId="1586"/>
    <cellStyle name="20% - Accent1 2 5 2 3 2 4" xfId="1587"/>
    <cellStyle name="20% - Accent1 2 5 2 3 3" xfId="1588"/>
    <cellStyle name="20% - Accent1 2 5 2 3 3 2" xfId="1589"/>
    <cellStyle name="20% - Accent1 2 5 2 3 3 2 2" xfId="1590"/>
    <cellStyle name="20% - Accent1 2 5 2 3 3 2 3" xfId="1591"/>
    <cellStyle name="20% - Accent1 2 5 2 3 3 3" xfId="1592"/>
    <cellStyle name="20% - Accent1 2 5 2 3 3 4" xfId="1593"/>
    <cellStyle name="20% - Accent1 2 5 2 3 4" xfId="1594"/>
    <cellStyle name="20% - Accent1 2 5 2 3 4 2" xfId="1595"/>
    <cellStyle name="20% - Accent1 2 5 2 3 4 3" xfId="1596"/>
    <cellStyle name="20% - Accent1 2 5 2 3 5" xfId="1597"/>
    <cellStyle name="20% - Accent1 2 5 2 3 6" xfId="1598"/>
    <cellStyle name="20% - Accent1 2 5 2 4" xfId="1599"/>
    <cellStyle name="20% - Accent1 2 5 2 4 2" xfId="1600"/>
    <cellStyle name="20% - Accent1 2 5 2 4 2 2" xfId="1601"/>
    <cellStyle name="20% - Accent1 2 5 2 4 2 2 2" xfId="1602"/>
    <cellStyle name="20% - Accent1 2 5 2 4 2 2 3" xfId="1603"/>
    <cellStyle name="20% - Accent1 2 5 2 4 2 3" xfId="1604"/>
    <cellStyle name="20% - Accent1 2 5 2 4 2 4" xfId="1605"/>
    <cellStyle name="20% - Accent1 2 5 2 4 3" xfId="1606"/>
    <cellStyle name="20% - Accent1 2 5 2 4 3 2" xfId="1607"/>
    <cellStyle name="20% - Accent1 2 5 2 4 3 2 2" xfId="1608"/>
    <cellStyle name="20% - Accent1 2 5 2 4 3 2 3" xfId="1609"/>
    <cellStyle name="20% - Accent1 2 5 2 4 3 3" xfId="1610"/>
    <cellStyle name="20% - Accent1 2 5 2 4 3 4" xfId="1611"/>
    <cellStyle name="20% - Accent1 2 5 2 4 4" xfId="1612"/>
    <cellStyle name="20% - Accent1 2 5 2 4 4 2" xfId="1613"/>
    <cellStyle name="20% - Accent1 2 5 2 4 4 3" xfId="1614"/>
    <cellStyle name="20% - Accent1 2 5 2 4 5" xfId="1615"/>
    <cellStyle name="20% - Accent1 2 5 2 4 6" xfId="1616"/>
    <cellStyle name="20% - Accent1 2 5 2 5" xfId="1617"/>
    <cellStyle name="20% - Accent1 2 5 2 5 2" xfId="1618"/>
    <cellStyle name="20% - Accent1 2 5 2 5 2 2" xfId="1619"/>
    <cellStyle name="20% - Accent1 2 5 2 5 2 3" xfId="1620"/>
    <cellStyle name="20% - Accent1 2 5 2 5 3" xfId="1621"/>
    <cellStyle name="20% - Accent1 2 5 2 5 4" xfId="1622"/>
    <cellStyle name="20% - Accent1 2 5 2 6" xfId="1623"/>
    <cellStyle name="20% - Accent1 2 5 2 6 2" xfId="1624"/>
    <cellStyle name="20% - Accent1 2 5 2 6 2 2" xfId="1625"/>
    <cellStyle name="20% - Accent1 2 5 2 6 2 3" xfId="1626"/>
    <cellStyle name="20% - Accent1 2 5 2 6 3" xfId="1627"/>
    <cellStyle name="20% - Accent1 2 5 2 6 4" xfId="1628"/>
    <cellStyle name="20% - Accent1 2 5 2 7" xfId="1629"/>
    <cellStyle name="20% - Accent1 2 5 2 7 2" xfId="1630"/>
    <cellStyle name="20% - Accent1 2 5 2 7 3" xfId="1631"/>
    <cellStyle name="20% - Accent1 2 5 2 8" xfId="1632"/>
    <cellStyle name="20% - Accent1 2 5 2 9" xfId="1633"/>
    <cellStyle name="20% - Accent1 2 5 3" xfId="1634"/>
    <cellStyle name="20% - Accent1 2 5 3 2" xfId="1635"/>
    <cellStyle name="20% - Accent1 2 5 3 2 2" xfId="1636"/>
    <cellStyle name="20% - Accent1 2 5 3 2 2 2" xfId="1637"/>
    <cellStyle name="20% - Accent1 2 5 3 2 2 2 2" xfId="1638"/>
    <cellStyle name="20% - Accent1 2 5 3 2 2 2 3" xfId="1639"/>
    <cellStyle name="20% - Accent1 2 5 3 2 2 3" xfId="1640"/>
    <cellStyle name="20% - Accent1 2 5 3 2 2 4" xfId="1641"/>
    <cellStyle name="20% - Accent1 2 5 3 2 3" xfId="1642"/>
    <cellStyle name="20% - Accent1 2 5 3 2 3 2" xfId="1643"/>
    <cellStyle name="20% - Accent1 2 5 3 2 3 2 2" xfId="1644"/>
    <cellStyle name="20% - Accent1 2 5 3 2 3 2 3" xfId="1645"/>
    <cellStyle name="20% - Accent1 2 5 3 2 3 3" xfId="1646"/>
    <cellStyle name="20% - Accent1 2 5 3 2 3 4" xfId="1647"/>
    <cellStyle name="20% - Accent1 2 5 3 2 4" xfId="1648"/>
    <cellStyle name="20% - Accent1 2 5 3 2 4 2" xfId="1649"/>
    <cellStyle name="20% - Accent1 2 5 3 2 4 3" xfId="1650"/>
    <cellStyle name="20% - Accent1 2 5 3 2 5" xfId="1651"/>
    <cellStyle name="20% - Accent1 2 5 3 2 6" xfId="1652"/>
    <cellStyle name="20% - Accent1 2 5 3 3" xfId="1653"/>
    <cellStyle name="20% - Accent1 2 5 3 3 2" xfId="1654"/>
    <cellStyle name="20% - Accent1 2 5 3 3 2 2" xfId="1655"/>
    <cellStyle name="20% - Accent1 2 5 3 3 2 2 2" xfId="1656"/>
    <cellStyle name="20% - Accent1 2 5 3 3 2 2 3" xfId="1657"/>
    <cellStyle name="20% - Accent1 2 5 3 3 2 3" xfId="1658"/>
    <cellStyle name="20% - Accent1 2 5 3 3 2 4" xfId="1659"/>
    <cellStyle name="20% - Accent1 2 5 3 3 3" xfId="1660"/>
    <cellStyle name="20% - Accent1 2 5 3 3 3 2" xfId="1661"/>
    <cellStyle name="20% - Accent1 2 5 3 3 3 2 2" xfId="1662"/>
    <cellStyle name="20% - Accent1 2 5 3 3 3 2 3" xfId="1663"/>
    <cellStyle name="20% - Accent1 2 5 3 3 3 3" xfId="1664"/>
    <cellStyle name="20% - Accent1 2 5 3 3 3 4" xfId="1665"/>
    <cellStyle name="20% - Accent1 2 5 3 3 4" xfId="1666"/>
    <cellStyle name="20% - Accent1 2 5 3 3 4 2" xfId="1667"/>
    <cellStyle name="20% - Accent1 2 5 3 3 4 3" xfId="1668"/>
    <cellStyle name="20% - Accent1 2 5 3 3 5" xfId="1669"/>
    <cellStyle name="20% - Accent1 2 5 3 3 6" xfId="1670"/>
    <cellStyle name="20% - Accent1 2 5 3 4" xfId="1671"/>
    <cellStyle name="20% - Accent1 2 5 3 4 2" xfId="1672"/>
    <cellStyle name="20% - Accent1 2 5 3 4 2 2" xfId="1673"/>
    <cellStyle name="20% - Accent1 2 5 3 4 2 3" xfId="1674"/>
    <cellStyle name="20% - Accent1 2 5 3 4 3" xfId="1675"/>
    <cellStyle name="20% - Accent1 2 5 3 4 4" xfId="1676"/>
    <cellStyle name="20% - Accent1 2 5 3 5" xfId="1677"/>
    <cellStyle name="20% - Accent1 2 5 3 5 2" xfId="1678"/>
    <cellStyle name="20% - Accent1 2 5 3 5 2 2" xfId="1679"/>
    <cellStyle name="20% - Accent1 2 5 3 5 2 3" xfId="1680"/>
    <cellStyle name="20% - Accent1 2 5 3 5 3" xfId="1681"/>
    <cellStyle name="20% - Accent1 2 5 3 5 4" xfId="1682"/>
    <cellStyle name="20% - Accent1 2 5 3 6" xfId="1683"/>
    <cellStyle name="20% - Accent1 2 5 3 6 2" xfId="1684"/>
    <cellStyle name="20% - Accent1 2 5 3 6 3" xfId="1685"/>
    <cellStyle name="20% - Accent1 2 5 3 7" xfId="1686"/>
    <cellStyle name="20% - Accent1 2 5 3 8" xfId="1687"/>
    <cellStyle name="20% - Accent1 2 5 4" xfId="1688"/>
    <cellStyle name="20% - Accent1 2 5 4 2" xfId="1689"/>
    <cellStyle name="20% - Accent1 2 5 4 2 2" xfId="1690"/>
    <cellStyle name="20% - Accent1 2 5 4 2 2 2" xfId="1691"/>
    <cellStyle name="20% - Accent1 2 5 4 2 2 3" xfId="1692"/>
    <cellStyle name="20% - Accent1 2 5 4 2 3" xfId="1693"/>
    <cellStyle name="20% - Accent1 2 5 4 2 4" xfId="1694"/>
    <cellStyle name="20% - Accent1 2 5 4 3" xfId="1695"/>
    <cellStyle name="20% - Accent1 2 5 4 3 2" xfId="1696"/>
    <cellStyle name="20% - Accent1 2 5 4 3 2 2" xfId="1697"/>
    <cellStyle name="20% - Accent1 2 5 4 3 2 3" xfId="1698"/>
    <cellStyle name="20% - Accent1 2 5 4 3 3" xfId="1699"/>
    <cellStyle name="20% - Accent1 2 5 4 3 4" xfId="1700"/>
    <cellStyle name="20% - Accent1 2 5 4 4" xfId="1701"/>
    <cellStyle name="20% - Accent1 2 5 4 4 2" xfId="1702"/>
    <cellStyle name="20% - Accent1 2 5 4 4 3" xfId="1703"/>
    <cellStyle name="20% - Accent1 2 5 4 5" xfId="1704"/>
    <cellStyle name="20% - Accent1 2 5 4 6" xfId="1705"/>
    <cellStyle name="20% - Accent1 2 5 5" xfId="1706"/>
    <cellStyle name="20% - Accent1 2 5 5 2" xfId="1707"/>
    <cellStyle name="20% - Accent1 2 5 5 2 2" xfId="1708"/>
    <cellStyle name="20% - Accent1 2 5 5 2 2 2" xfId="1709"/>
    <cellStyle name="20% - Accent1 2 5 5 2 2 3" xfId="1710"/>
    <cellStyle name="20% - Accent1 2 5 5 2 3" xfId="1711"/>
    <cellStyle name="20% - Accent1 2 5 5 2 4" xfId="1712"/>
    <cellStyle name="20% - Accent1 2 5 5 3" xfId="1713"/>
    <cellStyle name="20% - Accent1 2 5 5 3 2" xfId="1714"/>
    <cellStyle name="20% - Accent1 2 5 5 3 2 2" xfId="1715"/>
    <cellStyle name="20% - Accent1 2 5 5 3 2 3" xfId="1716"/>
    <cellStyle name="20% - Accent1 2 5 5 3 3" xfId="1717"/>
    <cellStyle name="20% - Accent1 2 5 5 3 4" xfId="1718"/>
    <cellStyle name="20% - Accent1 2 5 5 4" xfId="1719"/>
    <cellStyle name="20% - Accent1 2 5 5 4 2" xfId="1720"/>
    <cellStyle name="20% - Accent1 2 5 5 4 3" xfId="1721"/>
    <cellStyle name="20% - Accent1 2 5 5 5" xfId="1722"/>
    <cellStyle name="20% - Accent1 2 5 5 6" xfId="1723"/>
    <cellStyle name="20% - Accent1 2 5 6" xfId="1724"/>
    <cellStyle name="20% - Accent1 2 5 6 2" xfId="1725"/>
    <cellStyle name="20% - Accent1 2 5 6 2 2" xfId="1726"/>
    <cellStyle name="20% - Accent1 2 5 6 2 3" xfId="1727"/>
    <cellStyle name="20% - Accent1 2 5 6 3" xfId="1728"/>
    <cellStyle name="20% - Accent1 2 5 6 4" xfId="1729"/>
    <cellStyle name="20% - Accent1 2 5 7" xfId="1730"/>
    <cellStyle name="20% - Accent1 2 5 7 2" xfId="1731"/>
    <cellStyle name="20% - Accent1 2 5 7 2 2" xfId="1732"/>
    <cellStyle name="20% - Accent1 2 5 7 2 3" xfId="1733"/>
    <cellStyle name="20% - Accent1 2 5 7 3" xfId="1734"/>
    <cellStyle name="20% - Accent1 2 5 7 4" xfId="1735"/>
    <cellStyle name="20% - Accent1 2 5 8" xfId="1736"/>
    <cellStyle name="20% - Accent1 2 5 8 2" xfId="1737"/>
    <cellStyle name="20% - Accent1 2 5 8 3" xfId="1738"/>
    <cellStyle name="20% - Accent1 2 5 9" xfId="1739"/>
    <cellStyle name="20% - Accent1 2 5_Revenue monitoring workings P6 97-2003" xfId="1740"/>
    <cellStyle name="20% - Accent1 2 6" xfId="1741"/>
    <cellStyle name="20% - Accent1 2 6 10" xfId="1742"/>
    <cellStyle name="20% - Accent1 2 6 2" xfId="1743"/>
    <cellStyle name="20% - Accent1 2 6 2 2" xfId="1744"/>
    <cellStyle name="20% - Accent1 2 6 2 2 2" xfId="1745"/>
    <cellStyle name="20% - Accent1 2 6 2 2 2 2" xfId="1746"/>
    <cellStyle name="20% - Accent1 2 6 2 2 2 2 2" xfId="1747"/>
    <cellStyle name="20% - Accent1 2 6 2 2 2 2 2 2" xfId="1748"/>
    <cellStyle name="20% - Accent1 2 6 2 2 2 2 2 3" xfId="1749"/>
    <cellStyle name="20% - Accent1 2 6 2 2 2 2 3" xfId="1750"/>
    <cellStyle name="20% - Accent1 2 6 2 2 2 2 4" xfId="1751"/>
    <cellStyle name="20% - Accent1 2 6 2 2 2 3" xfId="1752"/>
    <cellStyle name="20% - Accent1 2 6 2 2 2 3 2" xfId="1753"/>
    <cellStyle name="20% - Accent1 2 6 2 2 2 3 2 2" xfId="1754"/>
    <cellStyle name="20% - Accent1 2 6 2 2 2 3 2 3" xfId="1755"/>
    <cellStyle name="20% - Accent1 2 6 2 2 2 3 3" xfId="1756"/>
    <cellStyle name="20% - Accent1 2 6 2 2 2 3 4" xfId="1757"/>
    <cellStyle name="20% - Accent1 2 6 2 2 2 4" xfId="1758"/>
    <cellStyle name="20% - Accent1 2 6 2 2 2 4 2" xfId="1759"/>
    <cellStyle name="20% - Accent1 2 6 2 2 2 4 3" xfId="1760"/>
    <cellStyle name="20% - Accent1 2 6 2 2 2 5" xfId="1761"/>
    <cellStyle name="20% - Accent1 2 6 2 2 2 6" xfId="1762"/>
    <cellStyle name="20% - Accent1 2 6 2 2 3" xfId="1763"/>
    <cellStyle name="20% - Accent1 2 6 2 2 3 2" xfId="1764"/>
    <cellStyle name="20% - Accent1 2 6 2 2 3 2 2" xfId="1765"/>
    <cellStyle name="20% - Accent1 2 6 2 2 3 2 2 2" xfId="1766"/>
    <cellStyle name="20% - Accent1 2 6 2 2 3 2 2 3" xfId="1767"/>
    <cellStyle name="20% - Accent1 2 6 2 2 3 2 3" xfId="1768"/>
    <cellStyle name="20% - Accent1 2 6 2 2 3 2 4" xfId="1769"/>
    <cellStyle name="20% - Accent1 2 6 2 2 3 3" xfId="1770"/>
    <cellStyle name="20% - Accent1 2 6 2 2 3 3 2" xfId="1771"/>
    <cellStyle name="20% - Accent1 2 6 2 2 3 3 2 2" xfId="1772"/>
    <cellStyle name="20% - Accent1 2 6 2 2 3 3 2 3" xfId="1773"/>
    <cellStyle name="20% - Accent1 2 6 2 2 3 3 3" xfId="1774"/>
    <cellStyle name="20% - Accent1 2 6 2 2 3 3 4" xfId="1775"/>
    <cellStyle name="20% - Accent1 2 6 2 2 3 4" xfId="1776"/>
    <cellStyle name="20% - Accent1 2 6 2 2 3 4 2" xfId="1777"/>
    <cellStyle name="20% - Accent1 2 6 2 2 3 4 3" xfId="1778"/>
    <cellStyle name="20% - Accent1 2 6 2 2 3 5" xfId="1779"/>
    <cellStyle name="20% - Accent1 2 6 2 2 3 6" xfId="1780"/>
    <cellStyle name="20% - Accent1 2 6 2 2 4" xfId="1781"/>
    <cellStyle name="20% - Accent1 2 6 2 2 4 2" xfId="1782"/>
    <cellStyle name="20% - Accent1 2 6 2 2 4 2 2" xfId="1783"/>
    <cellStyle name="20% - Accent1 2 6 2 2 4 2 3" xfId="1784"/>
    <cellStyle name="20% - Accent1 2 6 2 2 4 3" xfId="1785"/>
    <cellStyle name="20% - Accent1 2 6 2 2 4 4" xfId="1786"/>
    <cellStyle name="20% - Accent1 2 6 2 2 5" xfId="1787"/>
    <cellStyle name="20% - Accent1 2 6 2 2 5 2" xfId="1788"/>
    <cellStyle name="20% - Accent1 2 6 2 2 5 2 2" xfId="1789"/>
    <cellStyle name="20% - Accent1 2 6 2 2 5 2 3" xfId="1790"/>
    <cellStyle name="20% - Accent1 2 6 2 2 5 3" xfId="1791"/>
    <cellStyle name="20% - Accent1 2 6 2 2 5 4" xfId="1792"/>
    <cellStyle name="20% - Accent1 2 6 2 2 6" xfId="1793"/>
    <cellStyle name="20% - Accent1 2 6 2 2 6 2" xfId="1794"/>
    <cellStyle name="20% - Accent1 2 6 2 2 6 3" xfId="1795"/>
    <cellStyle name="20% - Accent1 2 6 2 2 7" xfId="1796"/>
    <cellStyle name="20% - Accent1 2 6 2 2 8" xfId="1797"/>
    <cellStyle name="20% - Accent1 2 6 2 3" xfId="1798"/>
    <cellStyle name="20% - Accent1 2 6 2 3 2" xfId="1799"/>
    <cellStyle name="20% - Accent1 2 6 2 3 2 2" xfId="1800"/>
    <cellStyle name="20% - Accent1 2 6 2 3 2 2 2" xfId="1801"/>
    <cellStyle name="20% - Accent1 2 6 2 3 2 2 3" xfId="1802"/>
    <cellStyle name="20% - Accent1 2 6 2 3 2 3" xfId="1803"/>
    <cellStyle name="20% - Accent1 2 6 2 3 2 4" xfId="1804"/>
    <cellStyle name="20% - Accent1 2 6 2 3 3" xfId="1805"/>
    <cellStyle name="20% - Accent1 2 6 2 3 3 2" xfId="1806"/>
    <cellStyle name="20% - Accent1 2 6 2 3 3 2 2" xfId="1807"/>
    <cellStyle name="20% - Accent1 2 6 2 3 3 2 3" xfId="1808"/>
    <cellStyle name="20% - Accent1 2 6 2 3 3 3" xfId="1809"/>
    <cellStyle name="20% - Accent1 2 6 2 3 3 4" xfId="1810"/>
    <cellStyle name="20% - Accent1 2 6 2 3 4" xfId="1811"/>
    <cellStyle name="20% - Accent1 2 6 2 3 4 2" xfId="1812"/>
    <cellStyle name="20% - Accent1 2 6 2 3 4 3" xfId="1813"/>
    <cellStyle name="20% - Accent1 2 6 2 3 5" xfId="1814"/>
    <cellStyle name="20% - Accent1 2 6 2 3 6" xfId="1815"/>
    <cellStyle name="20% - Accent1 2 6 2 4" xfId="1816"/>
    <cellStyle name="20% - Accent1 2 6 2 4 2" xfId="1817"/>
    <cellStyle name="20% - Accent1 2 6 2 4 2 2" xfId="1818"/>
    <cellStyle name="20% - Accent1 2 6 2 4 2 2 2" xfId="1819"/>
    <cellStyle name="20% - Accent1 2 6 2 4 2 2 3" xfId="1820"/>
    <cellStyle name="20% - Accent1 2 6 2 4 2 3" xfId="1821"/>
    <cellStyle name="20% - Accent1 2 6 2 4 2 4" xfId="1822"/>
    <cellStyle name="20% - Accent1 2 6 2 4 3" xfId="1823"/>
    <cellStyle name="20% - Accent1 2 6 2 4 3 2" xfId="1824"/>
    <cellStyle name="20% - Accent1 2 6 2 4 3 2 2" xfId="1825"/>
    <cellStyle name="20% - Accent1 2 6 2 4 3 2 3" xfId="1826"/>
    <cellStyle name="20% - Accent1 2 6 2 4 3 3" xfId="1827"/>
    <cellStyle name="20% - Accent1 2 6 2 4 3 4" xfId="1828"/>
    <cellStyle name="20% - Accent1 2 6 2 4 4" xfId="1829"/>
    <cellStyle name="20% - Accent1 2 6 2 4 4 2" xfId="1830"/>
    <cellStyle name="20% - Accent1 2 6 2 4 4 3" xfId="1831"/>
    <cellStyle name="20% - Accent1 2 6 2 4 5" xfId="1832"/>
    <cellStyle name="20% - Accent1 2 6 2 4 6" xfId="1833"/>
    <cellStyle name="20% - Accent1 2 6 2 5" xfId="1834"/>
    <cellStyle name="20% - Accent1 2 6 2 5 2" xfId="1835"/>
    <cellStyle name="20% - Accent1 2 6 2 5 2 2" xfId="1836"/>
    <cellStyle name="20% - Accent1 2 6 2 5 2 3" xfId="1837"/>
    <cellStyle name="20% - Accent1 2 6 2 5 3" xfId="1838"/>
    <cellStyle name="20% - Accent1 2 6 2 5 4" xfId="1839"/>
    <cellStyle name="20% - Accent1 2 6 2 6" xfId="1840"/>
    <cellStyle name="20% - Accent1 2 6 2 6 2" xfId="1841"/>
    <cellStyle name="20% - Accent1 2 6 2 6 2 2" xfId="1842"/>
    <cellStyle name="20% - Accent1 2 6 2 6 2 3" xfId="1843"/>
    <cellStyle name="20% - Accent1 2 6 2 6 3" xfId="1844"/>
    <cellStyle name="20% - Accent1 2 6 2 6 4" xfId="1845"/>
    <cellStyle name="20% - Accent1 2 6 2 7" xfId="1846"/>
    <cellStyle name="20% - Accent1 2 6 2 7 2" xfId="1847"/>
    <cellStyle name="20% - Accent1 2 6 2 7 3" xfId="1848"/>
    <cellStyle name="20% - Accent1 2 6 2 8" xfId="1849"/>
    <cellStyle name="20% - Accent1 2 6 2 9" xfId="1850"/>
    <cellStyle name="20% - Accent1 2 6 3" xfId="1851"/>
    <cellStyle name="20% - Accent1 2 6 3 2" xfId="1852"/>
    <cellStyle name="20% - Accent1 2 6 3 2 2" xfId="1853"/>
    <cellStyle name="20% - Accent1 2 6 3 2 2 2" xfId="1854"/>
    <cellStyle name="20% - Accent1 2 6 3 2 2 2 2" xfId="1855"/>
    <cellStyle name="20% - Accent1 2 6 3 2 2 2 3" xfId="1856"/>
    <cellStyle name="20% - Accent1 2 6 3 2 2 3" xfId="1857"/>
    <cellStyle name="20% - Accent1 2 6 3 2 2 4" xfId="1858"/>
    <cellStyle name="20% - Accent1 2 6 3 2 3" xfId="1859"/>
    <cellStyle name="20% - Accent1 2 6 3 2 3 2" xfId="1860"/>
    <cellStyle name="20% - Accent1 2 6 3 2 3 2 2" xfId="1861"/>
    <cellStyle name="20% - Accent1 2 6 3 2 3 2 3" xfId="1862"/>
    <cellStyle name="20% - Accent1 2 6 3 2 3 3" xfId="1863"/>
    <cellStyle name="20% - Accent1 2 6 3 2 3 4" xfId="1864"/>
    <cellStyle name="20% - Accent1 2 6 3 2 4" xfId="1865"/>
    <cellStyle name="20% - Accent1 2 6 3 2 4 2" xfId="1866"/>
    <cellStyle name="20% - Accent1 2 6 3 2 4 3" xfId="1867"/>
    <cellStyle name="20% - Accent1 2 6 3 2 5" xfId="1868"/>
    <cellStyle name="20% - Accent1 2 6 3 2 6" xfId="1869"/>
    <cellStyle name="20% - Accent1 2 6 3 3" xfId="1870"/>
    <cellStyle name="20% - Accent1 2 6 3 3 2" xfId="1871"/>
    <cellStyle name="20% - Accent1 2 6 3 3 2 2" xfId="1872"/>
    <cellStyle name="20% - Accent1 2 6 3 3 2 2 2" xfId="1873"/>
    <cellStyle name="20% - Accent1 2 6 3 3 2 2 3" xfId="1874"/>
    <cellStyle name="20% - Accent1 2 6 3 3 2 3" xfId="1875"/>
    <cellStyle name="20% - Accent1 2 6 3 3 2 4" xfId="1876"/>
    <cellStyle name="20% - Accent1 2 6 3 3 3" xfId="1877"/>
    <cellStyle name="20% - Accent1 2 6 3 3 3 2" xfId="1878"/>
    <cellStyle name="20% - Accent1 2 6 3 3 3 2 2" xfId="1879"/>
    <cellStyle name="20% - Accent1 2 6 3 3 3 2 3" xfId="1880"/>
    <cellStyle name="20% - Accent1 2 6 3 3 3 3" xfId="1881"/>
    <cellStyle name="20% - Accent1 2 6 3 3 3 4" xfId="1882"/>
    <cellStyle name="20% - Accent1 2 6 3 3 4" xfId="1883"/>
    <cellStyle name="20% - Accent1 2 6 3 3 4 2" xfId="1884"/>
    <cellStyle name="20% - Accent1 2 6 3 3 4 3" xfId="1885"/>
    <cellStyle name="20% - Accent1 2 6 3 3 5" xfId="1886"/>
    <cellStyle name="20% - Accent1 2 6 3 3 6" xfId="1887"/>
    <cellStyle name="20% - Accent1 2 6 3 4" xfId="1888"/>
    <cellStyle name="20% - Accent1 2 6 3 4 2" xfId="1889"/>
    <cellStyle name="20% - Accent1 2 6 3 4 2 2" xfId="1890"/>
    <cellStyle name="20% - Accent1 2 6 3 4 2 3" xfId="1891"/>
    <cellStyle name="20% - Accent1 2 6 3 4 3" xfId="1892"/>
    <cellStyle name="20% - Accent1 2 6 3 4 4" xfId="1893"/>
    <cellStyle name="20% - Accent1 2 6 3 5" xfId="1894"/>
    <cellStyle name="20% - Accent1 2 6 3 5 2" xfId="1895"/>
    <cellStyle name="20% - Accent1 2 6 3 5 2 2" xfId="1896"/>
    <cellStyle name="20% - Accent1 2 6 3 5 2 3" xfId="1897"/>
    <cellStyle name="20% - Accent1 2 6 3 5 3" xfId="1898"/>
    <cellStyle name="20% - Accent1 2 6 3 5 4" xfId="1899"/>
    <cellStyle name="20% - Accent1 2 6 3 6" xfId="1900"/>
    <cellStyle name="20% - Accent1 2 6 3 6 2" xfId="1901"/>
    <cellStyle name="20% - Accent1 2 6 3 6 3" xfId="1902"/>
    <cellStyle name="20% - Accent1 2 6 3 7" xfId="1903"/>
    <cellStyle name="20% - Accent1 2 6 3 8" xfId="1904"/>
    <cellStyle name="20% - Accent1 2 6 4" xfId="1905"/>
    <cellStyle name="20% - Accent1 2 6 4 2" xfId="1906"/>
    <cellStyle name="20% - Accent1 2 6 4 2 2" xfId="1907"/>
    <cellStyle name="20% - Accent1 2 6 4 2 2 2" xfId="1908"/>
    <cellStyle name="20% - Accent1 2 6 4 2 2 3" xfId="1909"/>
    <cellStyle name="20% - Accent1 2 6 4 2 3" xfId="1910"/>
    <cellStyle name="20% - Accent1 2 6 4 2 4" xfId="1911"/>
    <cellStyle name="20% - Accent1 2 6 4 3" xfId="1912"/>
    <cellStyle name="20% - Accent1 2 6 4 3 2" xfId="1913"/>
    <cellStyle name="20% - Accent1 2 6 4 3 2 2" xfId="1914"/>
    <cellStyle name="20% - Accent1 2 6 4 3 2 3" xfId="1915"/>
    <cellStyle name="20% - Accent1 2 6 4 3 3" xfId="1916"/>
    <cellStyle name="20% - Accent1 2 6 4 3 4" xfId="1917"/>
    <cellStyle name="20% - Accent1 2 6 4 4" xfId="1918"/>
    <cellStyle name="20% - Accent1 2 6 4 4 2" xfId="1919"/>
    <cellStyle name="20% - Accent1 2 6 4 4 3" xfId="1920"/>
    <cellStyle name="20% - Accent1 2 6 4 5" xfId="1921"/>
    <cellStyle name="20% - Accent1 2 6 4 6" xfId="1922"/>
    <cellStyle name="20% - Accent1 2 6 5" xfId="1923"/>
    <cellStyle name="20% - Accent1 2 6 5 2" xfId="1924"/>
    <cellStyle name="20% - Accent1 2 6 5 2 2" xfId="1925"/>
    <cellStyle name="20% - Accent1 2 6 5 2 2 2" xfId="1926"/>
    <cellStyle name="20% - Accent1 2 6 5 2 2 3" xfId="1927"/>
    <cellStyle name="20% - Accent1 2 6 5 2 3" xfId="1928"/>
    <cellStyle name="20% - Accent1 2 6 5 2 4" xfId="1929"/>
    <cellStyle name="20% - Accent1 2 6 5 3" xfId="1930"/>
    <cellStyle name="20% - Accent1 2 6 5 3 2" xfId="1931"/>
    <cellStyle name="20% - Accent1 2 6 5 3 2 2" xfId="1932"/>
    <cellStyle name="20% - Accent1 2 6 5 3 2 3" xfId="1933"/>
    <cellStyle name="20% - Accent1 2 6 5 3 3" xfId="1934"/>
    <cellStyle name="20% - Accent1 2 6 5 3 4" xfId="1935"/>
    <cellStyle name="20% - Accent1 2 6 5 4" xfId="1936"/>
    <cellStyle name="20% - Accent1 2 6 5 4 2" xfId="1937"/>
    <cellStyle name="20% - Accent1 2 6 5 4 3" xfId="1938"/>
    <cellStyle name="20% - Accent1 2 6 5 5" xfId="1939"/>
    <cellStyle name="20% - Accent1 2 6 5 6" xfId="1940"/>
    <cellStyle name="20% - Accent1 2 6 6" xfId="1941"/>
    <cellStyle name="20% - Accent1 2 6 6 2" xfId="1942"/>
    <cellStyle name="20% - Accent1 2 6 6 2 2" xfId="1943"/>
    <cellStyle name="20% - Accent1 2 6 6 2 3" xfId="1944"/>
    <cellStyle name="20% - Accent1 2 6 6 3" xfId="1945"/>
    <cellStyle name="20% - Accent1 2 6 6 4" xfId="1946"/>
    <cellStyle name="20% - Accent1 2 6 7" xfId="1947"/>
    <cellStyle name="20% - Accent1 2 6 7 2" xfId="1948"/>
    <cellStyle name="20% - Accent1 2 6 7 2 2" xfId="1949"/>
    <cellStyle name="20% - Accent1 2 6 7 2 3" xfId="1950"/>
    <cellStyle name="20% - Accent1 2 6 7 3" xfId="1951"/>
    <cellStyle name="20% - Accent1 2 6 7 4" xfId="1952"/>
    <cellStyle name="20% - Accent1 2 6 8" xfId="1953"/>
    <cellStyle name="20% - Accent1 2 6 8 2" xfId="1954"/>
    <cellStyle name="20% - Accent1 2 6 8 3" xfId="1955"/>
    <cellStyle name="20% - Accent1 2 6 9" xfId="1956"/>
    <cellStyle name="20% - Accent1 2 6_Revenue monitoring workings P6 97-2003" xfId="1957"/>
    <cellStyle name="20% - Accent1 2 7" xfId="1958"/>
    <cellStyle name="20% - Accent1 2 7 10" xfId="1959"/>
    <cellStyle name="20% - Accent1 2 7 2" xfId="1960"/>
    <cellStyle name="20% - Accent1 2 7 2 2" xfId="1961"/>
    <cellStyle name="20% - Accent1 2 7 2 2 2" xfId="1962"/>
    <cellStyle name="20% - Accent1 2 7 2 2 2 2" xfId="1963"/>
    <cellStyle name="20% - Accent1 2 7 2 2 2 2 2" xfId="1964"/>
    <cellStyle name="20% - Accent1 2 7 2 2 2 2 2 2" xfId="1965"/>
    <cellStyle name="20% - Accent1 2 7 2 2 2 2 2 3" xfId="1966"/>
    <cellStyle name="20% - Accent1 2 7 2 2 2 2 3" xfId="1967"/>
    <cellStyle name="20% - Accent1 2 7 2 2 2 2 4" xfId="1968"/>
    <cellStyle name="20% - Accent1 2 7 2 2 2 3" xfId="1969"/>
    <cellStyle name="20% - Accent1 2 7 2 2 2 3 2" xfId="1970"/>
    <cellStyle name="20% - Accent1 2 7 2 2 2 3 2 2" xfId="1971"/>
    <cellStyle name="20% - Accent1 2 7 2 2 2 3 2 3" xfId="1972"/>
    <cellStyle name="20% - Accent1 2 7 2 2 2 3 3" xfId="1973"/>
    <cellStyle name="20% - Accent1 2 7 2 2 2 3 4" xfId="1974"/>
    <cellStyle name="20% - Accent1 2 7 2 2 2 4" xfId="1975"/>
    <cellStyle name="20% - Accent1 2 7 2 2 2 4 2" xfId="1976"/>
    <cellStyle name="20% - Accent1 2 7 2 2 2 4 3" xfId="1977"/>
    <cellStyle name="20% - Accent1 2 7 2 2 2 5" xfId="1978"/>
    <cellStyle name="20% - Accent1 2 7 2 2 2 6" xfId="1979"/>
    <cellStyle name="20% - Accent1 2 7 2 2 3" xfId="1980"/>
    <cellStyle name="20% - Accent1 2 7 2 2 3 2" xfId="1981"/>
    <cellStyle name="20% - Accent1 2 7 2 2 3 2 2" xfId="1982"/>
    <cellStyle name="20% - Accent1 2 7 2 2 3 2 2 2" xfId="1983"/>
    <cellStyle name="20% - Accent1 2 7 2 2 3 2 2 3" xfId="1984"/>
    <cellStyle name="20% - Accent1 2 7 2 2 3 2 3" xfId="1985"/>
    <cellStyle name="20% - Accent1 2 7 2 2 3 2 4" xfId="1986"/>
    <cellStyle name="20% - Accent1 2 7 2 2 3 3" xfId="1987"/>
    <cellStyle name="20% - Accent1 2 7 2 2 3 3 2" xfId="1988"/>
    <cellStyle name="20% - Accent1 2 7 2 2 3 3 2 2" xfId="1989"/>
    <cellStyle name="20% - Accent1 2 7 2 2 3 3 2 3" xfId="1990"/>
    <cellStyle name="20% - Accent1 2 7 2 2 3 3 3" xfId="1991"/>
    <cellStyle name="20% - Accent1 2 7 2 2 3 3 4" xfId="1992"/>
    <cellStyle name="20% - Accent1 2 7 2 2 3 4" xfId="1993"/>
    <cellStyle name="20% - Accent1 2 7 2 2 3 4 2" xfId="1994"/>
    <cellStyle name="20% - Accent1 2 7 2 2 3 4 3" xfId="1995"/>
    <cellStyle name="20% - Accent1 2 7 2 2 3 5" xfId="1996"/>
    <cellStyle name="20% - Accent1 2 7 2 2 3 6" xfId="1997"/>
    <cellStyle name="20% - Accent1 2 7 2 2 4" xfId="1998"/>
    <cellStyle name="20% - Accent1 2 7 2 2 4 2" xfId="1999"/>
    <cellStyle name="20% - Accent1 2 7 2 2 4 2 2" xfId="2000"/>
    <cellStyle name="20% - Accent1 2 7 2 2 4 2 3" xfId="2001"/>
    <cellStyle name="20% - Accent1 2 7 2 2 4 3" xfId="2002"/>
    <cellStyle name="20% - Accent1 2 7 2 2 4 4" xfId="2003"/>
    <cellStyle name="20% - Accent1 2 7 2 2 5" xfId="2004"/>
    <cellStyle name="20% - Accent1 2 7 2 2 5 2" xfId="2005"/>
    <cellStyle name="20% - Accent1 2 7 2 2 5 2 2" xfId="2006"/>
    <cellStyle name="20% - Accent1 2 7 2 2 5 2 3" xfId="2007"/>
    <cellStyle name="20% - Accent1 2 7 2 2 5 3" xfId="2008"/>
    <cellStyle name="20% - Accent1 2 7 2 2 5 4" xfId="2009"/>
    <cellStyle name="20% - Accent1 2 7 2 2 6" xfId="2010"/>
    <cellStyle name="20% - Accent1 2 7 2 2 6 2" xfId="2011"/>
    <cellStyle name="20% - Accent1 2 7 2 2 6 3" xfId="2012"/>
    <cellStyle name="20% - Accent1 2 7 2 2 7" xfId="2013"/>
    <cellStyle name="20% - Accent1 2 7 2 2 8" xfId="2014"/>
    <cellStyle name="20% - Accent1 2 7 2 3" xfId="2015"/>
    <cellStyle name="20% - Accent1 2 7 2 3 2" xfId="2016"/>
    <cellStyle name="20% - Accent1 2 7 2 3 2 2" xfId="2017"/>
    <cellStyle name="20% - Accent1 2 7 2 3 2 2 2" xfId="2018"/>
    <cellStyle name="20% - Accent1 2 7 2 3 2 2 3" xfId="2019"/>
    <cellStyle name="20% - Accent1 2 7 2 3 2 3" xfId="2020"/>
    <cellStyle name="20% - Accent1 2 7 2 3 2 4" xfId="2021"/>
    <cellStyle name="20% - Accent1 2 7 2 3 3" xfId="2022"/>
    <cellStyle name="20% - Accent1 2 7 2 3 3 2" xfId="2023"/>
    <cellStyle name="20% - Accent1 2 7 2 3 3 2 2" xfId="2024"/>
    <cellStyle name="20% - Accent1 2 7 2 3 3 2 3" xfId="2025"/>
    <cellStyle name="20% - Accent1 2 7 2 3 3 3" xfId="2026"/>
    <cellStyle name="20% - Accent1 2 7 2 3 3 4" xfId="2027"/>
    <cellStyle name="20% - Accent1 2 7 2 3 4" xfId="2028"/>
    <cellStyle name="20% - Accent1 2 7 2 3 4 2" xfId="2029"/>
    <cellStyle name="20% - Accent1 2 7 2 3 4 3" xfId="2030"/>
    <cellStyle name="20% - Accent1 2 7 2 3 5" xfId="2031"/>
    <cellStyle name="20% - Accent1 2 7 2 3 6" xfId="2032"/>
    <cellStyle name="20% - Accent1 2 7 2 4" xfId="2033"/>
    <cellStyle name="20% - Accent1 2 7 2 4 2" xfId="2034"/>
    <cellStyle name="20% - Accent1 2 7 2 4 2 2" xfId="2035"/>
    <cellStyle name="20% - Accent1 2 7 2 4 2 2 2" xfId="2036"/>
    <cellStyle name="20% - Accent1 2 7 2 4 2 2 3" xfId="2037"/>
    <cellStyle name="20% - Accent1 2 7 2 4 2 3" xfId="2038"/>
    <cellStyle name="20% - Accent1 2 7 2 4 2 4" xfId="2039"/>
    <cellStyle name="20% - Accent1 2 7 2 4 3" xfId="2040"/>
    <cellStyle name="20% - Accent1 2 7 2 4 3 2" xfId="2041"/>
    <cellStyle name="20% - Accent1 2 7 2 4 3 2 2" xfId="2042"/>
    <cellStyle name="20% - Accent1 2 7 2 4 3 2 3" xfId="2043"/>
    <cellStyle name="20% - Accent1 2 7 2 4 3 3" xfId="2044"/>
    <cellStyle name="20% - Accent1 2 7 2 4 3 4" xfId="2045"/>
    <cellStyle name="20% - Accent1 2 7 2 4 4" xfId="2046"/>
    <cellStyle name="20% - Accent1 2 7 2 4 4 2" xfId="2047"/>
    <cellStyle name="20% - Accent1 2 7 2 4 4 3" xfId="2048"/>
    <cellStyle name="20% - Accent1 2 7 2 4 5" xfId="2049"/>
    <cellStyle name="20% - Accent1 2 7 2 4 6" xfId="2050"/>
    <cellStyle name="20% - Accent1 2 7 2 5" xfId="2051"/>
    <cellStyle name="20% - Accent1 2 7 2 5 2" xfId="2052"/>
    <cellStyle name="20% - Accent1 2 7 2 5 2 2" xfId="2053"/>
    <cellStyle name="20% - Accent1 2 7 2 5 2 3" xfId="2054"/>
    <cellStyle name="20% - Accent1 2 7 2 5 3" xfId="2055"/>
    <cellStyle name="20% - Accent1 2 7 2 5 4" xfId="2056"/>
    <cellStyle name="20% - Accent1 2 7 2 6" xfId="2057"/>
    <cellStyle name="20% - Accent1 2 7 2 6 2" xfId="2058"/>
    <cellStyle name="20% - Accent1 2 7 2 6 2 2" xfId="2059"/>
    <cellStyle name="20% - Accent1 2 7 2 6 2 3" xfId="2060"/>
    <cellStyle name="20% - Accent1 2 7 2 6 3" xfId="2061"/>
    <cellStyle name="20% - Accent1 2 7 2 6 4" xfId="2062"/>
    <cellStyle name="20% - Accent1 2 7 2 7" xfId="2063"/>
    <cellStyle name="20% - Accent1 2 7 2 7 2" xfId="2064"/>
    <cellStyle name="20% - Accent1 2 7 2 7 3" xfId="2065"/>
    <cellStyle name="20% - Accent1 2 7 2 8" xfId="2066"/>
    <cellStyle name="20% - Accent1 2 7 2 9" xfId="2067"/>
    <cellStyle name="20% - Accent1 2 7 3" xfId="2068"/>
    <cellStyle name="20% - Accent1 2 7 3 2" xfId="2069"/>
    <cellStyle name="20% - Accent1 2 7 3 2 2" xfId="2070"/>
    <cellStyle name="20% - Accent1 2 7 3 2 2 2" xfId="2071"/>
    <cellStyle name="20% - Accent1 2 7 3 2 2 2 2" xfId="2072"/>
    <cellStyle name="20% - Accent1 2 7 3 2 2 2 3" xfId="2073"/>
    <cellStyle name="20% - Accent1 2 7 3 2 2 3" xfId="2074"/>
    <cellStyle name="20% - Accent1 2 7 3 2 2 4" xfId="2075"/>
    <cellStyle name="20% - Accent1 2 7 3 2 3" xfId="2076"/>
    <cellStyle name="20% - Accent1 2 7 3 2 3 2" xfId="2077"/>
    <cellStyle name="20% - Accent1 2 7 3 2 3 2 2" xfId="2078"/>
    <cellStyle name="20% - Accent1 2 7 3 2 3 2 3" xfId="2079"/>
    <cellStyle name="20% - Accent1 2 7 3 2 3 3" xfId="2080"/>
    <cellStyle name="20% - Accent1 2 7 3 2 3 4" xfId="2081"/>
    <cellStyle name="20% - Accent1 2 7 3 2 4" xfId="2082"/>
    <cellStyle name="20% - Accent1 2 7 3 2 4 2" xfId="2083"/>
    <cellStyle name="20% - Accent1 2 7 3 2 4 3" xfId="2084"/>
    <cellStyle name="20% - Accent1 2 7 3 2 5" xfId="2085"/>
    <cellStyle name="20% - Accent1 2 7 3 2 6" xfId="2086"/>
    <cellStyle name="20% - Accent1 2 7 3 3" xfId="2087"/>
    <cellStyle name="20% - Accent1 2 7 3 3 2" xfId="2088"/>
    <cellStyle name="20% - Accent1 2 7 3 3 2 2" xfId="2089"/>
    <cellStyle name="20% - Accent1 2 7 3 3 2 2 2" xfId="2090"/>
    <cellStyle name="20% - Accent1 2 7 3 3 2 2 3" xfId="2091"/>
    <cellStyle name="20% - Accent1 2 7 3 3 2 3" xfId="2092"/>
    <cellStyle name="20% - Accent1 2 7 3 3 2 4" xfId="2093"/>
    <cellStyle name="20% - Accent1 2 7 3 3 3" xfId="2094"/>
    <cellStyle name="20% - Accent1 2 7 3 3 3 2" xfId="2095"/>
    <cellStyle name="20% - Accent1 2 7 3 3 3 2 2" xfId="2096"/>
    <cellStyle name="20% - Accent1 2 7 3 3 3 2 3" xfId="2097"/>
    <cellStyle name="20% - Accent1 2 7 3 3 3 3" xfId="2098"/>
    <cellStyle name="20% - Accent1 2 7 3 3 3 4" xfId="2099"/>
    <cellStyle name="20% - Accent1 2 7 3 3 4" xfId="2100"/>
    <cellStyle name="20% - Accent1 2 7 3 3 4 2" xfId="2101"/>
    <cellStyle name="20% - Accent1 2 7 3 3 4 3" xfId="2102"/>
    <cellStyle name="20% - Accent1 2 7 3 3 5" xfId="2103"/>
    <cellStyle name="20% - Accent1 2 7 3 3 6" xfId="2104"/>
    <cellStyle name="20% - Accent1 2 7 3 4" xfId="2105"/>
    <cellStyle name="20% - Accent1 2 7 3 4 2" xfId="2106"/>
    <cellStyle name="20% - Accent1 2 7 3 4 2 2" xfId="2107"/>
    <cellStyle name="20% - Accent1 2 7 3 4 2 3" xfId="2108"/>
    <cellStyle name="20% - Accent1 2 7 3 4 3" xfId="2109"/>
    <cellStyle name="20% - Accent1 2 7 3 4 4" xfId="2110"/>
    <cellStyle name="20% - Accent1 2 7 3 5" xfId="2111"/>
    <cellStyle name="20% - Accent1 2 7 3 5 2" xfId="2112"/>
    <cellStyle name="20% - Accent1 2 7 3 5 2 2" xfId="2113"/>
    <cellStyle name="20% - Accent1 2 7 3 5 2 3" xfId="2114"/>
    <cellStyle name="20% - Accent1 2 7 3 5 3" xfId="2115"/>
    <cellStyle name="20% - Accent1 2 7 3 5 4" xfId="2116"/>
    <cellStyle name="20% - Accent1 2 7 3 6" xfId="2117"/>
    <cellStyle name="20% - Accent1 2 7 3 6 2" xfId="2118"/>
    <cellStyle name="20% - Accent1 2 7 3 6 3" xfId="2119"/>
    <cellStyle name="20% - Accent1 2 7 3 7" xfId="2120"/>
    <cellStyle name="20% - Accent1 2 7 3 8" xfId="2121"/>
    <cellStyle name="20% - Accent1 2 7 4" xfId="2122"/>
    <cellStyle name="20% - Accent1 2 7 4 2" xfId="2123"/>
    <cellStyle name="20% - Accent1 2 7 4 2 2" xfId="2124"/>
    <cellStyle name="20% - Accent1 2 7 4 2 2 2" xfId="2125"/>
    <cellStyle name="20% - Accent1 2 7 4 2 2 3" xfId="2126"/>
    <cellStyle name="20% - Accent1 2 7 4 2 3" xfId="2127"/>
    <cellStyle name="20% - Accent1 2 7 4 2 4" xfId="2128"/>
    <cellStyle name="20% - Accent1 2 7 4 3" xfId="2129"/>
    <cellStyle name="20% - Accent1 2 7 4 3 2" xfId="2130"/>
    <cellStyle name="20% - Accent1 2 7 4 3 2 2" xfId="2131"/>
    <cellStyle name="20% - Accent1 2 7 4 3 2 3" xfId="2132"/>
    <cellStyle name="20% - Accent1 2 7 4 3 3" xfId="2133"/>
    <cellStyle name="20% - Accent1 2 7 4 3 4" xfId="2134"/>
    <cellStyle name="20% - Accent1 2 7 4 4" xfId="2135"/>
    <cellStyle name="20% - Accent1 2 7 4 4 2" xfId="2136"/>
    <cellStyle name="20% - Accent1 2 7 4 4 3" xfId="2137"/>
    <cellStyle name="20% - Accent1 2 7 4 5" xfId="2138"/>
    <cellStyle name="20% - Accent1 2 7 4 6" xfId="2139"/>
    <cellStyle name="20% - Accent1 2 7 5" xfId="2140"/>
    <cellStyle name="20% - Accent1 2 7 5 2" xfId="2141"/>
    <cellStyle name="20% - Accent1 2 7 5 2 2" xfId="2142"/>
    <cellStyle name="20% - Accent1 2 7 5 2 2 2" xfId="2143"/>
    <cellStyle name="20% - Accent1 2 7 5 2 2 3" xfId="2144"/>
    <cellStyle name="20% - Accent1 2 7 5 2 3" xfId="2145"/>
    <cellStyle name="20% - Accent1 2 7 5 2 4" xfId="2146"/>
    <cellStyle name="20% - Accent1 2 7 5 3" xfId="2147"/>
    <cellStyle name="20% - Accent1 2 7 5 3 2" xfId="2148"/>
    <cellStyle name="20% - Accent1 2 7 5 3 2 2" xfId="2149"/>
    <cellStyle name="20% - Accent1 2 7 5 3 2 3" xfId="2150"/>
    <cellStyle name="20% - Accent1 2 7 5 3 3" xfId="2151"/>
    <cellStyle name="20% - Accent1 2 7 5 3 4" xfId="2152"/>
    <cellStyle name="20% - Accent1 2 7 5 4" xfId="2153"/>
    <cellStyle name="20% - Accent1 2 7 5 4 2" xfId="2154"/>
    <cellStyle name="20% - Accent1 2 7 5 4 3" xfId="2155"/>
    <cellStyle name="20% - Accent1 2 7 5 5" xfId="2156"/>
    <cellStyle name="20% - Accent1 2 7 5 6" xfId="2157"/>
    <cellStyle name="20% - Accent1 2 7 6" xfId="2158"/>
    <cellStyle name="20% - Accent1 2 7 6 2" xfId="2159"/>
    <cellStyle name="20% - Accent1 2 7 6 2 2" xfId="2160"/>
    <cellStyle name="20% - Accent1 2 7 6 2 3" xfId="2161"/>
    <cellStyle name="20% - Accent1 2 7 6 3" xfId="2162"/>
    <cellStyle name="20% - Accent1 2 7 6 4" xfId="2163"/>
    <cellStyle name="20% - Accent1 2 7 7" xfId="2164"/>
    <cellStyle name="20% - Accent1 2 7 7 2" xfId="2165"/>
    <cellStyle name="20% - Accent1 2 7 7 2 2" xfId="2166"/>
    <cellStyle name="20% - Accent1 2 7 7 2 3" xfId="2167"/>
    <cellStyle name="20% - Accent1 2 7 7 3" xfId="2168"/>
    <cellStyle name="20% - Accent1 2 7 7 4" xfId="2169"/>
    <cellStyle name="20% - Accent1 2 7 8" xfId="2170"/>
    <cellStyle name="20% - Accent1 2 7 8 2" xfId="2171"/>
    <cellStyle name="20% - Accent1 2 7 8 3" xfId="2172"/>
    <cellStyle name="20% - Accent1 2 7 9" xfId="2173"/>
    <cellStyle name="20% - Accent1 2 7_Revenue monitoring workings P6 97-2003" xfId="2174"/>
    <cellStyle name="20% - Accent1 2 8" xfId="2175"/>
    <cellStyle name="20% - Accent1 2 8 10" xfId="2176"/>
    <cellStyle name="20% - Accent1 2 8 2" xfId="2177"/>
    <cellStyle name="20% - Accent1 2 8 2 2" xfId="2178"/>
    <cellStyle name="20% - Accent1 2 8 2 2 2" xfId="2179"/>
    <cellStyle name="20% - Accent1 2 8 2 2 2 2" xfId="2180"/>
    <cellStyle name="20% - Accent1 2 8 2 2 2 2 2" xfId="2181"/>
    <cellStyle name="20% - Accent1 2 8 2 2 2 2 2 2" xfId="2182"/>
    <cellStyle name="20% - Accent1 2 8 2 2 2 2 2 3" xfId="2183"/>
    <cellStyle name="20% - Accent1 2 8 2 2 2 2 3" xfId="2184"/>
    <cellStyle name="20% - Accent1 2 8 2 2 2 2 4" xfId="2185"/>
    <cellStyle name="20% - Accent1 2 8 2 2 2 3" xfId="2186"/>
    <cellStyle name="20% - Accent1 2 8 2 2 2 3 2" xfId="2187"/>
    <cellStyle name="20% - Accent1 2 8 2 2 2 3 2 2" xfId="2188"/>
    <cellStyle name="20% - Accent1 2 8 2 2 2 3 2 3" xfId="2189"/>
    <cellStyle name="20% - Accent1 2 8 2 2 2 3 3" xfId="2190"/>
    <cellStyle name="20% - Accent1 2 8 2 2 2 3 4" xfId="2191"/>
    <cellStyle name="20% - Accent1 2 8 2 2 2 4" xfId="2192"/>
    <cellStyle name="20% - Accent1 2 8 2 2 2 4 2" xfId="2193"/>
    <cellStyle name="20% - Accent1 2 8 2 2 2 4 3" xfId="2194"/>
    <cellStyle name="20% - Accent1 2 8 2 2 2 5" xfId="2195"/>
    <cellStyle name="20% - Accent1 2 8 2 2 2 6" xfId="2196"/>
    <cellStyle name="20% - Accent1 2 8 2 2 3" xfId="2197"/>
    <cellStyle name="20% - Accent1 2 8 2 2 3 2" xfId="2198"/>
    <cellStyle name="20% - Accent1 2 8 2 2 3 2 2" xfId="2199"/>
    <cellStyle name="20% - Accent1 2 8 2 2 3 2 2 2" xfId="2200"/>
    <cellStyle name="20% - Accent1 2 8 2 2 3 2 2 3" xfId="2201"/>
    <cellStyle name="20% - Accent1 2 8 2 2 3 2 3" xfId="2202"/>
    <cellStyle name="20% - Accent1 2 8 2 2 3 2 4" xfId="2203"/>
    <cellStyle name="20% - Accent1 2 8 2 2 3 3" xfId="2204"/>
    <cellStyle name="20% - Accent1 2 8 2 2 3 3 2" xfId="2205"/>
    <cellStyle name="20% - Accent1 2 8 2 2 3 3 2 2" xfId="2206"/>
    <cellStyle name="20% - Accent1 2 8 2 2 3 3 2 3" xfId="2207"/>
    <cellStyle name="20% - Accent1 2 8 2 2 3 3 3" xfId="2208"/>
    <cellStyle name="20% - Accent1 2 8 2 2 3 3 4" xfId="2209"/>
    <cellStyle name="20% - Accent1 2 8 2 2 3 4" xfId="2210"/>
    <cellStyle name="20% - Accent1 2 8 2 2 3 4 2" xfId="2211"/>
    <cellStyle name="20% - Accent1 2 8 2 2 3 4 3" xfId="2212"/>
    <cellStyle name="20% - Accent1 2 8 2 2 3 5" xfId="2213"/>
    <cellStyle name="20% - Accent1 2 8 2 2 3 6" xfId="2214"/>
    <cellStyle name="20% - Accent1 2 8 2 2 4" xfId="2215"/>
    <cellStyle name="20% - Accent1 2 8 2 2 4 2" xfId="2216"/>
    <cellStyle name="20% - Accent1 2 8 2 2 4 2 2" xfId="2217"/>
    <cellStyle name="20% - Accent1 2 8 2 2 4 2 3" xfId="2218"/>
    <cellStyle name="20% - Accent1 2 8 2 2 4 3" xfId="2219"/>
    <cellStyle name="20% - Accent1 2 8 2 2 4 4" xfId="2220"/>
    <cellStyle name="20% - Accent1 2 8 2 2 5" xfId="2221"/>
    <cellStyle name="20% - Accent1 2 8 2 2 5 2" xfId="2222"/>
    <cellStyle name="20% - Accent1 2 8 2 2 5 2 2" xfId="2223"/>
    <cellStyle name="20% - Accent1 2 8 2 2 5 2 3" xfId="2224"/>
    <cellStyle name="20% - Accent1 2 8 2 2 5 3" xfId="2225"/>
    <cellStyle name="20% - Accent1 2 8 2 2 5 4" xfId="2226"/>
    <cellStyle name="20% - Accent1 2 8 2 2 6" xfId="2227"/>
    <cellStyle name="20% - Accent1 2 8 2 2 6 2" xfId="2228"/>
    <cellStyle name="20% - Accent1 2 8 2 2 6 3" xfId="2229"/>
    <cellStyle name="20% - Accent1 2 8 2 2 7" xfId="2230"/>
    <cellStyle name="20% - Accent1 2 8 2 2 8" xfId="2231"/>
    <cellStyle name="20% - Accent1 2 8 2 3" xfId="2232"/>
    <cellStyle name="20% - Accent1 2 8 2 3 2" xfId="2233"/>
    <cellStyle name="20% - Accent1 2 8 2 3 2 2" xfId="2234"/>
    <cellStyle name="20% - Accent1 2 8 2 3 2 2 2" xfId="2235"/>
    <cellStyle name="20% - Accent1 2 8 2 3 2 2 3" xfId="2236"/>
    <cellStyle name="20% - Accent1 2 8 2 3 2 3" xfId="2237"/>
    <cellStyle name="20% - Accent1 2 8 2 3 2 4" xfId="2238"/>
    <cellStyle name="20% - Accent1 2 8 2 3 3" xfId="2239"/>
    <cellStyle name="20% - Accent1 2 8 2 3 3 2" xfId="2240"/>
    <cellStyle name="20% - Accent1 2 8 2 3 3 2 2" xfId="2241"/>
    <cellStyle name="20% - Accent1 2 8 2 3 3 2 3" xfId="2242"/>
    <cellStyle name="20% - Accent1 2 8 2 3 3 3" xfId="2243"/>
    <cellStyle name="20% - Accent1 2 8 2 3 3 4" xfId="2244"/>
    <cellStyle name="20% - Accent1 2 8 2 3 4" xfId="2245"/>
    <cellStyle name="20% - Accent1 2 8 2 3 4 2" xfId="2246"/>
    <cellStyle name="20% - Accent1 2 8 2 3 4 3" xfId="2247"/>
    <cellStyle name="20% - Accent1 2 8 2 3 5" xfId="2248"/>
    <cellStyle name="20% - Accent1 2 8 2 3 6" xfId="2249"/>
    <cellStyle name="20% - Accent1 2 8 2 4" xfId="2250"/>
    <cellStyle name="20% - Accent1 2 8 2 4 2" xfId="2251"/>
    <cellStyle name="20% - Accent1 2 8 2 4 2 2" xfId="2252"/>
    <cellStyle name="20% - Accent1 2 8 2 4 2 2 2" xfId="2253"/>
    <cellStyle name="20% - Accent1 2 8 2 4 2 2 3" xfId="2254"/>
    <cellStyle name="20% - Accent1 2 8 2 4 2 3" xfId="2255"/>
    <cellStyle name="20% - Accent1 2 8 2 4 2 4" xfId="2256"/>
    <cellStyle name="20% - Accent1 2 8 2 4 3" xfId="2257"/>
    <cellStyle name="20% - Accent1 2 8 2 4 3 2" xfId="2258"/>
    <cellStyle name="20% - Accent1 2 8 2 4 3 2 2" xfId="2259"/>
    <cellStyle name="20% - Accent1 2 8 2 4 3 2 3" xfId="2260"/>
    <cellStyle name="20% - Accent1 2 8 2 4 3 3" xfId="2261"/>
    <cellStyle name="20% - Accent1 2 8 2 4 3 4" xfId="2262"/>
    <cellStyle name="20% - Accent1 2 8 2 4 4" xfId="2263"/>
    <cellStyle name="20% - Accent1 2 8 2 4 4 2" xfId="2264"/>
    <cellStyle name="20% - Accent1 2 8 2 4 4 3" xfId="2265"/>
    <cellStyle name="20% - Accent1 2 8 2 4 5" xfId="2266"/>
    <cellStyle name="20% - Accent1 2 8 2 4 6" xfId="2267"/>
    <cellStyle name="20% - Accent1 2 8 2 5" xfId="2268"/>
    <cellStyle name="20% - Accent1 2 8 2 5 2" xfId="2269"/>
    <cellStyle name="20% - Accent1 2 8 2 5 2 2" xfId="2270"/>
    <cellStyle name="20% - Accent1 2 8 2 5 2 3" xfId="2271"/>
    <cellStyle name="20% - Accent1 2 8 2 5 3" xfId="2272"/>
    <cellStyle name="20% - Accent1 2 8 2 5 4" xfId="2273"/>
    <cellStyle name="20% - Accent1 2 8 2 6" xfId="2274"/>
    <cellStyle name="20% - Accent1 2 8 2 6 2" xfId="2275"/>
    <cellStyle name="20% - Accent1 2 8 2 6 2 2" xfId="2276"/>
    <cellStyle name="20% - Accent1 2 8 2 6 2 3" xfId="2277"/>
    <cellStyle name="20% - Accent1 2 8 2 6 3" xfId="2278"/>
    <cellStyle name="20% - Accent1 2 8 2 6 4" xfId="2279"/>
    <cellStyle name="20% - Accent1 2 8 2 7" xfId="2280"/>
    <cellStyle name="20% - Accent1 2 8 2 7 2" xfId="2281"/>
    <cellStyle name="20% - Accent1 2 8 2 7 3" xfId="2282"/>
    <cellStyle name="20% - Accent1 2 8 2 8" xfId="2283"/>
    <cellStyle name="20% - Accent1 2 8 2 9" xfId="2284"/>
    <cellStyle name="20% - Accent1 2 8 3" xfId="2285"/>
    <cellStyle name="20% - Accent1 2 8 3 2" xfId="2286"/>
    <cellStyle name="20% - Accent1 2 8 3 2 2" xfId="2287"/>
    <cellStyle name="20% - Accent1 2 8 3 2 2 2" xfId="2288"/>
    <cellStyle name="20% - Accent1 2 8 3 2 2 2 2" xfId="2289"/>
    <cellStyle name="20% - Accent1 2 8 3 2 2 2 3" xfId="2290"/>
    <cellStyle name="20% - Accent1 2 8 3 2 2 3" xfId="2291"/>
    <cellStyle name="20% - Accent1 2 8 3 2 2 4" xfId="2292"/>
    <cellStyle name="20% - Accent1 2 8 3 2 3" xfId="2293"/>
    <cellStyle name="20% - Accent1 2 8 3 2 3 2" xfId="2294"/>
    <cellStyle name="20% - Accent1 2 8 3 2 3 2 2" xfId="2295"/>
    <cellStyle name="20% - Accent1 2 8 3 2 3 2 3" xfId="2296"/>
    <cellStyle name="20% - Accent1 2 8 3 2 3 3" xfId="2297"/>
    <cellStyle name="20% - Accent1 2 8 3 2 3 4" xfId="2298"/>
    <cellStyle name="20% - Accent1 2 8 3 2 4" xfId="2299"/>
    <cellStyle name="20% - Accent1 2 8 3 2 4 2" xfId="2300"/>
    <cellStyle name="20% - Accent1 2 8 3 2 4 3" xfId="2301"/>
    <cellStyle name="20% - Accent1 2 8 3 2 5" xfId="2302"/>
    <cellStyle name="20% - Accent1 2 8 3 2 6" xfId="2303"/>
    <cellStyle name="20% - Accent1 2 8 3 3" xfId="2304"/>
    <cellStyle name="20% - Accent1 2 8 3 3 2" xfId="2305"/>
    <cellStyle name="20% - Accent1 2 8 3 3 2 2" xfId="2306"/>
    <cellStyle name="20% - Accent1 2 8 3 3 2 2 2" xfId="2307"/>
    <cellStyle name="20% - Accent1 2 8 3 3 2 2 3" xfId="2308"/>
    <cellStyle name="20% - Accent1 2 8 3 3 2 3" xfId="2309"/>
    <cellStyle name="20% - Accent1 2 8 3 3 2 4" xfId="2310"/>
    <cellStyle name="20% - Accent1 2 8 3 3 3" xfId="2311"/>
    <cellStyle name="20% - Accent1 2 8 3 3 3 2" xfId="2312"/>
    <cellStyle name="20% - Accent1 2 8 3 3 3 2 2" xfId="2313"/>
    <cellStyle name="20% - Accent1 2 8 3 3 3 2 3" xfId="2314"/>
    <cellStyle name="20% - Accent1 2 8 3 3 3 3" xfId="2315"/>
    <cellStyle name="20% - Accent1 2 8 3 3 3 4" xfId="2316"/>
    <cellStyle name="20% - Accent1 2 8 3 3 4" xfId="2317"/>
    <cellStyle name="20% - Accent1 2 8 3 3 4 2" xfId="2318"/>
    <cellStyle name="20% - Accent1 2 8 3 3 4 3" xfId="2319"/>
    <cellStyle name="20% - Accent1 2 8 3 3 5" xfId="2320"/>
    <cellStyle name="20% - Accent1 2 8 3 3 6" xfId="2321"/>
    <cellStyle name="20% - Accent1 2 8 3 4" xfId="2322"/>
    <cellStyle name="20% - Accent1 2 8 3 4 2" xfId="2323"/>
    <cellStyle name="20% - Accent1 2 8 3 4 2 2" xfId="2324"/>
    <cellStyle name="20% - Accent1 2 8 3 4 2 3" xfId="2325"/>
    <cellStyle name="20% - Accent1 2 8 3 4 3" xfId="2326"/>
    <cellStyle name="20% - Accent1 2 8 3 4 4" xfId="2327"/>
    <cellStyle name="20% - Accent1 2 8 3 5" xfId="2328"/>
    <cellStyle name="20% - Accent1 2 8 3 5 2" xfId="2329"/>
    <cellStyle name="20% - Accent1 2 8 3 5 2 2" xfId="2330"/>
    <cellStyle name="20% - Accent1 2 8 3 5 2 3" xfId="2331"/>
    <cellStyle name="20% - Accent1 2 8 3 5 3" xfId="2332"/>
    <cellStyle name="20% - Accent1 2 8 3 5 4" xfId="2333"/>
    <cellStyle name="20% - Accent1 2 8 3 6" xfId="2334"/>
    <cellStyle name="20% - Accent1 2 8 3 6 2" xfId="2335"/>
    <cellStyle name="20% - Accent1 2 8 3 6 3" xfId="2336"/>
    <cellStyle name="20% - Accent1 2 8 3 7" xfId="2337"/>
    <cellStyle name="20% - Accent1 2 8 3 8" xfId="2338"/>
    <cellStyle name="20% - Accent1 2 8 4" xfId="2339"/>
    <cellStyle name="20% - Accent1 2 8 4 2" xfId="2340"/>
    <cellStyle name="20% - Accent1 2 8 4 2 2" xfId="2341"/>
    <cellStyle name="20% - Accent1 2 8 4 2 2 2" xfId="2342"/>
    <cellStyle name="20% - Accent1 2 8 4 2 2 3" xfId="2343"/>
    <cellStyle name="20% - Accent1 2 8 4 2 3" xfId="2344"/>
    <cellStyle name="20% - Accent1 2 8 4 2 4" xfId="2345"/>
    <cellStyle name="20% - Accent1 2 8 4 3" xfId="2346"/>
    <cellStyle name="20% - Accent1 2 8 4 3 2" xfId="2347"/>
    <cellStyle name="20% - Accent1 2 8 4 3 2 2" xfId="2348"/>
    <cellStyle name="20% - Accent1 2 8 4 3 2 3" xfId="2349"/>
    <cellStyle name="20% - Accent1 2 8 4 3 3" xfId="2350"/>
    <cellStyle name="20% - Accent1 2 8 4 3 4" xfId="2351"/>
    <cellStyle name="20% - Accent1 2 8 4 4" xfId="2352"/>
    <cellStyle name="20% - Accent1 2 8 4 4 2" xfId="2353"/>
    <cellStyle name="20% - Accent1 2 8 4 4 3" xfId="2354"/>
    <cellStyle name="20% - Accent1 2 8 4 5" xfId="2355"/>
    <cellStyle name="20% - Accent1 2 8 4 6" xfId="2356"/>
    <cellStyle name="20% - Accent1 2 8 5" xfId="2357"/>
    <cellStyle name="20% - Accent1 2 8 5 2" xfId="2358"/>
    <cellStyle name="20% - Accent1 2 8 5 2 2" xfId="2359"/>
    <cellStyle name="20% - Accent1 2 8 5 2 2 2" xfId="2360"/>
    <cellStyle name="20% - Accent1 2 8 5 2 2 3" xfId="2361"/>
    <cellStyle name="20% - Accent1 2 8 5 2 3" xfId="2362"/>
    <cellStyle name="20% - Accent1 2 8 5 2 4" xfId="2363"/>
    <cellStyle name="20% - Accent1 2 8 5 3" xfId="2364"/>
    <cellStyle name="20% - Accent1 2 8 5 3 2" xfId="2365"/>
    <cellStyle name="20% - Accent1 2 8 5 3 2 2" xfId="2366"/>
    <cellStyle name="20% - Accent1 2 8 5 3 2 3" xfId="2367"/>
    <cellStyle name="20% - Accent1 2 8 5 3 3" xfId="2368"/>
    <cellStyle name="20% - Accent1 2 8 5 3 4" xfId="2369"/>
    <cellStyle name="20% - Accent1 2 8 5 4" xfId="2370"/>
    <cellStyle name="20% - Accent1 2 8 5 4 2" xfId="2371"/>
    <cellStyle name="20% - Accent1 2 8 5 4 3" xfId="2372"/>
    <cellStyle name="20% - Accent1 2 8 5 5" xfId="2373"/>
    <cellStyle name="20% - Accent1 2 8 5 6" xfId="2374"/>
    <cellStyle name="20% - Accent1 2 8 6" xfId="2375"/>
    <cellStyle name="20% - Accent1 2 8 6 2" xfId="2376"/>
    <cellStyle name="20% - Accent1 2 8 6 2 2" xfId="2377"/>
    <cellStyle name="20% - Accent1 2 8 6 2 3" xfId="2378"/>
    <cellStyle name="20% - Accent1 2 8 6 3" xfId="2379"/>
    <cellStyle name="20% - Accent1 2 8 6 4" xfId="2380"/>
    <cellStyle name="20% - Accent1 2 8 7" xfId="2381"/>
    <cellStyle name="20% - Accent1 2 8 7 2" xfId="2382"/>
    <cellStyle name="20% - Accent1 2 8 7 2 2" xfId="2383"/>
    <cellStyle name="20% - Accent1 2 8 7 2 3" xfId="2384"/>
    <cellStyle name="20% - Accent1 2 8 7 3" xfId="2385"/>
    <cellStyle name="20% - Accent1 2 8 7 4" xfId="2386"/>
    <cellStyle name="20% - Accent1 2 8 8" xfId="2387"/>
    <cellStyle name="20% - Accent1 2 8 8 2" xfId="2388"/>
    <cellStyle name="20% - Accent1 2 8 8 3" xfId="2389"/>
    <cellStyle name="20% - Accent1 2 8 9" xfId="2390"/>
    <cellStyle name="20% - Accent1 2 8_Revenue monitoring workings P6 97-2003" xfId="2391"/>
    <cellStyle name="20% - Accent1 2 9" xfId="2392"/>
    <cellStyle name="20% - Accent1 2 9 2" xfId="2393"/>
    <cellStyle name="20% - Accent1 2 9 2 2" xfId="2394"/>
    <cellStyle name="20% - Accent1 2 9 2 2 2" xfId="2395"/>
    <cellStyle name="20% - Accent1 2 9 2 2 2 2" xfId="2396"/>
    <cellStyle name="20% - Accent1 2 9 2 2 2 2 2" xfId="2397"/>
    <cellStyle name="20% - Accent1 2 9 2 2 2 2 3" xfId="2398"/>
    <cellStyle name="20% - Accent1 2 9 2 2 2 3" xfId="2399"/>
    <cellStyle name="20% - Accent1 2 9 2 2 2 4" xfId="2400"/>
    <cellStyle name="20% - Accent1 2 9 2 2 3" xfId="2401"/>
    <cellStyle name="20% - Accent1 2 9 2 2 3 2" xfId="2402"/>
    <cellStyle name="20% - Accent1 2 9 2 2 3 2 2" xfId="2403"/>
    <cellStyle name="20% - Accent1 2 9 2 2 3 2 3" xfId="2404"/>
    <cellStyle name="20% - Accent1 2 9 2 2 3 3" xfId="2405"/>
    <cellStyle name="20% - Accent1 2 9 2 2 3 4" xfId="2406"/>
    <cellStyle name="20% - Accent1 2 9 2 2 4" xfId="2407"/>
    <cellStyle name="20% - Accent1 2 9 2 2 4 2" xfId="2408"/>
    <cellStyle name="20% - Accent1 2 9 2 2 4 3" xfId="2409"/>
    <cellStyle name="20% - Accent1 2 9 2 2 5" xfId="2410"/>
    <cellStyle name="20% - Accent1 2 9 2 2 6" xfId="2411"/>
    <cellStyle name="20% - Accent1 2 9 2 3" xfId="2412"/>
    <cellStyle name="20% - Accent1 2 9 2 3 2" xfId="2413"/>
    <cellStyle name="20% - Accent1 2 9 2 3 2 2" xfId="2414"/>
    <cellStyle name="20% - Accent1 2 9 2 3 2 2 2" xfId="2415"/>
    <cellStyle name="20% - Accent1 2 9 2 3 2 2 3" xfId="2416"/>
    <cellStyle name="20% - Accent1 2 9 2 3 2 3" xfId="2417"/>
    <cellStyle name="20% - Accent1 2 9 2 3 2 4" xfId="2418"/>
    <cellStyle name="20% - Accent1 2 9 2 3 3" xfId="2419"/>
    <cellStyle name="20% - Accent1 2 9 2 3 3 2" xfId="2420"/>
    <cellStyle name="20% - Accent1 2 9 2 3 3 2 2" xfId="2421"/>
    <cellStyle name="20% - Accent1 2 9 2 3 3 2 3" xfId="2422"/>
    <cellStyle name="20% - Accent1 2 9 2 3 3 3" xfId="2423"/>
    <cellStyle name="20% - Accent1 2 9 2 3 3 4" xfId="2424"/>
    <cellStyle name="20% - Accent1 2 9 2 3 4" xfId="2425"/>
    <cellStyle name="20% - Accent1 2 9 2 3 4 2" xfId="2426"/>
    <cellStyle name="20% - Accent1 2 9 2 3 4 3" xfId="2427"/>
    <cellStyle name="20% - Accent1 2 9 2 3 5" xfId="2428"/>
    <cellStyle name="20% - Accent1 2 9 2 3 6" xfId="2429"/>
    <cellStyle name="20% - Accent1 2 9 2 4" xfId="2430"/>
    <cellStyle name="20% - Accent1 2 9 2 4 2" xfId="2431"/>
    <cellStyle name="20% - Accent1 2 9 2 4 2 2" xfId="2432"/>
    <cellStyle name="20% - Accent1 2 9 2 4 2 3" xfId="2433"/>
    <cellStyle name="20% - Accent1 2 9 2 4 3" xfId="2434"/>
    <cellStyle name="20% - Accent1 2 9 2 4 4" xfId="2435"/>
    <cellStyle name="20% - Accent1 2 9 2 5" xfId="2436"/>
    <cellStyle name="20% - Accent1 2 9 2 5 2" xfId="2437"/>
    <cellStyle name="20% - Accent1 2 9 2 5 2 2" xfId="2438"/>
    <cellStyle name="20% - Accent1 2 9 2 5 2 3" xfId="2439"/>
    <cellStyle name="20% - Accent1 2 9 2 5 3" xfId="2440"/>
    <cellStyle name="20% - Accent1 2 9 2 5 4" xfId="2441"/>
    <cellStyle name="20% - Accent1 2 9 2 6" xfId="2442"/>
    <cellStyle name="20% - Accent1 2 9 2 6 2" xfId="2443"/>
    <cellStyle name="20% - Accent1 2 9 2 6 3" xfId="2444"/>
    <cellStyle name="20% - Accent1 2 9 2 7" xfId="2445"/>
    <cellStyle name="20% - Accent1 2 9 2 8" xfId="2446"/>
    <cellStyle name="20% - Accent1 2 9 3" xfId="2447"/>
    <cellStyle name="20% - Accent1 2 9 3 2" xfId="2448"/>
    <cellStyle name="20% - Accent1 2 9 3 2 2" xfId="2449"/>
    <cellStyle name="20% - Accent1 2 9 3 2 2 2" xfId="2450"/>
    <cellStyle name="20% - Accent1 2 9 3 2 2 3" xfId="2451"/>
    <cellStyle name="20% - Accent1 2 9 3 2 3" xfId="2452"/>
    <cellStyle name="20% - Accent1 2 9 3 2 4" xfId="2453"/>
    <cellStyle name="20% - Accent1 2 9 3 3" xfId="2454"/>
    <cellStyle name="20% - Accent1 2 9 3 3 2" xfId="2455"/>
    <cellStyle name="20% - Accent1 2 9 3 3 2 2" xfId="2456"/>
    <cellStyle name="20% - Accent1 2 9 3 3 2 3" xfId="2457"/>
    <cellStyle name="20% - Accent1 2 9 3 3 3" xfId="2458"/>
    <cellStyle name="20% - Accent1 2 9 3 3 4" xfId="2459"/>
    <cellStyle name="20% - Accent1 2 9 3 4" xfId="2460"/>
    <cellStyle name="20% - Accent1 2 9 3 4 2" xfId="2461"/>
    <cellStyle name="20% - Accent1 2 9 3 4 3" xfId="2462"/>
    <cellStyle name="20% - Accent1 2 9 3 5" xfId="2463"/>
    <cellStyle name="20% - Accent1 2 9 3 6" xfId="2464"/>
    <cellStyle name="20% - Accent1 2 9 4" xfId="2465"/>
    <cellStyle name="20% - Accent1 2 9 4 2" xfId="2466"/>
    <cellStyle name="20% - Accent1 2 9 4 2 2" xfId="2467"/>
    <cellStyle name="20% - Accent1 2 9 4 2 2 2" xfId="2468"/>
    <cellStyle name="20% - Accent1 2 9 4 2 2 3" xfId="2469"/>
    <cellStyle name="20% - Accent1 2 9 4 2 3" xfId="2470"/>
    <cellStyle name="20% - Accent1 2 9 4 2 4" xfId="2471"/>
    <cellStyle name="20% - Accent1 2 9 4 3" xfId="2472"/>
    <cellStyle name="20% - Accent1 2 9 4 3 2" xfId="2473"/>
    <cellStyle name="20% - Accent1 2 9 4 3 2 2" xfId="2474"/>
    <cellStyle name="20% - Accent1 2 9 4 3 2 3" xfId="2475"/>
    <cellStyle name="20% - Accent1 2 9 4 3 3" xfId="2476"/>
    <cellStyle name="20% - Accent1 2 9 4 3 4" xfId="2477"/>
    <cellStyle name="20% - Accent1 2 9 4 4" xfId="2478"/>
    <cellStyle name="20% - Accent1 2 9 4 4 2" xfId="2479"/>
    <cellStyle name="20% - Accent1 2 9 4 4 3" xfId="2480"/>
    <cellStyle name="20% - Accent1 2 9 4 5" xfId="2481"/>
    <cellStyle name="20% - Accent1 2 9 4 6" xfId="2482"/>
    <cellStyle name="20% - Accent1 2 9 5" xfId="2483"/>
    <cellStyle name="20% - Accent1 2 9 5 2" xfId="2484"/>
    <cellStyle name="20% - Accent1 2 9 5 2 2" xfId="2485"/>
    <cellStyle name="20% - Accent1 2 9 5 2 3" xfId="2486"/>
    <cellStyle name="20% - Accent1 2 9 5 3" xfId="2487"/>
    <cellStyle name="20% - Accent1 2 9 5 4" xfId="2488"/>
    <cellStyle name="20% - Accent1 2 9 6" xfId="2489"/>
    <cellStyle name="20% - Accent1 2 9 6 2" xfId="2490"/>
    <cellStyle name="20% - Accent1 2 9 6 2 2" xfId="2491"/>
    <cellStyle name="20% - Accent1 2 9 6 2 3" xfId="2492"/>
    <cellStyle name="20% - Accent1 2 9 6 3" xfId="2493"/>
    <cellStyle name="20% - Accent1 2 9 6 4" xfId="2494"/>
    <cellStyle name="20% - Accent1 2 9 7" xfId="2495"/>
    <cellStyle name="20% - Accent1 2 9 7 2" xfId="2496"/>
    <cellStyle name="20% - Accent1 2 9 7 3" xfId="2497"/>
    <cellStyle name="20% - Accent1 2 9 8" xfId="2498"/>
    <cellStyle name="20% - Accent1 2 9 9" xfId="2499"/>
    <cellStyle name="20% - Accent1 2_Revenue monitoring workings P6 97-2003" xfId="2500"/>
    <cellStyle name="20% - Accent1 20" xfId="2501"/>
    <cellStyle name="20% - Accent1 20 2" xfId="2502"/>
    <cellStyle name="20% - Accent1 20 2 2" xfId="2503"/>
    <cellStyle name="20% - Accent1 20 2 3" xfId="2504"/>
    <cellStyle name="20% - Accent1 20 3" xfId="2505"/>
    <cellStyle name="20% - Accent1 20 4" xfId="2506"/>
    <cellStyle name="20% - Accent1 21" xfId="2507"/>
    <cellStyle name="20% - Accent1 21 2" xfId="2508"/>
    <cellStyle name="20% - Accent1 21 2 2" xfId="2509"/>
    <cellStyle name="20% - Accent1 21 2 3" xfId="2510"/>
    <cellStyle name="20% - Accent1 21 3" xfId="2511"/>
    <cellStyle name="20% - Accent1 21 4" xfId="2512"/>
    <cellStyle name="20% - Accent1 22" xfId="2513"/>
    <cellStyle name="20% - Accent1 22 2" xfId="2514"/>
    <cellStyle name="20% - Accent1 22 2 2" xfId="2515"/>
    <cellStyle name="20% - Accent1 22 2 3" xfId="2516"/>
    <cellStyle name="20% - Accent1 22 3" xfId="2517"/>
    <cellStyle name="20% - Accent1 22 4" xfId="2518"/>
    <cellStyle name="20% - Accent1 23" xfId="2519"/>
    <cellStyle name="20% - Accent1 23 2" xfId="2520"/>
    <cellStyle name="20% - Accent1 23 3" xfId="2521"/>
    <cellStyle name="20% - Accent1 24" xfId="2522"/>
    <cellStyle name="20% - Accent1 24 2" xfId="2523"/>
    <cellStyle name="20% - Accent1 24 3" xfId="2524"/>
    <cellStyle name="20% - Accent1 25" xfId="2525"/>
    <cellStyle name="20% - Accent1 26" xfId="2526"/>
    <cellStyle name="20% - Accent1 3" xfId="4"/>
    <cellStyle name="20% - Accent1 3 2" xfId="2527"/>
    <cellStyle name="20% - Accent1 3 2 2" xfId="2528"/>
    <cellStyle name="20% - Accent1 3 2 2 2" xfId="2529"/>
    <cellStyle name="20% - Accent1 3 2 3" xfId="2530"/>
    <cellStyle name="20% - Accent1 3 3" xfId="2531"/>
    <cellStyle name="20% - Accent1 3 3 2" xfId="2532"/>
    <cellStyle name="20% - Accent1 3 4" xfId="2533"/>
    <cellStyle name="20% - Accent1 3 5" xfId="2534"/>
    <cellStyle name="20% - Accent1 3_Revenue monitoring workings P6 97-2003" xfId="2535"/>
    <cellStyle name="20% - Accent1 4" xfId="2536"/>
    <cellStyle name="20% - Accent1 4 10" xfId="2537"/>
    <cellStyle name="20% - Accent1 4 10 2" xfId="2538"/>
    <cellStyle name="20% - Accent1 4 10 2 2" xfId="2539"/>
    <cellStyle name="20% - Accent1 4 10 2 3" xfId="2540"/>
    <cellStyle name="20% - Accent1 4 10 3" xfId="2541"/>
    <cellStyle name="20% - Accent1 4 10 4" xfId="2542"/>
    <cellStyle name="20% - Accent1 4 11" xfId="2543"/>
    <cellStyle name="20% - Accent1 4 11 2" xfId="2544"/>
    <cellStyle name="20% - Accent1 4 11 3" xfId="2545"/>
    <cellStyle name="20% - Accent1 4 12" xfId="2546"/>
    <cellStyle name="20% - Accent1 4 13" xfId="2547"/>
    <cellStyle name="20% - Accent1 4 14" xfId="2548"/>
    <cellStyle name="20% - Accent1 4 2" xfId="2549"/>
    <cellStyle name="20% - Accent1 4 2 10" xfId="2550"/>
    <cellStyle name="20% - Accent1 4 2 2" xfId="2551"/>
    <cellStyle name="20% - Accent1 4 2 2 2" xfId="2552"/>
    <cellStyle name="20% - Accent1 4 2 2 2 2" xfId="2553"/>
    <cellStyle name="20% - Accent1 4 2 2 2 2 2" xfId="2554"/>
    <cellStyle name="20% - Accent1 4 2 2 2 2 2 2" xfId="2555"/>
    <cellStyle name="20% - Accent1 4 2 2 2 2 2 2 2" xfId="2556"/>
    <cellStyle name="20% - Accent1 4 2 2 2 2 2 2 3" xfId="2557"/>
    <cellStyle name="20% - Accent1 4 2 2 2 2 2 3" xfId="2558"/>
    <cellStyle name="20% - Accent1 4 2 2 2 2 2 4" xfId="2559"/>
    <cellStyle name="20% - Accent1 4 2 2 2 2 3" xfId="2560"/>
    <cellStyle name="20% - Accent1 4 2 2 2 2 3 2" xfId="2561"/>
    <cellStyle name="20% - Accent1 4 2 2 2 2 3 2 2" xfId="2562"/>
    <cellStyle name="20% - Accent1 4 2 2 2 2 3 2 3" xfId="2563"/>
    <cellStyle name="20% - Accent1 4 2 2 2 2 3 3" xfId="2564"/>
    <cellStyle name="20% - Accent1 4 2 2 2 2 3 4" xfId="2565"/>
    <cellStyle name="20% - Accent1 4 2 2 2 2 4" xfId="2566"/>
    <cellStyle name="20% - Accent1 4 2 2 2 2 4 2" xfId="2567"/>
    <cellStyle name="20% - Accent1 4 2 2 2 2 4 3" xfId="2568"/>
    <cellStyle name="20% - Accent1 4 2 2 2 2 5" xfId="2569"/>
    <cellStyle name="20% - Accent1 4 2 2 2 2 6" xfId="2570"/>
    <cellStyle name="20% - Accent1 4 2 2 2 3" xfId="2571"/>
    <cellStyle name="20% - Accent1 4 2 2 2 3 2" xfId="2572"/>
    <cellStyle name="20% - Accent1 4 2 2 2 3 2 2" xfId="2573"/>
    <cellStyle name="20% - Accent1 4 2 2 2 3 2 2 2" xfId="2574"/>
    <cellStyle name="20% - Accent1 4 2 2 2 3 2 2 3" xfId="2575"/>
    <cellStyle name="20% - Accent1 4 2 2 2 3 2 3" xfId="2576"/>
    <cellStyle name="20% - Accent1 4 2 2 2 3 2 4" xfId="2577"/>
    <cellStyle name="20% - Accent1 4 2 2 2 3 3" xfId="2578"/>
    <cellStyle name="20% - Accent1 4 2 2 2 3 3 2" xfId="2579"/>
    <cellStyle name="20% - Accent1 4 2 2 2 3 3 2 2" xfId="2580"/>
    <cellStyle name="20% - Accent1 4 2 2 2 3 3 2 3" xfId="2581"/>
    <cellStyle name="20% - Accent1 4 2 2 2 3 3 3" xfId="2582"/>
    <cellStyle name="20% - Accent1 4 2 2 2 3 3 4" xfId="2583"/>
    <cellStyle name="20% - Accent1 4 2 2 2 3 4" xfId="2584"/>
    <cellStyle name="20% - Accent1 4 2 2 2 3 4 2" xfId="2585"/>
    <cellStyle name="20% - Accent1 4 2 2 2 3 4 3" xfId="2586"/>
    <cellStyle name="20% - Accent1 4 2 2 2 3 5" xfId="2587"/>
    <cellStyle name="20% - Accent1 4 2 2 2 3 6" xfId="2588"/>
    <cellStyle name="20% - Accent1 4 2 2 2 4" xfId="2589"/>
    <cellStyle name="20% - Accent1 4 2 2 2 4 2" xfId="2590"/>
    <cellStyle name="20% - Accent1 4 2 2 2 4 2 2" xfId="2591"/>
    <cellStyle name="20% - Accent1 4 2 2 2 4 2 3" xfId="2592"/>
    <cellStyle name="20% - Accent1 4 2 2 2 4 3" xfId="2593"/>
    <cellStyle name="20% - Accent1 4 2 2 2 4 4" xfId="2594"/>
    <cellStyle name="20% - Accent1 4 2 2 2 5" xfId="2595"/>
    <cellStyle name="20% - Accent1 4 2 2 2 5 2" xfId="2596"/>
    <cellStyle name="20% - Accent1 4 2 2 2 5 2 2" xfId="2597"/>
    <cellStyle name="20% - Accent1 4 2 2 2 5 2 3" xfId="2598"/>
    <cellStyle name="20% - Accent1 4 2 2 2 5 3" xfId="2599"/>
    <cellStyle name="20% - Accent1 4 2 2 2 5 4" xfId="2600"/>
    <cellStyle name="20% - Accent1 4 2 2 2 6" xfId="2601"/>
    <cellStyle name="20% - Accent1 4 2 2 2 6 2" xfId="2602"/>
    <cellStyle name="20% - Accent1 4 2 2 2 6 3" xfId="2603"/>
    <cellStyle name="20% - Accent1 4 2 2 2 7" xfId="2604"/>
    <cellStyle name="20% - Accent1 4 2 2 2 8" xfId="2605"/>
    <cellStyle name="20% - Accent1 4 2 2 3" xfId="2606"/>
    <cellStyle name="20% - Accent1 4 2 2 3 2" xfId="2607"/>
    <cellStyle name="20% - Accent1 4 2 2 3 2 2" xfId="2608"/>
    <cellStyle name="20% - Accent1 4 2 2 3 2 2 2" xfId="2609"/>
    <cellStyle name="20% - Accent1 4 2 2 3 2 2 3" xfId="2610"/>
    <cellStyle name="20% - Accent1 4 2 2 3 2 3" xfId="2611"/>
    <cellStyle name="20% - Accent1 4 2 2 3 2 4" xfId="2612"/>
    <cellStyle name="20% - Accent1 4 2 2 3 3" xfId="2613"/>
    <cellStyle name="20% - Accent1 4 2 2 3 3 2" xfId="2614"/>
    <cellStyle name="20% - Accent1 4 2 2 3 3 2 2" xfId="2615"/>
    <cellStyle name="20% - Accent1 4 2 2 3 3 2 3" xfId="2616"/>
    <cellStyle name="20% - Accent1 4 2 2 3 3 3" xfId="2617"/>
    <cellStyle name="20% - Accent1 4 2 2 3 3 4" xfId="2618"/>
    <cellStyle name="20% - Accent1 4 2 2 3 4" xfId="2619"/>
    <cellStyle name="20% - Accent1 4 2 2 3 4 2" xfId="2620"/>
    <cellStyle name="20% - Accent1 4 2 2 3 4 3" xfId="2621"/>
    <cellStyle name="20% - Accent1 4 2 2 3 5" xfId="2622"/>
    <cellStyle name="20% - Accent1 4 2 2 3 6" xfId="2623"/>
    <cellStyle name="20% - Accent1 4 2 2 4" xfId="2624"/>
    <cellStyle name="20% - Accent1 4 2 2 4 2" xfId="2625"/>
    <cellStyle name="20% - Accent1 4 2 2 4 2 2" xfId="2626"/>
    <cellStyle name="20% - Accent1 4 2 2 4 2 2 2" xfId="2627"/>
    <cellStyle name="20% - Accent1 4 2 2 4 2 2 3" xfId="2628"/>
    <cellStyle name="20% - Accent1 4 2 2 4 2 3" xfId="2629"/>
    <cellStyle name="20% - Accent1 4 2 2 4 2 4" xfId="2630"/>
    <cellStyle name="20% - Accent1 4 2 2 4 3" xfId="2631"/>
    <cellStyle name="20% - Accent1 4 2 2 4 3 2" xfId="2632"/>
    <cellStyle name="20% - Accent1 4 2 2 4 3 2 2" xfId="2633"/>
    <cellStyle name="20% - Accent1 4 2 2 4 3 2 3" xfId="2634"/>
    <cellStyle name="20% - Accent1 4 2 2 4 3 3" xfId="2635"/>
    <cellStyle name="20% - Accent1 4 2 2 4 3 4" xfId="2636"/>
    <cellStyle name="20% - Accent1 4 2 2 4 4" xfId="2637"/>
    <cellStyle name="20% - Accent1 4 2 2 4 4 2" xfId="2638"/>
    <cellStyle name="20% - Accent1 4 2 2 4 4 3" xfId="2639"/>
    <cellStyle name="20% - Accent1 4 2 2 4 5" xfId="2640"/>
    <cellStyle name="20% - Accent1 4 2 2 4 6" xfId="2641"/>
    <cellStyle name="20% - Accent1 4 2 2 5" xfId="2642"/>
    <cellStyle name="20% - Accent1 4 2 2 5 2" xfId="2643"/>
    <cellStyle name="20% - Accent1 4 2 2 5 2 2" xfId="2644"/>
    <cellStyle name="20% - Accent1 4 2 2 5 2 3" xfId="2645"/>
    <cellStyle name="20% - Accent1 4 2 2 5 3" xfId="2646"/>
    <cellStyle name="20% - Accent1 4 2 2 5 4" xfId="2647"/>
    <cellStyle name="20% - Accent1 4 2 2 6" xfId="2648"/>
    <cellStyle name="20% - Accent1 4 2 2 6 2" xfId="2649"/>
    <cellStyle name="20% - Accent1 4 2 2 6 2 2" xfId="2650"/>
    <cellStyle name="20% - Accent1 4 2 2 6 2 3" xfId="2651"/>
    <cellStyle name="20% - Accent1 4 2 2 6 3" xfId="2652"/>
    <cellStyle name="20% - Accent1 4 2 2 6 4" xfId="2653"/>
    <cellStyle name="20% - Accent1 4 2 2 7" xfId="2654"/>
    <cellStyle name="20% - Accent1 4 2 2 7 2" xfId="2655"/>
    <cellStyle name="20% - Accent1 4 2 2 7 3" xfId="2656"/>
    <cellStyle name="20% - Accent1 4 2 2 8" xfId="2657"/>
    <cellStyle name="20% - Accent1 4 2 2 9" xfId="2658"/>
    <cellStyle name="20% - Accent1 4 2 3" xfId="2659"/>
    <cellStyle name="20% - Accent1 4 2 3 2" xfId="2660"/>
    <cellStyle name="20% - Accent1 4 2 3 2 2" xfId="2661"/>
    <cellStyle name="20% - Accent1 4 2 3 2 2 2" xfId="2662"/>
    <cellStyle name="20% - Accent1 4 2 3 2 2 2 2" xfId="2663"/>
    <cellStyle name="20% - Accent1 4 2 3 2 2 2 3" xfId="2664"/>
    <cellStyle name="20% - Accent1 4 2 3 2 2 3" xfId="2665"/>
    <cellStyle name="20% - Accent1 4 2 3 2 2 4" xfId="2666"/>
    <cellStyle name="20% - Accent1 4 2 3 2 3" xfId="2667"/>
    <cellStyle name="20% - Accent1 4 2 3 2 3 2" xfId="2668"/>
    <cellStyle name="20% - Accent1 4 2 3 2 3 2 2" xfId="2669"/>
    <cellStyle name="20% - Accent1 4 2 3 2 3 2 3" xfId="2670"/>
    <cellStyle name="20% - Accent1 4 2 3 2 3 3" xfId="2671"/>
    <cellStyle name="20% - Accent1 4 2 3 2 3 4" xfId="2672"/>
    <cellStyle name="20% - Accent1 4 2 3 2 4" xfId="2673"/>
    <cellStyle name="20% - Accent1 4 2 3 2 4 2" xfId="2674"/>
    <cellStyle name="20% - Accent1 4 2 3 2 4 3" xfId="2675"/>
    <cellStyle name="20% - Accent1 4 2 3 2 5" xfId="2676"/>
    <cellStyle name="20% - Accent1 4 2 3 2 6" xfId="2677"/>
    <cellStyle name="20% - Accent1 4 2 3 3" xfId="2678"/>
    <cellStyle name="20% - Accent1 4 2 3 3 2" xfId="2679"/>
    <cellStyle name="20% - Accent1 4 2 3 3 2 2" xfId="2680"/>
    <cellStyle name="20% - Accent1 4 2 3 3 2 2 2" xfId="2681"/>
    <cellStyle name="20% - Accent1 4 2 3 3 2 2 3" xfId="2682"/>
    <cellStyle name="20% - Accent1 4 2 3 3 2 3" xfId="2683"/>
    <cellStyle name="20% - Accent1 4 2 3 3 2 4" xfId="2684"/>
    <cellStyle name="20% - Accent1 4 2 3 3 3" xfId="2685"/>
    <cellStyle name="20% - Accent1 4 2 3 3 3 2" xfId="2686"/>
    <cellStyle name="20% - Accent1 4 2 3 3 3 2 2" xfId="2687"/>
    <cellStyle name="20% - Accent1 4 2 3 3 3 2 3" xfId="2688"/>
    <cellStyle name="20% - Accent1 4 2 3 3 3 3" xfId="2689"/>
    <cellStyle name="20% - Accent1 4 2 3 3 3 4" xfId="2690"/>
    <cellStyle name="20% - Accent1 4 2 3 3 4" xfId="2691"/>
    <cellStyle name="20% - Accent1 4 2 3 3 4 2" xfId="2692"/>
    <cellStyle name="20% - Accent1 4 2 3 3 4 3" xfId="2693"/>
    <cellStyle name="20% - Accent1 4 2 3 3 5" xfId="2694"/>
    <cellStyle name="20% - Accent1 4 2 3 3 6" xfId="2695"/>
    <cellStyle name="20% - Accent1 4 2 3 4" xfId="2696"/>
    <cellStyle name="20% - Accent1 4 2 3 4 2" xfId="2697"/>
    <cellStyle name="20% - Accent1 4 2 3 4 2 2" xfId="2698"/>
    <cellStyle name="20% - Accent1 4 2 3 4 2 3" xfId="2699"/>
    <cellStyle name="20% - Accent1 4 2 3 4 3" xfId="2700"/>
    <cellStyle name="20% - Accent1 4 2 3 4 4" xfId="2701"/>
    <cellStyle name="20% - Accent1 4 2 3 5" xfId="2702"/>
    <cellStyle name="20% - Accent1 4 2 3 5 2" xfId="2703"/>
    <cellStyle name="20% - Accent1 4 2 3 5 2 2" xfId="2704"/>
    <cellStyle name="20% - Accent1 4 2 3 5 2 3" xfId="2705"/>
    <cellStyle name="20% - Accent1 4 2 3 5 3" xfId="2706"/>
    <cellStyle name="20% - Accent1 4 2 3 5 4" xfId="2707"/>
    <cellStyle name="20% - Accent1 4 2 3 6" xfId="2708"/>
    <cellStyle name="20% - Accent1 4 2 3 6 2" xfId="2709"/>
    <cellStyle name="20% - Accent1 4 2 3 6 3" xfId="2710"/>
    <cellStyle name="20% - Accent1 4 2 3 7" xfId="2711"/>
    <cellStyle name="20% - Accent1 4 2 3 8" xfId="2712"/>
    <cellStyle name="20% - Accent1 4 2 4" xfId="2713"/>
    <cellStyle name="20% - Accent1 4 2 4 2" xfId="2714"/>
    <cellStyle name="20% - Accent1 4 2 4 2 2" xfId="2715"/>
    <cellStyle name="20% - Accent1 4 2 4 2 2 2" xfId="2716"/>
    <cellStyle name="20% - Accent1 4 2 4 2 2 3" xfId="2717"/>
    <cellStyle name="20% - Accent1 4 2 4 2 3" xfId="2718"/>
    <cellStyle name="20% - Accent1 4 2 4 2 4" xfId="2719"/>
    <cellStyle name="20% - Accent1 4 2 4 3" xfId="2720"/>
    <cellStyle name="20% - Accent1 4 2 4 3 2" xfId="2721"/>
    <cellStyle name="20% - Accent1 4 2 4 3 2 2" xfId="2722"/>
    <cellStyle name="20% - Accent1 4 2 4 3 2 3" xfId="2723"/>
    <cellStyle name="20% - Accent1 4 2 4 3 3" xfId="2724"/>
    <cellStyle name="20% - Accent1 4 2 4 3 4" xfId="2725"/>
    <cellStyle name="20% - Accent1 4 2 4 4" xfId="2726"/>
    <cellStyle name="20% - Accent1 4 2 4 4 2" xfId="2727"/>
    <cellStyle name="20% - Accent1 4 2 4 4 3" xfId="2728"/>
    <cellStyle name="20% - Accent1 4 2 4 5" xfId="2729"/>
    <cellStyle name="20% - Accent1 4 2 4 6" xfId="2730"/>
    <cellStyle name="20% - Accent1 4 2 5" xfId="2731"/>
    <cellStyle name="20% - Accent1 4 2 5 2" xfId="2732"/>
    <cellStyle name="20% - Accent1 4 2 5 2 2" xfId="2733"/>
    <cellStyle name="20% - Accent1 4 2 5 2 2 2" xfId="2734"/>
    <cellStyle name="20% - Accent1 4 2 5 2 2 3" xfId="2735"/>
    <cellStyle name="20% - Accent1 4 2 5 2 3" xfId="2736"/>
    <cellStyle name="20% - Accent1 4 2 5 2 4" xfId="2737"/>
    <cellStyle name="20% - Accent1 4 2 5 3" xfId="2738"/>
    <cellStyle name="20% - Accent1 4 2 5 3 2" xfId="2739"/>
    <cellStyle name="20% - Accent1 4 2 5 3 2 2" xfId="2740"/>
    <cellStyle name="20% - Accent1 4 2 5 3 2 3" xfId="2741"/>
    <cellStyle name="20% - Accent1 4 2 5 3 3" xfId="2742"/>
    <cellStyle name="20% - Accent1 4 2 5 3 4" xfId="2743"/>
    <cellStyle name="20% - Accent1 4 2 5 4" xfId="2744"/>
    <cellStyle name="20% - Accent1 4 2 5 4 2" xfId="2745"/>
    <cellStyle name="20% - Accent1 4 2 5 4 3" xfId="2746"/>
    <cellStyle name="20% - Accent1 4 2 5 5" xfId="2747"/>
    <cellStyle name="20% - Accent1 4 2 5 6" xfId="2748"/>
    <cellStyle name="20% - Accent1 4 2 6" xfId="2749"/>
    <cellStyle name="20% - Accent1 4 2 6 2" xfId="2750"/>
    <cellStyle name="20% - Accent1 4 2 6 2 2" xfId="2751"/>
    <cellStyle name="20% - Accent1 4 2 6 2 3" xfId="2752"/>
    <cellStyle name="20% - Accent1 4 2 6 3" xfId="2753"/>
    <cellStyle name="20% - Accent1 4 2 6 4" xfId="2754"/>
    <cellStyle name="20% - Accent1 4 2 7" xfId="2755"/>
    <cellStyle name="20% - Accent1 4 2 7 2" xfId="2756"/>
    <cellStyle name="20% - Accent1 4 2 7 2 2" xfId="2757"/>
    <cellStyle name="20% - Accent1 4 2 7 2 3" xfId="2758"/>
    <cellStyle name="20% - Accent1 4 2 7 3" xfId="2759"/>
    <cellStyle name="20% - Accent1 4 2 7 4" xfId="2760"/>
    <cellStyle name="20% - Accent1 4 2 8" xfId="2761"/>
    <cellStyle name="20% - Accent1 4 2 8 2" xfId="2762"/>
    <cellStyle name="20% - Accent1 4 2 8 3" xfId="2763"/>
    <cellStyle name="20% - Accent1 4 2 9" xfId="2764"/>
    <cellStyle name="20% - Accent1 4 2_Revenue monitoring workings P6 97-2003" xfId="2765"/>
    <cellStyle name="20% - Accent1 4 3" xfId="2766"/>
    <cellStyle name="20% - Accent1 4 3 10" xfId="2767"/>
    <cellStyle name="20% - Accent1 4 3 2" xfId="2768"/>
    <cellStyle name="20% - Accent1 4 3 2 2" xfId="2769"/>
    <cellStyle name="20% - Accent1 4 3 2 2 2" xfId="2770"/>
    <cellStyle name="20% - Accent1 4 3 2 2 2 2" xfId="2771"/>
    <cellStyle name="20% - Accent1 4 3 2 2 2 2 2" xfId="2772"/>
    <cellStyle name="20% - Accent1 4 3 2 2 2 2 2 2" xfId="2773"/>
    <cellStyle name="20% - Accent1 4 3 2 2 2 2 2 3" xfId="2774"/>
    <cellStyle name="20% - Accent1 4 3 2 2 2 2 3" xfId="2775"/>
    <cellStyle name="20% - Accent1 4 3 2 2 2 2 4" xfId="2776"/>
    <cellStyle name="20% - Accent1 4 3 2 2 2 3" xfId="2777"/>
    <cellStyle name="20% - Accent1 4 3 2 2 2 3 2" xfId="2778"/>
    <cellStyle name="20% - Accent1 4 3 2 2 2 3 2 2" xfId="2779"/>
    <cellStyle name="20% - Accent1 4 3 2 2 2 3 2 3" xfId="2780"/>
    <cellStyle name="20% - Accent1 4 3 2 2 2 3 3" xfId="2781"/>
    <cellStyle name="20% - Accent1 4 3 2 2 2 3 4" xfId="2782"/>
    <cellStyle name="20% - Accent1 4 3 2 2 2 4" xfId="2783"/>
    <cellStyle name="20% - Accent1 4 3 2 2 2 4 2" xfId="2784"/>
    <cellStyle name="20% - Accent1 4 3 2 2 2 4 3" xfId="2785"/>
    <cellStyle name="20% - Accent1 4 3 2 2 2 5" xfId="2786"/>
    <cellStyle name="20% - Accent1 4 3 2 2 2 6" xfId="2787"/>
    <cellStyle name="20% - Accent1 4 3 2 2 3" xfId="2788"/>
    <cellStyle name="20% - Accent1 4 3 2 2 3 2" xfId="2789"/>
    <cellStyle name="20% - Accent1 4 3 2 2 3 2 2" xfId="2790"/>
    <cellStyle name="20% - Accent1 4 3 2 2 3 2 2 2" xfId="2791"/>
    <cellStyle name="20% - Accent1 4 3 2 2 3 2 2 3" xfId="2792"/>
    <cellStyle name="20% - Accent1 4 3 2 2 3 2 3" xfId="2793"/>
    <cellStyle name="20% - Accent1 4 3 2 2 3 2 4" xfId="2794"/>
    <cellStyle name="20% - Accent1 4 3 2 2 3 3" xfId="2795"/>
    <cellStyle name="20% - Accent1 4 3 2 2 3 3 2" xfId="2796"/>
    <cellStyle name="20% - Accent1 4 3 2 2 3 3 2 2" xfId="2797"/>
    <cellStyle name="20% - Accent1 4 3 2 2 3 3 2 3" xfId="2798"/>
    <cellStyle name="20% - Accent1 4 3 2 2 3 3 3" xfId="2799"/>
    <cellStyle name="20% - Accent1 4 3 2 2 3 3 4" xfId="2800"/>
    <cellStyle name="20% - Accent1 4 3 2 2 3 4" xfId="2801"/>
    <cellStyle name="20% - Accent1 4 3 2 2 3 4 2" xfId="2802"/>
    <cellStyle name="20% - Accent1 4 3 2 2 3 4 3" xfId="2803"/>
    <cellStyle name="20% - Accent1 4 3 2 2 3 5" xfId="2804"/>
    <cellStyle name="20% - Accent1 4 3 2 2 3 6" xfId="2805"/>
    <cellStyle name="20% - Accent1 4 3 2 2 4" xfId="2806"/>
    <cellStyle name="20% - Accent1 4 3 2 2 4 2" xfId="2807"/>
    <cellStyle name="20% - Accent1 4 3 2 2 4 2 2" xfId="2808"/>
    <cellStyle name="20% - Accent1 4 3 2 2 4 2 3" xfId="2809"/>
    <cellStyle name="20% - Accent1 4 3 2 2 4 3" xfId="2810"/>
    <cellStyle name="20% - Accent1 4 3 2 2 4 4" xfId="2811"/>
    <cellStyle name="20% - Accent1 4 3 2 2 5" xfId="2812"/>
    <cellStyle name="20% - Accent1 4 3 2 2 5 2" xfId="2813"/>
    <cellStyle name="20% - Accent1 4 3 2 2 5 2 2" xfId="2814"/>
    <cellStyle name="20% - Accent1 4 3 2 2 5 2 3" xfId="2815"/>
    <cellStyle name="20% - Accent1 4 3 2 2 5 3" xfId="2816"/>
    <cellStyle name="20% - Accent1 4 3 2 2 5 4" xfId="2817"/>
    <cellStyle name="20% - Accent1 4 3 2 2 6" xfId="2818"/>
    <cellStyle name="20% - Accent1 4 3 2 2 6 2" xfId="2819"/>
    <cellStyle name="20% - Accent1 4 3 2 2 6 3" xfId="2820"/>
    <cellStyle name="20% - Accent1 4 3 2 2 7" xfId="2821"/>
    <cellStyle name="20% - Accent1 4 3 2 2 8" xfId="2822"/>
    <cellStyle name="20% - Accent1 4 3 2 3" xfId="2823"/>
    <cellStyle name="20% - Accent1 4 3 2 3 2" xfId="2824"/>
    <cellStyle name="20% - Accent1 4 3 2 3 2 2" xfId="2825"/>
    <cellStyle name="20% - Accent1 4 3 2 3 2 2 2" xfId="2826"/>
    <cellStyle name="20% - Accent1 4 3 2 3 2 2 3" xfId="2827"/>
    <cellStyle name="20% - Accent1 4 3 2 3 2 3" xfId="2828"/>
    <cellStyle name="20% - Accent1 4 3 2 3 2 4" xfId="2829"/>
    <cellStyle name="20% - Accent1 4 3 2 3 3" xfId="2830"/>
    <cellStyle name="20% - Accent1 4 3 2 3 3 2" xfId="2831"/>
    <cellStyle name="20% - Accent1 4 3 2 3 3 2 2" xfId="2832"/>
    <cellStyle name="20% - Accent1 4 3 2 3 3 2 3" xfId="2833"/>
    <cellStyle name="20% - Accent1 4 3 2 3 3 3" xfId="2834"/>
    <cellStyle name="20% - Accent1 4 3 2 3 3 4" xfId="2835"/>
    <cellStyle name="20% - Accent1 4 3 2 3 4" xfId="2836"/>
    <cellStyle name="20% - Accent1 4 3 2 3 4 2" xfId="2837"/>
    <cellStyle name="20% - Accent1 4 3 2 3 4 3" xfId="2838"/>
    <cellStyle name="20% - Accent1 4 3 2 3 5" xfId="2839"/>
    <cellStyle name="20% - Accent1 4 3 2 3 6" xfId="2840"/>
    <cellStyle name="20% - Accent1 4 3 2 4" xfId="2841"/>
    <cellStyle name="20% - Accent1 4 3 2 4 2" xfId="2842"/>
    <cellStyle name="20% - Accent1 4 3 2 4 2 2" xfId="2843"/>
    <cellStyle name="20% - Accent1 4 3 2 4 2 2 2" xfId="2844"/>
    <cellStyle name="20% - Accent1 4 3 2 4 2 2 3" xfId="2845"/>
    <cellStyle name="20% - Accent1 4 3 2 4 2 3" xfId="2846"/>
    <cellStyle name="20% - Accent1 4 3 2 4 2 4" xfId="2847"/>
    <cellStyle name="20% - Accent1 4 3 2 4 3" xfId="2848"/>
    <cellStyle name="20% - Accent1 4 3 2 4 3 2" xfId="2849"/>
    <cellStyle name="20% - Accent1 4 3 2 4 3 2 2" xfId="2850"/>
    <cellStyle name="20% - Accent1 4 3 2 4 3 2 3" xfId="2851"/>
    <cellStyle name="20% - Accent1 4 3 2 4 3 3" xfId="2852"/>
    <cellStyle name="20% - Accent1 4 3 2 4 3 4" xfId="2853"/>
    <cellStyle name="20% - Accent1 4 3 2 4 4" xfId="2854"/>
    <cellStyle name="20% - Accent1 4 3 2 4 4 2" xfId="2855"/>
    <cellStyle name="20% - Accent1 4 3 2 4 4 3" xfId="2856"/>
    <cellStyle name="20% - Accent1 4 3 2 4 5" xfId="2857"/>
    <cellStyle name="20% - Accent1 4 3 2 4 6" xfId="2858"/>
    <cellStyle name="20% - Accent1 4 3 2 5" xfId="2859"/>
    <cellStyle name="20% - Accent1 4 3 2 5 2" xfId="2860"/>
    <cellStyle name="20% - Accent1 4 3 2 5 2 2" xfId="2861"/>
    <cellStyle name="20% - Accent1 4 3 2 5 2 3" xfId="2862"/>
    <cellStyle name="20% - Accent1 4 3 2 5 3" xfId="2863"/>
    <cellStyle name="20% - Accent1 4 3 2 5 4" xfId="2864"/>
    <cellStyle name="20% - Accent1 4 3 2 6" xfId="2865"/>
    <cellStyle name="20% - Accent1 4 3 2 6 2" xfId="2866"/>
    <cellStyle name="20% - Accent1 4 3 2 6 2 2" xfId="2867"/>
    <cellStyle name="20% - Accent1 4 3 2 6 2 3" xfId="2868"/>
    <cellStyle name="20% - Accent1 4 3 2 6 3" xfId="2869"/>
    <cellStyle name="20% - Accent1 4 3 2 6 4" xfId="2870"/>
    <cellStyle name="20% - Accent1 4 3 2 7" xfId="2871"/>
    <cellStyle name="20% - Accent1 4 3 2 7 2" xfId="2872"/>
    <cellStyle name="20% - Accent1 4 3 2 7 3" xfId="2873"/>
    <cellStyle name="20% - Accent1 4 3 2 8" xfId="2874"/>
    <cellStyle name="20% - Accent1 4 3 2 9" xfId="2875"/>
    <cellStyle name="20% - Accent1 4 3 3" xfId="2876"/>
    <cellStyle name="20% - Accent1 4 3 3 2" xfId="2877"/>
    <cellStyle name="20% - Accent1 4 3 3 2 2" xfId="2878"/>
    <cellStyle name="20% - Accent1 4 3 3 2 2 2" xfId="2879"/>
    <cellStyle name="20% - Accent1 4 3 3 2 2 2 2" xfId="2880"/>
    <cellStyle name="20% - Accent1 4 3 3 2 2 2 3" xfId="2881"/>
    <cellStyle name="20% - Accent1 4 3 3 2 2 3" xfId="2882"/>
    <cellStyle name="20% - Accent1 4 3 3 2 2 4" xfId="2883"/>
    <cellStyle name="20% - Accent1 4 3 3 2 3" xfId="2884"/>
    <cellStyle name="20% - Accent1 4 3 3 2 3 2" xfId="2885"/>
    <cellStyle name="20% - Accent1 4 3 3 2 3 2 2" xfId="2886"/>
    <cellStyle name="20% - Accent1 4 3 3 2 3 2 3" xfId="2887"/>
    <cellStyle name="20% - Accent1 4 3 3 2 3 3" xfId="2888"/>
    <cellStyle name="20% - Accent1 4 3 3 2 3 4" xfId="2889"/>
    <cellStyle name="20% - Accent1 4 3 3 2 4" xfId="2890"/>
    <cellStyle name="20% - Accent1 4 3 3 2 4 2" xfId="2891"/>
    <cellStyle name="20% - Accent1 4 3 3 2 4 3" xfId="2892"/>
    <cellStyle name="20% - Accent1 4 3 3 2 5" xfId="2893"/>
    <cellStyle name="20% - Accent1 4 3 3 2 6" xfId="2894"/>
    <cellStyle name="20% - Accent1 4 3 3 3" xfId="2895"/>
    <cellStyle name="20% - Accent1 4 3 3 3 2" xfId="2896"/>
    <cellStyle name="20% - Accent1 4 3 3 3 2 2" xfId="2897"/>
    <cellStyle name="20% - Accent1 4 3 3 3 2 2 2" xfId="2898"/>
    <cellStyle name="20% - Accent1 4 3 3 3 2 2 3" xfId="2899"/>
    <cellStyle name="20% - Accent1 4 3 3 3 2 3" xfId="2900"/>
    <cellStyle name="20% - Accent1 4 3 3 3 2 4" xfId="2901"/>
    <cellStyle name="20% - Accent1 4 3 3 3 3" xfId="2902"/>
    <cellStyle name="20% - Accent1 4 3 3 3 3 2" xfId="2903"/>
    <cellStyle name="20% - Accent1 4 3 3 3 3 2 2" xfId="2904"/>
    <cellStyle name="20% - Accent1 4 3 3 3 3 2 3" xfId="2905"/>
    <cellStyle name="20% - Accent1 4 3 3 3 3 3" xfId="2906"/>
    <cellStyle name="20% - Accent1 4 3 3 3 3 4" xfId="2907"/>
    <cellStyle name="20% - Accent1 4 3 3 3 4" xfId="2908"/>
    <cellStyle name="20% - Accent1 4 3 3 3 4 2" xfId="2909"/>
    <cellStyle name="20% - Accent1 4 3 3 3 4 3" xfId="2910"/>
    <cellStyle name="20% - Accent1 4 3 3 3 5" xfId="2911"/>
    <cellStyle name="20% - Accent1 4 3 3 3 6" xfId="2912"/>
    <cellStyle name="20% - Accent1 4 3 3 4" xfId="2913"/>
    <cellStyle name="20% - Accent1 4 3 3 4 2" xfId="2914"/>
    <cellStyle name="20% - Accent1 4 3 3 4 2 2" xfId="2915"/>
    <cellStyle name="20% - Accent1 4 3 3 4 2 3" xfId="2916"/>
    <cellStyle name="20% - Accent1 4 3 3 4 3" xfId="2917"/>
    <cellStyle name="20% - Accent1 4 3 3 4 4" xfId="2918"/>
    <cellStyle name="20% - Accent1 4 3 3 5" xfId="2919"/>
    <cellStyle name="20% - Accent1 4 3 3 5 2" xfId="2920"/>
    <cellStyle name="20% - Accent1 4 3 3 5 2 2" xfId="2921"/>
    <cellStyle name="20% - Accent1 4 3 3 5 2 3" xfId="2922"/>
    <cellStyle name="20% - Accent1 4 3 3 5 3" xfId="2923"/>
    <cellStyle name="20% - Accent1 4 3 3 5 4" xfId="2924"/>
    <cellStyle name="20% - Accent1 4 3 3 6" xfId="2925"/>
    <cellStyle name="20% - Accent1 4 3 3 6 2" xfId="2926"/>
    <cellStyle name="20% - Accent1 4 3 3 6 3" xfId="2927"/>
    <cellStyle name="20% - Accent1 4 3 3 7" xfId="2928"/>
    <cellStyle name="20% - Accent1 4 3 3 8" xfId="2929"/>
    <cellStyle name="20% - Accent1 4 3 4" xfId="2930"/>
    <cellStyle name="20% - Accent1 4 3 4 2" xfId="2931"/>
    <cellStyle name="20% - Accent1 4 3 4 2 2" xfId="2932"/>
    <cellStyle name="20% - Accent1 4 3 4 2 2 2" xfId="2933"/>
    <cellStyle name="20% - Accent1 4 3 4 2 2 3" xfId="2934"/>
    <cellStyle name="20% - Accent1 4 3 4 2 3" xfId="2935"/>
    <cellStyle name="20% - Accent1 4 3 4 2 4" xfId="2936"/>
    <cellStyle name="20% - Accent1 4 3 4 3" xfId="2937"/>
    <cellStyle name="20% - Accent1 4 3 4 3 2" xfId="2938"/>
    <cellStyle name="20% - Accent1 4 3 4 3 2 2" xfId="2939"/>
    <cellStyle name="20% - Accent1 4 3 4 3 2 3" xfId="2940"/>
    <cellStyle name="20% - Accent1 4 3 4 3 3" xfId="2941"/>
    <cellStyle name="20% - Accent1 4 3 4 3 4" xfId="2942"/>
    <cellStyle name="20% - Accent1 4 3 4 4" xfId="2943"/>
    <cellStyle name="20% - Accent1 4 3 4 4 2" xfId="2944"/>
    <cellStyle name="20% - Accent1 4 3 4 4 3" xfId="2945"/>
    <cellStyle name="20% - Accent1 4 3 4 5" xfId="2946"/>
    <cellStyle name="20% - Accent1 4 3 4 6" xfId="2947"/>
    <cellStyle name="20% - Accent1 4 3 5" xfId="2948"/>
    <cellStyle name="20% - Accent1 4 3 5 2" xfId="2949"/>
    <cellStyle name="20% - Accent1 4 3 5 2 2" xfId="2950"/>
    <cellStyle name="20% - Accent1 4 3 5 2 2 2" xfId="2951"/>
    <cellStyle name="20% - Accent1 4 3 5 2 2 3" xfId="2952"/>
    <cellStyle name="20% - Accent1 4 3 5 2 3" xfId="2953"/>
    <cellStyle name="20% - Accent1 4 3 5 2 4" xfId="2954"/>
    <cellStyle name="20% - Accent1 4 3 5 3" xfId="2955"/>
    <cellStyle name="20% - Accent1 4 3 5 3 2" xfId="2956"/>
    <cellStyle name="20% - Accent1 4 3 5 3 2 2" xfId="2957"/>
    <cellStyle name="20% - Accent1 4 3 5 3 2 3" xfId="2958"/>
    <cellStyle name="20% - Accent1 4 3 5 3 3" xfId="2959"/>
    <cellStyle name="20% - Accent1 4 3 5 3 4" xfId="2960"/>
    <cellStyle name="20% - Accent1 4 3 5 4" xfId="2961"/>
    <cellStyle name="20% - Accent1 4 3 5 4 2" xfId="2962"/>
    <cellStyle name="20% - Accent1 4 3 5 4 3" xfId="2963"/>
    <cellStyle name="20% - Accent1 4 3 5 5" xfId="2964"/>
    <cellStyle name="20% - Accent1 4 3 5 6" xfId="2965"/>
    <cellStyle name="20% - Accent1 4 3 6" xfId="2966"/>
    <cellStyle name="20% - Accent1 4 3 6 2" xfId="2967"/>
    <cellStyle name="20% - Accent1 4 3 6 2 2" xfId="2968"/>
    <cellStyle name="20% - Accent1 4 3 6 2 3" xfId="2969"/>
    <cellStyle name="20% - Accent1 4 3 6 3" xfId="2970"/>
    <cellStyle name="20% - Accent1 4 3 6 4" xfId="2971"/>
    <cellStyle name="20% - Accent1 4 3 7" xfId="2972"/>
    <cellStyle name="20% - Accent1 4 3 7 2" xfId="2973"/>
    <cellStyle name="20% - Accent1 4 3 7 2 2" xfId="2974"/>
    <cellStyle name="20% - Accent1 4 3 7 2 3" xfId="2975"/>
    <cellStyle name="20% - Accent1 4 3 7 3" xfId="2976"/>
    <cellStyle name="20% - Accent1 4 3 7 4" xfId="2977"/>
    <cellStyle name="20% - Accent1 4 3 8" xfId="2978"/>
    <cellStyle name="20% - Accent1 4 3 8 2" xfId="2979"/>
    <cellStyle name="20% - Accent1 4 3 8 3" xfId="2980"/>
    <cellStyle name="20% - Accent1 4 3 9" xfId="2981"/>
    <cellStyle name="20% - Accent1 4 3_Revenue monitoring workings P6 97-2003" xfId="2982"/>
    <cellStyle name="20% - Accent1 4 4" xfId="2983"/>
    <cellStyle name="20% - Accent1 4 4 10" xfId="2984"/>
    <cellStyle name="20% - Accent1 4 4 2" xfId="2985"/>
    <cellStyle name="20% - Accent1 4 4 2 2" xfId="2986"/>
    <cellStyle name="20% - Accent1 4 4 2 2 2" xfId="2987"/>
    <cellStyle name="20% - Accent1 4 4 2 2 2 2" xfId="2988"/>
    <cellStyle name="20% - Accent1 4 4 2 2 2 2 2" xfId="2989"/>
    <cellStyle name="20% - Accent1 4 4 2 2 2 2 2 2" xfId="2990"/>
    <cellStyle name="20% - Accent1 4 4 2 2 2 2 2 3" xfId="2991"/>
    <cellStyle name="20% - Accent1 4 4 2 2 2 2 3" xfId="2992"/>
    <cellStyle name="20% - Accent1 4 4 2 2 2 2 4" xfId="2993"/>
    <cellStyle name="20% - Accent1 4 4 2 2 2 3" xfId="2994"/>
    <cellStyle name="20% - Accent1 4 4 2 2 2 3 2" xfId="2995"/>
    <cellStyle name="20% - Accent1 4 4 2 2 2 3 2 2" xfId="2996"/>
    <cellStyle name="20% - Accent1 4 4 2 2 2 3 2 3" xfId="2997"/>
    <cellStyle name="20% - Accent1 4 4 2 2 2 3 3" xfId="2998"/>
    <cellStyle name="20% - Accent1 4 4 2 2 2 3 4" xfId="2999"/>
    <cellStyle name="20% - Accent1 4 4 2 2 2 4" xfId="3000"/>
    <cellStyle name="20% - Accent1 4 4 2 2 2 4 2" xfId="3001"/>
    <cellStyle name="20% - Accent1 4 4 2 2 2 4 3" xfId="3002"/>
    <cellStyle name="20% - Accent1 4 4 2 2 2 5" xfId="3003"/>
    <cellStyle name="20% - Accent1 4 4 2 2 2 6" xfId="3004"/>
    <cellStyle name="20% - Accent1 4 4 2 2 3" xfId="3005"/>
    <cellStyle name="20% - Accent1 4 4 2 2 3 2" xfId="3006"/>
    <cellStyle name="20% - Accent1 4 4 2 2 3 2 2" xfId="3007"/>
    <cellStyle name="20% - Accent1 4 4 2 2 3 2 2 2" xfId="3008"/>
    <cellStyle name="20% - Accent1 4 4 2 2 3 2 2 3" xfId="3009"/>
    <cellStyle name="20% - Accent1 4 4 2 2 3 2 3" xfId="3010"/>
    <cellStyle name="20% - Accent1 4 4 2 2 3 2 4" xfId="3011"/>
    <cellStyle name="20% - Accent1 4 4 2 2 3 3" xfId="3012"/>
    <cellStyle name="20% - Accent1 4 4 2 2 3 3 2" xfId="3013"/>
    <cellStyle name="20% - Accent1 4 4 2 2 3 3 2 2" xfId="3014"/>
    <cellStyle name="20% - Accent1 4 4 2 2 3 3 2 3" xfId="3015"/>
    <cellStyle name="20% - Accent1 4 4 2 2 3 3 3" xfId="3016"/>
    <cellStyle name="20% - Accent1 4 4 2 2 3 3 4" xfId="3017"/>
    <cellStyle name="20% - Accent1 4 4 2 2 3 4" xfId="3018"/>
    <cellStyle name="20% - Accent1 4 4 2 2 3 4 2" xfId="3019"/>
    <cellStyle name="20% - Accent1 4 4 2 2 3 4 3" xfId="3020"/>
    <cellStyle name="20% - Accent1 4 4 2 2 3 5" xfId="3021"/>
    <cellStyle name="20% - Accent1 4 4 2 2 3 6" xfId="3022"/>
    <cellStyle name="20% - Accent1 4 4 2 2 4" xfId="3023"/>
    <cellStyle name="20% - Accent1 4 4 2 2 4 2" xfId="3024"/>
    <cellStyle name="20% - Accent1 4 4 2 2 4 2 2" xfId="3025"/>
    <cellStyle name="20% - Accent1 4 4 2 2 4 2 3" xfId="3026"/>
    <cellStyle name="20% - Accent1 4 4 2 2 4 3" xfId="3027"/>
    <cellStyle name="20% - Accent1 4 4 2 2 4 4" xfId="3028"/>
    <cellStyle name="20% - Accent1 4 4 2 2 5" xfId="3029"/>
    <cellStyle name="20% - Accent1 4 4 2 2 5 2" xfId="3030"/>
    <cellStyle name="20% - Accent1 4 4 2 2 5 2 2" xfId="3031"/>
    <cellStyle name="20% - Accent1 4 4 2 2 5 2 3" xfId="3032"/>
    <cellStyle name="20% - Accent1 4 4 2 2 5 3" xfId="3033"/>
    <cellStyle name="20% - Accent1 4 4 2 2 5 4" xfId="3034"/>
    <cellStyle name="20% - Accent1 4 4 2 2 6" xfId="3035"/>
    <cellStyle name="20% - Accent1 4 4 2 2 6 2" xfId="3036"/>
    <cellStyle name="20% - Accent1 4 4 2 2 6 3" xfId="3037"/>
    <cellStyle name="20% - Accent1 4 4 2 2 7" xfId="3038"/>
    <cellStyle name="20% - Accent1 4 4 2 2 8" xfId="3039"/>
    <cellStyle name="20% - Accent1 4 4 2 3" xfId="3040"/>
    <cellStyle name="20% - Accent1 4 4 2 3 2" xfId="3041"/>
    <cellStyle name="20% - Accent1 4 4 2 3 2 2" xfId="3042"/>
    <cellStyle name="20% - Accent1 4 4 2 3 2 2 2" xfId="3043"/>
    <cellStyle name="20% - Accent1 4 4 2 3 2 2 3" xfId="3044"/>
    <cellStyle name="20% - Accent1 4 4 2 3 2 3" xfId="3045"/>
    <cellStyle name="20% - Accent1 4 4 2 3 2 4" xfId="3046"/>
    <cellStyle name="20% - Accent1 4 4 2 3 3" xfId="3047"/>
    <cellStyle name="20% - Accent1 4 4 2 3 3 2" xfId="3048"/>
    <cellStyle name="20% - Accent1 4 4 2 3 3 2 2" xfId="3049"/>
    <cellStyle name="20% - Accent1 4 4 2 3 3 2 3" xfId="3050"/>
    <cellStyle name="20% - Accent1 4 4 2 3 3 3" xfId="3051"/>
    <cellStyle name="20% - Accent1 4 4 2 3 3 4" xfId="3052"/>
    <cellStyle name="20% - Accent1 4 4 2 3 4" xfId="3053"/>
    <cellStyle name="20% - Accent1 4 4 2 3 4 2" xfId="3054"/>
    <cellStyle name="20% - Accent1 4 4 2 3 4 3" xfId="3055"/>
    <cellStyle name="20% - Accent1 4 4 2 3 5" xfId="3056"/>
    <cellStyle name="20% - Accent1 4 4 2 3 6" xfId="3057"/>
    <cellStyle name="20% - Accent1 4 4 2 4" xfId="3058"/>
    <cellStyle name="20% - Accent1 4 4 2 4 2" xfId="3059"/>
    <cellStyle name="20% - Accent1 4 4 2 4 2 2" xfId="3060"/>
    <cellStyle name="20% - Accent1 4 4 2 4 2 2 2" xfId="3061"/>
    <cellStyle name="20% - Accent1 4 4 2 4 2 2 3" xfId="3062"/>
    <cellStyle name="20% - Accent1 4 4 2 4 2 3" xfId="3063"/>
    <cellStyle name="20% - Accent1 4 4 2 4 2 4" xfId="3064"/>
    <cellStyle name="20% - Accent1 4 4 2 4 3" xfId="3065"/>
    <cellStyle name="20% - Accent1 4 4 2 4 3 2" xfId="3066"/>
    <cellStyle name="20% - Accent1 4 4 2 4 3 2 2" xfId="3067"/>
    <cellStyle name="20% - Accent1 4 4 2 4 3 2 3" xfId="3068"/>
    <cellStyle name="20% - Accent1 4 4 2 4 3 3" xfId="3069"/>
    <cellStyle name="20% - Accent1 4 4 2 4 3 4" xfId="3070"/>
    <cellStyle name="20% - Accent1 4 4 2 4 4" xfId="3071"/>
    <cellStyle name="20% - Accent1 4 4 2 4 4 2" xfId="3072"/>
    <cellStyle name="20% - Accent1 4 4 2 4 4 3" xfId="3073"/>
    <cellStyle name="20% - Accent1 4 4 2 4 5" xfId="3074"/>
    <cellStyle name="20% - Accent1 4 4 2 4 6" xfId="3075"/>
    <cellStyle name="20% - Accent1 4 4 2 5" xfId="3076"/>
    <cellStyle name="20% - Accent1 4 4 2 5 2" xfId="3077"/>
    <cellStyle name="20% - Accent1 4 4 2 5 2 2" xfId="3078"/>
    <cellStyle name="20% - Accent1 4 4 2 5 2 3" xfId="3079"/>
    <cellStyle name="20% - Accent1 4 4 2 5 3" xfId="3080"/>
    <cellStyle name="20% - Accent1 4 4 2 5 4" xfId="3081"/>
    <cellStyle name="20% - Accent1 4 4 2 6" xfId="3082"/>
    <cellStyle name="20% - Accent1 4 4 2 6 2" xfId="3083"/>
    <cellStyle name="20% - Accent1 4 4 2 6 2 2" xfId="3084"/>
    <cellStyle name="20% - Accent1 4 4 2 6 2 3" xfId="3085"/>
    <cellStyle name="20% - Accent1 4 4 2 6 3" xfId="3086"/>
    <cellStyle name="20% - Accent1 4 4 2 6 4" xfId="3087"/>
    <cellStyle name="20% - Accent1 4 4 2 7" xfId="3088"/>
    <cellStyle name="20% - Accent1 4 4 2 7 2" xfId="3089"/>
    <cellStyle name="20% - Accent1 4 4 2 7 3" xfId="3090"/>
    <cellStyle name="20% - Accent1 4 4 2 8" xfId="3091"/>
    <cellStyle name="20% - Accent1 4 4 2 9" xfId="3092"/>
    <cellStyle name="20% - Accent1 4 4 3" xfId="3093"/>
    <cellStyle name="20% - Accent1 4 4 3 2" xfId="3094"/>
    <cellStyle name="20% - Accent1 4 4 3 2 2" xfId="3095"/>
    <cellStyle name="20% - Accent1 4 4 3 2 2 2" xfId="3096"/>
    <cellStyle name="20% - Accent1 4 4 3 2 2 2 2" xfId="3097"/>
    <cellStyle name="20% - Accent1 4 4 3 2 2 2 3" xfId="3098"/>
    <cellStyle name="20% - Accent1 4 4 3 2 2 3" xfId="3099"/>
    <cellStyle name="20% - Accent1 4 4 3 2 2 4" xfId="3100"/>
    <cellStyle name="20% - Accent1 4 4 3 2 3" xfId="3101"/>
    <cellStyle name="20% - Accent1 4 4 3 2 3 2" xfId="3102"/>
    <cellStyle name="20% - Accent1 4 4 3 2 3 2 2" xfId="3103"/>
    <cellStyle name="20% - Accent1 4 4 3 2 3 2 3" xfId="3104"/>
    <cellStyle name="20% - Accent1 4 4 3 2 3 3" xfId="3105"/>
    <cellStyle name="20% - Accent1 4 4 3 2 3 4" xfId="3106"/>
    <cellStyle name="20% - Accent1 4 4 3 2 4" xfId="3107"/>
    <cellStyle name="20% - Accent1 4 4 3 2 4 2" xfId="3108"/>
    <cellStyle name="20% - Accent1 4 4 3 2 4 3" xfId="3109"/>
    <cellStyle name="20% - Accent1 4 4 3 2 5" xfId="3110"/>
    <cellStyle name="20% - Accent1 4 4 3 2 6" xfId="3111"/>
    <cellStyle name="20% - Accent1 4 4 3 3" xfId="3112"/>
    <cellStyle name="20% - Accent1 4 4 3 3 2" xfId="3113"/>
    <cellStyle name="20% - Accent1 4 4 3 3 2 2" xfId="3114"/>
    <cellStyle name="20% - Accent1 4 4 3 3 2 2 2" xfId="3115"/>
    <cellStyle name="20% - Accent1 4 4 3 3 2 2 3" xfId="3116"/>
    <cellStyle name="20% - Accent1 4 4 3 3 2 3" xfId="3117"/>
    <cellStyle name="20% - Accent1 4 4 3 3 2 4" xfId="3118"/>
    <cellStyle name="20% - Accent1 4 4 3 3 3" xfId="3119"/>
    <cellStyle name="20% - Accent1 4 4 3 3 3 2" xfId="3120"/>
    <cellStyle name="20% - Accent1 4 4 3 3 3 2 2" xfId="3121"/>
    <cellStyle name="20% - Accent1 4 4 3 3 3 2 3" xfId="3122"/>
    <cellStyle name="20% - Accent1 4 4 3 3 3 3" xfId="3123"/>
    <cellStyle name="20% - Accent1 4 4 3 3 3 4" xfId="3124"/>
    <cellStyle name="20% - Accent1 4 4 3 3 4" xfId="3125"/>
    <cellStyle name="20% - Accent1 4 4 3 3 4 2" xfId="3126"/>
    <cellStyle name="20% - Accent1 4 4 3 3 4 3" xfId="3127"/>
    <cellStyle name="20% - Accent1 4 4 3 3 5" xfId="3128"/>
    <cellStyle name="20% - Accent1 4 4 3 3 6" xfId="3129"/>
    <cellStyle name="20% - Accent1 4 4 3 4" xfId="3130"/>
    <cellStyle name="20% - Accent1 4 4 3 4 2" xfId="3131"/>
    <cellStyle name="20% - Accent1 4 4 3 4 2 2" xfId="3132"/>
    <cellStyle name="20% - Accent1 4 4 3 4 2 3" xfId="3133"/>
    <cellStyle name="20% - Accent1 4 4 3 4 3" xfId="3134"/>
    <cellStyle name="20% - Accent1 4 4 3 4 4" xfId="3135"/>
    <cellStyle name="20% - Accent1 4 4 3 5" xfId="3136"/>
    <cellStyle name="20% - Accent1 4 4 3 5 2" xfId="3137"/>
    <cellStyle name="20% - Accent1 4 4 3 5 2 2" xfId="3138"/>
    <cellStyle name="20% - Accent1 4 4 3 5 2 3" xfId="3139"/>
    <cellStyle name="20% - Accent1 4 4 3 5 3" xfId="3140"/>
    <cellStyle name="20% - Accent1 4 4 3 5 4" xfId="3141"/>
    <cellStyle name="20% - Accent1 4 4 3 6" xfId="3142"/>
    <cellStyle name="20% - Accent1 4 4 3 6 2" xfId="3143"/>
    <cellStyle name="20% - Accent1 4 4 3 6 3" xfId="3144"/>
    <cellStyle name="20% - Accent1 4 4 3 7" xfId="3145"/>
    <cellStyle name="20% - Accent1 4 4 3 8" xfId="3146"/>
    <cellStyle name="20% - Accent1 4 4 4" xfId="3147"/>
    <cellStyle name="20% - Accent1 4 4 4 2" xfId="3148"/>
    <cellStyle name="20% - Accent1 4 4 4 2 2" xfId="3149"/>
    <cellStyle name="20% - Accent1 4 4 4 2 2 2" xfId="3150"/>
    <cellStyle name="20% - Accent1 4 4 4 2 2 3" xfId="3151"/>
    <cellStyle name="20% - Accent1 4 4 4 2 3" xfId="3152"/>
    <cellStyle name="20% - Accent1 4 4 4 2 4" xfId="3153"/>
    <cellStyle name="20% - Accent1 4 4 4 3" xfId="3154"/>
    <cellStyle name="20% - Accent1 4 4 4 3 2" xfId="3155"/>
    <cellStyle name="20% - Accent1 4 4 4 3 2 2" xfId="3156"/>
    <cellStyle name="20% - Accent1 4 4 4 3 2 3" xfId="3157"/>
    <cellStyle name="20% - Accent1 4 4 4 3 3" xfId="3158"/>
    <cellStyle name="20% - Accent1 4 4 4 3 4" xfId="3159"/>
    <cellStyle name="20% - Accent1 4 4 4 4" xfId="3160"/>
    <cellStyle name="20% - Accent1 4 4 4 4 2" xfId="3161"/>
    <cellStyle name="20% - Accent1 4 4 4 4 3" xfId="3162"/>
    <cellStyle name="20% - Accent1 4 4 4 5" xfId="3163"/>
    <cellStyle name="20% - Accent1 4 4 4 6" xfId="3164"/>
    <cellStyle name="20% - Accent1 4 4 5" xfId="3165"/>
    <cellStyle name="20% - Accent1 4 4 5 2" xfId="3166"/>
    <cellStyle name="20% - Accent1 4 4 5 2 2" xfId="3167"/>
    <cellStyle name="20% - Accent1 4 4 5 2 2 2" xfId="3168"/>
    <cellStyle name="20% - Accent1 4 4 5 2 2 3" xfId="3169"/>
    <cellStyle name="20% - Accent1 4 4 5 2 3" xfId="3170"/>
    <cellStyle name="20% - Accent1 4 4 5 2 4" xfId="3171"/>
    <cellStyle name="20% - Accent1 4 4 5 3" xfId="3172"/>
    <cellStyle name="20% - Accent1 4 4 5 3 2" xfId="3173"/>
    <cellStyle name="20% - Accent1 4 4 5 3 2 2" xfId="3174"/>
    <cellStyle name="20% - Accent1 4 4 5 3 2 3" xfId="3175"/>
    <cellStyle name="20% - Accent1 4 4 5 3 3" xfId="3176"/>
    <cellStyle name="20% - Accent1 4 4 5 3 4" xfId="3177"/>
    <cellStyle name="20% - Accent1 4 4 5 4" xfId="3178"/>
    <cellStyle name="20% - Accent1 4 4 5 4 2" xfId="3179"/>
    <cellStyle name="20% - Accent1 4 4 5 4 3" xfId="3180"/>
    <cellStyle name="20% - Accent1 4 4 5 5" xfId="3181"/>
    <cellStyle name="20% - Accent1 4 4 5 6" xfId="3182"/>
    <cellStyle name="20% - Accent1 4 4 6" xfId="3183"/>
    <cellStyle name="20% - Accent1 4 4 6 2" xfId="3184"/>
    <cellStyle name="20% - Accent1 4 4 6 2 2" xfId="3185"/>
    <cellStyle name="20% - Accent1 4 4 6 2 3" xfId="3186"/>
    <cellStyle name="20% - Accent1 4 4 6 3" xfId="3187"/>
    <cellStyle name="20% - Accent1 4 4 6 4" xfId="3188"/>
    <cellStyle name="20% - Accent1 4 4 7" xfId="3189"/>
    <cellStyle name="20% - Accent1 4 4 7 2" xfId="3190"/>
    <cellStyle name="20% - Accent1 4 4 7 2 2" xfId="3191"/>
    <cellStyle name="20% - Accent1 4 4 7 2 3" xfId="3192"/>
    <cellStyle name="20% - Accent1 4 4 7 3" xfId="3193"/>
    <cellStyle name="20% - Accent1 4 4 7 4" xfId="3194"/>
    <cellStyle name="20% - Accent1 4 4 8" xfId="3195"/>
    <cellStyle name="20% - Accent1 4 4 8 2" xfId="3196"/>
    <cellStyle name="20% - Accent1 4 4 8 3" xfId="3197"/>
    <cellStyle name="20% - Accent1 4 4 9" xfId="3198"/>
    <cellStyle name="20% - Accent1 4 4_Revenue monitoring workings P6 97-2003" xfId="3199"/>
    <cellStyle name="20% - Accent1 4 5" xfId="3200"/>
    <cellStyle name="20% - Accent1 4 5 2" xfId="3201"/>
    <cellStyle name="20% - Accent1 4 5 2 2" xfId="3202"/>
    <cellStyle name="20% - Accent1 4 5 2 2 2" xfId="3203"/>
    <cellStyle name="20% - Accent1 4 5 2 2 2 2" xfId="3204"/>
    <cellStyle name="20% - Accent1 4 5 2 2 2 2 2" xfId="3205"/>
    <cellStyle name="20% - Accent1 4 5 2 2 2 2 3" xfId="3206"/>
    <cellStyle name="20% - Accent1 4 5 2 2 2 3" xfId="3207"/>
    <cellStyle name="20% - Accent1 4 5 2 2 2 4" xfId="3208"/>
    <cellStyle name="20% - Accent1 4 5 2 2 3" xfId="3209"/>
    <cellStyle name="20% - Accent1 4 5 2 2 3 2" xfId="3210"/>
    <cellStyle name="20% - Accent1 4 5 2 2 3 2 2" xfId="3211"/>
    <cellStyle name="20% - Accent1 4 5 2 2 3 2 3" xfId="3212"/>
    <cellStyle name="20% - Accent1 4 5 2 2 3 3" xfId="3213"/>
    <cellStyle name="20% - Accent1 4 5 2 2 3 4" xfId="3214"/>
    <cellStyle name="20% - Accent1 4 5 2 2 4" xfId="3215"/>
    <cellStyle name="20% - Accent1 4 5 2 2 4 2" xfId="3216"/>
    <cellStyle name="20% - Accent1 4 5 2 2 4 3" xfId="3217"/>
    <cellStyle name="20% - Accent1 4 5 2 2 5" xfId="3218"/>
    <cellStyle name="20% - Accent1 4 5 2 2 6" xfId="3219"/>
    <cellStyle name="20% - Accent1 4 5 2 3" xfId="3220"/>
    <cellStyle name="20% - Accent1 4 5 2 3 2" xfId="3221"/>
    <cellStyle name="20% - Accent1 4 5 2 3 2 2" xfId="3222"/>
    <cellStyle name="20% - Accent1 4 5 2 3 2 2 2" xfId="3223"/>
    <cellStyle name="20% - Accent1 4 5 2 3 2 2 3" xfId="3224"/>
    <cellStyle name="20% - Accent1 4 5 2 3 2 3" xfId="3225"/>
    <cellStyle name="20% - Accent1 4 5 2 3 2 4" xfId="3226"/>
    <cellStyle name="20% - Accent1 4 5 2 3 3" xfId="3227"/>
    <cellStyle name="20% - Accent1 4 5 2 3 3 2" xfId="3228"/>
    <cellStyle name="20% - Accent1 4 5 2 3 3 2 2" xfId="3229"/>
    <cellStyle name="20% - Accent1 4 5 2 3 3 2 3" xfId="3230"/>
    <cellStyle name="20% - Accent1 4 5 2 3 3 3" xfId="3231"/>
    <cellStyle name="20% - Accent1 4 5 2 3 3 4" xfId="3232"/>
    <cellStyle name="20% - Accent1 4 5 2 3 4" xfId="3233"/>
    <cellStyle name="20% - Accent1 4 5 2 3 4 2" xfId="3234"/>
    <cellStyle name="20% - Accent1 4 5 2 3 4 3" xfId="3235"/>
    <cellStyle name="20% - Accent1 4 5 2 3 5" xfId="3236"/>
    <cellStyle name="20% - Accent1 4 5 2 3 6" xfId="3237"/>
    <cellStyle name="20% - Accent1 4 5 2 4" xfId="3238"/>
    <cellStyle name="20% - Accent1 4 5 2 4 2" xfId="3239"/>
    <cellStyle name="20% - Accent1 4 5 2 4 2 2" xfId="3240"/>
    <cellStyle name="20% - Accent1 4 5 2 4 2 3" xfId="3241"/>
    <cellStyle name="20% - Accent1 4 5 2 4 3" xfId="3242"/>
    <cellStyle name="20% - Accent1 4 5 2 4 4" xfId="3243"/>
    <cellStyle name="20% - Accent1 4 5 2 5" xfId="3244"/>
    <cellStyle name="20% - Accent1 4 5 2 5 2" xfId="3245"/>
    <cellStyle name="20% - Accent1 4 5 2 5 2 2" xfId="3246"/>
    <cellStyle name="20% - Accent1 4 5 2 5 2 3" xfId="3247"/>
    <cellStyle name="20% - Accent1 4 5 2 5 3" xfId="3248"/>
    <cellStyle name="20% - Accent1 4 5 2 5 4" xfId="3249"/>
    <cellStyle name="20% - Accent1 4 5 2 6" xfId="3250"/>
    <cellStyle name="20% - Accent1 4 5 2 6 2" xfId="3251"/>
    <cellStyle name="20% - Accent1 4 5 2 6 3" xfId="3252"/>
    <cellStyle name="20% - Accent1 4 5 2 7" xfId="3253"/>
    <cellStyle name="20% - Accent1 4 5 2 8" xfId="3254"/>
    <cellStyle name="20% - Accent1 4 5 3" xfId="3255"/>
    <cellStyle name="20% - Accent1 4 5 3 2" xfId="3256"/>
    <cellStyle name="20% - Accent1 4 5 3 2 2" xfId="3257"/>
    <cellStyle name="20% - Accent1 4 5 3 2 2 2" xfId="3258"/>
    <cellStyle name="20% - Accent1 4 5 3 2 2 3" xfId="3259"/>
    <cellStyle name="20% - Accent1 4 5 3 2 3" xfId="3260"/>
    <cellStyle name="20% - Accent1 4 5 3 2 4" xfId="3261"/>
    <cellStyle name="20% - Accent1 4 5 3 3" xfId="3262"/>
    <cellStyle name="20% - Accent1 4 5 3 3 2" xfId="3263"/>
    <cellStyle name="20% - Accent1 4 5 3 3 2 2" xfId="3264"/>
    <cellStyle name="20% - Accent1 4 5 3 3 2 3" xfId="3265"/>
    <cellStyle name="20% - Accent1 4 5 3 3 3" xfId="3266"/>
    <cellStyle name="20% - Accent1 4 5 3 3 4" xfId="3267"/>
    <cellStyle name="20% - Accent1 4 5 3 4" xfId="3268"/>
    <cellStyle name="20% - Accent1 4 5 3 4 2" xfId="3269"/>
    <cellStyle name="20% - Accent1 4 5 3 4 3" xfId="3270"/>
    <cellStyle name="20% - Accent1 4 5 3 5" xfId="3271"/>
    <cellStyle name="20% - Accent1 4 5 3 6" xfId="3272"/>
    <cellStyle name="20% - Accent1 4 5 4" xfId="3273"/>
    <cellStyle name="20% - Accent1 4 5 4 2" xfId="3274"/>
    <cellStyle name="20% - Accent1 4 5 4 2 2" xfId="3275"/>
    <cellStyle name="20% - Accent1 4 5 4 2 2 2" xfId="3276"/>
    <cellStyle name="20% - Accent1 4 5 4 2 2 3" xfId="3277"/>
    <cellStyle name="20% - Accent1 4 5 4 2 3" xfId="3278"/>
    <cellStyle name="20% - Accent1 4 5 4 2 4" xfId="3279"/>
    <cellStyle name="20% - Accent1 4 5 4 3" xfId="3280"/>
    <cellStyle name="20% - Accent1 4 5 4 3 2" xfId="3281"/>
    <cellStyle name="20% - Accent1 4 5 4 3 2 2" xfId="3282"/>
    <cellStyle name="20% - Accent1 4 5 4 3 2 3" xfId="3283"/>
    <cellStyle name="20% - Accent1 4 5 4 3 3" xfId="3284"/>
    <cellStyle name="20% - Accent1 4 5 4 3 4" xfId="3285"/>
    <cellStyle name="20% - Accent1 4 5 4 4" xfId="3286"/>
    <cellStyle name="20% - Accent1 4 5 4 4 2" xfId="3287"/>
    <cellStyle name="20% - Accent1 4 5 4 4 3" xfId="3288"/>
    <cellStyle name="20% - Accent1 4 5 4 5" xfId="3289"/>
    <cellStyle name="20% - Accent1 4 5 4 6" xfId="3290"/>
    <cellStyle name="20% - Accent1 4 5 5" xfId="3291"/>
    <cellStyle name="20% - Accent1 4 5 5 2" xfId="3292"/>
    <cellStyle name="20% - Accent1 4 5 5 2 2" xfId="3293"/>
    <cellStyle name="20% - Accent1 4 5 5 2 3" xfId="3294"/>
    <cellStyle name="20% - Accent1 4 5 5 3" xfId="3295"/>
    <cellStyle name="20% - Accent1 4 5 5 4" xfId="3296"/>
    <cellStyle name="20% - Accent1 4 5 6" xfId="3297"/>
    <cellStyle name="20% - Accent1 4 5 6 2" xfId="3298"/>
    <cellStyle name="20% - Accent1 4 5 6 2 2" xfId="3299"/>
    <cellStyle name="20% - Accent1 4 5 6 2 3" xfId="3300"/>
    <cellStyle name="20% - Accent1 4 5 6 3" xfId="3301"/>
    <cellStyle name="20% - Accent1 4 5 6 4" xfId="3302"/>
    <cellStyle name="20% - Accent1 4 5 7" xfId="3303"/>
    <cellStyle name="20% - Accent1 4 5 7 2" xfId="3304"/>
    <cellStyle name="20% - Accent1 4 5 7 3" xfId="3305"/>
    <cellStyle name="20% - Accent1 4 5 8" xfId="3306"/>
    <cellStyle name="20% - Accent1 4 5 9" xfId="3307"/>
    <cellStyle name="20% - Accent1 4 6" xfId="3308"/>
    <cellStyle name="20% - Accent1 4 6 2" xfId="3309"/>
    <cellStyle name="20% - Accent1 4 6 2 2" xfId="3310"/>
    <cellStyle name="20% - Accent1 4 6 2 2 2" xfId="3311"/>
    <cellStyle name="20% - Accent1 4 6 2 2 2 2" xfId="3312"/>
    <cellStyle name="20% - Accent1 4 6 2 2 2 3" xfId="3313"/>
    <cellStyle name="20% - Accent1 4 6 2 2 3" xfId="3314"/>
    <cellStyle name="20% - Accent1 4 6 2 2 4" xfId="3315"/>
    <cellStyle name="20% - Accent1 4 6 2 3" xfId="3316"/>
    <cellStyle name="20% - Accent1 4 6 2 3 2" xfId="3317"/>
    <cellStyle name="20% - Accent1 4 6 2 3 2 2" xfId="3318"/>
    <cellStyle name="20% - Accent1 4 6 2 3 2 3" xfId="3319"/>
    <cellStyle name="20% - Accent1 4 6 2 3 3" xfId="3320"/>
    <cellStyle name="20% - Accent1 4 6 2 3 4" xfId="3321"/>
    <cellStyle name="20% - Accent1 4 6 2 4" xfId="3322"/>
    <cellStyle name="20% - Accent1 4 6 2 4 2" xfId="3323"/>
    <cellStyle name="20% - Accent1 4 6 2 4 3" xfId="3324"/>
    <cellStyle name="20% - Accent1 4 6 2 5" xfId="3325"/>
    <cellStyle name="20% - Accent1 4 6 2 6" xfId="3326"/>
    <cellStyle name="20% - Accent1 4 6 3" xfId="3327"/>
    <cellStyle name="20% - Accent1 4 6 3 2" xfId="3328"/>
    <cellStyle name="20% - Accent1 4 6 3 2 2" xfId="3329"/>
    <cellStyle name="20% - Accent1 4 6 3 2 2 2" xfId="3330"/>
    <cellStyle name="20% - Accent1 4 6 3 2 2 3" xfId="3331"/>
    <cellStyle name="20% - Accent1 4 6 3 2 3" xfId="3332"/>
    <cellStyle name="20% - Accent1 4 6 3 2 4" xfId="3333"/>
    <cellStyle name="20% - Accent1 4 6 3 3" xfId="3334"/>
    <cellStyle name="20% - Accent1 4 6 3 3 2" xfId="3335"/>
    <cellStyle name="20% - Accent1 4 6 3 3 2 2" xfId="3336"/>
    <cellStyle name="20% - Accent1 4 6 3 3 2 3" xfId="3337"/>
    <cellStyle name="20% - Accent1 4 6 3 3 3" xfId="3338"/>
    <cellStyle name="20% - Accent1 4 6 3 3 4" xfId="3339"/>
    <cellStyle name="20% - Accent1 4 6 3 4" xfId="3340"/>
    <cellStyle name="20% - Accent1 4 6 3 4 2" xfId="3341"/>
    <cellStyle name="20% - Accent1 4 6 3 4 3" xfId="3342"/>
    <cellStyle name="20% - Accent1 4 6 3 5" xfId="3343"/>
    <cellStyle name="20% - Accent1 4 6 3 6" xfId="3344"/>
    <cellStyle name="20% - Accent1 4 6 4" xfId="3345"/>
    <cellStyle name="20% - Accent1 4 6 4 2" xfId="3346"/>
    <cellStyle name="20% - Accent1 4 6 4 2 2" xfId="3347"/>
    <cellStyle name="20% - Accent1 4 6 4 2 3" xfId="3348"/>
    <cellStyle name="20% - Accent1 4 6 4 3" xfId="3349"/>
    <cellStyle name="20% - Accent1 4 6 4 4" xfId="3350"/>
    <cellStyle name="20% - Accent1 4 6 5" xfId="3351"/>
    <cellStyle name="20% - Accent1 4 6 5 2" xfId="3352"/>
    <cellStyle name="20% - Accent1 4 6 5 2 2" xfId="3353"/>
    <cellStyle name="20% - Accent1 4 6 5 2 3" xfId="3354"/>
    <cellStyle name="20% - Accent1 4 6 5 3" xfId="3355"/>
    <cellStyle name="20% - Accent1 4 6 5 4" xfId="3356"/>
    <cellStyle name="20% - Accent1 4 6 6" xfId="3357"/>
    <cellStyle name="20% - Accent1 4 6 6 2" xfId="3358"/>
    <cellStyle name="20% - Accent1 4 6 6 3" xfId="3359"/>
    <cellStyle name="20% - Accent1 4 6 7" xfId="3360"/>
    <cellStyle name="20% - Accent1 4 6 8" xfId="3361"/>
    <cellStyle name="20% - Accent1 4 7" xfId="3362"/>
    <cellStyle name="20% - Accent1 4 7 2" xfId="3363"/>
    <cellStyle name="20% - Accent1 4 7 2 2" xfId="3364"/>
    <cellStyle name="20% - Accent1 4 7 2 2 2" xfId="3365"/>
    <cellStyle name="20% - Accent1 4 7 2 2 3" xfId="3366"/>
    <cellStyle name="20% - Accent1 4 7 2 3" xfId="3367"/>
    <cellStyle name="20% - Accent1 4 7 2 4" xfId="3368"/>
    <cellStyle name="20% - Accent1 4 7 3" xfId="3369"/>
    <cellStyle name="20% - Accent1 4 7 3 2" xfId="3370"/>
    <cellStyle name="20% - Accent1 4 7 3 2 2" xfId="3371"/>
    <cellStyle name="20% - Accent1 4 7 3 2 3" xfId="3372"/>
    <cellStyle name="20% - Accent1 4 7 3 3" xfId="3373"/>
    <cellStyle name="20% - Accent1 4 7 3 4" xfId="3374"/>
    <cellStyle name="20% - Accent1 4 7 4" xfId="3375"/>
    <cellStyle name="20% - Accent1 4 7 4 2" xfId="3376"/>
    <cellStyle name="20% - Accent1 4 7 4 3" xfId="3377"/>
    <cellStyle name="20% - Accent1 4 7 5" xfId="3378"/>
    <cellStyle name="20% - Accent1 4 7 6" xfId="3379"/>
    <cellStyle name="20% - Accent1 4 8" xfId="3380"/>
    <cellStyle name="20% - Accent1 4 8 2" xfId="3381"/>
    <cellStyle name="20% - Accent1 4 8 2 2" xfId="3382"/>
    <cellStyle name="20% - Accent1 4 8 2 2 2" xfId="3383"/>
    <cellStyle name="20% - Accent1 4 8 2 2 3" xfId="3384"/>
    <cellStyle name="20% - Accent1 4 8 2 3" xfId="3385"/>
    <cellStyle name="20% - Accent1 4 8 2 4" xfId="3386"/>
    <cellStyle name="20% - Accent1 4 8 3" xfId="3387"/>
    <cellStyle name="20% - Accent1 4 8 3 2" xfId="3388"/>
    <cellStyle name="20% - Accent1 4 8 3 2 2" xfId="3389"/>
    <cellStyle name="20% - Accent1 4 8 3 2 3" xfId="3390"/>
    <cellStyle name="20% - Accent1 4 8 3 3" xfId="3391"/>
    <cellStyle name="20% - Accent1 4 8 3 4" xfId="3392"/>
    <cellStyle name="20% - Accent1 4 8 4" xfId="3393"/>
    <cellStyle name="20% - Accent1 4 8 4 2" xfId="3394"/>
    <cellStyle name="20% - Accent1 4 8 4 3" xfId="3395"/>
    <cellStyle name="20% - Accent1 4 8 5" xfId="3396"/>
    <cellStyle name="20% - Accent1 4 8 6" xfId="3397"/>
    <cellStyle name="20% - Accent1 4 9" xfId="3398"/>
    <cellStyle name="20% - Accent1 4 9 2" xfId="3399"/>
    <cellStyle name="20% - Accent1 4 9 2 2" xfId="3400"/>
    <cellStyle name="20% - Accent1 4 9 2 3" xfId="3401"/>
    <cellStyle name="20% - Accent1 4 9 3" xfId="3402"/>
    <cellStyle name="20% - Accent1 4 9 3 2" xfId="3403"/>
    <cellStyle name="20% - Accent1 4 9 3 3" xfId="3404"/>
    <cellStyle name="20% - Accent1 4_Revenue monitoring workings P6 97-2003" xfId="3405"/>
    <cellStyle name="20% - Accent1 5" xfId="3406"/>
    <cellStyle name="20% - Accent1 5 10" xfId="3407"/>
    <cellStyle name="20% - Accent1 5 11" xfId="3408"/>
    <cellStyle name="20% - Accent1 5 2" xfId="3409"/>
    <cellStyle name="20% - Accent1 5 2 2" xfId="3410"/>
    <cellStyle name="20% - Accent1 5 2 2 2" xfId="3411"/>
    <cellStyle name="20% - Accent1 5 2 2 2 2" xfId="3412"/>
    <cellStyle name="20% - Accent1 5 2 2 2 2 2" xfId="3413"/>
    <cellStyle name="20% - Accent1 5 2 2 2 2 2 2" xfId="3414"/>
    <cellStyle name="20% - Accent1 5 2 2 2 2 2 3" xfId="3415"/>
    <cellStyle name="20% - Accent1 5 2 2 2 2 3" xfId="3416"/>
    <cellStyle name="20% - Accent1 5 2 2 2 2 4" xfId="3417"/>
    <cellStyle name="20% - Accent1 5 2 2 2 3" xfId="3418"/>
    <cellStyle name="20% - Accent1 5 2 2 2 3 2" xfId="3419"/>
    <cellStyle name="20% - Accent1 5 2 2 2 3 2 2" xfId="3420"/>
    <cellStyle name="20% - Accent1 5 2 2 2 3 2 3" xfId="3421"/>
    <cellStyle name="20% - Accent1 5 2 2 2 3 3" xfId="3422"/>
    <cellStyle name="20% - Accent1 5 2 2 2 3 4" xfId="3423"/>
    <cellStyle name="20% - Accent1 5 2 2 2 4" xfId="3424"/>
    <cellStyle name="20% - Accent1 5 2 2 2 4 2" xfId="3425"/>
    <cellStyle name="20% - Accent1 5 2 2 2 4 3" xfId="3426"/>
    <cellStyle name="20% - Accent1 5 2 2 2 5" xfId="3427"/>
    <cellStyle name="20% - Accent1 5 2 2 2 6" xfId="3428"/>
    <cellStyle name="20% - Accent1 5 2 2 3" xfId="3429"/>
    <cellStyle name="20% - Accent1 5 2 2 3 2" xfId="3430"/>
    <cellStyle name="20% - Accent1 5 2 2 3 2 2" xfId="3431"/>
    <cellStyle name="20% - Accent1 5 2 2 3 2 2 2" xfId="3432"/>
    <cellStyle name="20% - Accent1 5 2 2 3 2 2 3" xfId="3433"/>
    <cellStyle name="20% - Accent1 5 2 2 3 2 3" xfId="3434"/>
    <cellStyle name="20% - Accent1 5 2 2 3 2 4" xfId="3435"/>
    <cellStyle name="20% - Accent1 5 2 2 3 3" xfId="3436"/>
    <cellStyle name="20% - Accent1 5 2 2 3 3 2" xfId="3437"/>
    <cellStyle name="20% - Accent1 5 2 2 3 3 2 2" xfId="3438"/>
    <cellStyle name="20% - Accent1 5 2 2 3 3 2 3" xfId="3439"/>
    <cellStyle name="20% - Accent1 5 2 2 3 3 3" xfId="3440"/>
    <cellStyle name="20% - Accent1 5 2 2 3 3 4" xfId="3441"/>
    <cellStyle name="20% - Accent1 5 2 2 3 4" xfId="3442"/>
    <cellStyle name="20% - Accent1 5 2 2 3 4 2" xfId="3443"/>
    <cellStyle name="20% - Accent1 5 2 2 3 4 3" xfId="3444"/>
    <cellStyle name="20% - Accent1 5 2 2 3 5" xfId="3445"/>
    <cellStyle name="20% - Accent1 5 2 2 3 6" xfId="3446"/>
    <cellStyle name="20% - Accent1 5 2 2 4" xfId="3447"/>
    <cellStyle name="20% - Accent1 5 2 2 4 2" xfId="3448"/>
    <cellStyle name="20% - Accent1 5 2 2 4 2 2" xfId="3449"/>
    <cellStyle name="20% - Accent1 5 2 2 4 2 3" xfId="3450"/>
    <cellStyle name="20% - Accent1 5 2 2 4 3" xfId="3451"/>
    <cellStyle name="20% - Accent1 5 2 2 4 4" xfId="3452"/>
    <cellStyle name="20% - Accent1 5 2 2 5" xfId="3453"/>
    <cellStyle name="20% - Accent1 5 2 2 5 2" xfId="3454"/>
    <cellStyle name="20% - Accent1 5 2 2 5 2 2" xfId="3455"/>
    <cellStyle name="20% - Accent1 5 2 2 5 2 3" xfId="3456"/>
    <cellStyle name="20% - Accent1 5 2 2 5 3" xfId="3457"/>
    <cellStyle name="20% - Accent1 5 2 2 5 4" xfId="3458"/>
    <cellStyle name="20% - Accent1 5 2 2 6" xfId="3459"/>
    <cellStyle name="20% - Accent1 5 2 2 6 2" xfId="3460"/>
    <cellStyle name="20% - Accent1 5 2 2 6 3" xfId="3461"/>
    <cellStyle name="20% - Accent1 5 2 2 7" xfId="3462"/>
    <cellStyle name="20% - Accent1 5 2 2 8" xfId="3463"/>
    <cellStyle name="20% - Accent1 5 2 3" xfId="3464"/>
    <cellStyle name="20% - Accent1 5 2 3 2" xfId="3465"/>
    <cellStyle name="20% - Accent1 5 2 3 2 2" xfId="3466"/>
    <cellStyle name="20% - Accent1 5 2 3 2 2 2" xfId="3467"/>
    <cellStyle name="20% - Accent1 5 2 3 2 2 3" xfId="3468"/>
    <cellStyle name="20% - Accent1 5 2 3 2 3" xfId="3469"/>
    <cellStyle name="20% - Accent1 5 2 3 2 4" xfId="3470"/>
    <cellStyle name="20% - Accent1 5 2 3 3" xfId="3471"/>
    <cellStyle name="20% - Accent1 5 2 3 3 2" xfId="3472"/>
    <cellStyle name="20% - Accent1 5 2 3 3 2 2" xfId="3473"/>
    <cellStyle name="20% - Accent1 5 2 3 3 2 3" xfId="3474"/>
    <cellStyle name="20% - Accent1 5 2 3 3 3" xfId="3475"/>
    <cellStyle name="20% - Accent1 5 2 3 3 4" xfId="3476"/>
    <cellStyle name="20% - Accent1 5 2 3 4" xfId="3477"/>
    <cellStyle name="20% - Accent1 5 2 3 4 2" xfId="3478"/>
    <cellStyle name="20% - Accent1 5 2 3 4 3" xfId="3479"/>
    <cellStyle name="20% - Accent1 5 2 3 5" xfId="3480"/>
    <cellStyle name="20% - Accent1 5 2 3 6" xfId="3481"/>
    <cellStyle name="20% - Accent1 5 2 4" xfId="3482"/>
    <cellStyle name="20% - Accent1 5 2 4 2" xfId="3483"/>
    <cellStyle name="20% - Accent1 5 2 4 2 2" xfId="3484"/>
    <cellStyle name="20% - Accent1 5 2 4 2 2 2" xfId="3485"/>
    <cellStyle name="20% - Accent1 5 2 4 2 2 3" xfId="3486"/>
    <cellStyle name="20% - Accent1 5 2 4 2 3" xfId="3487"/>
    <cellStyle name="20% - Accent1 5 2 4 2 4" xfId="3488"/>
    <cellStyle name="20% - Accent1 5 2 4 3" xfId="3489"/>
    <cellStyle name="20% - Accent1 5 2 4 3 2" xfId="3490"/>
    <cellStyle name="20% - Accent1 5 2 4 3 2 2" xfId="3491"/>
    <cellStyle name="20% - Accent1 5 2 4 3 2 3" xfId="3492"/>
    <cellStyle name="20% - Accent1 5 2 4 3 3" xfId="3493"/>
    <cellStyle name="20% - Accent1 5 2 4 3 4" xfId="3494"/>
    <cellStyle name="20% - Accent1 5 2 4 4" xfId="3495"/>
    <cellStyle name="20% - Accent1 5 2 4 4 2" xfId="3496"/>
    <cellStyle name="20% - Accent1 5 2 4 4 3" xfId="3497"/>
    <cellStyle name="20% - Accent1 5 2 4 5" xfId="3498"/>
    <cellStyle name="20% - Accent1 5 2 4 6" xfId="3499"/>
    <cellStyle name="20% - Accent1 5 2 5" xfId="3500"/>
    <cellStyle name="20% - Accent1 5 2 5 2" xfId="3501"/>
    <cellStyle name="20% - Accent1 5 2 5 2 2" xfId="3502"/>
    <cellStyle name="20% - Accent1 5 2 5 2 3" xfId="3503"/>
    <cellStyle name="20% - Accent1 5 2 5 3" xfId="3504"/>
    <cellStyle name="20% - Accent1 5 2 5 4" xfId="3505"/>
    <cellStyle name="20% - Accent1 5 2 6" xfId="3506"/>
    <cellStyle name="20% - Accent1 5 2 6 2" xfId="3507"/>
    <cellStyle name="20% - Accent1 5 2 6 2 2" xfId="3508"/>
    <cellStyle name="20% - Accent1 5 2 6 2 3" xfId="3509"/>
    <cellStyle name="20% - Accent1 5 2 6 3" xfId="3510"/>
    <cellStyle name="20% - Accent1 5 2 6 4" xfId="3511"/>
    <cellStyle name="20% - Accent1 5 2 7" xfId="3512"/>
    <cellStyle name="20% - Accent1 5 2 7 2" xfId="3513"/>
    <cellStyle name="20% - Accent1 5 2 7 3" xfId="3514"/>
    <cellStyle name="20% - Accent1 5 2 8" xfId="3515"/>
    <cellStyle name="20% - Accent1 5 2 9" xfId="3516"/>
    <cellStyle name="20% - Accent1 5 3" xfId="3517"/>
    <cellStyle name="20% - Accent1 5 3 2" xfId="3518"/>
    <cellStyle name="20% - Accent1 5 3 2 2" xfId="3519"/>
    <cellStyle name="20% - Accent1 5 3 2 2 2" xfId="3520"/>
    <cellStyle name="20% - Accent1 5 3 2 2 2 2" xfId="3521"/>
    <cellStyle name="20% - Accent1 5 3 2 2 2 3" xfId="3522"/>
    <cellStyle name="20% - Accent1 5 3 2 2 3" xfId="3523"/>
    <cellStyle name="20% - Accent1 5 3 2 2 4" xfId="3524"/>
    <cellStyle name="20% - Accent1 5 3 2 3" xfId="3525"/>
    <cellStyle name="20% - Accent1 5 3 2 3 2" xfId="3526"/>
    <cellStyle name="20% - Accent1 5 3 2 3 2 2" xfId="3527"/>
    <cellStyle name="20% - Accent1 5 3 2 3 2 3" xfId="3528"/>
    <cellStyle name="20% - Accent1 5 3 2 3 3" xfId="3529"/>
    <cellStyle name="20% - Accent1 5 3 2 3 4" xfId="3530"/>
    <cellStyle name="20% - Accent1 5 3 2 4" xfId="3531"/>
    <cellStyle name="20% - Accent1 5 3 2 4 2" xfId="3532"/>
    <cellStyle name="20% - Accent1 5 3 2 4 3" xfId="3533"/>
    <cellStyle name="20% - Accent1 5 3 2 5" xfId="3534"/>
    <cellStyle name="20% - Accent1 5 3 2 6" xfId="3535"/>
    <cellStyle name="20% - Accent1 5 3 3" xfId="3536"/>
    <cellStyle name="20% - Accent1 5 3 3 2" xfId="3537"/>
    <cellStyle name="20% - Accent1 5 3 3 2 2" xfId="3538"/>
    <cellStyle name="20% - Accent1 5 3 3 2 2 2" xfId="3539"/>
    <cellStyle name="20% - Accent1 5 3 3 2 2 3" xfId="3540"/>
    <cellStyle name="20% - Accent1 5 3 3 2 3" xfId="3541"/>
    <cellStyle name="20% - Accent1 5 3 3 2 4" xfId="3542"/>
    <cellStyle name="20% - Accent1 5 3 3 3" xfId="3543"/>
    <cellStyle name="20% - Accent1 5 3 3 3 2" xfId="3544"/>
    <cellStyle name="20% - Accent1 5 3 3 3 2 2" xfId="3545"/>
    <cellStyle name="20% - Accent1 5 3 3 3 2 3" xfId="3546"/>
    <cellStyle name="20% - Accent1 5 3 3 3 3" xfId="3547"/>
    <cellStyle name="20% - Accent1 5 3 3 3 4" xfId="3548"/>
    <cellStyle name="20% - Accent1 5 3 3 4" xfId="3549"/>
    <cellStyle name="20% - Accent1 5 3 3 4 2" xfId="3550"/>
    <cellStyle name="20% - Accent1 5 3 3 4 3" xfId="3551"/>
    <cellStyle name="20% - Accent1 5 3 3 5" xfId="3552"/>
    <cellStyle name="20% - Accent1 5 3 3 6" xfId="3553"/>
    <cellStyle name="20% - Accent1 5 3 4" xfId="3554"/>
    <cellStyle name="20% - Accent1 5 3 4 2" xfId="3555"/>
    <cellStyle name="20% - Accent1 5 3 4 2 2" xfId="3556"/>
    <cellStyle name="20% - Accent1 5 3 4 2 3" xfId="3557"/>
    <cellStyle name="20% - Accent1 5 3 4 3" xfId="3558"/>
    <cellStyle name="20% - Accent1 5 3 4 4" xfId="3559"/>
    <cellStyle name="20% - Accent1 5 3 5" xfId="3560"/>
    <cellStyle name="20% - Accent1 5 3 5 2" xfId="3561"/>
    <cellStyle name="20% - Accent1 5 3 5 2 2" xfId="3562"/>
    <cellStyle name="20% - Accent1 5 3 5 2 3" xfId="3563"/>
    <cellStyle name="20% - Accent1 5 3 5 3" xfId="3564"/>
    <cellStyle name="20% - Accent1 5 3 5 4" xfId="3565"/>
    <cellStyle name="20% - Accent1 5 3 6" xfId="3566"/>
    <cellStyle name="20% - Accent1 5 3 6 2" xfId="3567"/>
    <cellStyle name="20% - Accent1 5 3 6 3" xfId="3568"/>
    <cellStyle name="20% - Accent1 5 3 7" xfId="3569"/>
    <cellStyle name="20% - Accent1 5 3 8" xfId="3570"/>
    <cellStyle name="20% - Accent1 5 4" xfId="3571"/>
    <cellStyle name="20% - Accent1 5 4 2" xfId="3572"/>
    <cellStyle name="20% - Accent1 5 4 2 2" xfId="3573"/>
    <cellStyle name="20% - Accent1 5 4 2 2 2" xfId="3574"/>
    <cellStyle name="20% - Accent1 5 4 2 2 3" xfId="3575"/>
    <cellStyle name="20% - Accent1 5 4 2 3" xfId="3576"/>
    <cellStyle name="20% - Accent1 5 4 2 4" xfId="3577"/>
    <cellStyle name="20% - Accent1 5 4 3" xfId="3578"/>
    <cellStyle name="20% - Accent1 5 4 3 2" xfId="3579"/>
    <cellStyle name="20% - Accent1 5 4 3 2 2" xfId="3580"/>
    <cellStyle name="20% - Accent1 5 4 3 2 3" xfId="3581"/>
    <cellStyle name="20% - Accent1 5 4 3 3" xfId="3582"/>
    <cellStyle name="20% - Accent1 5 4 3 4" xfId="3583"/>
    <cellStyle name="20% - Accent1 5 4 4" xfId="3584"/>
    <cellStyle name="20% - Accent1 5 4 4 2" xfId="3585"/>
    <cellStyle name="20% - Accent1 5 4 4 3" xfId="3586"/>
    <cellStyle name="20% - Accent1 5 4 5" xfId="3587"/>
    <cellStyle name="20% - Accent1 5 4 6" xfId="3588"/>
    <cellStyle name="20% - Accent1 5 5" xfId="3589"/>
    <cellStyle name="20% - Accent1 5 5 2" xfId="3590"/>
    <cellStyle name="20% - Accent1 5 5 2 2" xfId="3591"/>
    <cellStyle name="20% - Accent1 5 5 2 2 2" xfId="3592"/>
    <cellStyle name="20% - Accent1 5 5 2 2 3" xfId="3593"/>
    <cellStyle name="20% - Accent1 5 5 2 3" xfId="3594"/>
    <cellStyle name="20% - Accent1 5 5 2 4" xfId="3595"/>
    <cellStyle name="20% - Accent1 5 5 3" xfId="3596"/>
    <cellStyle name="20% - Accent1 5 5 3 2" xfId="3597"/>
    <cellStyle name="20% - Accent1 5 5 3 2 2" xfId="3598"/>
    <cellStyle name="20% - Accent1 5 5 3 2 3" xfId="3599"/>
    <cellStyle name="20% - Accent1 5 5 3 3" xfId="3600"/>
    <cellStyle name="20% - Accent1 5 5 3 4" xfId="3601"/>
    <cellStyle name="20% - Accent1 5 5 4" xfId="3602"/>
    <cellStyle name="20% - Accent1 5 5 4 2" xfId="3603"/>
    <cellStyle name="20% - Accent1 5 5 4 3" xfId="3604"/>
    <cellStyle name="20% - Accent1 5 5 5" xfId="3605"/>
    <cellStyle name="20% - Accent1 5 5 6" xfId="3606"/>
    <cellStyle name="20% - Accent1 5 6" xfId="3607"/>
    <cellStyle name="20% - Accent1 5 6 2" xfId="3608"/>
    <cellStyle name="20% - Accent1 5 6 2 2" xfId="3609"/>
    <cellStyle name="20% - Accent1 5 6 2 3" xfId="3610"/>
    <cellStyle name="20% - Accent1 5 6 3" xfId="3611"/>
    <cellStyle name="20% - Accent1 5 6 4" xfId="3612"/>
    <cellStyle name="20% - Accent1 5 7" xfId="3613"/>
    <cellStyle name="20% - Accent1 5 7 2" xfId="3614"/>
    <cellStyle name="20% - Accent1 5 7 2 2" xfId="3615"/>
    <cellStyle name="20% - Accent1 5 7 2 3" xfId="3616"/>
    <cellStyle name="20% - Accent1 5 7 3" xfId="3617"/>
    <cellStyle name="20% - Accent1 5 7 4" xfId="3618"/>
    <cellStyle name="20% - Accent1 5 8" xfId="3619"/>
    <cellStyle name="20% - Accent1 5 8 2" xfId="3620"/>
    <cellStyle name="20% - Accent1 5 8 3" xfId="3621"/>
    <cellStyle name="20% - Accent1 5 9" xfId="3622"/>
    <cellStyle name="20% - Accent1 5_Revenue monitoring workings P6 97-2003" xfId="3623"/>
    <cellStyle name="20% - Accent1 6" xfId="3624"/>
    <cellStyle name="20% - Accent1 6 10" xfId="3625"/>
    <cellStyle name="20% - Accent1 6 11" xfId="3626"/>
    <cellStyle name="20% - Accent1 6 2" xfId="3627"/>
    <cellStyle name="20% - Accent1 6 2 2" xfId="3628"/>
    <cellStyle name="20% - Accent1 6 2 2 2" xfId="3629"/>
    <cellStyle name="20% - Accent1 6 2 2 2 2" xfId="3630"/>
    <cellStyle name="20% - Accent1 6 2 2 2 2 2" xfId="3631"/>
    <cellStyle name="20% - Accent1 6 2 2 2 2 2 2" xfId="3632"/>
    <cellStyle name="20% - Accent1 6 2 2 2 2 2 3" xfId="3633"/>
    <cellStyle name="20% - Accent1 6 2 2 2 2 3" xfId="3634"/>
    <cellStyle name="20% - Accent1 6 2 2 2 2 4" xfId="3635"/>
    <cellStyle name="20% - Accent1 6 2 2 2 3" xfId="3636"/>
    <cellStyle name="20% - Accent1 6 2 2 2 3 2" xfId="3637"/>
    <cellStyle name="20% - Accent1 6 2 2 2 3 2 2" xfId="3638"/>
    <cellStyle name="20% - Accent1 6 2 2 2 3 2 3" xfId="3639"/>
    <cellStyle name="20% - Accent1 6 2 2 2 3 3" xfId="3640"/>
    <cellStyle name="20% - Accent1 6 2 2 2 3 4" xfId="3641"/>
    <cellStyle name="20% - Accent1 6 2 2 2 4" xfId="3642"/>
    <cellStyle name="20% - Accent1 6 2 2 2 4 2" xfId="3643"/>
    <cellStyle name="20% - Accent1 6 2 2 2 4 3" xfId="3644"/>
    <cellStyle name="20% - Accent1 6 2 2 2 5" xfId="3645"/>
    <cellStyle name="20% - Accent1 6 2 2 2 6" xfId="3646"/>
    <cellStyle name="20% - Accent1 6 2 2 3" xfId="3647"/>
    <cellStyle name="20% - Accent1 6 2 2 3 2" xfId="3648"/>
    <cellStyle name="20% - Accent1 6 2 2 3 2 2" xfId="3649"/>
    <cellStyle name="20% - Accent1 6 2 2 3 2 2 2" xfId="3650"/>
    <cellStyle name="20% - Accent1 6 2 2 3 2 2 3" xfId="3651"/>
    <cellStyle name="20% - Accent1 6 2 2 3 2 3" xfId="3652"/>
    <cellStyle name="20% - Accent1 6 2 2 3 2 4" xfId="3653"/>
    <cellStyle name="20% - Accent1 6 2 2 3 3" xfId="3654"/>
    <cellStyle name="20% - Accent1 6 2 2 3 3 2" xfId="3655"/>
    <cellStyle name="20% - Accent1 6 2 2 3 3 2 2" xfId="3656"/>
    <cellStyle name="20% - Accent1 6 2 2 3 3 2 3" xfId="3657"/>
    <cellStyle name="20% - Accent1 6 2 2 3 3 3" xfId="3658"/>
    <cellStyle name="20% - Accent1 6 2 2 3 3 4" xfId="3659"/>
    <cellStyle name="20% - Accent1 6 2 2 3 4" xfId="3660"/>
    <cellStyle name="20% - Accent1 6 2 2 3 4 2" xfId="3661"/>
    <cellStyle name="20% - Accent1 6 2 2 3 4 3" xfId="3662"/>
    <cellStyle name="20% - Accent1 6 2 2 3 5" xfId="3663"/>
    <cellStyle name="20% - Accent1 6 2 2 3 6" xfId="3664"/>
    <cellStyle name="20% - Accent1 6 2 2 4" xfId="3665"/>
    <cellStyle name="20% - Accent1 6 2 2 4 2" xfId="3666"/>
    <cellStyle name="20% - Accent1 6 2 2 4 2 2" xfId="3667"/>
    <cellStyle name="20% - Accent1 6 2 2 4 2 3" xfId="3668"/>
    <cellStyle name="20% - Accent1 6 2 2 4 3" xfId="3669"/>
    <cellStyle name="20% - Accent1 6 2 2 4 4" xfId="3670"/>
    <cellStyle name="20% - Accent1 6 2 2 5" xfId="3671"/>
    <cellStyle name="20% - Accent1 6 2 2 5 2" xfId="3672"/>
    <cellStyle name="20% - Accent1 6 2 2 5 2 2" xfId="3673"/>
    <cellStyle name="20% - Accent1 6 2 2 5 2 3" xfId="3674"/>
    <cellStyle name="20% - Accent1 6 2 2 5 3" xfId="3675"/>
    <cellStyle name="20% - Accent1 6 2 2 5 4" xfId="3676"/>
    <cellStyle name="20% - Accent1 6 2 2 6" xfId="3677"/>
    <cellStyle name="20% - Accent1 6 2 2 6 2" xfId="3678"/>
    <cellStyle name="20% - Accent1 6 2 2 6 3" xfId="3679"/>
    <cellStyle name="20% - Accent1 6 2 2 7" xfId="3680"/>
    <cellStyle name="20% - Accent1 6 2 2 8" xfId="3681"/>
    <cellStyle name="20% - Accent1 6 2 3" xfId="3682"/>
    <cellStyle name="20% - Accent1 6 2 3 2" xfId="3683"/>
    <cellStyle name="20% - Accent1 6 2 3 2 2" xfId="3684"/>
    <cellStyle name="20% - Accent1 6 2 3 2 2 2" xfId="3685"/>
    <cellStyle name="20% - Accent1 6 2 3 2 2 3" xfId="3686"/>
    <cellStyle name="20% - Accent1 6 2 3 2 3" xfId="3687"/>
    <cellStyle name="20% - Accent1 6 2 3 2 4" xfId="3688"/>
    <cellStyle name="20% - Accent1 6 2 3 3" xfId="3689"/>
    <cellStyle name="20% - Accent1 6 2 3 3 2" xfId="3690"/>
    <cellStyle name="20% - Accent1 6 2 3 3 2 2" xfId="3691"/>
    <cellStyle name="20% - Accent1 6 2 3 3 2 3" xfId="3692"/>
    <cellStyle name="20% - Accent1 6 2 3 3 3" xfId="3693"/>
    <cellStyle name="20% - Accent1 6 2 3 3 4" xfId="3694"/>
    <cellStyle name="20% - Accent1 6 2 3 4" xfId="3695"/>
    <cellStyle name="20% - Accent1 6 2 3 4 2" xfId="3696"/>
    <cellStyle name="20% - Accent1 6 2 3 4 3" xfId="3697"/>
    <cellStyle name="20% - Accent1 6 2 3 5" xfId="3698"/>
    <cellStyle name="20% - Accent1 6 2 3 6" xfId="3699"/>
    <cellStyle name="20% - Accent1 6 2 4" xfId="3700"/>
    <cellStyle name="20% - Accent1 6 2 4 2" xfId="3701"/>
    <cellStyle name="20% - Accent1 6 2 4 2 2" xfId="3702"/>
    <cellStyle name="20% - Accent1 6 2 4 2 2 2" xfId="3703"/>
    <cellStyle name="20% - Accent1 6 2 4 2 2 3" xfId="3704"/>
    <cellStyle name="20% - Accent1 6 2 4 2 3" xfId="3705"/>
    <cellStyle name="20% - Accent1 6 2 4 2 4" xfId="3706"/>
    <cellStyle name="20% - Accent1 6 2 4 3" xfId="3707"/>
    <cellStyle name="20% - Accent1 6 2 4 3 2" xfId="3708"/>
    <cellStyle name="20% - Accent1 6 2 4 3 2 2" xfId="3709"/>
    <cellStyle name="20% - Accent1 6 2 4 3 2 3" xfId="3710"/>
    <cellStyle name="20% - Accent1 6 2 4 3 3" xfId="3711"/>
    <cellStyle name="20% - Accent1 6 2 4 3 4" xfId="3712"/>
    <cellStyle name="20% - Accent1 6 2 4 4" xfId="3713"/>
    <cellStyle name="20% - Accent1 6 2 4 4 2" xfId="3714"/>
    <cellStyle name="20% - Accent1 6 2 4 4 3" xfId="3715"/>
    <cellStyle name="20% - Accent1 6 2 4 5" xfId="3716"/>
    <cellStyle name="20% - Accent1 6 2 4 6" xfId="3717"/>
    <cellStyle name="20% - Accent1 6 2 5" xfId="3718"/>
    <cellStyle name="20% - Accent1 6 2 5 2" xfId="3719"/>
    <cellStyle name="20% - Accent1 6 2 5 2 2" xfId="3720"/>
    <cellStyle name="20% - Accent1 6 2 5 2 3" xfId="3721"/>
    <cellStyle name="20% - Accent1 6 2 5 3" xfId="3722"/>
    <cellStyle name="20% - Accent1 6 2 5 4" xfId="3723"/>
    <cellStyle name="20% - Accent1 6 2 6" xfId="3724"/>
    <cellStyle name="20% - Accent1 6 2 6 2" xfId="3725"/>
    <cellStyle name="20% - Accent1 6 2 6 2 2" xfId="3726"/>
    <cellStyle name="20% - Accent1 6 2 6 2 3" xfId="3727"/>
    <cellStyle name="20% - Accent1 6 2 6 3" xfId="3728"/>
    <cellStyle name="20% - Accent1 6 2 6 4" xfId="3729"/>
    <cellStyle name="20% - Accent1 6 2 7" xfId="3730"/>
    <cellStyle name="20% - Accent1 6 2 7 2" xfId="3731"/>
    <cellStyle name="20% - Accent1 6 2 7 3" xfId="3732"/>
    <cellStyle name="20% - Accent1 6 2 8" xfId="3733"/>
    <cellStyle name="20% - Accent1 6 2 9" xfId="3734"/>
    <cellStyle name="20% - Accent1 6 3" xfId="3735"/>
    <cellStyle name="20% - Accent1 6 3 2" xfId="3736"/>
    <cellStyle name="20% - Accent1 6 3 2 2" xfId="3737"/>
    <cellStyle name="20% - Accent1 6 3 2 2 2" xfId="3738"/>
    <cellStyle name="20% - Accent1 6 3 2 2 2 2" xfId="3739"/>
    <cellStyle name="20% - Accent1 6 3 2 2 2 3" xfId="3740"/>
    <cellStyle name="20% - Accent1 6 3 2 2 3" xfId="3741"/>
    <cellStyle name="20% - Accent1 6 3 2 2 4" xfId="3742"/>
    <cellStyle name="20% - Accent1 6 3 2 3" xfId="3743"/>
    <cellStyle name="20% - Accent1 6 3 2 3 2" xfId="3744"/>
    <cellStyle name="20% - Accent1 6 3 2 3 2 2" xfId="3745"/>
    <cellStyle name="20% - Accent1 6 3 2 3 2 3" xfId="3746"/>
    <cellStyle name="20% - Accent1 6 3 2 3 3" xfId="3747"/>
    <cellStyle name="20% - Accent1 6 3 2 3 4" xfId="3748"/>
    <cellStyle name="20% - Accent1 6 3 2 4" xfId="3749"/>
    <cellStyle name="20% - Accent1 6 3 2 4 2" xfId="3750"/>
    <cellStyle name="20% - Accent1 6 3 2 4 3" xfId="3751"/>
    <cellStyle name="20% - Accent1 6 3 2 5" xfId="3752"/>
    <cellStyle name="20% - Accent1 6 3 2 6" xfId="3753"/>
    <cellStyle name="20% - Accent1 6 3 3" xfId="3754"/>
    <cellStyle name="20% - Accent1 6 3 3 2" xfId="3755"/>
    <cellStyle name="20% - Accent1 6 3 3 2 2" xfId="3756"/>
    <cellStyle name="20% - Accent1 6 3 3 2 2 2" xfId="3757"/>
    <cellStyle name="20% - Accent1 6 3 3 2 2 3" xfId="3758"/>
    <cellStyle name="20% - Accent1 6 3 3 2 3" xfId="3759"/>
    <cellStyle name="20% - Accent1 6 3 3 2 4" xfId="3760"/>
    <cellStyle name="20% - Accent1 6 3 3 3" xfId="3761"/>
    <cellStyle name="20% - Accent1 6 3 3 3 2" xfId="3762"/>
    <cellStyle name="20% - Accent1 6 3 3 3 2 2" xfId="3763"/>
    <cellStyle name="20% - Accent1 6 3 3 3 2 3" xfId="3764"/>
    <cellStyle name="20% - Accent1 6 3 3 3 3" xfId="3765"/>
    <cellStyle name="20% - Accent1 6 3 3 3 4" xfId="3766"/>
    <cellStyle name="20% - Accent1 6 3 3 4" xfId="3767"/>
    <cellStyle name="20% - Accent1 6 3 3 4 2" xfId="3768"/>
    <cellStyle name="20% - Accent1 6 3 3 4 3" xfId="3769"/>
    <cellStyle name="20% - Accent1 6 3 3 5" xfId="3770"/>
    <cellStyle name="20% - Accent1 6 3 3 6" xfId="3771"/>
    <cellStyle name="20% - Accent1 6 3 4" xfId="3772"/>
    <cellStyle name="20% - Accent1 6 3 4 2" xfId="3773"/>
    <cellStyle name="20% - Accent1 6 3 4 2 2" xfId="3774"/>
    <cellStyle name="20% - Accent1 6 3 4 2 3" xfId="3775"/>
    <cellStyle name="20% - Accent1 6 3 4 3" xfId="3776"/>
    <cellStyle name="20% - Accent1 6 3 4 4" xfId="3777"/>
    <cellStyle name="20% - Accent1 6 3 5" xfId="3778"/>
    <cellStyle name="20% - Accent1 6 3 5 2" xfId="3779"/>
    <cellStyle name="20% - Accent1 6 3 5 2 2" xfId="3780"/>
    <cellStyle name="20% - Accent1 6 3 5 2 3" xfId="3781"/>
    <cellStyle name="20% - Accent1 6 3 5 3" xfId="3782"/>
    <cellStyle name="20% - Accent1 6 3 5 4" xfId="3783"/>
    <cellStyle name="20% - Accent1 6 3 6" xfId="3784"/>
    <cellStyle name="20% - Accent1 6 3 6 2" xfId="3785"/>
    <cellStyle name="20% - Accent1 6 3 6 3" xfId="3786"/>
    <cellStyle name="20% - Accent1 6 3 7" xfId="3787"/>
    <cellStyle name="20% - Accent1 6 3 8" xfId="3788"/>
    <cellStyle name="20% - Accent1 6 4" xfId="3789"/>
    <cellStyle name="20% - Accent1 6 4 2" xfId="3790"/>
    <cellStyle name="20% - Accent1 6 4 2 2" xfId="3791"/>
    <cellStyle name="20% - Accent1 6 4 2 2 2" xfId="3792"/>
    <cellStyle name="20% - Accent1 6 4 2 2 3" xfId="3793"/>
    <cellStyle name="20% - Accent1 6 4 2 3" xfId="3794"/>
    <cellStyle name="20% - Accent1 6 4 2 4" xfId="3795"/>
    <cellStyle name="20% - Accent1 6 4 3" xfId="3796"/>
    <cellStyle name="20% - Accent1 6 4 3 2" xfId="3797"/>
    <cellStyle name="20% - Accent1 6 4 3 2 2" xfId="3798"/>
    <cellStyle name="20% - Accent1 6 4 3 2 3" xfId="3799"/>
    <cellStyle name="20% - Accent1 6 4 3 3" xfId="3800"/>
    <cellStyle name="20% - Accent1 6 4 3 4" xfId="3801"/>
    <cellStyle name="20% - Accent1 6 4 4" xfId="3802"/>
    <cellStyle name="20% - Accent1 6 4 4 2" xfId="3803"/>
    <cellStyle name="20% - Accent1 6 4 4 3" xfId="3804"/>
    <cellStyle name="20% - Accent1 6 4 5" xfId="3805"/>
    <cellStyle name="20% - Accent1 6 4 6" xfId="3806"/>
    <cellStyle name="20% - Accent1 6 5" xfId="3807"/>
    <cellStyle name="20% - Accent1 6 5 2" xfId="3808"/>
    <cellStyle name="20% - Accent1 6 5 2 2" xfId="3809"/>
    <cellStyle name="20% - Accent1 6 5 2 2 2" xfId="3810"/>
    <cellStyle name="20% - Accent1 6 5 2 2 3" xfId="3811"/>
    <cellStyle name="20% - Accent1 6 5 2 3" xfId="3812"/>
    <cellStyle name="20% - Accent1 6 5 2 4" xfId="3813"/>
    <cellStyle name="20% - Accent1 6 5 3" xfId="3814"/>
    <cellStyle name="20% - Accent1 6 5 3 2" xfId="3815"/>
    <cellStyle name="20% - Accent1 6 5 3 2 2" xfId="3816"/>
    <cellStyle name="20% - Accent1 6 5 3 2 3" xfId="3817"/>
    <cellStyle name="20% - Accent1 6 5 3 3" xfId="3818"/>
    <cellStyle name="20% - Accent1 6 5 3 4" xfId="3819"/>
    <cellStyle name="20% - Accent1 6 5 4" xfId="3820"/>
    <cellStyle name="20% - Accent1 6 5 4 2" xfId="3821"/>
    <cellStyle name="20% - Accent1 6 5 4 3" xfId="3822"/>
    <cellStyle name="20% - Accent1 6 5 5" xfId="3823"/>
    <cellStyle name="20% - Accent1 6 5 6" xfId="3824"/>
    <cellStyle name="20% - Accent1 6 6" xfId="3825"/>
    <cellStyle name="20% - Accent1 6 6 2" xfId="3826"/>
    <cellStyle name="20% - Accent1 6 6 2 2" xfId="3827"/>
    <cellStyle name="20% - Accent1 6 6 2 3" xfId="3828"/>
    <cellStyle name="20% - Accent1 6 6 3" xfId="3829"/>
    <cellStyle name="20% - Accent1 6 6 4" xfId="3830"/>
    <cellStyle name="20% - Accent1 6 7" xfId="3831"/>
    <cellStyle name="20% - Accent1 6 7 2" xfId="3832"/>
    <cellStyle name="20% - Accent1 6 7 2 2" xfId="3833"/>
    <cellStyle name="20% - Accent1 6 7 2 3" xfId="3834"/>
    <cellStyle name="20% - Accent1 6 7 3" xfId="3835"/>
    <cellStyle name="20% - Accent1 6 7 4" xfId="3836"/>
    <cellStyle name="20% - Accent1 6 8" xfId="3837"/>
    <cellStyle name="20% - Accent1 6 8 2" xfId="3838"/>
    <cellStyle name="20% - Accent1 6 8 3" xfId="3839"/>
    <cellStyle name="20% - Accent1 6 9" xfId="3840"/>
    <cellStyle name="20% - Accent1 6_Revenue monitoring workings P6 97-2003" xfId="3841"/>
    <cellStyle name="20% - Accent1 7" xfId="3842"/>
    <cellStyle name="20% - Accent1 7 10" xfId="3843"/>
    <cellStyle name="20% - Accent1 7 11" xfId="3844"/>
    <cellStyle name="20% - Accent1 7 2" xfId="3845"/>
    <cellStyle name="20% - Accent1 7 2 2" xfId="3846"/>
    <cellStyle name="20% - Accent1 7 2 2 2" xfId="3847"/>
    <cellStyle name="20% - Accent1 7 2 2 2 2" xfId="3848"/>
    <cellStyle name="20% - Accent1 7 2 2 2 2 2" xfId="3849"/>
    <cellStyle name="20% - Accent1 7 2 2 2 2 2 2" xfId="3850"/>
    <cellStyle name="20% - Accent1 7 2 2 2 2 2 3" xfId="3851"/>
    <cellStyle name="20% - Accent1 7 2 2 2 2 3" xfId="3852"/>
    <cellStyle name="20% - Accent1 7 2 2 2 2 4" xfId="3853"/>
    <cellStyle name="20% - Accent1 7 2 2 2 3" xfId="3854"/>
    <cellStyle name="20% - Accent1 7 2 2 2 3 2" xfId="3855"/>
    <cellStyle name="20% - Accent1 7 2 2 2 3 2 2" xfId="3856"/>
    <cellStyle name="20% - Accent1 7 2 2 2 3 2 3" xfId="3857"/>
    <cellStyle name="20% - Accent1 7 2 2 2 3 3" xfId="3858"/>
    <cellStyle name="20% - Accent1 7 2 2 2 3 4" xfId="3859"/>
    <cellStyle name="20% - Accent1 7 2 2 2 4" xfId="3860"/>
    <cellStyle name="20% - Accent1 7 2 2 2 4 2" xfId="3861"/>
    <cellStyle name="20% - Accent1 7 2 2 2 4 3" xfId="3862"/>
    <cellStyle name="20% - Accent1 7 2 2 2 5" xfId="3863"/>
    <cellStyle name="20% - Accent1 7 2 2 2 6" xfId="3864"/>
    <cellStyle name="20% - Accent1 7 2 2 3" xfId="3865"/>
    <cellStyle name="20% - Accent1 7 2 2 3 2" xfId="3866"/>
    <cellStyle name="20% - Accent1 7 2 2 3 2 2" xfId="3867"/>
    <cellStyle name="20% - Accent1 7 2 2 3 2 2 2" xfId="3868"/>
    <cellStyle name="20% - Accent1 7 2 2 3 2 2 3" xfId="3869"/>
    <cellStyle name="20% - Accent1 7 2 2 3 2 3" xfId="3870"/>
    <cellStyle name="20% - Accent1 7 2 2 3 2 4" xfId="3871"/>
    <cellStyle name="20% - Accent1 7 2 2 3 3" xfId="3872"/>
    <cellStyle name="20% - Accent1 7 2 2 3 3 2" xfId="3873"/>
    <cellStyle name="20% - Accent1 7 2 2 3 3 2 2" xfId="3874"/>
    <cellStyle name="20% - Accent1 7 2 2 3 3 2 3" xfId="3875"/>
    <cellStyle name="20% - Accent1 7 2 2 3 3 3" xfId="3876"/>
    <cellStyle name="20% - Accent1 7 2 2 3 3 4" xfId="3877"/>
    <cellStyle name="20% - Accent1 7 2 2 3 4" xfId="3878"/>
    <cellStyle name="20% - Accent1 7 2 2 3 4 2" xfId="3879"/>
    <cellStyle name="20% - Accent1 7 2 2 3 4 3" xfId="3880"/>
    <cellStyle name="20% - Accent1 7 2 2 3 5" xfId="3881"/>
    <cellStyle name="20% - Accent1 7 2 2 3 6" xfId="3882"/>
    <cellStyle name="20% - Accent1 7 2 2 4" xfId="3883"/>
    <cellStyle name="20% - Accent1 7 2 2 4 2" xfId="3884"/>
    <cellStyle name="20% - Accent1 7 2 2 4 2 2" xfId="3885"/>
    <cellStyle name="20% - Accent1 7 2 2 4 2 3" xfId="3886"/>
    <cellStyle name="20% - Accent1 7 2 2 4 3" xfId="3887"/>
    <cellStyle name="20% - Accent1 7 2 2 4 4" xfId="3888"/>
    <cellStyle name="20% - Accent1 7 2 2 5" xfId="3889"/>
    <cellStyle name="20% - Accent1 7 2 2 5 2" xfId="3890"/>
    <cellStyle name="20% - Accent1 7 2 2 5 2 2" xfId="3891"/>
    <cellStyle name="20% - Accent1 7 2 2 5 2 3" xfId="3892"/>
    <cellStyle name="20% - Accent1 7 2 2 5 3" xfId="3893"/>
    <cellStyle name="20% - Accent1 7 2 2 5 4" xfId="3894"/>
    <cellStyle name="20% - Accent1 7 2 2 6" xfId="3895"/>
    <cellStyle name="20% - Accent1 7 2 2 6 2" xfId="3896"/>
    <cellStyle name="20% - Accent1 7 2 2 6 3" xfId="3897"/>
    <cellStyle name="20% - Accent1 7 2 2 7" xfId="3898"/>
    <cellStyle name="20% - Accent1 7 2 2 8" xfId="3899"/>
    <cellStyle name="20% - Accent1 7 2 3" xfId="3900"/>
    <cellStyle name="20% - Accent1 7 2 3 2" xfId="3901"/>
    <cellStyle name="20% - Accent1 7 2 3 2 2" xfId="3902"/>
    <cellStyle name="20% - Accent1 7 2 3 2 2 2" xfId="3903"/>
    <cellStyle name="20% - Accent1 7 2 3 2 2 3" xfId="3904"/>
    <cellStyle name="20% - Accent1 7 2 3 2 3" xfId="3905"/>
    <cellStyle name="20% - Accent1 7 2 3 2 4" xfId="3906"/>
    <cellStyle name="20% - Accent1 7 2 3 3" xfId="3907"/>
    <cellStyle name="20% - Accent1 7 2 3 3 2" xfId="3908"/>
    <cellStyle name="20% - Accent1 7 2 3 3 2 2" xfId="3909"/>
    <cellStyle name="20% - Accent1 7 2 3 3 2 3" xfId="3910"/>
    <cellStyle name="20% - Accent1 7 2 3 3 3" xfId="3911"/>
    <cellStyle name="20% - Accent1 7 2 3 3 4" xfId="3912"/>
    <cellStyle name="20% - Accent1 7 2 3 4" xfId="3913"/>
    <cellStyle name="20% - Accent1 7 2 3 4 2" xfId="3914"/>
    <cellStyle name="20% - Accent1 7 2 3 4 3" xfId="3915"/>
    <cellStyle name="20% - Accent1 7 2 3 5" xfId="3916"/>
    <cellStyle name="20% - Accent1 7 2 3 6" xfId="3917"/>
    <cellStyle name="20% - Accent1 7 2 4" xfId="3918"/>
    <cellStyle name="20% - Accent1 7 2 4 2" xfId="3919"/>
    <cellStyle name="20% - Accent1 7 2 4 2 2" xfId="3920"/>
    <cellStyle name="20% - Accent1 7 2 4 2 2 2" xfId="3921"/>
    <cellStyle name="20% - Accent1 7 2 4 2 2 3" xfId="3922"/>
    <cellStyle name="20% - Accent1 7 2 4 2 3" xfId="3923"/>
    <cellStyle name="20% - Accent1 7 2 4 2 4" xfId="3924"/>
    <cellStyle name="20% - Accent1 7 2 4 3" xfId="3925"/>
    <cellStyle name="20% - Accent1 7 2 4 3 2" xfId="3926"/>
    <cellStyle name="20% - Accent1 7 2 4 3 2 2" xfId="3927"/>
    <cellStyle name="20% - Accent1 7 2 4 3 2 3" xfId="3928"/>
    <cellStyle name="20% - Accent1 7 2 4 3 3" xfId="3929"/>
    <cellStyle name="20% - Accent1 7 2 4 3 4" xfId="3930"/>
    <cellStyle name="20% - Accent1 7 2 4 4" xfId="3931"/>
    <cellStyle name="20% - Accent1 7 2 4 4 2" xfId="3932"/>
    <cellStyle name="20% - Accent1 7 2 4 4 3" xfId="3933"/>
    <cellStyle name="20% - Accent1 7 2 4 5" xfId="3934"/>
    <cellStyle name="20% - Accent1 7 2 4 6" xfId="3935"/>
    <cellStyle name="20% - Accent1 7 2 5" xfId="3936"/>
    <cellStyle name="20% - Accent1 7 2 5 2" xfId="3937"/>
    <cellStyle name="20% - Accent1 7 2 5 2 2" xfId="3938"/>
    <cellStyle name="20% - Accent1 7 2 5 2 3" xfId="3939"/>
    <cellStyle name="20% - Accent1 7 2 5 3" xfId="3940"/>
    <cellStyle name="20% - Accent1 7 2 5 4" xfId="3941"/>
    <cellStyle name="20% - Accent1 7 2 6" xfId="3942"/>
    <cellStyle name="20% - Accent1 7 2 6 2" xfId="3943"/>
    <cellStyle name="20% - Accent1 7 2 6 2 2" xfId="3944"/>
    <cellStyle name="20% - Accent1 7 2 6 2 3" xfId="3945"/>
    <cellStyle name="20% - Accent1 7 2 6 3" xfId="3946"/>
    <cellStyle name="20% - Accent1 7 2 6 4" xfId="3947"/>
    <cellStyle name="20% - Accent1 7 2 7" xfId="3948"/>
    <cellStyle name="20% - Accent1 7 2 7 2" xfId="3949"/>
    <cellStyle name="20% - Accent1 7 2 7 3" xfId="3950"/>
    <cellStyle name="20% - Accent1 7 2 8" xfId="3951"/>
    <cellStyle name="20% - Accent1 7 2 9" xfId="3952"/>
    <cellStyle name="20% - Accent1 7 3" xfId="3953"/>
    <cellStyle name="20% - Accent1 7 3 2" xfId="3954"/>
    <cellStyle name="20% - Accent1 7 3 2 2" xfId="3955"/>
    <cellStyle name="20% - Accent1 7 3 2 2 2" xfId="3956"/>
    <cellStyle name="20% - Accent1 7 3 2 2 2 2" xfId="3957"/>
    <cellStyle name="20% - Accent1 7 3 2 2 2 3" xfId="3958"/>
    <cellStyle name="20% - Accent1 7 3 2 2 3" xfId="3959"/>
    <cellStyle name="20% - Accent1 7 3 2 2 4" xfId="3960"/>
    <cellStyle name="20% - Accent1 7 3 2 3" xfId="3961"/>
    <cellStyle name="20% - Accent1 7 3 2 3 2" xfId="3962"/>
    <cellStyle name="20% - Accent1 7 3 2 3 2 2" xfId="3963"/>
    <cellStyle name="20% - Accent1 7 3 2 3 2 3" xfId="3964"/>
    <cellStyle name="20% - Accent1 7 3 2 3 3" xfId="3965"/>
    <cellStyle name="20% - Accent1 7 3 2 3 4" xfId="3966"/>
    <cellStyle name="20% - Accent1 7 3 2 4" xfId="3967"/>
    <cellStyle name="20% - Accent1 7 3 2 4 2" xfId="3968"/>
    <cellStyle name="20% - Accent1 7 3 2 4 3" xfId="3969"/>
    <cellStyle name="20% - Accent1 7 3 2 5" xfId="3970"/>
    <cellStyle name="20% - Accent1 7 3 2 6" xfId="3971"/>
    <cellStyle name="20% - Accent1 7 3 3" xfId="3972"/>
    <cellStyle name="20% - Accent1 7 3 3 2" xfId="3973"/>
    <cellStyle name="20% - Accent1 7 3 3 2 2" xfId="3974"/>
    <cellStyle name="20% - Accent1 7 3 3 2 2 2" xfId="3975"/>
    <cellStyle name="20% - Accent1 7 3 3 2 2 3" xfId="3976"/>
    <cellStyle name="20% - Accent1 7 3 3 2 3" xfId="3977"/>
    <cellStyle name="20% - Accent1 7 3 3 2 4" xfId="3978"/>
    <cellStyle name="20% - Accent1 7 3 3 3" xfId="3979"/>
    <cellStyle name="20% - Accent1 7 3 3 3 2" xfId="3980"/>
    <cellStyle name="20% - Accent1 7 3 3 3 2 2" xfId="3981"/>
    <cellStyle name="20% - Accent1 7 3 3 3 2 3" xfId="3982"/>
    <cellStyle name="20% - Accent1 7 3 3 3 3" xfId="3983"/>
    <cellStyle name="20% - Accent1 7 3 3 3 4" xfId="3984"/>
    <cellStyle name="20% - Accent1 7 3 3 4" xfId="3985"/>
    <cellStyle name="20% - Accent1 7 3 3 4 2" xfId="3986"/>
    <cellStyle name="20% - Accent1 7 3 3 4 3" xfId="3987"/>
    <cellStyle name="20% - Accent1 7 3 3 5" xfId="3988"/>
    <cellStyle name="20% - Accent1 7 3 3 6" xfId="3989"/>
    <cellStyle name="20% - Accent1 7 3 4" xfId="3990"/>
    <cellStyle name="20% - Accent1 7 3 4 2" xfId="3991"/>
    <cellStyle name="20% - Accent1 7 3 4 2 2" xfId="3992"/>
    <cellStyle name="20% - Accent1 7 3 4 2 3" xfId="3993"/>
    <cellStyle name="20% - Accent1 7 3 4 3" xfId="3994"/>
    <cellStyle name="20% - Accent1 7 3 4 4" xfId="3995"/>
    <cellStyle name="20% - Accent1 7 3 5" xfId="3996"/>
    <cellStyle name="20% - Accent1 7 3 5 2" xfId="3997"/>
    <cellStyle name="20% - Accent1 7 3 5 2 2" xfId="3998"/>
    <cellStyle name="20% - Accent1 7 3 5 2 3" xfId="3999"/>
    <cellStyle name="20% - Accent1 7 3 5 3" xfId="4000"/>
    <cellStyle name="20% - Accent1 7 3 5 4" xfId="4001"/>
    <cellStyle name="20% - Accent1 7 3 6" xfId="4002"/>
    <cellStyle name="20% - Accent1 7 3 6 2" xfId="4003"/>
    <cellStyle name="20% - Accent1 7 3 6 3" xfId="4004"/>
    <cellStyle name="20% - Accent1 7 3 7" xfId="4005"/>
    <cellStyle name="20% - Accent1 7 3 8" xfId="4006"/>
    <cellStyle name="20% - Accent1 7 4" xfId="4007"/>
    <cellStyle name="20% - Accent1 7 4 2" xfId="4008"/>
    <cellStyle name="20% - Accent1 7 4 2 2" xfId="4009"/>
    <cellStyle name="20% - Accent1 7 4 2 2 2" xfId="4010"/>
    <cellStyle name="20% - Accent1 7 4 2 2 3" xfId="4011"/>
    <cellStyle name="20% - Accent1 7 4 2 3" xfId="4012"/>
    <cellStyle name="20% - Accent1 7 4 2 4" xfId="4013"/>
    <cellStyle name="20% - Accent1 7 4 3" xfId="4014"/>
    <cellStyle name="20% - Accent1 7 4 3 2" xfId="4015"/>
    <cellStyle name="20% - Accent1 7 4 3 2 2" xfId="4016"/>
    <cellStyle name="20% - Accent1 7 4 3 2 3" xfId="4017"/>
    <cellStyle name="20% - Accent1 7 4 3 3" xfId="4018"/>
    <cellStyle name="20% - Accent1 7 4 3 4" xfId="4019"/>
    <cellStyle name="20% - Accent1 7 4 4" xfId="4020"/>
    <cellStyle name="20% - Accent1 7 4 4 2" xfId="4021"/>
    <cellStyle name="20% - Accent1 7 4 4 3" xfId="4022"/>
    <cellStyle name="20% - Accent1 7 4 5" xfId="4023"/>
    <cellStyle name="20% - Accent1 7 4 6" xfId="4024"/>
    <cellStyle name="20% - Accent1 7 5" xfId="4025"/>
    <cellStyle name="20% - Accent1 7 5 2" xfId="4026"/>
    <cellStyle name="20% - Accent1 7 5 2 2" xfId="4027"/>
    <cellStyle name="20% - Accent1 7 5 2 2 2" xfId="4028"/>
    <cellStyle name="20% - Accent1 7 5 2 2 3" xfId="4029"/>
    <cellStyle name="20% - Accent1 7 5 2 3" xfId="4030"/>
    <cellStyle name="20% - Accent1 7 5 2 4" xfId="4031"/>
    <cellStyle name="20% - Accent1 7 5 3" xfId="4032"/>
    <cellStyle name="20% - Accent1 7 5 3 2" xfId="4033"/>
    <cellStyle name="20% - Accent1 7 5 3 2 2" xfId="4034"/>
    <cellStyle name="20% - Accent1 7 5 3 2 3" xfId="4035"/>
    <cellStyle name="20% - Accent1 7 5 3 3" xfId="4036"/>
    <cellStyle name="20% - Accent1 7 5 3 4" xfId="4037"/>
    <cellStyle name="20% - Accent1 7 5 4" xfId="4038"/>
    <cellStyle name="20% - Accent1 7 5 4 2" xfId="4039"/>
    <cellStyle name="20% - Accent1 7 5 4 3" xfId="4040"/>
    <cellStyle name="20% - Accent1 7 5 5" xfId="4041"/>
    <cellStyle name="20% - Accent1 7 5 6" xfId="4042"/>
    <cellStyle name="20% - Accent1 7 6" xfId="4043"/>
    <cellStyle name="20% - Accent1 7 6 2" xfId="4044"/>
    <cellStyle name="20% - Accent1 7 6 2 2" xfId="4045"/>
    <cellStyle name="20% - Accent1 7 6 2 3" xfId="4046"/>
    <cellStyle name="20% - Accent1 7 6 3" xfId="4047"/>
    <cellStyle name="20% - Accent1 7 6 4" xfId="4048"/>
    <cellStyle name="20% - Accent1 7 7" xfId="4049"/>
    <cellStyle name="20% - Accent1 7 7 2" xfId="4050"/>
    <cellStyle name="20% - Accent1 7 7 2 2" xfId="4051"/>
    <cellStyle name="20% - Accent1 7 7 2 3" xfId="4052"/>
    <cellStyle name="20% - Accent1 7 7 3" xfId="4053"/>
    <cellStyle name="20% - Accent1 7 7 4" xfId="4054"/>
    <cellStyle name="20% - Accent1 7 8" xfId="4055"/>
    <cellStyle name="20% - Accent1 7 8 2" xfId="4056"/>
    <cellStyle name="20% - Accent1 7 8 3" xfId="4057"/>
    <cellStyle name="20% - Accent1 7 9" xfId="4058"/>
    <cellStyle name="20% - Accent1 7_Revenue monitoring workings P6 97-2003" xfId="4059"/>
    <cellStyle name="20% - Accent1 8" xfId="4060"/>
    <cellStyle name="20% - Accent1 8 10" xfId="4061"/>
    <cellStyle name="20% - Accent1 8 2" xfId="4062"/>
    <cellStyle name="20% - Accent1 8 2 2" xfId="4063"/>
    <cellStyle name="20% - Accent1 8 2 2 2" xfId="4064"/>
    <cellStyle name="20% - Accent1 8 2 2 2 2" xfId="4065"/>
    <cellStyle name="20% - Accent1 8 2 2 2 2 2" xfId="4066"/>
    <cellStyle name="20% - Accent1 8 2 2 2 2 2 2" xfId="4067"/>
    <cellStyle name="20% - Accent1 8 2 2 2 2 2 3" xfId="4068"/>
    <cellStyle name="20% - Accent1 8 2 2 2 2 3" xfId="4069"/>
    <cellStyle name="20% - Accent1 8 2 2 2 2 4" xfId="4070"/>
    <cellStyle name="20% - Accent1 8 2 2 2 3" xfId="4071"/>
    <cellStyle name="20% - Accent1 8 2 2 2 3 2" xfId="4072"/>
    <cellStyle name="20% - Accent1 8 2 2 2 3 2 2" xfId="4073"/>
    <cellStyle name="20% - Accent1 8 2 2 2 3 2 3" xfId="4074"/>
    <cellStyle name="20% - Accent1 8 2 2 2 3 3" xfId="4075"/>
    <cellStyle name="20% - Accent1 8 2 2 2 3 4" xfId="4076"/>
    <cellStyle name="20% - Accent1 8 2 2 2 4" xfId="4077"/>
    <cellStyle name="20% - Accent1 8 2 2 2 4 2" xfId="4078"/>
    <cellStyle name="20% - Accent1 8 2 2 2 4 3" xfId="4079"/>
    <cellStyle name="20% - Accent1 8 2 2 2 5" xfId="4080"/>
    <cellStyle name="20% - Accent1 8 2 2 2 6" xfId="4081"/>
    <cellStyle name="20% - Accent1 8 2 2 3" xfId="4082"/>
    <cellStyle name="20% - Accent1 8 2 2 3 2" xfId="4083"/>
    <cellStyle name="20% - Accent1 8 2 2 3 2 2" xfId="4084"/>
    <cellStyle name="20% - Accent1 8 2 2 3 2 2 2" xfId="4085"/>
    <cellStyle name="20% - Accent1 8 2 2 3 2 2 3" xfId="4086"/>
    <cellStyle name="20% - Accent1 8 2 2 3 2 3" xfId="4087"/>
    <cellStyle name="20% - Accent1 8 2 2 3 2 4" xfId="4088"/>
    <cellStyle name="20% - Accent1 8 2 2 3 3" xfId="4089"/>
    <cellStyle name="20% - Accent1 8 2 2 3 3 2" xfId="4090"/>
    <cellStyle name="20% - Accent1 8 2 2 3 3 2 2" xfId="4091"/>
    <cellStyle name="20% - Accent1 8 2 2 3 3 2 3" xfId="4092"/>
    <cellStyle name="20% - Accent1 8 2 2 3 3 3" xfId="4093"/>
    <cellStyle name="20% - Accent1 8 2 2 3 3 4" xfId="4094"/>
    <cellStyle name="20% - Accent1 8 2 2 3 4" xfId="4095"/>
    <cellStyle name="20% - Accent1 8 2 2 3 4 2" xfId="4096"/>
    <cellStyle name="20% - Accent1 8 2 2 3 4 3" xfId="4097"/>
    <cellStyle name="20% - Accent1 8 2 2 3 5" xfId="4098"/>
    <cellStyle name="20% - Accent1 8 2 2 3 6" xfId="4099"/>
    <cellStyle name="20% - Accent1 8 2 2 4" xfId="4100"/>
    <cellStyle name="20% - Accent1 8 2 2 4 2" xfId="4101"/>
    <cellStyle name="20% - Accent1 8 2 2 4 2 2" xfId="4102"/>
    <cellStyle name="20% - Accent1 8 2 2 4 2 3" xfId="4103"/>
    <cellStyle name="20% - Accent1 8 2 2 4 3" xfId="4104"/>
    <cellStyle name="20% - Accent1 8 2 2 4 4" xfId="4105"/>
    <cellStyle name="20% - Accent1 8 2 2 5" xfId="4106"/>
    <cellStyle name="20% - Accent1 8 2 2 5 2" xfId="4107"/>
    <cellStyle name="20% - Accent1 8 2 2 5 2 2" xfId="4108"/>
    <cellStyle name="20% - Accent1 8 2 2 5 2 3" xfId="4109"/>
    <cellStyle name="20% - Accent1 8 2 2 5 3" xfId="4110"/>
    <cellStyle name="20% - Accent1 8 2 2 5 4" xfId="4111"/>
    <cellStyle name="20% - Accent1 8 2 2 6" xfId="4112"/>
    <cellStyle name="20% - Accent1 8 2 2 6 2" xfId="4113"/>
    <cellStyle name="20% - Accent1 8 2 2 6 3" xfId="4114"/>
    <cellStyle name="20% - Accent1 8 2 2 7" xfId="4115"/>
    <cellStyle name="20% - Accent1 8 2 2 8" xfId="4116"/>
    <cellStyle name="20% - Accent1 8 2 3" xfId="4117"/>
    <cellStyle name="20% - Accent1 8 2 3 2" xfId="4118"/>
    <cellStyle name="20% - Accent1 8 2 3 2 2" xfId="4119"/>
    <cellStyle name="20% - Accent1 8 2 3 2 2 2" xfId="4120"/>
    <cellStyle name="20% - Accent1 8 2 3 2 2 3" xfId="4121"/>
    <cellStyle name="20% - Accent1 8 2 3 2 3" xfId="4122"/>
    <cellStyle name="20% - Accent1 8 2 3 2 4" xfId="4123"/>
    <cellStyle name="20% - Accent1 8 2 3 3" xfId="4124"/>
    <cellStyle name="20% - Accent1 8 2 3 3 2" xfId="4125"/>
    <cellStyle name="20% - Accent1 8 2 3 3 2 2" xfId="4126"/>
    <cellStyle name="20% - Accent1 8 2 3 3 2 3" xfId="4127"/>
    <cellStyle name="20% - Accent1 8 2 3 3 3" xfId="4128"/>
    <cellStyle name="20% - Accent1 8 2 3 3 4" xfId="4129"/>
    <cellStyle name="20% - Accent1 8 2 3 4" xfId="4130"/>
    <cellStyle name="20% - Accent1 8 2 3 4 2" xfId="4131"/>
    <cellStyle name="20% - Accent1 8 2 3 4 3" xfId="4132"/>
    <cellStyle name="20% - Accent1 8 2 3 5" xfId="4133"/>
    <cellStyle name="20% - Accent1 8 2 3 6" xfId="4134"/>
    <cellStyle name="20% - Accent1 8 2 4" xfId="4135"/>
    <cellStyle name="20% - Accent1 8 2 4 2" xfId="4136"/>
    <cellStyle name="20% - Accent1 8 2 4 2 2" xfId="4137"/>
    <cellStyle name="20% - Accent1 8 2 4 2 2 2" xfId="4138"/>
    <cellStyle name="20% - Accent1 8 2 4 2 2 3" xfId="4139"/>
    <cellStyle name="20% - Accent1 8 2 4 2 3" xfId="4140"/>
    <cellStyle name="20% - Accent1 8 2 4 2 4" xfId="4141"/>
    <cellStyle name="20% - Accent1 8 2 4 3" xfId="4142"/>
    <cellStyle name="20% - Accent1 8 2 4 3 2" xfId="4143"/>
    <cellStyle name="20% - Accent1 8 2 4 3 2 2" xfId="4144"/>
    <cellStyle name="20% - Accent1 8 2 4 3 2 3" xfId="4145"/>
    <cellStyle name="20% - Accent1 8 2 4 3 3" xfId="4146"/>
    <cellStyle name="20% - Accent1 8 2 4 3 4" xfId="4147"/>
    <cellStyle name="20% - Accent1 8 2 4 4" xfId="4148"/>
    <cellStyle name="20% - Accent1 8 2 4 4 2" xfId="4149"/>
    <cellStyle name="20% - Accent1 8 2 4 4 3" xfId="4150"/>
    <cellStyle name="20% - Accent1 8 2 4 5" xfId="4151"/>
    <cellStyle name="20% - Accent1 8 2 4 6" xfId="4152"/>
    <cellStyle name="20% - Accent1 8 2 5" xfId="4153"/>
    <cellStyle name="20% - Accent1 8 2 5 2" xfId="4154"/>
    <cellStyle name="20% - Accent1 8 2 5 2 2" xfId="4155"/>
    <cellStyle name="20% - Accent1 8 2 5 2 3" xfId="4156"/>
    <cellStyle name="20% - Accent1 8 2 5 3" xfId="4157"/>
    <cellStyle name="20% - Accent1 8 2 5 4" xfId="4158"/>
    <cellStyle name="20% - Accent1 8 2 6" xfId="4159"/>
    <cellStyle name="20% - Accent1 8 2 6 2" xfId="4160"/>
    <cellStyle name="20% - Accent1 8 2 6 2 2" xfId="4161"/>
    <cellStyle name="20% - Accent1 8 2 6 2 3" xfId="4162"/>
    <cellStyle name="20% - Accent1 8 2 6 3" xfId="4163"/>
    <cellStyle name="20% - Accent1 8 2 6 4" xfId="4164"/>
    <cellStyle name="20% - Accent1 8 2 7" xfId="4165"/>
    <cellStyle name="20% - Accent1 8 2 7 2" xfId="4166"/>
    <cellStyle name="20% - Accent1 8 2 7 3" xfId="4167"/>
    <cellStyle name="20% - Accent1 8 2 8" xfId="4168"/>
    <cellStyle name="20% - Accent1 8 2 9" xfId="4169"/>
    <cellStyle name="20% - Accent1 8 3" xfId="4170"/>
    <cellStyle name="20% - Accent1 8 3 2" xfId="4171"/>
    <cellStyle name="20% - Accent1 8 3 2 2" xfId="4172"/>
    <cellStyle name="20% - Accent1 8 3 2 2 2" xfId="4173"/>
    <cellStyle name="20% - Accent1 8 3 2 2 2 2" xfId="4174"/>
    <cellStyle name="20% - Accent1 8 3 2 2 2 3" xfId="4175"/>
    <cellStyle name="20% - Accent1 8 3 2 2 3" xfId="4176"/>
    <cellStyle name="20% - Accent1 8 3 2 2 4" xfId="4177"/>
    <cellStyle name="20% - Accent1 8 3 2 3" xfId="4178"/>
    <cellStyle name="20% - Accent1 8 3 2 3 2" xfId="4179"/>
    <cellStyle name="20% - Accent1 8 3 2 3 2 2" xfId="4180"/>
    <cellStyle name="20% - Accent1 8 3 2 3 2 3" xfId="4181"/>
    <cellStyle name="20% - Accent1 8 3 2 3 3" xfId="4182"/>
    <cellStyle name="20% - Accent1 8 3 2 3 4" xfId="4183"/>
    <cellStyle name="20% - Accent1 8 3 2 4" xfId="4184"/>
    <cellStyle name="20% - Accent1 8 3 2 4 2" xfId="4185"/>
    <cellStyle name="20% - Accent1 8 3 2 4 3" xfId="4186"/>
    <cellStyle name="20% - Accent1 8 3 2 5" xfId="4187"/>
    <cellStyle name="20% - Accent1 8 3 2 6" xfId="4188"/>
    <cellStyle name="20% - Accent1 8 3 3" xfId="4189"/>
    <cellStyle name="20% - Accent1 8 3 3 2" xfId="4190"/>
    <cellStyle name="20% - Accent1 8 3 3 2 2" xfId="4191"/>
    <cellStyle name="20% - Accent1 8 3 3 2 2 2" xfId="4192"/>
    <cellStyle name="20% - Accent1 8 3 3 2 2 3" xfId="4193"/>
    <cellStyle name="20% - Accent1 8 3 3 2 3" xfId="4194"/>
    <cellStyle name="20% - Accent1 8 3 3 2 4" xfId="4195"/>
    <cellStyle name="20% - Accent1 8 3 3 3" xfId="4196"/>
    <cellStyle name="20% - Accent1 8 3 3 3 2" xfId="4197"/>
    <cellStyle name="20% - Accent1 8 3 3 3 2 2" xfId="4198"/>
    <cellStyle name="20% - Accent1 8 3 3 3 2 3" xfId="4199"/>
    <cellStyle name="20% - Accent1 8 3 3 3 3" xfId="4200"/>
    <cellStyle name="20% - Accent1 8 3 3 3 4" xfId="4201"/>
    <cellStyle name="20% - Accent1 8 3 3 4" xfId="4202"/>
    <cellStyle name="20% - Accent1 8 3 3 4 2" xfId="4203"/>
    <cellStyle name="20% - Accent1 8 3 3 4 3" xfId="4204"/>
    <cellStyle name="20% - Accent1 8 3 3 5" xfId="4205"/>
    <cellStyle name="20% - Accent1 8 3 3 6" xfId="4206"/>
    <cellStyle name="20% - Accent1 8 3 4" xfId="4207"/>
    <cellStyle name="20% - Accent1 8 3 4 2" xfId="4208"/>
    <cellStyle name="20% - Accent1 8 3 4 2 2" xfId="4209"/>
    <cellStyle name="20% - Accent1 8 3 4 2 3" xfId="4210"/>
    <cellStyle name="20% - Accent1 8 3 4 3" xfId="4211"/>
    <cellStyle name="20% - Accent1 8 3 4 4" xfId="4212"/>
    <cellStyle name="20% - Accent1 8 3 5" xfId="4213"/>
    <cellStyle name="20% - Accent1 8 3 5 2" xfId="4214"/>
    <cellStyle name="20% - Accent1 8 3 5 2 2" xfId="4215"/>
    <cellStyle name="20% - Accent1 8 3 5 2 3" xfId="4216"/>
    <cellStyle name="20% - Accent1 8 3 5 3" xfId="4217"/>
    <cellStyle name="20% - Accent1 8 3 5 4" xfId="4218"/>
    <cellStyle name="20% - Accent1 8 3 6" xfId="4219"/>
    <cellStyle name="20% - Accent1 8 3 6 2" xfId="4220"/>
    <cellStyle name="20% - Accent1 8 3 6 3" xfId="4221"/>
    <cellStyle name="20% - Accent1 8 3 7" xfId="4222"/>
    <cellStyle name="20% - Accent1 8 3 8" xfId="4223"/>
    <cellStyle name="20% - Accent1 8 4" xfId="4224"/>
    <cellStyle name="20% - Accent1 8 4 2" xfId="4225"/>
    <cellStyle name="20% - Accent1 8 4 2 2" xfId="4226"/>
    <cellStyle name="20% - Accent1 8 4 2 2 2" xfId="4227"/>
    <cellStyle name="20% - Accent1 8 4 2 2 3" xfId="4228"/>
    <cellStyle name="20% - Accent1 8 4 2 3" xfId="4229"/>
    <cellStyle name="20% - Accent1 8 4 2 4" xfId="4230"/>
    <cellStyle name="20% - Accent1 8 4 3" xfId="4231"/>
    <cellStyle name="20% - Accent1 8 4 3 2" xfId="4232"/>
    <cellStyle name="20% - Accent1 8 4 3 2 2" xfId="4233"/>
    <cellStyle name="20% - Accent1 8 4 3 2 3" xfId="4234"/>
    <cellStyle name="20% - Accent1 8 4 3 3" xfId="4235"/>
    <cellStyle name="20% - Accent1 8 4 3 4" xfId="4236"/>
    <cellStyle name="20% - Accent1 8 4 4" xfId="4237"/>
    <cellStyle name="20% - Accent1 8 4 4 2" xfId="4238"/>
    <cellStyle name="20% - Accent1 8 4 4 3" xfId="4239"/>
    <cellStyle name="20% - Accent1 8 4 5" xfId="4240"/>
    <cellStyle name="20% - Accent1 8 4 6" xfId="4241"/>
    <cellStyle name="20% - Accent1 8 5" xfId="4242"/>
    <cellStyle name="20% - Accent1 8 5 2" xfId="4243"/>
    <cellStyle name="20% - Accent1 8 5 2 2" xfId="4244"/>
    <cellStyle name="20% - Accent1 8 5 2 2 2" xfId="4245"/>
    <cellStyle name="20% - Accent1 8 5 2 2 3" xfId="4246"/>
    <cellStyle name="20% - Accent1 8 5 2 3" xfId="4247"/>
    <cellStyle name="20% - Accent1 8 5 2 4" xfId="4248"/>
    <cellStyle name="20% - Accent1 8 5 3" xfId="4249"/>
    <cellStyle name="20% - Accent1 8 5 3 2" xfId="4250"/>
    <cellStyle name="20% - Accent1 8 5 3 2 2" xfId="4251"/>
    <cellStyle name="20% - Accent1 8 5 3 2 3" xfId="4252"/>
    <cellStyle name="20% - Accent1 8 5 3 3" xfId="4253"/>
    <cellStyle name="20% - Accent1 8 5 3 4" xfId="4254"/>
    <cellStyle name="20% - Accent1 8 5 4" xfId="4255"/>
    <cellStyle name="20% - Accent1 8 5 4 2" xfId="4256"/>
    <cellStyle name="20% - Accent1 8 5 4 3" xfId="4257"/>
    <cellStyle name="20% - Accent1 8 5 5" xfId="4258"/>
    <cellStyle name="20% - Accent1 8 5 6" xfId="4259"/>
    <cellStyle name="20% - Accent1 8 6" xfId="4260"/>
    <cellStyle name="20% - Accent1 8 6 2" xfId="4261"/>
    <cellStyle name="20% - Accent1 8 6 2 2" xfId="4262"/>
    <cellStyle name="20% - Accent1 8 6 2 3" xfId="4263"/>
    <cellStyle name="20% - Accent1 8 6 3" xfId="4264"/>
    <cellStyle name="20% - Accent1 8 6 4" xfId="4265"/>
    <cellStyle name="20% - Accent1 8 7" xfId="4266"/>
    <cellStyle name="20% - Accent1 8 7 2" xfId="4267"/>
    <cellStyle name="20% - Accent1 8 7 2 2" xfId="4268"/>
    <cellStyle name="20% - Accent1 8 7 2 3" xfId="4269"/>
    <cellStyle name="20% - Accent1 8 7 3" xfId="4270"/>
    <cellStyle name="20% - Accent1 8 7 4" xfId="4271"/>
    <cellStyle name="20% - Accent1 8 8" xfId="4272"/>
    <cellStyle name="20% - Accent1 8 8 2" xfId="4273"/>
    <cellStyle name="20% - Accent1 8 8 3" xfId="4274"/>
    <cellStyle name="20% - Accent1 8 9" xfId="4275"/>
    <cellStyle name="20% - Accent1 8_Revenue monitoring workings P6 97-2003" xfId="4276"/>
    <cellStyle name="20% - Accent1 9" xfId="4277"/>
    <cellStyle name="20% - Accent1 9 10" xfId="4278"/>
    <cellStyle name="20% - Accent1 9 2" xfId="4279"/>
    <cellStyle name="20% - Accent1 9 2 2" xfId="4280"/>
    <cellStyle name="20% - Accent1 9 2 2 2" xfId="4281"/>
    <cellStyle name="20% - Accent1 9 2 2 2 2" xfId="4282"/>
    <cellStyle name="20% - Accent1 9 2 2 2 2 2" xfId="4283"/>
    <cellStyle name="20% - Accent1 9 2 2 2 2 2 2" xfId="4284"/>
    <cellStyle name="20% - Accent1 9 2 2 2 2 2 3" xfId="4285"/>
    <cellStyle name="20% - Accent1 9 2 2 2 2 3" xfId="4286"/>
    <cellStyle name="20% - Accent1 9 2 2 2 2 4" xfId="4287"/>
    <cellStyle name="20% - Accent1 9 2 2 2 3" xfId="4288"/>
    <cellStyle name="20% - Accent1 9 2 2 2 3 2" xfId="4289"/>
    <cellStyle name="20% - Accent1 9 2 2 2 3 2 2" xfId="4290"/>
    <cellStyle name="20% - Accent1 9 2 2 2 3 2 3" xfId="4291"/>
    <cellStyle name="20% - Accent1 9 2 2 2 3 3" xfId="4292"/>
    <cellStyle name="20% - Accent1 9 2 2 2 3 4" xfId="4293"/>
    <cellStyle name="20% - Accent1 9 2 2 2 4" xfId="4294"/>
    <cellStyle name="20% - Accent1 9 2 2 2 4 2" xfId="4295"/>
    <cellStyle name="20% - Accent1 9 2 2 2 4 3" xfId="4296"/>
    <cellStyle name="20% - Accent1 9 2 2 2 5" xfId="4297"/>
    <cellStyle name="20% - Accent1 9 2 2 2 6" xfId="4298"/>
    <cellStyle name="20% - Accent1 9 2 2 3" xfId="4299"/>
    <cellStyle name="20% - Accent1 9 2 2 3 2" xfId="4300"/>
    <cellStyle name="20% - Accent1 9 2 2 3 2 2" xfId="4301"/>
    <cellStyle name="20% - Accent1 9 2 2 3 2 2 2" xfId="4302"/>
    <cellStyle name="20% - Accent1 9 2 2 3 2 2 3" xfId="4303"/>
    <cellStyle name="20% - Accent1 9 2 2 3 2 3" xfId="4304"/>
    <cellStyle name="20% - Accent1 9 2 2 3 2 4" xfId="4305"/>
    <cellStyle name="20% - Accent1 9 2 2 3 3" xfId="4306"/>
    <cellStyle name="20% - Accent1 9 2 2 3 3 2" xfId="4307"/>
    <cellStyle name="20% - Accent1 9 2 2 3 3 2 2" xfId="4308"/>
    <cellStyle name="20% - Accent1 9 2 2 3 3 2 3" xfId="4309"/>
    <cellStyle name="20% - Accent1 9 2 2 3 3 3" xfId="4310"/>
    <cellStyle name="20% - Accent1 9 2 2 3 3 4" xfId="4311"/>
    <cellStyle name="20% - Accent1 9 2 2 3 4" xfId="4312"/>
    <cellStyle name="20% - Accent1 9 2 2 3 4 2" xfId="4313"/>
    <cellStyle name="20% - Accent1 9 2 2 3 4 3" xfId="4314"/>
    <cellStyle name="20% - Accent1 9 2 2 3 5" xfId="4315"/>
    <cellStyle name="20% - Accent1 9 2 2 3 6" xfId="4316"/>
    <cellStyle name="20% - Accent1 9 2 2 4" xfId="4317"/>
    <cellStyle name="20% - Accent1 9 2 2 4 2" xfId="4318"/>
    <cellStyle name="20% - Accent1 9 2 2 4 2 2" xfId="4319"/>
    <cellStyle name="20% - Accent1 9 2 2 4 2 3" xfId="4320"/>
    <cellStyle name="20% - Accent1 9 2 2 4 3" xfId="4321"/>
    <cellStyle name="20% - Accent1 9 2 2 4 4" xfId="4322"/>
    <cellStyle name="20% - Accent1 9 2 2 5" xfId="4323"/>
    <cellStyle name="20% - Accent1 9 2 2 5 2" xfId="4324"/>
    <cellStyle name="20% - Accent1 9 2 2 5 2 2" xfId="4325"/>
    <cellStyle name="20% - Accent1 9 2 2 5 2 3" xfId="4326"/>
    <cellStyle name="20% - Accent1 9 2 2 5 3" xfId="4327"/>
    <cellStyle name="20% - Accent1 9 2 2 5 4" xfId="4328"/>
    <cellStyle name="20% - Accent1 9 2 2 6" xfId="4329"/>
    <cellStyle name="20% - Accent1 9 2 2 6 2" xfId="4330"/>
    <cellStyle name="20% - Accent1 9 2 2 6 3" xfId="4331"/>
    <cellStyle name="20% - Accent1 9 2 2 7" xfId="4332"/>
    <cellStyle name="20% - Accent1 9 2 2 8" xfId="4333"/>
    <cellStyle name="20% - Accent1 9 2 3" xfId="4334"/>
    <cellStyle name="20% - Accent1 9 2 3 2" xfId="4335"/>
    <cellStyle name="20% - Accent1 9 2 3 2 2" xfId="4336"/>
    <cellStyle name="20% - Accent1 9 2 3 2 2 2" xfId="4337"/>
    <cellStyle name="20% - Accent1 9 2 3 2 2 3" xfId="4338"/>
    <cellStyle name="20% - Accent1 9 2 3 2 3" xfId="4339"/>
    <cellStyle name="20% - Accent1 9 2 3 2 4" xfId="4340"/>
    <cellStyle name="20% - Accent1 9 2 3 3" xfId="4341"/>
    <cellStyle name="20% - Accent1 9 2 3 3 2" xfId="4342"/>
    <cellStyle name="20% - Accent1 9 2 3 3 2 2" xfId="4343"/>
    <cellStyle name="20% - Accent1 9 2 3 3 2 3" xfId="4344"/>
    <cellStyle name="20% - Accent1 9 2 3 3 3" xfId="4345"/>
    <cellStyle name="20% - Accent1 9 2 3 3 4" xfId="4346"/>
    <cellStyle name="20% - Accent1 9 2 3 4" xfId="4347"/>
    <cellStyle name="20% - Accent1 9 2 3 4 2" xfId="4348"/>
    <cellStyle name="20% - Accent1 9 2 3 4 3" xfId="4349"/>
    <cellStyle name="20% - Accent1 9 2 3 5" xfId="4350"/>
    <cellStyle name="20% - Accent1 9 2 3 6" xfId="4351"/>
    <cellStyle name="20% - Accent1 9 2 4" xfId="4352"/>
    <cellStyle name="20% - Accent1 9 2 4 2" xfId="4353"/>
    <cellStyle name="20% - Accent1 9 2 4 2 2" xfId="4354"/>
    <cellStyle name="20% - Accent1 9 2 4 2 2 2" xfId="4355"/>
    <cellStyle name="20% - Accent1 9 2 4 2 2 3" xfId="4356"/>
    <cellStyle name="20% - Accent1 9 2 4 2 3" xfId="4357"/>
    <cellStyle name="20% - Accent1 9 2 4 2 4" xfId="4358"/>
    <cellStyle name="20% - Accent1 9 2 4 3" xfId="4359"/>
    <cellStyle name="20% - Accent1 9 2 4 3 2" xfId="4360"/>
    <cellStyle name="20% - Accent1 9 2 4 3 2 2" xfId="4361"/>
    <cellStyle name="20% - Accent1 9 2 4 3 2 3" xfId="4362"/>
    <cellStyle name="20% - Accent1 9 2 4 3 3" xfId="4363"/>
    <cellStyle name="20% - Accent1 9 2 4 3 4" xfId="4364"/>
    <cellStyle name="20% - Accent1 9 2 4 4" xfId="4365"/>
    <cellStyle name="20% - Accent1 9 2 4 4 2" xfId="4366"/>
    <cellStyle name="20% - Accent1 9 2 4 4 3" xfId="4367"/>
    <cellStyle name="20% - Accent1 9 2 4 5" xfId="4368"/>
    <cellStyle name="20% - Accent1 9 2 4 6" xfId="4369"/>
    <cellStyle name="20% - Accent1 9 2 5" xfId="4370"/>
    <cellStyle name="20% - Accent1 9 2 5 2" xfId="4371"/>
    <cellStyle name="20% - Accent1 9 2 5 2 2" xfId="4372"/>
    <cellStyle name="20% - Accent1 9 2 5 2 3" xfId="4373"/>
    <cellStyle name="20% - Accent1 9 2 5 3" xfId="4374"/>
    <cellStyle name="20% - Accent1 9 2 5 4" xfId="4375"/>
    <cellStyle name="20% - Accent1 9 2 6" xfId="4376"/>
    <cellStyle name="20% - Accent1 9 2 6 2" xfId="4377"/>
    <cellStyle name="20% - Accent1 9 2 6 2 2" xfId="4378"/>
    <cellStyle name="20% - Accent1 9 2 6 2 3" xfId="4379"/>
    <cellStyle name="20% - Accent1 9 2 6 3" xfId="4380"/>
    <cellStyle name="20% - Accent1 9 2 6 4" xfId="4381"/>
    <cellStyle name="20% - Accent1 9 2 7" xfId="4382"/>
    <cellStyle name="20% - Accent1 9 2 7 2" xfId="4383"/>
    <cellStyle name="20% - Accent1 9 2 7 3" xfId="4384"/>
    <cellStyle name="20% - Accent1 9 2 8" xfId="4385"/>
    <cellStyle name="20% - Accent1 9 2 9" xfId="4386"/>
    <cellStyle name="20% - Accent1 9 3" xfId="4387"/>
    <cellStyle name="20% - Accent1 9 3 2" xfId="4388"/>
    <cellStyle name="20% - Accent1 9 3 2 2" xfId="4389"/>
    <cellStyle name="20% - Accent1 9 3 2 2 2" xfId="4390"/>
    <cellStyle name="20% - Accent1 9 3 2 2 2 2" xfId="4391"/>
    <cellStyle name="20% - Accent1 9 3 2 2 2 3" xfId="4392"/>
    <cellStyle name="20% - Accent1 9 3 2 2 3" xfId="4393"/>
    <cellStyle name="20% - Accent1 9 3 2 2 4" xfId="4394"/>
    <cellStyle name="20% - Accent1 9 3 2 3" xfId="4395"/>
    <cellStyle name="20% - Accent1 9 3 2 3 2" xfId="4396"/>
    <cellStyle name="20% - Accent1 9 3 2 3 2 2" xfId="4397"/>
    <cellStyle name="20% - Accent1 9 3 2 3 2 3" xfId="4398"/>
    <cellStyle name="20% - Accent1 9 3 2 3 3" xfId="4399"/>
    <cellStyle name="20% - Accent1 9 3 2 3 4" xfId="4400"/>
    <cellStyle name="20% - Accent1 9 3 2 4" xfId="4401"/>
    <cellStyle name="20% - Accent1 9 3 2 4 2" xfId="4402"/>
    <cellStyle name="20% - Accent1 9 3 2 4 3" xfId="4403"/>
    <cellStyle name="20% - Accent1 9 3 2 5" xfId="4404"/>
    <cellStyle name="20% - Accent1 9 3 2 6" xfId="4405"/>
    <cellStyle name="20% - Accent1 9 3 3" xfId="4406"/>
    <cellStyle name="20% - Accent1 9 3 3 2" xfId="4407"/>
    <cellStyle name="20% - Accent1 9 3 3 2 2" xfId="4408"/>
    <cellStyle name="20% - Accent1 9 3 3 2 2 2" xfId="4409"/>
    <cellStyle name="20% - Accent1 9 3 3 2 2 3" xfId="4410"/>
    <cellStyle name="20% - Accent1 9 3 3 2 3" xfId="4411"/>
    <cellStyle name="20% - Accent1 9 3 3 2 4" xfId="4412"/>
    <cellStyle name="20% - Accent1 9 3 3 3" xfId="4413"/>
    <cellStyle name="20% - Accent1 9 3 3 3 2" xfId="4414"/>
    <cellStyle name="20% - Accent1 9 3 3 3 2 2" xfId="4415"/>
    <cellStyle name="20% - Accent1 9 3 3 3 2 3" xfId="4416"/>
    <cellStyle name="20% - Accent1 9 3 3 3 3" xfId="4417"/>
    <cellStyle name="20% - Accent1 9 3 3 3 4" xfId="4418"/>
    <cellStyle name="20% - Accent1 9 3 3 4" xfId="4419"/>
    <cellStyle name="20% - Accent1 9 3 3 4 2" xfId="4420"/>
    <cellStyle name="20% - Accent1 9 3 3 4 3" xfId="4421"/>
    <cellStyle name="20% - Accent1 9 3 3 5" xfId="4422"/>
    <cellStyle name="20% - Accent1 9 3 3 6" xfId="4423"/>
    <cellStyle name="20% - Accent1 9 3 4" xfId="4424"/>
    <cellStyle name="20% - Accent1 9 3 4 2" xfId="4425"/>
    <cellStyle name="20% - Accent1 9 3 4 2 2" xfId="4426"/>
    <cellStyle name="20% - Accent1 9 3 4 2 3" xfId="4427"/>
    <cellStyle name="20% - Accent1 9 3 4 3" xfId="4428"/>
    <cellStyle name="20% - Accent1 9 3 4 4" xfId="4429"/>
    <cellStyle name="20% - Accent1 9 3 5" xfId="4430"/>
    <cellStyle name="20% - Accent1 9 3 5 2" xfId="4431"/>
    <cellStyle name="20% - Accent1 9 3 5 2 2" xfId="4432"/>
    <cellStyle name="20% - Accent1 9 3 5 2 3" xfId="4433"/>
    <cellStyle name="20% - Accent1 9 3 5 3" xfId="4434"/>
    <cellStyle name="20% - Accent1 9 3 5 4" xfId="4435"/>
    <cellStyle name="20% - Accent1 9 3 6" xfId="4436"/>
    <cellStyle name="20% - Accent1 9 3 6 2" xfId="4437"/>
    <cellStyle name="20% - Accent1 9 3 6 3" xfId="4438"/>
    <cellStyle name="20% - Accent1 9 3 7" xfId="4439"/>
    <cellStyle name="20% - Accent1 9 3 8" xfId="4440"/>
    <cellStyle name="20% - Accent1 9 4" xfId="4441"/>
    <cellStyle name="20% - Accent1 9 4 2" xfId="4442"/>
    <cellStyle name="20% - Accent1 9 4 2 2" xfId="4443"/>
    <cellStyle name="20% - Accent1 9 4 2 2 2" xfId="4444"/>
    <cellStyle name="20% - Accent1 9 4 2 2 3" xfId="4445"/>
    <cellStyle name="20% - Accent1 9 4 2 3" xfId="4446"/>
    <cellStyle name="20% - Accent1 9 4 2 4" xfId="4447"/>
    <cellStyle name="20% - Accent1 9 4 3" xfId="4448"/>
    <cellStyle name="20% - Accent1 9 4 3 2" xfId="4449"/>
    <cellStyle name="20% - Accent1 9 4 3 2 2" xfId="4450"/>
    <cellStyle name="20% - Accent1 9 4 3 2 3" xfId="4451"/>
    <cellStyle name="20% - Accent1 9 4 3 3" xfId="4452"/>
    <cellStyle name="20% - Accent1 9 4 3 4" xfId="4453"/>
    <cellStyle name="20% - Accent1 9 4 4" xfId="4454"/>
    <cellStyle name="20% - Accent1 9 4 4 2" xfId="4455"/>
    <cellStyle name="20% - Accent1 9 4 4 3" xfId="4456"/>
    <cellStyle name="20% - Accent1 9 4 5" xfId="4457"/>
    <cellStyle name="20% - Accent1 9 4 6" xfId="4458"/>
    <cellStyle name="20% - Accent1 9 5" xfId="4459"/>
    <cellStyle name="20% - Accent1 9 5 2" xfId="4460"/>
    <cellStyle name="20% - Accent1 9 5 2 2" xfId="4461"/>
    <cellStyle name="20% - Accent1 9 5 2 2 2" xfId="4462"/>
    <cellStyle name="20% - Accent1 9 5 2 2 3" xfId="4463"/>
    <cellStyle name="20% - Accent1 9 5 2 3" xfId="4464"/>
    <cellStyle name="20% - Accent1 9 5 2 4" xfId="4465"/>
    <cellStyle name="20% - Accent1 9 5 3" xfId="4466"/>
    <cellStyle name="20% - Accent1 9 5 3 2" xfId="4467"/>
    <cellStyle name="20% - Accent1 9 5 3 2 2" xfId="4468"/>
    <cellStyle name="20% - Accent1 9 5 3 2 3" xfId="4469"/>
    <cellStyle name="20% - Accent1 9 5 3 3" xfId="4470"/>
    <cellStyle name="20% - Accent1 9 5 3 4" xfId="4471"/>
    <cellStyle name="20% - Accent1 9 5 4" xfId="4472"/>
    <cellStyle name="20% - Accent1 9 5 4 2" xfId="4473"/>
    <cellStyle name="20% - Accent1 9 5 4 3" xfId="4474"/>
    <cellStyle name="20% - Accent1 9 5 5" xfId="4475"/>
    <cellStyle name="20% - Accent1 9 5 6" xfId="4476"/>
    <cellStyle name="20% - Accent1 9 6" xfId="4477"/>
    <cellStyle name="20% - Accent1 9 6 2" xfId="4478"/>
    <cellStyle name="20% - Accent1 9 6 2 2" xfId="4479"/>
    <cellStyle name="20% - Accent1 9 6 2 3" xfId="4480"/>
    <cellStyle name="20% - Accent1 9 6 3" xfId="4481"/>
    <cellStyle name="20% - Accent1 9 6 4" xfId="4482"/>
    <cellStyle name="20% - Accent1 9 7" xfId="4483"/>
    <cellStyle name="20% - Accent1 9 7 2" xfId="4484"/>
    <cellStyle name="20% - Accent1 9 7 2 2" xfId="4485"/>
    <cellStyle name="20% - Accent1 9 7 2 3" xfId="4486"/>
    <cellStyle name="20% - Accent1 9 7 3" xfId="4487"/>
    <cellStyle name="20% - Accent1 9 7 4" xfId="4488"/>
    <cellStyle name="20% - Accent1 9 8" xfId="4489"/>
    <cellStyle name="20% - Accent1 9 8 2" xfId="4490"/>
    <cellStyle name="20% - Accent1 9 8 3" xfId="4491"/>
    <cellStyle name="20% - Accent1 9 9" xfId="4492"/>
    <cellStyle name="20% - Accent1 9_Revenue monitoring workings P6 97-2003" xfId="4493"/>
    <cellStyle name="20% - Accent2" xfId="132" builtinId="34" customBuiltin="1"/>
    <cellStyle name="20% - Accent2 10" xfId="4494"/>
    <cellStyle name="20% - Accent2 10 10" xfId="4495"/>
    <cellStyle name="20% - Accent2 10 2" xfId="4496"/>
    <cellStyle name="20% - Accent2 10 2 2" xfId="4497"/>
    <cellStyle name="20% - Accent2 10 2 2 2" xfId="4498"/>
    <cellStyle name="20% - Accent2 10 2 2 2 2" xfId="4499"/>
    <cellStyle name="20% - Accent2 10 2 2 2 2 2" xfId="4500"/>
    <cellStyle name="20% - Accent2 10 2 2 2 2 2 2" xfId="4501"/>
    <cellStyle name="20% - Accent2 10 2 2 2 2 2 3" xfId="4502"/>
    <cellStyle name="20% - Accent2 10 2 2 2 2 3" xfId="4503"/>
    <cellStyle name="20% - Accent2 10 2 2 2 2 4" xfId="4504"/>
    <cellStyle name="20% - Accent2 10 2 2 2 3" xfId="4505"/>
    <cellStyle name="20% - Accent2 10 2 2 2 3 2" xfId="4506"/>
    <cellStyle name="20% - Accent2 10 2 2 2 3 2 2" xfId="4507"/>
    <cellStyle name="20% - Accent2 10 2 2 2 3 2 3" xfId="4508"/>
    <cellStyle name="20% - Accent2 10 2 2 2 3 3" xfId="4509"/>
    <cellStyle name="20% - Accent2 10 2 2 2 3 4" xfId="4510"/>
    <cellStyle name="20% - Accent2 10 2 2 2 4" xfId="4511"/>
    <cellStyle name="20% - Accent2 10 2 2 2 4 2" xfId="4512"/>
    <cellStyle name="20% - Accent2 10 2 2 2 4 3" xfId="4513"/>
    <cellStyle name="20% - Accent2 10 2 2 2 5" xfId="4514"/>
    <cellStyle name="20% - Accent2 10 2 2 2 6" xfId="4515"/>
    <cellStyle name="20% - Accent2 10 2 2 3" xfId="4516"/>
    <cellStyle name="20% - Accent2 10 2 2 3 2" xfId="4517"/>
    <cellStyle name="20% - Accent2 10 2 2 3 2 2" xfId="4518"/>
    <cellStyle name="20% - Accent2 10 2 2 3 2 2 2" xfId="4519"/>
    <cellStyle name="20% - Accent2 10 2 2 3 2 2 3" xfId="4520"/>
    <cellStyle name="20% - Accent2 10 2 2 3 2 3" xfId="4521"/>
    <cellStyle name="20% - Accent2 10 2 2 3 2 4" xfId="4522"/>
    <cellStyle name="20% - Accent2 10 2 2 3 3" xfId="4523"/>
    <cellStyle name="20% - Accent2 10 2 2 3 3 2" xfId="4524"/>
    <cellStyle name="20% - Accent2 10 2 2 3 3 2 2" xfId="4525"/>
    <cellStyle name="20% - Accent2 10 2 2 3 3 2 3" xfId="4526"/>
    <cellStyle name="20% - Accent2 10 2 2 3 3 3" xfId="4527"/>
    <cellStyle name="20% - Accent2 10 2 2 3 3 4" xfId="4528"/>
    <cellStyle name="20% - Accent2 10 2 2 3 4" xfId="4529"/>
    <cellStyle name="20% - Accent2 10 2 2 3 4 2" xfId="4530"/>
    <cellStyle name="20% - Accent2 10 2 2 3 4 3" xfId="4531"/>
    <cellStyle name="20% - Accent2 10 2 2 3 5" xfId="4532"/>
    <cellStyle name="20% - Accent2 10 2 2 3 6" xfId="4533"/>
    <cellStyle name="20% - Accent2 10 2 2 4" xfId="4534"/>
    <cellStyle name="20% - Accent2 10 2 2 4 2" xfId="4535"/>
    <cellStyle name="20% - Accent2 10 2 2 4 2 2" xfId="4536"/>
    <cellStyle name="20% - Accent2 10 2 2 4 2 3" xfId="4537"/>
    <cellStyle name="20% - Accent2 10 2 2 4 3" xfId="4538"/>
    <cellStyle name="20% - Accent2 10 2 2 4 4" xfId="4539"/>
    <cellStyle name="20% - Accent2 10 2 2 5" xfId="4540"/>
    <cellStyle name="20% - Accent2 10 2 2 5 2" xfId="4541"/>
    <cellStyle name="20% - Accent2 10 2 2 5 2 2" xfId="4542"/>
    <cellStyle name="20% - Accent2 10 2 2 5 2 3" xfId="4543"/>
    <cellStyle name="20% - Accent2 10 2 2 5 3" xfId="4544"/>
    <cellStyle name="20% - Accent2 10 2 2 5 4" xfId="4545"/>
    <cellStyle name="20% - Accent2 10 2 2 6" xfId="4546"/>
    <cellStyle name="20% - Accent2 10 2 2 6 2" xfId="4547"/>
    <cellStyle name="20% - Accent2 10 2 2 6 3" xfId="4548"/>
    <cellStyle name="20% - Accent2 10 2 2 7" xfId="4549"/>
    <cellStyle name="20% - Accent2 10 2 2 8" xfId="4550"/>
    <cellStyle name="20% - Accent2 10 2 3" xfId="4551"/>
    <cellStyle name="20% - Accent2 10 2 3 2" xfId="4552"/>
    <cellStyle name="20% - Accent2 10 2 3 2 2" xfId="4553"/>
    <cellStyle name="20% - Accent2 10 2 3 2 2 2" xfId="4554"/>
    <cellStyle name="20% - Accent2 10 2 3 2 2 3" xfId="4555"/>
    <cellStyle name="20% - Accent2 10 2 3 2 3" xfId="4556"/>
    <cellStyle name="20% - Accent2 10 2 3 2 4" xfId="4557"/>
    <cellStyle name="20% - Accent2 10 2 3 3" xfId="4558"/>
    <cellStyle name="20% - Accent2 10 2 3 3 2" xfId="4559"/>
    <cellStyle name="20% - Accent2 10 2 3 3 2 2" xfId="4560"/>
    <cellStyle name="20% - Accent2 10 2 3 3 2 3" xfId="4561"/>
    <cellStyle name="20% - Accent2 10 2 3 3 3" xfId="4562"/>
    <cellStyle name="20% - Accent2 10 2 3 3 4" xfId="4563"/>
    <cellStyle name="20% - Accent2 10 2 3 4" xfId="4564"/>
    <cellStyle name="20% - Accent2 10 2 3 4 2" xfId="4565"/>
    <cellStyle name="20% - Accent2 10 2 3 4 3" xfId="4566"/>
    <cellStyle name="20% - Accent2 10 2 3 5" xfId="4567"/>
    <cellStyle name="20% - Accent2 10 2 3 6" xfId="4568"/>
    <cellStyle name="20% - Accent2 10 2 4" xfId="4569"/>
    <cellStyle name="20% - Accent2 10 2 4 2" xfId="4570"/>
    <cellStyle name="20% - Accent2 10 2 4 2 2" xfId="4571"/>
    <cellStyle name="20% - Accent2 10 2 4 2 2 2" xfId="4572"/>
    <cellStyle name="20% - Accent2 10 2 4 2 2 3" xfId="4573"/>
    <cellStyle name="20% - Accent2 10 2 4 2 3" xfId="4574"/>
    <cellStyle name="20% - Accent2 10 2 4 2 4" xfId="4575"/>
    <cellStyle name="20% - Accent2 10 2 4 3" xfId="4576"/>
    <cellStyle name="20% - Accent2 10 2 4 3 2" xfId="4577"/>
    <cellStyle name="20% - Accent2 10 2 4 3 2 2" xfId="4578"/>
    <cellStyle name="20% - Accent2 10 2 4 3 2 3" xfId="4579"/>
    <cellStyle name="20% - Accent2 10 2 4 3 3" xfId="4580"/>
    <cellStyle name="20% - Accent2 10 2 4 3 4" xfId="4581"/>
    <cellStyle name="20% - Accent2 10 2 4 4" xfId="4582"/>
    <cellStyle name="20% - Accent2 10 2 4 4 2" xfId="4583"/>
    <cellStyle name="20% - Accent2 10 2 4 4 3" xfId="4584"/>
    <cellStyle name="20% - Accent2 10 2 4 5" xfId="4585"/>
    <cellStyle name="20% - Accent2 10 2 4 6" xfId="4586"/>
    <cellStyle name="20% - Accent2 10 2 5" xfId="4587"/>
    <cellStyle name="20% - Accent2 10 2 5 2" xfId="4588"/>
    <cellStyle name="20% - Accent2 10 2 5 2 2" xfId="4589"/>
    <cellStyle name="20% - Accent2 10 2 5 2 3" xfId="4590"/>
    <cellStyle name="20% - Accent2 10 2 5 3" xfId="4591"/>
    <cellStyle name="20% - Accent2 10 2 5 4" xfId="4592"/>
    <cellStyle name="20% - Accent2 10 2 6" xfId="4593"/>
    <cellStyle name="20% - Accent2 10 2 6 2" xfId="4594"/>
    <cellStyle name="20% - Accent2 10 2 6 2 2" xfId="4595"/>
    <cellStyle name="20% - Accent2 10 2 6 2 3" xfId="4596"/>
    <cellStyle name="20% - Accent2 10 2 6 3" xfId="4597"/>
    <cellStyle name="20% - Accent2 10 2 6 4" xfId="4598"/>
    <cellStyle name="20% - Accent2 10 2 7" xfId="4599"/>
    <cellStyle name="20% - Accent2 10 2 7 2" xfId="4600"/>
    <cellStyle name="20% - Accent2 10 2 7 3" xfId="4601"/>
    <cellStyle name="20% - Accent2 10 2 8" xfId="4602"/>
    <cellStyle name="20% - Accent2 10 2 9" xfId="4603"/>
    <cellStyle name="20% - Accent2 10 3" xfId="4604"/>
    <cellStyle name="20% - Accent2 10 3 2" xfId="4605"/>
    <cellStyle name="20% - Accent2 10 3 2 2" xfId="4606"/>
    <cellStyle name="20% - Accent2 10 3 2 2 2" xfId="4607"/>
    <cellStyle name="20% - Accent2 10 3 2 2 2 2" xfId="4608"/>
    <cellStyle name="20% - Accent2 10 3 2 2 2 3" xfId="4609"/>
    <cellStyle name="20% - Accent2 10 3 2 2 3" xfId="4610"/>
    <cellStyle name="20% - Accent2 10 3 2 2 4" xfId="4611"/>
    <cellStyle name="20% - Accent2 10 3 2 3" xfId="4612"/>
    <cellStyle name="20% - Accent2 10 3 2 3 2" xfId="4613"/>
    <cellStyle name="20% - Accent2 10 3 2 3 2 2" xfId="4614"/>
    <cellStyle name="20% - Accent2 10 3 2 3 2 3" xfId="4615"/>
    <cellStyle name="20% - Accent2 10 3 2 3 3" xfId="4616"/>
    <cellStyle name="20% - Accent2 10 3 2 3 4" xfId="4617"/>
    <cellStyle name="20% - Accent2 10 3 2 4" xfId="4618"/>
    <cellStyle name="20% - Accent2 10 3 2 4 2" xfId="4619"/>
    <cellStyle name="20% - Accent2 10 3 2 4 3" xfId="4620"/>
    <cellStyle name="20% - Accent2 10 3 2 5" xfId="4621"/>
    <cellStyle name="20% - Accent2 10 3 2 6" xfId="4622"/>
    <cellStyle name="20% - Accent2 10 3 3" xfId="4623"/>
    <cellStyle name="20% - Accent2 10 3 3 2" xfId="4624"/>
    <cellStyle name="20% - Accent2 10 3 3 2 2" xfId="4625"/>
    <cellStyle name="20% - Accent2 10 3 3 2 2 2" xfId="4626"/>
    <cellStyle name="20% - Accent2 10 3 3 2 2 3" xfId="4627"/>
    <cellStyle name="20% - Accent2 10 3 3 2 3" xfId="4628"/>
    <cellStyle name="20% - Accent2 10 3 3 2 4" xfId="4629"/>
    <cellStyle name="20% - Accent2 10 3 3 3" xfId="4630"/>
    <cellStyle name="20% - Accent2 10 3 3 3 2" xfId="4631"/>
    <cellStyle name="20% - Accent2 10 3 3 3 2 2" xfId="4632"/>
    <cellStyle name="20% - Accent2 10 3 3 3 2 3" xfId="4633"/>
    <cellStyle name="20% - Accent2 10 3 3 3 3" xfId="4634"/>
    <cellStyle name="20% - Accent2 10 3 3 3 4" xfId="4635"/>
    <cellStyle name="20% - Accent2 10 3 3 4" xfId="4636"/>
    <cellStyle name="20% - Accent2 10 3 3 4 2" xfId="4637"/>
    <cellStyle name="20% - Accent2 10 3 3 4 3" xfId="4638"/>
    <cellStyle name="20% - Accent2 10 3 3 5" xfId="4639"/>
    <cellStyle name="20% - Accent2 10 3 3 6" xfId="4640"/>
    <cellStyle name="20% - Accent2 10 3 4" xfId="4641"/>
    <cellStyle name="20% - Accent2 10 3 4 2" xfId="4642"/>
    <cellStyle name="20% - Accent2 10 3 4 2 2" xfId="4643"/>
    <cellStyle name="20% - Accent2 10 3 4 2 3" xfId="4644"/>
    <cellStyle name="20% - Accent2 10 3 4 3" xfId="4645"/>
    <cellStyle name="20% - Accent2 10 3 4 4" xfId="4646"/>
    <cellStyle name="20% - Accent2 10 3 5" xfId="4647"/>
    <cellStyle name="20% - Accent2 10 3 5 2" xfId="4648"/>
    <cellStyle name="20% - Accent2 10 3 5 2 2" xfId="4649"/>
    <cellStyle name="20% - Accent2 10 3 5 2 3" xfId="4650"/>
    <cellStyle name="20% - Accent2 10 3 5 3" xfId="4651"/>
    <cellStyle name="20% - Accent2 10 3 5 4" xfId="4652"/>
    <cellStyle name="20% - Accent2 10 3 6" xfId="4653"/>
    <cellStyle name="20% - Accent2 10 3 6 2" xfId="4654"/>
    <cellStyle name="20% - Accent2 10 3 6 3" xfId="4655"/>
    <cellStyle name="20% - Accent2 10 3 7" xfId="4656"/>
    <cellStyle name="20% - Accent2 10 3 8" xfId="4657"/>
    <cellStyle name="20% - Accent2 10 4" xfId="4658"/>
    <cellStyle name="20% - Accent2 10 4 2" xfId="4659"/>
    <cellStyle name="20% - Accent2 10 4 2 2" xfId="4660"/>
    <cellStyle name="20% - Accent2 10 4 2 2 2" xfId="4661"/>
    <cellStyle name="20% - Accent2 10 4 2 2 3" xfId="4662"/>
    <cellStyle name="20% - Accent2 10 4 2 3" xfId="4663"/>
    <cellStyle name="20% - Accent2 10 4 2 4" xfId="4664"/>
    <cellStyle name="20% - Accent2 10 4 3" xfId="4665"/>
    <cellStyle name="20% - Accent2 10 4 3 2" xfId="4666"/>
    <cellStyle name="20% - Accent2 10 4 3 2 2" xfId="4667"/>
    <cellStyle name="20% - Accent2 10 4 3 2 3" xfId="4668"/>
    <cellStyle name="20% - Accent2 10 4 3 3" xfId="4669"/>
    <cellStyle name="20% - Accent2 10 4 3 4" xfId="4670"/>
    <cellStyle name="20% - Accent2 10 4 4" xfId="4671"/>
    <cellStyle name="20% - Accent2 10 4 4 2" xfId="4672"/>
    <cellStyle name="20% - Accent2 10 4 4 3" xfId="4673"/>
    <cellStyle name="20% - Accent2 10 4 5" xfId="4674"/>
    <cellStyle name="20% - Accent2 10 4 6" xfId="4675"/>
    <cellStyle name="20% - Accent2 10 5" xfId="4676"/>
    <cellStyle name="20% - Accent2 10 5 2" xfId="4677"/>
    <cellStyle name="20% - Accent2 10 5 2 2" xfId="4678"/>
    <cellStyle name="20% - Accent2 10 5 2 2 2" xfId="4679"/>
    <cellStyle name="20% - Accent2 10 5 2 2 3" xfId="4680"/>
    <cellStyle name="20% - Accent2 10 5 2 3" xfId="4681"/>
    <cellStyle name="20% - Accent2 10 5 2 4" xfId="4682"/>
    <cellStyle name="20% - Accent2 10 5 3" xfId="4683"/>
    <cellStyle name="20% - Accent2 10 5 3 2" xfId="4684"/>
    <cellStyle name="20% - Accent2 10 5 3 2 2" xfId="4685"/>
    <cellStyle name="20% - Accent2 10 5 3 2 3" xfId="4686"/>
    <cellStyle name="20% - Accent2 10 5 3 3" xfId="4687"/>
    <cellStyle name="20% - Accent2 10 5 3 4" xfId="4688"/>
    <cellStyle name="20% - Accent2 10 5 4" xfId="4689"/>
    <cellStyle name="20% - Accent2 10 5 4 2" xfId="4690"/>
    <cellStyle name="20% - Accent2 10 5 4 3" xfId="4691"/>
    <cellStyle name="20% - Accent2 10 5 5" xfId="4692"/>
    <cellStyle name="20% - Accent2 10 5 6" xfId="4693"/>
    <cellStyle name="20% - Accent2 10 6" xfId="4694"/>
    <cellStyle name="20% - Accent2 10 6 2" xfId="4695"/>
    <cellStyle name="20% - Accent2 10 6 2 2" xfId="4696"/>
    <cellStyle name="20% - Accent2 10 6 2 3" xfId="4697"/>
    <cellStyle name="20% - Accent2 10 6 3" xfId="4698"/>
    <cellStyle name="20% - Accent2 10 6 4" xfId="4699"/>
    <cellStyle name="20% - Accent2 10 7" xfId="4700"/>
    <cellStyle name="20% - Accent2 10 7 2" xfId="4701"/>
    <cellStyle name="20% - Accent2 10 7 2 2" xfId="4702"/>
    <cellStyle name="20% - Accent2 10 7 2 3" xfId="4703"/>
    <cellStyle name="20% - Accent2 10 7 3" xfId="4704"/>
    <cellStyle name="20% - Accent2 10 7 4" xfId="4705"/>
    <cellStyle name="20% - Accent2 10 8" xfId="4706"/>
    <cellStyle name="20% - Accent2 10 8 2" xfId="4707"/>
    <cellStyle name="20% - Accent2 10 8 3" xfId="4708"/>
    <cellStyle name="20% - Accent2 10 9" xfId="4709"/>
    <cellStyle name="20% - Accent2 10_Revenue monitoring workings P6 97-2003" xfId="4710"/>
    <cellStyle name="20% - Accent2 11" xfId="4711"/>
    <cellStyle name="20% - Accent2 11 2" xfId="4712"/>
    <cellStyle name="20% - Accent2 11 2 2" xfId="4713"/>
    <cellStyle name="20% - Accent2 11 2 2 2" xfId="4714"/>
    <cellStyle name="20% - Accent2 11 2 2 2 2" xfId="4715"/>
    <cellStyle name="20% - Accent2 11 2 2 2 2 2" xfId="4716"/>
    <cellStyle name="20% - Accent2 11 2 2 2 2 3" xfId="4717"/>
    <cellStyle name="20% - Accent2 11 2 2 2 3" xfId="4718"/>
    <cellStyle name="20% - Accent2 11 2 2 2 4" xfId="4719"/>
    <cellStyle name="20% - Accent2 11 2 2 3" xfId="4720"/>
    <cellStyle name="20% - Accent2 11 2 2 3 2" xfId="4721"/>
    <cellStyle name="20% - Accent2 11 2 2 3 2 2" xfId="4722"/>
    <cellStyle name="20% - Accent2 11 2 2 3 2 3" xfId="4723"/>
    <cellStyle name="20% - Accent2 11 2 2 3 3" xfId="4724"/>
    <cellStyle name="20% - Accent2 11 2 2 3 4" xfId="4725"/>
    <cellStyle name="20% - Accent2 11 2 2 4" xfId="4726"/>
    <cellStyle name="20% - Accent2 11 2 2 4 2" xfId="4727"/>
    <cellStyle name="20% - Accent2 11 2 2 4 3" xfId="4728"/>
    <cellStyle name="20% - Accent2 11 2 2 5" xfId="4729"/>
    <cellStyle name="20% - Accent2 11 2 2 6" xfId="4730"/>
    <cellStyle name="20% - Accent2 11 2 3" xfId="4731"/>
    <cellStyle name="20% - Accent2 11 2 3 2" xfId="4732"/>
    <cellStyle name="20% - Accent2 11 2 3 2 2" xfId="4733"/>
    <cellStyle name="20% - Accent2 11 2 3 2 2 2" xfId="4734"/>
    <cellStyle name="20% - Accent2 11 2 3 2 2 3" xfId="4735"/>
    <cellStyle name="20% - Accent2 11 2 3 2 3" xfId="4736"/>
    <cellStyle name="20% - Accent2 11 2 3 2 4" xfId="4737"/>
    <cellStyle name="20% - Accent2 11 2 3 3" xfId="4738"/>
    <cellStyle name="20% - Accent2 11 2 3 3 2" xfId="4739"/>
    <cellStyle name="20% - Accent2 11 2 3 3 2 2" xfId="4740"/>
    <cellStyle name="20% - Accent2 11 2 3 3 2 3" xfId="4741"/>
    <cellStyle name="20% - Accent2 11 2 3 3 3" xfId="4742"/>
    <cellStyle name="20% - Accent2 11 2 3 3 4" xfId="4743"/>
    <cellStyle name="20% - Accent2 11 2 3 4" xfId="4744"/>
    <cellStyle name="20% - Accent2 11 2 3 4 2" xfId="4745"/>
    <cellStyle name="20% - Accent2 11 2 3 4 3" xfId="4746"/>
    <cellStyle name="20% - Accent2 11 2 3 5" xfId="4747"/>
    <cellStyle name="20% - Accent2 11 2 3 6" xfId="4748"/>
    <cellStyle name="20% - Accent2 11 2 4" xfId="4749"/>
    <cellStyle name="20% - Accent2 11 2 4 2" xfId="4750"/>
    <cellStyle name="20% - Accent2 11 2 4 2 2" xfId="4751"/>
    <cellStyle name="20% - Accent2 11 2 4 2 3" xfId="4752"/>
    <cellStyle name="20% - Accent2 11 2 4 3" xfId="4753"/>
    <cellStyle name="20% - Accent2 11 2 4 4" xfId="4754"/>
    <cellStyle name="20% - Accent2 11 2 5" xfId="4755"/>
    <cellStyle name="20% - Accent2 11 2 5 2" xfId="4756"/>
    <cellStyle name="20% - Accent2 11 2 5 2 2" xfId="4757"/>
    <cellStyle name="20% - Accent2 11 2 5 2 3" xfId="4758"/>
    <cellStyle name="20% - Accent2 11 2 5 3" xfId="4759"/>
    <cellStyle name="20% - Accent2 11 2 5 4" xfId="4760"/>
    <cellStyle name="20% - Accent2 11 2 6" xfId="4761"/>
    <cellStyle name="20% - Accent2 11 2 6 2" xfId="4762"/>
    <cellStyle name="20% - Accent2 11 2 6 3" xfId="4763"/>
    <cellStyle name="20% - Accent2 11 2 7" xfId="4764"/>
    <cellStyle name="20% - Accent2 11 2 8" xfId="4765"/>
    <cellStyle name="20% - Accent2 11 3" xfId="4766"/>
    <cellStyle name="20% - Accent2 11 3 2" xfId="4767"/>
    <cellStyle name="20% - Accent2 11 3 2 2" xfId="4768"/>
    <cellStyle name="20% - Accent2 11 3 2 2 2" xfId="4769"/>
    <cellStyle name="20% - Accent2 11 3 2 2 3" xfId="4770"/>
    <cellStyle name="20% - Accent2 11 3 2 3" xfId="4771"/>
    <cellStyle name="20% - Accent2 11 3 2 4" xfId="4772"/>
    <cellStyle name="20% - Accent2 11 3 3" xfId="4773"/>
    <cellStyle name="20% - Accent2 11 3 3 2" xfId="4774"/>
    <cellStyle name="20% - Accent2 11 3 3 2 2" xfId="4775"/>
    <cellStyle name="20% - Accent2 11 3 3 2 3" xfId="4776"/>
    <cellStyle name="20% - Accent2 11 3 3 3" xfId="4777"/>
    <cellStyle name="20% - Accent2 11 3 3 4" xfId="4778"/>
    <cellStyle name="20% - Accent2 11 3 4" xfId="4779"/>
    <cellStyle name="20% - Accent2 11 3 4 2" xfId="4780"/>
    <cellStyle name="20% - Accent2 11 3 4 3" xfId="4781"/>
    <cellStyle name="20% - Accent2 11 3 5" xfId="4782"/>
    <cellStyle name="20% - Accent2 11 3 6" xfId="4783"/>
    <cellStyle name="20% - Accent2 11 4" xfId="4784"/>
    <cellStyle name="20% - Accent2 11 4 2" xfId="4785"/>
    <cellStyle name="20% - Accent2 11 4 2 2" xfId="4786"/>
    <cellStyle name="20% - Accent2 11 4 2 2 2" xfId="4787"/>
    <cellStyle name="20% - Accent2 11 4 2 2 3" xfId="4788"/>
    <cellStyle name="20% - Accent2 11 4 2 3" xfId="4789"/>
    <cellStyle name="20% - Accent2 11 4 2 4" xfId="4790"/>
    <cellStyle name="20% - Accent2 11 4 3" xfId="4791"/>
    <cellStyle name="20% - Accent2 11 4 3 2" xfId="4792"/>
    <cellStyle name="20% - Accent2 11 4 3 2 2" xfId="4793"/>
    <cellStyle name="20% - Accent2 11 4 3 2 3" xfId="4794"/>
    <cellStyle name="20% - Accent2 11 4 3 3" xfId="4795"/>
    <cellStyle name="20% - Accent2 11 4 3 4" xfId="4796"/>
    <cellStyle name="20% - Accent2 11 4 4" xfId="4797"/>
    <cellStyle name="20% - Accent2 11 4 4 2" xfId="4798"/>
    <cellStyle name="20% - Accent2 11 4 4 3" xfId="4799"/>
    <cellStyle name="20% - Accent2 11 4 5" xfId="4800"/>
    <cellStyle name="20% - Accent2 11 4 6" xfId="4801"/>
    <cellStyle name="20% - Accent2 11 5" xfId="4802"/>
    <cellStyle name="20% - Accent2 11 5 2" xfId="4803"/>
    <cellStyle name="20% - Accent2 11 5 2 2" xfId="4804"/>
    <cellStyle name="20% - Accent2 11 5 2 3" xfId="4805"/>
    <cellStyle name="20% - Accent2 11 5 3" xfId="4806"/>
    <cellStyle name="20% - Accent2 11 5 4" xfId="4807"/>
    <cellStyle name="20% - Accent2 11 6" xfId="4808"/>
    <cellStyle name="20% - Accent2 11 6 2" xfId="4809"/>
    <cellStyle name="20% - Accent2 11 6 2 2" xfId="4810"/>
    <cellStyle name="20% - Accent2 11 6 2 3" xfId="4811"/>
    <cellStyle name="20% - Accent2 11 6 3" xfId="4812"/>
    <cellStyle name="20% - Accent2 11 6 4" xfId="4813"/>
    <cellStyle name="20% - Accent2 11 7" xfId="4814"/>
    <cellStyle name="20% - Accent2 11 7 2" xfId="4815"/>
    <cellStyle name="20% - Accent2 11 7 3" xfId="4816"/>
    <cellStyle name="20% - Accent2 11 8" xfId="4817"/>
    <cellStyle name="20% - Accent2 11 9" xfId="4818"/>
    <cellStyle name="20% - Accent2 12" xfId="4819"/>
    <cellStyle name="20% - Accent2 12 2" xfId="4820"/>
    <cellStyle name="20% - Accent2 12 2 2" xfId="4821"/>
    <cellStyle name="20% - Accent2 12 2 2 2" xfId="4822"/>
    <cellStyle name="20% - Accent2 12 2 2 2 2" xfId="4823"/>
    <cellStyle name="20% - Accent2 12 2 2 2 2 2" xfId="4824"/>
    <cellStyle name="20% - Accent2 12 2 2 2 2 3" xfId="4825"/>
    <cellStyle name="20% - Accent2 12 2 2 2 3" xfId="4826"/>
    <cellStyle name="20% - Accent2 12 2 2 2 4" xfId="4827"/>
    <cellStyle name="20% - Accent2 12 2 2 3" xfId="4828"/>
    <cellStyle name="20% - Accent2 12 2 2 3 2" xfId="4829"/>
    <cellStyle name="20% - Accent2 12 2 2 3 2 2" xfId="4830"/>
    <cellStyle name="20% - Accent2 12 2 2 3 2 3" xfId="4831"/>
    <cellStyle name="20% - Accent2 12 2 2 3 3" xfId="4832"/>
    <cellStyle name="20% - Accent2 12 2 2 3 4" xfId="4833"/>
    <cellStyle name="20% - Accent2 12 2 2 4" xfId="4834"/>
    <cellStyle name="20% - Accent2 12 2 2 4 2" xfId="4835"/>
    <cellStyle name="20% - Accent2 12 2 2 4 3" xfId="4836"/>
    <cellStyle name="20% - Accent2 12 2 2 5" xfId="4837"/>
    <cellStyle name="20% - Accent2 12 2 2 6" xfId="4838"/>
    <cellStyle name="20% - Accent2 12 2 3" xfId="4839"/>
    <cellStyle name="20% - Accent2 12 2 3 2" xfId="4840"/>
    <cellStyle name="20% - Accent2 12 2 3 2 2" xfId="4841"/>
    <cellStyle name="20% - Accent2 12 2 3 2 2 2" xfId="4842"/>
    <cellStyle name="20% - Accent2 12 2 3 2 2 3" xfId="4843"/>
    <cellStyle name="20% - Accent2 12 2 3 2 3" xfId="4844"/>
    <cellStyle name="20% - Accent2 12 2 3 2 4" xfId="4845"/>
    <cellStyle name="20% - Accent2 12 2 3 3" xfId="4846"/>
    <cellStyle name="20% - Accent2 12 2 3 3 2" xfId="4847"/>
    <cellStyle name="20% - Accent2 12 2 3 3 2 2" xfId="4848"/>
    <cellStyle name="20% - Accent2 12 2 3 3 2 3" xfId="4849"/>
    <cellStyle name="20% - Accent2 12 2 3 3 3" xfId="4850"/>
    <cellStyle name="20% - Accent2 12 2 3 3 4" xfId="4851"/>
    <cellStyle name="20% - Accent2 12 2 3 4" xfId="4852"/>
    <cellStyle name="20% - Accent2 12 2 3 4 2" xfId="4853"/>
    <cellStyle name="20% - Accent2 12 2 3 4 3" xfId="4854"/>
    <cellStyle name="20% - Accent2 12 2 3 5" xfId="4855"/>
    <cellStyle name="20% - Accent2 12 2 3 6" xfId="4856"/>
    <cellStyle name="20% - Accent2 12 2 4" xfId="4857"/>
    <cellStyle name="20% - Accent2 12 2 4 2" xfId="4858"/>
    <cellStyle name="20% - Accent2 12 2 4 2 2" xfId="4859"/>
    <cellStyle name="20% - Accent2 12 2 4 2 3" xfId="4860"/>
    <cellStyle name="20% - Accent2 12 2 4 3" xfId="4861"/>
    <cellStyle name="20% - Accent2 12 2 4 4" xfId="4862"/>
    <cellStyle name="20% - Accent2 12 2 5" xfId="4863"/>
    <cellStyle name="20% - Accent2 12 2 5 2" xfId="4864"/>
    <cellStyle name="20% - Accent2 12 2 5 2 2" xfId="4865"/>
    <cellStyle name="20% - Accent2 12 2 5 2 3" xfId="4866"/>
    <cellStyle name="20% - Accent2 12 2 5 3" xfId="4867"/>
    <cellStyle name="20% - Accent2 12 2 5 4" xfId="4868"/>
    <cellStyle name="20% - Accent2 12 2 6" xfId="4869"/>
    <cellStyle name="20% - Accent2 12 2 6 2" xfId="4870"/>
    <cellStyle name="20% - Accent2 12 2 6 3" xfId="4871"/>
    <cellStyle name="20% - Accent2 12 2 7" xfId="4872"/>
    <cellStyle name="20% - Accent2 12 2 8" xfId="4873"/>
    <cellStyle name="20% - Accent2 12 3" xfId="4874"/>
    <cellStyle name="20% - Accent2 12 3 2" xfId="4875"/>
    <cellStyle name="20% - Accent2 12 3 2 2" xfId="4876"/>
    <cellStyle name="20% - Accent2 12 3 2 2 2" xfId="4877"/>
    <cellStyle name="20% - Accent2 12 3 2 2 3" xfId="4878"/>
    <cellStyle name="20% - Accent2 12 3 2 3" xfId="4879"/>
    <cellStyle name="20% - Accent2 12 3 2 4" xfId="4880"/>
    <cellStyle name="20% - Accent2 12 3 3" xfId="4881"/>
    <cellStyle name="20% - Accent2 12 3 3 2" xfId="4882"/>
    <cellStyle name="20% - Accent2 12 3 3 2 2" xfId="4883"/>
    <cellStyle name="20% - Accent2 12 3 3 2 3" xfId="4884"/>
    <cellStyle name="20% - Accent2 12 3 3 3" xfId="4885"/>
    <cellStyle name="20% - Accent2 12 3 3 4" xfId="4886"/>
    <cellStyle name="20% - Accent2 12 3 4" xfId="4887"/>
    <cellStyle name="20% - Accent2 12 3 4 2" xfId="4888"/>
    <cellStyle name="20% - Accent2 12 3 4 3" xfId="4889"/>
    <cellStyle name="20% - Accent2 12 3 5" xfId="4890"/>
    <cellStyle name="20% - Accent2 12 3 6" xfId="4891"/>
    <cellStyle name="20% - Accent2 12 4" xfId="4892"/>
    <cellStyle name="20% - Accent2 12 4 2" xfId="4893"/>
    <cellStyle name="20% - Accent2 12 4 2 2" xfId="4894"/>
    <cellStyle name="20% - Accent2 12 4 2 2 2" xfId="4895"/>
    <cellStyle name="20% - Accent2 12 4 2 2 3" xfId="4896"/>
    <cellStyle name="20% - Accent2 12 4 2 3" xfId="4897"/>
    <cellStyle name="20% - Accent2 12 4 2 4" xfId="4898"/>
    <cellStyle name="20% - Accent2 12 4 3" xfId="4899"/>
    <cellStyle name="20% - Accent2 12 4 3 2" xfId="4900"/>
    <cellStyle name="20% - Accent2 12 4 3 2 2" xfId="4901"/>
    <cellStyle name="20% - Accent2 12 4 3 2 3" xfId="4902"/>
    <cellStyle name="20% - Accent2 12 4 3 3" xfId="4903"/>
    <cellStyle name="20% - Accent2 12 4 3 4" xfId="4904"/>
    <cellStyle name="20% - Accent2 12 4 4" xfId="4905"/>
    <cellStyle name="20% - Accent2 12 4 4 2" xfId="4906"/>
    <cellStyle name="20% - Accent2 12 4 4 3" xfId="4907"/>
    <cellStyle name="20% - Accent2 12 4 5" xfId="4908"/>
    <cellStyle name="20% - Accent2 12 4 6" xfId="4909"/>
    <cellStyle name="20% - Accent2 12 5" xfId="4910"/>
    <cellStyle name="20% - Accent2 12 5 2" xfId="4911"/>
    <cellStyle name="20% - Accent2 12 5 2 2" xfId="4912"/>
    <cellStyle name="20% - Accent2 12 5 2 3" xfId="4913"/>
    <cellStyle name="20% - Accent2 12 5 3" xfId="4914"/>
    <cellStyle name="20% - Accent2 12 5 4" xfId="4915"/>
    <cellStyle name="20% - Accent2 12 6" xfId="4916"/>
    <cellStyle name="20% - Accent2 12 6 2" xfId="4917"/>
    <cellStyle name="20% - Accent2 12 6 2 2" xfId="4918"/>
    <cellStyle name="20% - Accent2 12 6 2 3" xfId="4919"/>
    <cellStyle name="20% - Accent2 12 6 3" xfId="4920"/>
    <cellStyle name="20% - Accent2 12 6 4" xfId="4921"/>
    <cellStyle name="20% - Accent2 12 7" xfId="4922"/>
    <cellStyle name="20% - Accent2 12 7 2" xfId="4923"/>
    <cellStyle name="20% - Accent2 12 7 3" xfId="4924"/>
    <cellStyle name="20% - Accent2 12 8" xfId="4925"/>
    <cellStyle name="20% - Accent2 12 9" xfId="4926"/>
    <cellStyle name="20% - Accent2 13" xfId="4927"/>
    <cellStyle name="20% - Accent2 13 2" xfId="4928"/>
    <cellStyle name="20% - Accent2 13 2 2" xfId="4929"/>
    <cellStyle name="20% - Accent2 13 2 2 2" xfId="4930"/>
    <cellStyle name="20% - Accent2 13 2 2 2 2" xfId="4931"/>
    <cellStyle name="20% - Accent2 13 2 2 2 2 2" xfId="4932"/>
    <cellStyle name="20% - Accent2 13 2 2 2 2 3" xfId="4933"/>
    <cellStyle name="20% - Accent2 13 2 2 2 3" xfId="4934"/>
    <cellStyle name="20% - Accent2 13 2 2 2 4" xfId="4935"/>
    <cellStyle name="20% - Accent2 13 2 2 3" xfId="4936"/>
    <cellStyle name="20% - Accent2 13 2 2 3 2" xfId="4937"/>
    <cellStyle name="20% - Accent2 13 2 2 3 2 2" xfId="4938"/>
    <cellStyle name="20% - Accent2 13 2 2 3 2 3" xfId="4939"/>
    <cellStyle name="20% - Accent2 13 2 2 3 3" xfId="4940"/>
    <cellStyle name="20% - Accent2 13 2 2 3 4" xfId="4941"/>
    <cellStyle name="20% - Accent2 13 2 2 4" xfId="4942"/>
    <cellStyle name="20% - Accent2 13 2 2 4 2" xfId="4943"/>
    <cellStyle name="20% - Accent2 13 2 2 4 3" xfId="4944"/>
    <cellStyle name="20% - Accent2 13 2 2 5" xfId="4945"/>
    <cellStyle name="20% - Accent2 13 2 2 6" xfId="4946"/>
    <cellStyle name="20% - Accent2 13 2 3" xfId="4947"/>
    <cellStyle name="20% - Accent2 13 2 3 2" xfId="4948"/>
    <cellStyle name="20% - Accent2 13 2 3 2 2" xfId="4949"/>
    <cellStyle name="20% - Accent2 13 2 3 2 2 2" xfId="4950"/>
    <cellStyle name="20% - Accent2 13 2 3 2 2 3" xfId="4951"/>
    <cellStyle name="20% - Accent2 13 2 3 2 3" xfId="4952"/>
    <cellStyle name="20% - Accent2 13 2 3 2 4" xfId="4953"/>
    <cellStyle name="20% - Accent2 13 2 3 3" xfId="4954"/>
    <cellStyle name="20% - Accent2 13 2 3 3 2" xfId="4955"/>
    <cellStyle name="20% - Accent2 13 2 3 3 2 2" xfId="4956"/>
    <cellStyle name="20% - Accent2 13 2 3 3 2 3" xfId="4957"/>
    <cellStyle name="20% - Accent2 13 2 3 3 3" xfId="4958"/>
    <cellStyle name="20% - Accent2 13 2 3 3 4" xfId="4959"/>
    <cellStyle name="20% - Accent2 13 2 3 4" xfId="4960"/>
    <cellStyle name="20% - Accent2 13 2 3 4 2" xfId="4961"/>
    <cellStyle name="20% - Accent2 13 2 3 4 3" xfId="4962"/>
    <cellStyle name="20% - Accent2 13 2 3 5" xfId="4963"/>
    <cellStyle name="20% - Accent2 13 2 3 6" xfId="4964"/>
    <cellStyle name="20% - Accent2 13 2 4" xfId="4965"/>
    <cellStyle name="20% - Accent2 13 2 4 2" xfId="4966"/>
    <cellStyle name="20% - Accent2 13 2 4 2 2" xfId="4967"/>
    <cellStyle name="20% - Accent2 13 2 4 2 3" xfId="4968"/>
    <cellStyle name="20% - Accent2 13 2 4 3" xfId="4969"/>
    <cellStyle name="20% - Accent2 13 2 4 4" xfId="4970"/>
    <cellStyle name="20% - Accent2 13 2 5" xfId="4971"/>
    <cellStyle name="20% - Accent2 13 2 5 2" xfId="4972"/>
    <cellStyle name="20% - Accent2 13 2 5 2 2" xfId="4973"/>
    <cellStyle name="20% - Accent2 13 2 5 2 3" xfId="4974"/>
    <cellStyle name="20% - Accent2 13 2 5 3" xfId="4975"/>
    <cellStyle name="20% - Accent2 13 2 5 4" xfId="4976"/>
    <cellStyle name="20% - Accent2 13 2 6" xfId="4977"/>
    <cellStyle name="20% - Accent2 13 2 6 2" xfId="4978"/>
    <cellStyle name="20% - Accent2 13 2 6 3" xfId="4979"/>
    <cellStyle name="20% - Accent2 13 2 7" xfId="4980"/>
    <cellStyle name="20% - Accent2 13 2 8" xfId="4981"/>
    <cellStyle name="20% - Accent2 13 3" xfId="4982"/>
    <cellStyle name="20% - Accent2 13 3 2" xfId="4983"/>
    <cellStyle name="20% - Accent2 13 3 2 2" xfId="4984"/>
    <cellStyle name="20% - Accent2 13 3 2 2 2" xfId="4985"/>
    <cellStyle name="20% - Accent2 13 3 2 2 3" xfId="4986"/>
    <cellStyle name="20% - Accent2 13 3 2 3" xfId="4987"/>
    <cellStyle name="20% - Accent2 13 3 2 4" xfId="4988"/>
    <cellStyle name="20% - Accent2 13 3 3" xfId="4989"/>
    <cellStyle name="20% - Accent2 13 3 3 2" xfId="4990"/>
    <cellStyle name="20% - Accent2 13 3 3 2 2" xfId="4991"/>
    <cellStyle name="20% - Accent2 13 3 3 2 3" xfId="4992"/>
    <cellStyle name="20% - Accent2 13 3 3 3" xfId="4993"/>
    <cellStyle name="20% - Accent2 13 3 3 4" xfId="4994"/>
    <cellStyle name="20% - Accent2 13 3 4" xfId="4995"/>
    <cellStyle name="20% - Accent2 13 3 4 2" xfId="4996"/>
    <cellStyle name="20% - Accent2 13 3 4 3" xfId="4997"/>
    <cellStyle name="20% - Accent2 13 3 5" xfId="4998"/>
    <cellStyle name="20% - Accent2 13 3 6" xfId="4999"/>
    <cellStyle name="20% - Accent2 13 4" xfId="5000"/>
    <cellStyle name="20% - Accent2 13 4 2" xfId="5001"/>
    <cellStyle name="20% - Accent2 13 4 2 2" xfId="5002"/>
    <cellStyle name="20% - Accent2 13 4 2 2 2" xfId="5003"/>
    <cellStyle name="20% - Accent2 13 4 2 2 3" xfId="5004"/>
    <cellStyle name="20% - Accent2 13 4 2 3" xfId="5005"/>
    <cellStyle name="20% - Accent2 13 4 2 4" xfId="5006"/>
    <cellStyle name="20% - Accent2 13 4 3" xfId="5007"/>
    <cellStyle name="20% - Accent2 13 4 3 2" xfId="5008"/>
    <cellStyle name="20% - Accent2 13 4 3 2 2" xfId="5009"/>
    <cellStyle name="20% - Accent2 13 4 3 2 3" xfId="5010"/>
    <cellStyle name="20% - Accent2 13 4 3 3" xfId="5011"/>
    <cellStyle name="20% - Accent2 13 4 3 4" xfId="5012"/>
    <cellStyle name="20% - Accent2 13 4 4" xfId="5013"/>
    <cellStyle name="20% - Accent2 13 4 4 2" xfId="5014"/>
    <cellStyle name="20% - Accent2 13 4 4 3" xfId="5015"/>
    <cellStyle name="20% - Accent2 13 4 5" xfId="5016"/>
    <cellStyle name="20% - Accent2 13 4 6" xfId="5017"/>
    <cellStyle name="20% - Accent2 13 5" xfId="5018"/>
    <cellStyle name="20% - Accent2 13 5 2" xfId="5019"/>
    <cellStyle name="20% - Accent2 13 5 2 2" xfId="5020"/>
    <cellStyle name="20% - Accent2 13 5 2 3" xfId="5021"/>
    <cellStyle name="20% - Accent2 13 5 3" xfId="5022"/>
    <cellStyle name="20% - Accent2 13 5 4" xfId="5023"/>
    <cellStyle name="20% - Accent2 13 6" xfId="5024"/>
    <cellStyle name="20% - Accent2 13 6 2" xfId="5025"/>
    <cellStyle name="20% - Accent2 13 6 2 2" xfId="5026"/>
    <cellStyle name="20% - Accent2 13 6 2 3" xfId="5027"/>
    <cellStyle name="20% - Accent2 13 6 3" xfId="5028"/>
    <cellStyle name="20% - Accent2 13 6 4" xfId="5029"/>
    <cellStyle name="20% - Accent2 13 7" xfId="5030"/>
    <cellStyle name="20% - Accent2 13 7 2" xfId="5031"/>
    <cellStyle name="20% - Accent2 13 7 3" xfId="5032"/>
    <cellStyle name="20% - Accent2 13 8" xfId="5033"/>
    <cellStyle name="20% - Accent2 13 9" xfId="5034"/>
    <cellStyle name="20% - Accent2 14" xfId="5035"/>
    <cellStyle name="20% - Accent2 14 2" xfId="5036"/>
    <cellStyle name="20% - Accent2 14 2 2" xfId="5037"/>
    <cellStyle name="20% - Accent2 14 2 2 2" xfId="5038"/>
    <cellStyle name="20% - Accent2 14 2 2 2 2" xfId="5039"/>
    <cellStyle name="20% - Accent2 14 2 2 2 3" xfId="5040"/>
    <cellStyle name="20% - Accent2 14 2 2 3" xfId="5041"/>
    <cellStyle name="20% - Accent2 14 2 2 4" xfId="5042"/>
    <cellStyle name="20% - Accent2 14 2 3" xfId="5043"/>
    <cellStyle name="20% - Accent2 14 2 3 2" xfId="5044"/>
    <cellStyle name="20% - Accent2 14 2 3 2 2" xfId="5045"/>
    <cellStyle name="20% - Accent2 14 2 3 2 3" xfId="5046"/>
    <cellStyle name="20% - Accent2 14 2 3 3" xfId="5047"/>
    <cellStyle name="20% - Accent2 14 2 3 4" xfId="5048"/>
    <cellStyle name="20% - Accent2 14 2 4" xfId="5049"/>
    <cellStyle name="20% - Accent2 14 2 4 2" xfId="5050"/>
    <cellStyle name="20% - Accent2 14 2 4 3" xfId="5051"/>
    <cellStyle name="20% - Accent2 14 2 5" xfId="5052"/>
    <cellStyle name="20% - Accent2 14 2 6" xfId="5053"/>
    <cellStyle name="20% - Accent2 14 3" xfId="5054"/>
    <cellStyle name="20% - Accent2 14 3 2" xfId="5055"/>
    <cellStyle name="20% - Accent2 14 3 2 2" xfId="5056"/>
    <cellStyle name="20% - Accent2 14 3 2 2 2" xfId="5057"/>
    <cellStyle name="20% - Accent2 14 3 2 2 3" xfId="5058"/>
    <cellStyle name="20% - Accent2 14 3 2 3" xfId="5059"/>
    <cellStyle name="20% - Accent2 14 3 2 4" xfId="5060"/>
    <cellStyle name="20% - Accent2 14 3 3" xfId="5061"/>
    <cellStyle name="20% - Accent2 14 3 3 2" xfId="5062"/>
    <cellStyle name="20% - Accent2 14 3 3 2 2" xfId="5063"/>
    <cellStyle name="20% - Accent2 14 3 3 2 3" xfId="5064"/>
    <cellStyle name="20% - Accent2 14 3 3 3" xfId="5065"/>
    <cellStyle name="20% - Accent2 14 3 3 4" xfId="5066"/>
    <cellStyle name="20% - Accent2 14 3 4" xfId="5067"/>
    <cellStyle name="20% - Accent2 14 3 4 2" xfId="5068"/>
    <cellStyle name="20% - Accent2 14 3 4 3" xfId="5069"/>
    <cellStyle name="20% - Accent2 14 3 5" xfId="5070"/>
    <cellStyle name="20% - Accent2 14 3 6" xfId="5071"/>
    <cellStyle name="20% - Accent2 14 4" xfId="5072"/>
    <cellStyle name="20% - Accent2 14 4 2" xfId="5073"/>
    <cellStyle name="20% - Accent2 14 4 2 2" xfId="5074"/>
    <cellStyle name="20% - Accent2 14 4 2 3" xfId="5075"/>
    <cellStyle name="20% - Accent2 14 4 3" xfId="5076"/>
    <cellStyle name="20% - Accent2 14 4 4" xfId="5077"/>
    <cellStyle name="20% - Accent2 14 5" xfId="5078"/>
    <cellStyle name="20% - Accent2 14 5 2" xfId="5079"/>
    <cellStyle name="20% - Accent2 14 5 2 2" xfId="5080"/>
    <cellStyle name="20% - Accent2 14 5 2 3" xfId="5081"/>
    <cellStyle name="20% - Accent2 14 5 3" xfId="5082"/>
    <cellStyle name="20% - Accent2 14 5 4" xfId="5083"/>
    <cellStyle name="20% - Accent2 14 6" xfId="5084"/>
    <cellStyle name="20% - Accent2 14 6 2" xfId="5085"/>
    <cellStyle name="20% - Accent2 14 6 3" xfId="5086"/>
    <cellStyle name="20% - Accent2 14 7" xfId="5087"/>
    <cellStyle name="20% - Accent2 14 8" xfId="5088"/>
    <cellStyle name="20% - Accent2 15" xfId="5089"/>
    <cellStyle name="20% - Accent2 15 2" xfId="5090"/>
    <cellStyle name="20% - Accent2 15 2 2" xfId="5091"/>
    <cellStyle name="20% - Accent2 15 2 2 2" xfId="5092"/>
    <cellStyle name="20% - Accent2 15 2 2 2 2" xfId="5093"/>
    <cellStyle name="20% - Accent2 15 2 2 2 3" xfId="5094"/>
    <cellStyle name="20% - Accent2 15 2 2 3" xfId="5095"/>
    <cellStyle name="20% - Accent2 15 2 2 4" xfId="5096"/>
    <cellStyle name="20% - Accent2 15 2 3" xfId="5097"/>
    <cellStyle name="20% - Accent2 15 2 3 2" xfId="5098"/>
    <cellStyle name="20% - Accent2 15 2 3 2 2" xfId="5099"/>
    <cellStyle name="20% - Accent2 15 2 3 2 3" xfId="5100"/>
    <cellStyle name="20% - Accent2 15 2 3 3" xfId="5101"/>
    <cellStyle name="20% - Accent2 15 2 3 4" xfId="5102"/>
    <cellStyle name="20% - Accent2 15 2 4" xfId="5103"/>
    <cellStyle name="20% - Accent2 15 2 4 2" xfId="5104"/>
    <cellStyle name="20% - Accent2 15 2 4 3" xfId="5105"/>
    <cellStyle name="20% - Accent2 15 2 5" xfId="5106"/>
    <cellStyle name="20% - Accent2 15 2 6" xfId="5107"/>
    <cellStyle name="20% - Accent2 15 3" xfId="5108"/>
    <cellStyle name="20% - Accent2 15 3 2" xfId="5109"/>
    <cellStyle name="20% - Accent2 15 3 2 2" xfId="5110"/>
    <cellStyle name="20% - Accent2 15 3 2 2 2" xfId="5111"/>
    <cellStyle name="20% - Accent2 15 3 2 2 3" xfId="5112"/>
    <cellStyle name="20% - Accent2 15 3 2 3" xfId="5113"/>
    <cellStyle name="20% - Accent2 15 3 2 4" xfId="5114"/>
    <cellStyle name="20% - Accent2 15 3 3" xfId="5115"/>
    <cellStyle name="20% - Accent2 15 3 3 2" xfId="5116"/>
    <cellStyle name="20% - Accent2 15 3 3 2 2" xfId="5117"/>
    <cellStyle name="20% - Accent2 15 3 3 2 3" xfId="5118"/>
    <cellStyle name="20% - Accent2 15 3 3 3" xfId="5119"/>
    <cellStyle name="20% - Accent2 15 3 3 4" xfId="5120"/>
    <cellStyle name="20% - Accent2 15 3 4" xfId="5121"/>
    <cellStyle name="20% - Accent2 15 3 4 2" xfId="5122"/>
    <cellStyle name="20% - Accent2 15 3 4 3" xfId="5123"/>
    <cellStyle name="20% - Accent2 15 3 5" xfId="5124"/>
    <cellStyle name="20% - Accent2 15 3 6" xfId="5125"/>
    <cellStyle name="20% - Accent2 15 4" xfId="5126"/>
    <cellStyle name="20% - Accent2 15 4 2" xfId="5127"/>
    <cellStyle name="20% - Accent2 15 4 2 2" xfId="5128"/>
    <cellStyle name="20% - Accent2 15 4 2 3" xfId="5129"/>
    <cellStyle name="20% - Accent2 15 4 3" xfId="5130"/>
    <cellStyle name="20% - Accent2 15 4 4" xfId="5131"/>
    <cellStyle name="20% - Accent2 15 5" xfId="5132"/>
    <cellStyle name="20% - Accent2 15 5 2" xfId="5133"/>
    <cellStyle name="20% - Accent2 15 5 2 2" xfId="5134"/>
    <cellStyle name="20% - Accent2 15 5 2 3" xfId="5135"/>
    <cellStyle name="20% - Accent2 15 5 3" xfId="5136"/>
    <cellStyle name="20% - Accent2 15 5 4" xfId="5137"/>
    <cellStyle name="20% - Accent2 15 6" xfId="5138"/>
    <cellStyle name="20% - Accent2 15 6 2" xfId="5139"/>
    <cellStyle name="20% - Accent2 15 6 3" xfId="5140"/>
    <cellStyle name="20% - Accent2 15 7" xfId="5141"/>
    <cellStyle name="20% - Accent2 15 8" xfId="5142"/>
    <cellStyle name="20% - Accent2 16" xfId="5143"/>
    <cellStyle name="20% - Accent2 16 2" xfId="5144"/>
    <cellStyle name="20% - Accent2 16 2 2" xfId="5145"/>
    <cellStyle name="20% - Accent2 16 2 2 2" xfId="5146"/>
    <cellStyle name="20% - Accent2 16 2 2 3" xfId="5147"/>
    <cellStyle name="20% - Accent2 16 2 3" xfId="5148"/>
    <cellStyle name="20% - Accent2 16 2 4" xfId="5149"/>
    <cellStyle name="20% - Accent2 16 3" xfId="5150"/>
    <cellStyle name="20% - Accent2 16 3 2" xfId="5151"/>
    <cellStyle name="20% - Accent2 16 3 2 2" xfId="5152"/>
    <cellStyle name="20% - Accent2 16 3 2 3" xfId="5153"/>
    <cellStyle name="20% - Accent2 16 3 3" xfId="5154"/>
    <cellStyle name="20% - Accent2 16 3 4" xfId="5155"/>
    <cellStyle name="20% - Accent2 16 4" xfId="5156"/>
    <cellStyle name="20% - Accent2 16 4 2" xfId="5157"/>
    <cellStyle name="20% - Accent2 16 4 3" xfId="5158"/>
    <cellStyle name="20% - Accent2 16 5" xfId="5159"/>
    <cellStyle name="20% - Accent2 16 6" xfId="5160"/>
    <cellStyle name="20% - Accent2 17" xfId="5161"/>
    <cellStyle name="20% - Accent2 17 2" xfId="5162"/>
    <cellStyle name="20% - Accent2 17 2 2" xfId="5163"/>
    <cellStyle name="20% - Accent2 17 2 2 2" xfId="5164"/>
    <cellStyle name="20% - Accent2 17 2 2 3" xfId="5165"/>
    <cellStyle name="20% - Accent2 17 2 3" xfId="5166"/>
    <cellStyle name="20% - Accent2 17 2 4" xfId="5167"/>
    <cellStyle name="20% - Accent2 17 3" xfId="5168"/>
    <cellStyle name="20% - Accent2 17 3 2" xfId="5169"/>
    <cellStyle name="20% - Accent2 17 3 2 2" xfId="5170"/>
    <cellStyle name="20% - Accent2 17 3 2 3" xfId="5171"/>
    <cellStyle name="20% - Accent2 17 3 3" xfId="5172"/>
    <cellStyle name="20% - Accent2 17 3 4" xfId="5173"/>
    <cellStyle name="20% - Accent2 17 4" xfId="5174"/>
    <cellStyle name="20% - Accent2 17 4 2" xfId="5175"/>
    <cellStyle name="20% - Accent2 17 4 3" xfId="5176"/>
    <cellStyle name="20% - Accent2 17 5" xfId="5177"/>
    <cellStyle name="20% - Accent2 17 6" xfId="5178"/>
    <cellStyle name="20% - Accent2 18" xfId="5179"/>
    <cellStyle name="20% - Accent2 18 2" xfId="5180"/>
    <cellStyle name="20% - Accent2 18 2 2" xfId="5181"/>
    <cellStyle name="20% - Accent2 18 2 2 2" xfId="5182"/>
    <cellStyle name="20% - Accent2 18 2 2 3" xfId="5183"/>
    <cellStyle name="20% - Accent2 18 2 3" xfId="5184"/>
    <cellStyle name="20% - Accent2 18 2 4" xfId="5185"/>
    <cellStyle name="20% - Accent2 18 3" xfId="5186"/>
    <cellStyle name="20% - Accent2 18 3 2" xfId="5187"/>
    <cellStyle name="20% - Accent2 18 3 2 2" xfId="5188"/>
    <cellStyle name="20% - Accent2 18 3 2 3" xfId="5189"/>
    <cellStyle name="20% - Accent2 18 3 3" xfId="5190"/>
    <cellStyle name="20% - Accent2 18 3 4" xfId="5191"/>
    <cellStyle name="20% - Accent2 18 4" xfId="5192"/>
    <cellStyle name="20% - Accent2 18 4 2" xfId="5193"/>
    <cellStyle name="20% - Accent2 18 4 3" xfId="5194"/>
    <cellStyle name="20% - Accent2 18 5" xfId="5195"/>
    <cellStyle name="20% - Accent2 18 6" xfId="5196"/>
    <cellStyle name="20% - Accent2 19" xfId="5197"/>
    <cellStyle name="20% - Accent2 19 2" xfId="5198"/>
    <cellStyle name="20% - Accent2 19 2 2" xfId="5199"/>
    <cellStyle name="20% - Accent2 19 2 3" xfId="5200"/>
    <cellStyle name="20% - Accent2 19 3" xfId="5201"/>
    <cellStyle name="20% - Accent2 19 4" xfId="5202"/>
    <cellStyle name="20% - Accent2 2" xfId="5"/>
    <cellStyle name="20% - Accent2 2 10" xfId="5204"/>
    <cellStyle name="20% - Accent2 2 10 2" xfId="5205"/>
    <cellStyle name="20% - Accent2 2 10 2 2" xfId="5206"/>
    <cellStyle name="20% - Accent2 2 10 2 2 2" xfId="5207"/>
    <cellStyle name="20% - Accent2 2 10 2 2 2 2" xfId="5208"/>
    <cellStyle name="20% - Accent2 2 10 2 2 2 2 2" xfId="5209"/>
    <cellStyle name="20% - Accent2 2 10 2 2 2 2 3" xfId="5210"/>
    <cellStyle name="20% - Accent2 2 10 2 2 2 3" xfId="5211"/>
    <cellStyle name="20% - Accent2 2 10 2 2 2 4" xfId="5212"/>
    <cellStyle name="20% - Accent2 2 10 2 2 3" xfId="5213"/>
    <cellStyle name="20% - Accent2 2 10 2 2 3 2" xfId="5214"/>
    <cellStyle name="20% - Accent2 2 10 2 2 3 2 2" xfId="5215"/>
    <cellStyle name="20% - Accent2 2 10 2 2 3 2 3" xfId="5216"/>
    <cellStyle name="20% - Accent2 2 10 2 2 3 3" xfId="5217"/>
    <cellStyle name="20% - Accent2 2 10 2 2 3 4" xfId="5218"/>
    <cellStyle name="20% - Accent2 2 10 2 2 4" xfId="5219"/>
    <cellStyle name="20% - Accent2 2 10 2 2 4 2" xfId="5220"/>
    <cellStyle name="20% - Accent2 2 10 2 2 4 3" xfId="5221"/>
    <cellStyle name="20% - Accent2 2 10 2 2 5" xfId="5222"/>
    <cellStyle name="20% - Accent2 2 10 2 2 6" xfId="5223"/>
    <cellStyle name="20% - Accent2 2 10 2 3" xfId="5224"/>
    <cellStyle name="20% - Accent2 2 10 2 3 2" xfId="5225"/>
    <cellStyle name="20% - Accent2 2 10 2 3 2 2" xfId="5226"/>
    <cellStyle name="20% - Accent2 2 10 2 3 2 2 2" xfId="5227"/>
    <cellStyle name="20% - Accent2 2 10 2 3 2 2 3" xfId="5228"/>
    <cellStyle name="20% - Accent2 2 10 2 3 2 3" xfId="5229"/>
    <cellStyle name="20% - Accent2 2 10 2 3 2 4" xfId="5230"/>
    <cellStyle name="20% - Accent2 2 10 2 3 3" xfId="5231"/>
    <cellStyle name="20% - Accent2 2 10 2 3 3 2" xfId="5232"/>
    <cellStyle name="20% - Accent2 2 10 2 3 3 2 2" xfId="5233"/>
    <cellStyle name="20% - Accent2 2 10 2 3 3 2 3" xfId="5234"/>
    <cellStyle name="20% - Accent2 2 10 2 3 3 3" xfId="5235"/>
    <cellStyle name="20% - Accent2 2 10 2 3 3 4" xfId="5236"/>
    <cellStyle name="20% - Accent2 2 10 2 3 4" xfId="5237"/>
    <cellStyle name="20% - Accent2 2 10 2 3 4 2" xfId="5238"/>
    <cellStyle name="20% - Accent2 2 10 2 3 4 3" xfId="5239"/>
    <cellStyle name="20% - Accent2 2 10 2 3 5" xfId="5240"/>
    <cellStyle name="20% - Accent2 2 10 2 3 6" xfId="5241"/>
    <cellStyle name="20% - Accent2 2 10 2 4" xfId="5242"/>
    <cellStyle name="20% - Accent2 2 10 2 4 2" xfId="5243"/>
    <cellStyle name="20% - Accent2 2 10 2 4 2 2" xfId="5244"/>
    <cellStyle name="20% - Accent2 2 10 2 4 2 3" xfId="5245"/>
    <cellStyle name="20% - Accent2 2 10 2 4 3" xfId="5246"/>
    <cellStyle name="20% - Accent2 2 10 2 4 4" xfId="5247"/>
    <cellStyle name="20% - Accent2 2 10 2 5" xfId="5248"/>
    <cellStyle name="20% - Accent2 2 10 2 5 2" xfId="5249"/>
    <cellStyle name="20% - Accent2 2 10 2 5 2 2" xfId="5250"/>
    <cellStyle name="20% - Accent2 2 10 2 5 2 3" xfId="5251"/>
    <cellStyle name="20% - Accent2 2 10 2 5 3" xfId="5252"/>
    <cellStyle name="20% - Accent2 2 10 2 5 4" xfId="5253"/>
    <cellStyle name="20% - Accent2 2 10 2 6" xfId="5254"/>
    <cellStyle name="20% - Accent2 2 10 2 6 2" xfId="5255"/>
    <cellStyle name="20% - Accent2 2 10 2 6 3" xfId="5256"/>
    <cellStyle name="20% - Accent2 2 10 2 7" xfId="5257"/>
    <cellStyle name="20% - Accent2 2 10 2 8" xfId="5258"/>
    <cellStyle name="20% - Accent2 2 10 3" xfId="5259"/>
    <cellStyle name="20% - Accent2 2 10 3 2" xfId="5260"/>
    <cellStyle name="20% - Accent2 2 10 3 2 2" xfId="5261"/>
    <cellStyle name="20% - Accent2 2 10 3 2 2 2" xfId="5262"/>
    <cellStyle name="20% - Accent2 2 10 3 2 2 3" xfId="5263"/>
    <cellStyle name="20% - Accent2 2 10 3 2 3" xfId="5264"/>
    <cellStyle name="20% - Accent2 2 10 3 2 4" xfId="5265"/>
    <cellStyle name="20% - Accent2 2 10 3 3" xfId="5266"/>
    <cellStyle name="20% - Accent2 2 10 3 3 2" xfId="5267"/>
    <cellStyle name="20% - Accent2 2 10 3 3 2 2" xfId="5268"/>
    <cellStyle name="20% - Accent2 2 10 3 3 2 3" xfId="5269"/>
    <cellStyle name="20% - Accent2 2 10 3 3 3" xfId="5270"/>
    <cellStyle name="20% - Accent2 2 10 3 3 4" xfId="5271"/>
    <cellStyle name="20% - Accent2 2 10 3 4" xfId="5272"/>
    <cellStyle name="20% - Accent2 2 10 3 4 2" xfId="5273"/>
    <cellStyle name="20% - Accent2 2 10 3 4 3" xfId="5274"/>
    <cellStyle name="20% - Accent2 2 10 3 5" xfId="5275"/>
    <cellStyle name="20% - Accent2 2 10 3 6" xfId="5276"/>
    <cellStyle name="20% - Accent2 2 10 4" xfId="5277"/>
    <cellStyle name="20% - Accent2 2 10 4 2" xfId="5278"/>
    <cellStyle name="20% - Accent2 2 10 4 2 2" xfId="5279"/>
    <cellStyle name="20% - Accent2 2 10 4 2 2 2" xfId="5280"/>
    <cellStyle name="20% - Accent2 2 10 4 2 2 3" xfId="5281"/>
    <cellStyle name="20% - Accent2 2 10 4 2 3" xfId="5282"/>
    <cellStyle name="20% - Accent2 2 10 4 2 4" xfId="5283"/>
    <cellStyle name="20% - Accent2 2 10 4 3" xfId="5284"/>
    <cellStyle name="20% - Accent2 2 10 4 3 2" xfId="5285"/>
    <cellStyle name="20% - Accent2 2 10 4 3 2 2" xfId="5286"/>
    <cellStyle name="20% - Accent2 2 10 4 3 2 3" xfId="5287"/>
    <cellStyle name="20% - Accent2 2 10 4 3 3" xfId="5288"/>
    <cellStyle name="20% - Accent2 2 10 4 3 4" xfId="5289"/>
    <cellStyle name="20% - Accent2 2 10 4 4" xfId="5290"/>
    <cellStyle name="20% - Accent2 2 10 4 4 2" xfId="5291"/>
    <cellStyle name="20% - Accent2 2 10 4 4 3" xfId="5292"/>
    <cellStyle name="20% - Accent2 2 10 4 5" xfId="5293"/>
    <cellStyle name="20% - Accent2 2 10 4 6" xfId="5294"/>
    <cellStyle name="20% - Accent2 2 10 5" xfId="5295"/>
    <cellStyle name="20% - Accent2 2 10 5 2" xfId="5296"/>
    <cellStyle name="20% - Accent2 2 10 5 2 2" xfId="5297"/>
    <cellStyle name="20% - Accent2 2 10 5 2 3" xfId="5298"/>
    <cellStyle name="20% - Accent2 2 10 5 3" xfId="5299"/>
    <cellStyle name="20% - Accent2 2 10 5 4" xfId="5300"/>
    <cellStyle name="20% - Accent2 2 10 6" xfId="5301"/>
    <cellStyle name="20% - Accent2 2 10 6 2" xfId="5302"/>
    <cellStyle name="20% - Accent2 2 10 6 2 2" xfId="5303"/>
    <cellStyle name="20% - Accent2 2 10 6 2 3" xfId="5304"/>
    <cellStyle name="20% - Accent2 2 10 6 3" xfId="5305"/>
    <cellStyle name="20% - Accent2 2 10 6 4" xfId="5306"/>
    <cellStyle name="20% - Accent2 2 10 7" xfId="5307"/>
    <cellStyle name="20% - Accent2 2 10 7 2" xfId="5308"/>
    <cellStyle name="20% - Accent2 2 10 7 3" xfId="5309"/>
    <cellStyle name="20% - Accent2 2 10 8" xfId="5310"/>
    <cellStyle name="20% - Accent2 2 10 9" xfId="5311"/>
    <cellStyle name="20% - Accent2 2 11" xfId="5312"/>
    <cellStyle name="20% - Accent2 2 11 2" xfId="5313"/>
    <cellStyle name="20% - Accent2 2 11 2 2" xfId="5314"/>
    <cellStyle name="20% - Accent2 2 11 2 2 2" xfId="5315"/>
    <cellStyle name="20% - Accent2 2 11 2 2 2 2" xfId="5316"/>
    <cellStyle name="20% - Accent2 2 11 2 2 2 3" xfId="5317"/>
    <cellStyle name="20% - Accent2 2 11 2 2 3" xfId="5318"/>
    <cellStyle name="20% - Accent2 2 11 2 2 4" xfId="5319"/>
    <cellStyle name="20% - Accent2 2 11 2 3" xfId="5320"/>
    <cellStyle name="20% - Accent2 2 11 2 3 2" xfId="5321"/>
    <cellStyle name="20% - Accent2 2 11 2 3 2 2" xfId="5322"/>
    <cellStyle name="20% - Accent2 2 11 2 3 2 3" xfId="5323"/>
    <cellStyle name="20% - Accent2 2 11 2 3 3" xfId="5324"/>
    <cellStyle name="20% - Accent2 2 11 2 3 4" xfId="5325"/>
    <cellStyle name="20% - Accent2 2 11 2 4" xfId="5326"/>
    <cellStyle name="20% - Accent2 2 11 2 4 2" xfId="5327"/>
    <cellStyle name="20% - Accent2 2 11 2 4 3" xfId="5328"/>
    <cellStyle name="20% - Accent2 2 11 2 5" xfId="5329"/>
    <cellStyle name="20% - Accent2 2 11 2 6" xfId="5330"/>
    <cellStyle name="20% - Accent2 2 11 3" xfId="5331"/>
    <cellStyle name="20% - Accent2 2 11 3 2" xfId="5332"/>
    <cellStyle name="20% - Accent2 2 11 3 2 2" xfId="5333"/>
    <cellStyle name="20% - Accent2 2 11 3 2 2 2" xfId="5334"/>
    <cellStyle name="20% - Accent2 2 11 3 2 2 3" xfId="5335"/>
    <cellStyle name="20% - Accent2 2 11 3 2 3" xfId="5336"/>
    <cellStyle name="20% - Accent2 2 11 3 2 4" xfId="5337"/>
    <cellStyle name="20% - Accent2 2 11 3 3" xfId="5338"/>
    <cellStyle name="20% - Accent2 2 11 3 3 2" xfId="5339"/>
    <cellStyle name="20% - Accent2 2 11 3 3 2 2" xfId="5340"/>
    <cellStyle name="20% - Accent2 2 11 3 3 2 3" xfId="5341"/>
    <cellStyle name="20% - Accent2 2 11 3 3 3" xfId="5342"/>
    <cellStyle name="20% - Accent2 2 11 3 3 4" xfId="5343"/>
    <cellStyle name="20% - Accent2 2 11 3 4" xfId="5344"/>
    <cellStyle name="20% - Accent2 2 11 3 4 2" xfId="5345"/>
    <cellStyle name="20% - Accent2 2 11 3 4 3" xfId="5346"/>
    <cellStyle name="20% - Accent2 2 11 3 5" xfId="5347"/>
    <cellStyle name="20% - Accent2 2 11 3 6" xfId="5348"/>
    <cellStyle name="20% - Accent2 2 11 4" xfId="5349"/>
    <cellStyle name="20% - Accent2 2 11 4 2" xfId="5350"/>
    <cellStyle name="20% - Accent2 2 11 4 2 2" xfId="5351"/>
    <cellStyle name="20% - Accent2 2 11 4 2 3" xfId="5352"/>
    <cellStyle name="20% - Accent2 2 11 4 3" xfId="5353"/>
    <cellStyle name="20% - Accent2 2 11 4 4" xfId="5354"/>
    <cellStyle name="20% - Accent2 2 11 5" xfId="5355"/>
    <cellStyle name="20% - Accent2 2 11 5 2" xfId="5356"/>
    <cellStyle name="20% - Accent2 2 11 5 2 2" xfId="5357"/>
    <cellStyle name="20% - Accent2 2 11 5 2 3" xfId="5358"/>
    <cellStyle name="20% - Accent2 2 11 5 3" xfId="5359"/>
    <cellStyle name="20% - Accent2 2 11 5 4" xfId="5360"/>
    <cellStyle name="20% - Accent2 2 11 6" xfId="5361"/>
    <cellStyle name="20% - Accent2 2 11 6 2" xfId="5362"/>
    <cellStyle name="20% - Accent2 2 11 6 3" xfId="5363"/>
    <cellStyle name="20% - Accent2 2 11 7" xfId="5364"/>
    <cellStyle name="20% - Accent2 2 11 8" xfId="5365"/>
    <cellStyle name="20% - Accent2 2 12" xfId="5366"/>
    <cellStyle name="20% - Accent2 2 12 2" xfId="5367"/>
    <cellStyle name="20% - Accent2 2 12 2 2" xfId="5368"/>
    <cellStyle name="20% - Accent2 2 12 2 2 2" xfId="5369"/>
    <cellStyle name="20% - Accent2 2 12 2 2 3" xfId="5370"/>
    <cellStyle name="20% - Accent2 2 12 2 3" xfId="5371"/>
    <cellStyle name="20% - Accent2 2 12 2 4" xfId="5372"/>
    <cellStyle name="20% - Accent2 2 12 3" xfId="5373"/>
    <cellStyle name="20% - Accent2 2 12 3 2" xfId="5374"/>
    <cellStyle name="20% - Accent2 2 12 3 2 2" xfId="5375"/>
    <cellStyle name="20% - Accent2 2 12 3 2 3" xfId="5376"/>
    <cellStyle name="20% - Accent2 2 12 3 3" xfId="5377"/>
    <cellStyle name="20% - Accent2 2 12 3 4" xfId="5378"/>
    <cellStyle name="20% - Accent2 2 12 4" xfId="5379"/>
    <cellStyle name="20% - Accent2 2 12 4 2" xfId="5380"/>
    <cellStyle name="20% - Accent2 2 12 4 3" xfId="5381"/>
    <cellStyle name="20% - Accent2 2 12 5" xfId="5382"/>
    <cellStyle name="20% - Accent2 2 12 6" xfId="5383"/>
    <cellStyle name="20% - Accent2 2 13" xfId="5384"/>
    <cellStyle name="20% - Accent2 2 13 2" xfId="5385"/>
    <cellStyle name="20% - Accent2 2 13 2 2" xfId="5386"/>
    <cellStyle name="20% - Accent2 2 13 2 2 2" xfId="5387"/>
    <cellStyle name="20% - Accent2 2 13 2 2 3" xfId="5388"/>
    <cellStyle name="20% - Accent2 2 13 2 3" xfId="5389"/>
    <cellStyle name="20% - Accent2 2 13 2 4" xfId="5390"/>
    <cellStyle name="20% - Accent2 2 13 3" xfId="5391"/>
    <cellStyle name="20% - Accent2 2 13 3 2" xfId="5392"/>
    <cellStyle name="20% - Accent2 2 13 3 2 2" xfId="5393"/>
    <cellStyle name="20% - Accent2 2 13 3 2 3" xfId="5394"/>
    <cellStyle name="20% - Accent2 2 13 3 3" xfId="5395"/>
    <cellStyle name="20% - Accent2 2 13 3 4" xfId="5396"/>
    <cellStyle name="20% - Accent2 2 13 4" xfId="5397"/>
    <cellStyle name="20% - Accent2 2 13 4 2" xfId="5398"/>
    <cellStyle name="20% - Accent2 2 13 4 3" xfId="5399"/>
    <cellStyle name="20% - Accent2 2 13 5" xfId="5400"/>
    <cellStyle name="20% - Accent2 2 13 6" xfId="5401"/>
    <cellStyle name="20% - Accent2 2 14" xfId="5402"/>
    <cellStyle name="20% - Accent2 2 14 2" xfId="5403"/>
    <cellStyle name="20% - Accent2 2 14 2 2" xfId="5404"/>
    <cellStyle name="20% - Accent2 2 14 2 3" xfId="5405"/>
    <cellStyle name="20% - Accent2 2 14 3" xfId="5406"/>
    <cellStyle name="20% - Accent2 2 14 4" xfId="5407"/>
    <cellStyle name="20% - Accent2 2 15" xfId="5408"/>
    <cellStyle name="20% - Accent2 2 15 2" xfId="5409"/>
    <cellStyle name="20% - Accent2 2 15 2 2" xfId="5410"/>
    <cellStyle name="20% - Accent2 2 15 2 3" xfId="5411"/>
    <cellStyle name="20% - Accent2 2 15 3" xfId="5412"/>
    <cellStyle name="20% - Accent2 2 15 4" xfId="5413"/>
    <cellStyle name="20% - Accent2 2 16" xfId="5414"/>
    <cellStyle name="20% - Accent2 2 16 2" xfId="5415"/>
    <cellStyle name="20% - Accent2 2 16 3" xfId="5416"/>
    <cellStyle name="20% - Accent2 2 17" xfId="5417"/>
    <cellStyle name="20% - Accent2 2 17 2" xfId="5418"/>
    <cellStyle name="20% - Accent2 2 18" xfId="5419"/>
    <cellStyle name="20% - Accent2 2 19" xfId="5203"/>
    <cellStyle name="20% - Accent2 2 2" xfId="5420"/>
    <cellStyle name="20% - Accent2 2 2 2" xfId="5421"/>
    <cellStyle name="20% - Accent2 2 2 2 2" xfId="5422"/>
    <cellStyle name="20% - Accent2 2 2 2 2 2" xfId="5423"/>
    <cellStyle name="20% - Accent2 2 2 2 3" xfId="5424"/>
    <cellStyle name="20% - Accent2 2 2 3" xfId="5425"/>
    <cellStyle name="20% - Accent2 2 2 3 2" xfId="5426"/>
    <cellStyle name="20% - Accent2 2 2 4" xfId="5427"/>
    <cellStyle name="20% - Accent2 2 2_Revenue monitoring workings P6 97-2003" xfId="5428"/>
    <cellStyle name="20% - Accent2 2 3" xfId="5429"/>
    <cellStyle name="20% - Accent2 2 3 10" xfId="5430"/>
    <cellStyle name="20% - Accent2 2 3 2" xfId="5431"/>
    <cellStyle name="20% - Accent2 2 3 2 2" xfId="5432"/>
    <cellStyle name="20% - Accent2 2 3 2 2 2" xfId="5433"/>
    <cellStyle name="20% - Accent2 2 3 2 2 2 2" xfId="5434"/>
    <cellStyle name="20% - Accent2 2 3 2 2 2 2 2" xfId="5435"/>
    <cellStyle name="20% - Accent2 2 3 2 2 2 2 2 2" xfId="5436"/>
    <cellStyle name="20% - Accent2 2 3 2 2 2 2 2 3" xfId="5437"/>
    <cellStyle name="20% - Accent2 2 3 2 2 2 2 3" xfId="5438"/>
    <cellStyle name="20% - Accent2 2 3 2 2 2 2 4" xfId="5439"/>
    <cellStyle name="20% - Accent2 2 3 2 2 2 3" xfId="5440"/>
    <cellStyle name="20% - Accent2 2 3 2 2 2 3 2" xfId="5441"/>
    <cellStyle name="20% - Accent2 2 3 2 2 2 3 2 2" xfId="5442"/>
    <cellStyle name="20% - Accent2 2 3 2 2 2 3 2 3" xfId="5443"/>
    <cellStyle name="20% - Accent2 2 3 2 2 2 3 3" xfId="5444"/>
    <cellStyle name="20% - Accent2 2 3 2 2 2 3 4" xfId="5445"/>
    <cellStyle name="20% - Accent2 2 3 2 2 2 4" xfId="5446"/>
    <cellStyle name="20% - Accent2 2 3 2 2 2 4 2" xfId="5447"/>
    <cellStyle name="20% - Accent2 2 3 2 2 2 4 3" xfId="5448"/>
    <cellStyle name="20% - Accent2 2 3 2 2 2 5" xfId="5449"/>
    <cellStyle name="20% - Accent2 2 3 2 2 2 6" xfId="5450"/>
    <cellStyle name="20% - Accent2 2 3 2 2 3" xfId="5451"/>
    <cellStyle name="20% - Accent2 2 3 2 2 3 2" xfId="5452"/>
    <cellStyle name="20% - Accent2 2 3 2 2 3 2 2" xfId="5453"/>
    <cellStyle name="20% - Accent2 2 3 2 2 3 2 2 2" xfId="5454"/>
    <cellStyle name="20% - Accent2 2 3 2 2 3 2 2 3" xfId="5455"/>
    <cellStyle name="20% - Accent2 2 3 2 2 3 2 3" xfId="5456"/>
    <cellStyle name="20% - Accent2 2 3 2 2 3 2 4" xfId="5457"/>
    <cellStyle name="20% - Accent2 2 3 2 2 3 3" xfId="5458"/>
    <cellStyle name="20% - Accent2 2 3 2 2 3 3 2" xfId="5459"/>
    <cellStyle name="20% - Accent2 2 3 2 2 3 3 2 2" xfId="5460"/>
    <cellStyle name="20% - Accent2 2 3 2 2 3 3 2 3" xfId="5461"/>
    <cellStyle name="20% - Accent2 2 3 2 2 3 3 3" xfId="5462"/>
    <cellStyle name="20% - Accent2 2 3 2 2 3 3 4" xfId="5463"/>
    <cellStyle name="20% - Accent2 2 3 2 2 3 4" xfId="5464"/>
    <cellStyle name="20% - Accent2 2 3 2 2 3 4 2" xfId="5465"/>
    <cellStyle name="20% - Accent2 2 3 2 2 3 4 3" xfId="5466"/>
    <cellStyle name="20% - Accent2 2 3 2 2 3 5" xfId="5467"/>
    <cellStyle name="20% - Accent2 2 3 2 2 3 6" xfId="5468"/>
    <cellStyle name="20% - Accent2 2 3 2 2 4" xfId="5469"/>
    <cellStyle name="20% - Accent2 2 3 2 2 4 2" xfId="5470"/>
    <cellStyle name="20% - Accent2 2 3 2 2 4 2 2" xfId="5471"/>
    <cellStyle name="20% - Accent2 2 3 2 2 4 2 3" xfId="5472"/>
    <cellStyle name="20% - Accent2 2 3 2 2 4 3" xfId="5473"/>
    <cellStyle name="20% - Accent2 2 3 2 2 4 4" xfId="5474"/>
    <cellStyle name="20% - Accent2 2 3 2 2 5" xfId="5475"/>
    <cellStyle name="20% - Accent2 2 3 2 2 5 2" xfId="5476"/>
    <cellStyle name="20% - Accent2 2 3 2 2 5 2 2" xfId="5477"/>
    <cellStyle name="20% - Accent2 2 3 2 2 5 2 3" xfId="5478"/>
    <cellStyle name="20% - Accent2 2 3 2 2 5 3" xfId="5479"/>
    <cellStyle name="20% - Accent2 2 3 2 2 5 4" xfId="5480"/>
    <cellStyle name="20% - Accent2 2 3 2 2 6" xfId="5481"/>
    <cellStyle name="20% - Accent2 2 3 2 2 6 2" xfId="5482"/>
    <cellStyle name="20% - Accent2 2 3 2 2 6 3" xfId="5483"/>
    <cellStyle name="20% - Accent2 2 3 2 2 7" xfId="5484"/>
    <cellStyle name="20% - Accent2 2 3 2 2 8" xfId="5485"/>
    <cellStyle name="20% - Accent2 2 3 2 3" xfId="5486"/>
    <cellStyle name="20% - Accent2 2 3 2 3 2" xfId="5487"/>
    <cellStyle name="20% - Accent2 2 3 2 3 2 2" xfId="5488"/>
    <cellStyle name="20% - Accent2 2 3 2 3 2 2 2" xfId="5489"/>
    <cellStyle name="20% - Accent2 2 3 2 3 2 2 3" xfId="5490"/>
    <cellStyle name="20% - Accent2 2 3 2 3 2 3" xfId="5491"/>
    <cellStyle name="20% - Accent2 2 3 2 3 2 4" xfId="5492"/>
    <cellStyle name="20% - Accent2 2 3 2 3 3" xfId="5493"/>
    <cellStyle name="20% - Accent2 2 3 2 3 3 2" xfId="5494"/>
    <cellStyle name="20% - Accent2 2 3 2 3 3 2 2" xfId="5495"/>
    <cellStyle name="20% - Accent2 2 3 2 3 3 2 3" xfId="5496"/>
    <cellStyle name="20% - Accent2 2 3 2 3 3 3" xfId="5497"/>
    <cellStyle name="20% - Accent2 2 3 2 3 3 4" xfId="5498"/>
    <cellStyle name="20% - Accent2 2 3 2 3 4" xfId="5499"/>
    <cellStyle name="20% - Accent2 2 3 2 3 4 2" xfId="5500"/>
    <cellStyle name="20% - Accent2 2 3 2 3 4 3" xfId="5501"/>
    <cellStyle name="20% - Accent2 2 3 2 3 5" xfId="5502"/>
    <cellStyle name="20% - Accent2 2 3 2 3 6" xfId="5503"/>
    <cellStyle name="20% - Accent2 2 3 2 4" xfId="5504"/>
    <cellStyle name="20% - Accent2 2 3 2 4 2" xfId="5505"/>
    <cellStyle name="20% - Accent2 2 3 2 4 2 2" xfId="5506"/>
    <cellStyle name="20% - Accent2 2 3 2 4 2 2 2" xfId="5507"/>
    <cellStyle name="20% - Accent2 2 3 2 4 2 2 3" xfId="5508"/>
    <cellStyle name="20% - Accent2 2 3 2 4 2 3" xfId="5509"/>
    <cellStyle name="20% - Accent2 2 3 2 4 2 4" xfId="5510"/>
    <cellStyle name="20% - Accent2 2 3 2 4 3" xfId="5511"/>
    <cellStyle name="20% - Accent2 2 3 2 4 3 2" xfId="5512"/>
    <cellStyle name="20% - Accent2 2 3 2 4 3 2 2" xfId="5513"/>
    <cellStyle name="20% - Accent2 2 3 2 4 3 2 3" xfId="5514"/>
    <cellStyle name="20% - Accent2 2 3 2 4 3 3" xfId="5515"/>
    <cellStyle name="20% - Accent2 2 3 2 4 3 4" xfId="5516"/>
    <cellStyle name="20% - Accent2 2 3 2 4 4" xfId="5517"/>
    <cellStyle name="20% - Accent2 2 3 2 4 4 2" xfId="5518"/>
    <cellStyle name="20% - Accent2 2 3 2 4 4 3" xfId="5519"/>
    <cellStyle name="20% - Accent2 2 3 2 4 5" xfId="5520"/>
    <cellStyle name="20% - Accent2 2 3 2 4 6" xfId="5521"/>
    <cellStyle name="20% - Accent2 2 3 2 5" xfId="5522"/>
    <cellStyle name="20% - Accent2 2 3 2 5 2" xfId="5523"/>
    <cellStyle name="20% - Accent2 2 3 2 5 2 2" xfId="5524"/>
    <cellStyle name="20% - Accent2 2 3 2 5 2 3" xfId="5525"/>
    <cellStyle name="20% - Accent2 2 3 2 5 3" xfId="5526"/>
    <cellStyle name="20% - Accent2 2 3 2 5 4" xfId="5527"/>
    <cellStyle name="20% - Accent2 2 3 2 6" xfId="5528"/>
    <cellStyle name="20% - Accent2 2 3 2 6 2" xfId="5529"/>
    <cellStyle name="20% - Accent2 2 3 2 6 2 2" xfId="5530"/>
    <cellStyle name="20% - Accent2 2 3 2 6 2 3" xfId="5531"/>
    <cellStyle name="20% - Accent2 2 3 2 6 3" xfId="5532"/>
    <cellStyle name="20% - Accent2 2 3 2 6 4" xfId="5533"/>
    <cellStyle name="20% - Accent2 2 3 2 7" xfId="5534"/>
    <cellStyle name="20% - Accent2 2 3 2 7 2" xfId="5535"/>
    <cellStyle name="20% - Accent2 2 3 2 7 3" xfId="5536"/>
    <cellStyle name="20% - Accent2 2 3 2 8" xfId="5537"/>
    <cellStyle name="20% - Accent2 2 3 2 9" xfId="5538"/>
    <cellStyle name="20% - Accent2 2 3 3" xfId="5539"/>
    <cellStyle name="20% - Accent2 2 3 3 2" xfId="5540"/>
    <cellStyle name="20% - Accent2 2 3 3 2 2" xfId="5541"/>
    <cellStyle name="20% - Accent2 2 3 3 2 2 2" xfId="5542"/>
    <cellStyle name="20% - Accent2 2 3 3 2 2 2 2" xfId="5543"/>
    <cellStyle name="20% - Accent2 2 3 3 2 2 2 3" xfId="5544"/>
    <cellStyle name="20% - Accent2 2 3 3 2 2 3" xfId="5545"/>
    <cellStyle name="20% - Accent2 2 3 3 2 2 4" xfId="5546"/>
    <cellStyle name="20% - Accent2 2 3 3 2 3" xfId="5547"/>
    <cellStyle name="20% - Accent2 2 3 3 2 3 2" xfId="5548"/>
    <cellStyle name="20% - Accent2 2 3 3 2 3 2 2" xfId="5549"/>
    <cellStyle name="20% - Accent2 2 3 3 2 3 2 3" xfId="5550"/>
    <cellStyle name="20% - Accent2 2 3 3 2 3 3" xfId="5551"/>
    <cellStyle name="20% - Accent2 2 3 3 2 3 4" xfId="5552"/>
    <cellStyle name="20% - Accent2 2 3 3 2 4" xfId="5553"/>
    <cellStyle name="20% - Accent2 2 3 3 2 4 2" xfId="5554"/>
    <cellStyle name="20% - Accent2 2 3 3 2 4 3" xfId="5555"/>
    <cellStyle name="20% - Accent2 2 3 3 2 5" xfId="5556"/>
    <cellStyle name="20% - Accent2 2 3 3 2 6" xfId="5557"/>
    <cellStyle name="20% - Accent2 2 3 3 3" xfId="5558"/>
    <cellStyle name="20% - Accent2 2 3 3 3 2" xfId="5559"/>
    <cellStyle name="20% - Accent2 2 3 3 3 2 2" xfId="5560"/>
    <cellStyle name="20% - Accent2 2 3 3 3 2 2 2" xfId="5561"/>
    <cellStyle name="20% - Accent2 2 3 3 3 2 2 3" xfId="5562"/>
    <cellStyle name="20% - Accent2 2 3 3 3 2 3" xfId="5563"/>
    <cellStyle name="20% - Accent2 2 3 3 3 2 4" xfId="5564"/>
    <cellStyle name="20% - Accent2 2 3 3 3 3" xfId="5565"/>
    <cellStyle name="20% - Accent2 2 3 3 3 3 2" xfId="5566"/>
    <cellStyle name="20% - Accent2 2 3 3 3 3 2 2" xfId="5567"/>
    <cellStyle name="20% - Accent2 2 3 3 3 3 2 3" xfId="5568"/>
    <cellStyle name="20% - Accent2 2 3 3 3 3 3" xfId="5569"/>
    <cellStyle name="20% - Accent2 2 3 3 3 3 4" xfId="5570"/>
    <cellStyle name="20% - Accent2 2 3 3 3 4" xfId="5571"/>
    <cellStyle name="20% - Accent2 2 3 3 3 4 2" xfId="5572"/>
    <cellStyle name="20% - Accent2 2 3 3 3 4 3" xfId="5573"/>
    <cellStyle name="20% - Accent2 2 3 3 3 5" xfId="5574"/>
    <cellStyle name="20% - Accent2 2 3 3 3 6" xfId="5575"/>
    <cellStyle name="20% - Accent2 2 3 3 4" xfId="5576"/>
    <cellStyle name="20% - Accent2 2 3 3 4 2" xfId="5577"/>
    <cellStyle name="20% - Accent2 2 3 3 4 2 2" xfId="5578"/>
    <cellStyle name="20% - Accent2 2 3 3 4 2 3" xfId="5579"/>
    <cellStyle name="20% - Accent2 2 3 3 4 3" xfId="5580"/>
    <cellStyle name="20% - Accent2 2 3 3 4 4" xfId="5581"/>
    <cellStyle name="20% - Accent2 2 3 3 5" xfId="5582"/>
    <cellStyle name="20% - Accent2 2 3 3 5 2" xfId="5583"/>
    <cellStyle name="20% - Accent2 2 3 3 5 2 2" xfId="5584"/>
    <cellStyle name="20% - Accent2 2 3 3 5 2 3" xfId="5585"/>
    <cellStyle name="20% - Accent2 2 3 3 5 3" xfId="5586"/>
    <cellStyle name="20% - Accent2 2 3 3 5 4" xfId="5587"/>
    <cellStyle name="20% - Accent2 2 3 3 6" xfId="5588"/>
    <cellStyle name="20% - Accent2 2 3 3 6 2" xfId="5589"/>
    <cellStyle name="20% - Accent2 2 3 3 6 3" xfId="5590"/>
    <cellStyle name="20% - Accent2 2 3 3 7" xfId="5591"/>
    <cellStyle name="20% - Accent2 2 3 3 8" xfId="5592"/>
    <cellStyle name="20% - Accent2 2 3 4" xfId="5593"/>
    <cellStyle name="20% - Accent2 2 3 4 2" xfId="5594"/>
    <cellStyle name="20% - Accent2 2 3 4 2 2" xfId="5595"/>
    <cellStyle name="20% - Accent2 2 3 4 2 2 2" xfId="5596"/>
    <cellStyle name="20% - Accent2 2 3 4 2 2 3" xfId="5597"/>
    <cellStyle name="20% - Accent2 2 3 4 2 3" xfId="5598"/>
    <cellStyle name="20% - Accent2 2 3 4 2 4" xfId="5599"/>
    <cellStyle name="20% - Accent2 2 3 4 3" xfId="5600"/>
    <cellStyle name="20% - Accent2 2 3 4 3 2" xfId="5601"/>
    <cellStyle name="20% - Accent2 2 3 4 3 2 2" xfId="5602"/>
    <cellStyle name="20% - Accent2 2 3 4 3 2 3" xfId="5603"/>
    <cellStyle name="20% - Accent2 2 3 4 3 3" xfId="5604"/>
    <cellStyle name="20% - Accent2 2 3 4 3 4" xfId="5605"/>
    <cellStyle name="20% - Accent2 2 3 4 4" xfId="5606"/>
    <cellStyle name="20% - Accent2 2 3 4 4 2" xfId="5607"/>
    <cellStyle name="20% - Accent2 2 3 4 4 3" xfId="5608"/>
    <cellStyle name="20% - Accent2 2 3 4 5" xfId="5609"/>
    <cellStyle name="20% - Accent2 2 3 4 6" xfId="5610"/>
    <cellStyle name="20% - Accent2 2 3 5" xfId="5611"/>
    <cellStyle name="20% - Accent2 2 3 5 2" xfId="5612"/>
    <cellStyle name="20% - Accent2 2 3 5 2 2" xfId="5613"/>
    <cellStyle name="20% - Accent2 2 3 5 2 2 2" xfId="5614"/>
    <cellStyle name="20% - Accent2 2 3 5 2 2 3" xfId="5615"/>
    <cellStyle name="20% - Accent2 2 3 5 2 3" xfId="5616"/>
    <cellStyle name="20% - Accent2 2 3 5 2 4" xfId="5617"/>
    <cellStyle name="20% - Accent2 2 3 5 3" xfId="5618"/>
    <cellStyle name="20% - Accent2 2 3 5 3 2" xfId="5619"/>
    <cellStyle name="20% - Accent2 2 3 5 3 2 2" xfId="5620"/>
    <cellStyle name="20% - Accent2 2 3 5 3 2 3" xfId="5621"/>
    <cellStyle name="20% - Accent2 2 3 5 3 3" xfId="5622"/>
    <cellStyle name="20% - Accent2 2 3 5 3 4" xfId="5623"/>
    <cellStyle name="20% - Accent2 2 3 5 4" xfId="5624"/>
    <cellStyle name="20% - Accent2 2 3 5 4 2" xfId="5625"/>
    <cellStyle name="20% - Accent2 2 3 5 4 3" xfId="5626"/>
    <cellStyle name="20% - Accent2 2 3 5 5" xfId="5627"/>
    <cellStyle name="20% - Accent2 2 3 5 6" xfId="5628"/>
    <cellStyle name="20% - Accent2 2 3 6" xfId="5629"/>
    <cellStyle name="20% - Accent2 2 3 6 2" xfId="5630"/>
    <cellStyle name="20% - Accent2 2 3 6 2 2" xfId="5631"/>
    <cellStyle name="20% - Accent2 2 3 6 2 3" xfId="5632"/>
    <cellStyle name="20% - Accent2 2 3 6 3" xfId="5633"/>
    <cellStyle name="20% - Accent2 2 3 6 4" xfId="5634"/>
    <cellStyle name="20% - Accent2 2 3 7" xfId="5635"/>
    <cellStyle name="20% - Accent2 2 3 7 2" xfId="5636"/>
    <cellStyle name="20% - Accent2 2 3 7 2 2" xfId="5637"/>
    <cellStyle name="20% - Accent2 2 3 7 2 3" xfId="5638"/>
    <cellStyle name="20% - Accent2 2 3 7 3" xfId="5639"/>
    <cellStyle name="20% - Accent2 2 3 7 4" xfId="5640"/>
    <cellStyle name="20% - Accent2 2 3 8" xfId="5641"/>
    <cellStyle name="20% - Accent2 2 3 8 2" xfId="5642"/>
    <cellStyle name="20% - Accent2 2 3 8 3" xfId="5643"/>
    <cellStyle name="20% - Accent2 2 3 9" xfId="5644"/>
    <cellStyle name="20% - Accent2 2 3_Revenue monitoring workings P6 97-2003" xfId="5645"/>
    <cellStyle name="20% - Accent2 2 4" xfId="5646"/>
    <cellStyle name="20% - Accent2 2 4 10" xfId="5647"/>
    <cellStyle name="20% - Accent2 2 4 2" xfId="5648"/>
    <cellStyle name="20% - Accent2 2 4 2 2" xfId="5649"/>
    <cellStyle name="20% - Accent2 2 4 2 2 2" xfId="5650"/>
    <cellStyle name="20% - Accent2 2 4 2 2 2 2" xfId="5651"/>
    <cellStyle name="20% - Accent2 2 4 2 2 2 2 2" xfId="5652"/>
    <cellStyle name="20% - Accent2 2 4 2 2 2 2 2 2" xfId="5653"/>
    <cellStyle name="20% - Accent2 2 4 2 2 2 2 2 3" xfId="5654"/>
    <cellStyle name="20% - Accent2 2 4 2 2 2 2 3" xfId="5655"/>
    <cellStyle name="20% - Accent2 2 4 2 2 2 2 4" xfId="5656"/>
    <cellStyle name="20% - Accent2 2 4 2 2 2 3" xfId="5657"/>
    <cellStyle name="20% - Accent2 2 4 2 2 2 3 2" xfId="5658"/>
    <cellStyle name="20% - Accent2 2 4 2 2 2 3 2 2" xfId="5659"/>
    <cellStyle name="20% - Accent2 2 4 2 2 2 3 2 3" xfId="5660"/>
    <cellStyle name="20% - Accent2 2 4 2 2 2 3 3" xfId="5661"/>
    <cellStyle name="20% - Accent2 2 4 2 2 2 3 4" xfId="5662"/>
    <cellStyle name="20% - Accent2 2 4 2 2 2 4" xfId="5663"/>
    <cellStyle name="20% - Accent2 2 4 2 2 2 4 2" xfId="5664"/>
    <cellStyle name="20% - Accent2 2 4 2 2 2 4 3" xfId="5665"/>
    <cellStyle name="20% - Accent2 2 4 2 2 2 5" xfId="5666"/>
    <cellStyle name="20% - Accent2 2 4 2 2 2 6" xfId="5667"/>
    <cellStyle name="20% - Accent2 2 4 2 2 3" xfId="5668"/>
    <cellStyle name="20% - Accent2 2 4 2 2 3 2" xfId="5669"/>
    <cellStyle name="20% - Accent2 2 4 2 2 3 2 2" xfId="5670"/>
    <cellStyle name="20% - Accent2 2 4 2 2 3 2 2 2" xfId="5671"/>
    <cellStyle name="20% - Accent2 2 4 2 2 3 2 2 3" xfId="5672"/>
    <cellStyle name="20% - Accent2 2 4 2 2 3 2 3" xfId="5673"/>
    <cellStyle name="20% - Accent2 2 4 2 2 3 2 4" xfId="5674"/>
    <cellStyle name="20% - Accent2 2 4 2 2 3 3" xfId="5675"/>
    <cellStyle name="20% - Accent2 2 4 2 2 3 3 2" xfId="5676"/>
    <cellStyle name="20% - Accent2 2 4 2 2 3 3 2 2" xfId="5677"/>
    <cellStyle name="20% - Accent2 2 4 2 2 3 3 2 3" xfId="5678"/>
    <cellStyle name="20% - Accent2 2 4 2 2 3 3 3" xfId="5679"/>
    <cellStyle name="20% - Accent2 2 4 2 2 3 3 4" xfId="5680"/>
    <cellStyle name="20% - Accent2 2 4 2 2 3 4" xfId="5681"/>
    <cellStyle name="20% - Accent2 2 4 2 2 3 4 2" xfId="5682"/>
    <cellStyle name="20% - Accent2 2 4 2 2 3 4 3" xfId="5683"/>
    <cellStyle name="20% - Accent2 2 4 2 2 3 5" xfId="5684"/>
    <cellStyle name="20% - Accent2 2 4 2 2 3 6" xfId="5685"/>
    <cellStyle name="20% - Accent2 2 4 2 2 4" xfId="5686"/>
    <cellStyle name="20% - Accent2 2 4 2 2 4 2" xfId="5687"/>
    <cellStyle name="20% - Accent2 2 4 2 2 4 2 2" xfId="5688"/>
    <cellStyle name="20% - Accent2 2 4 2 2 4 2 3" xfId="5689"/>
    <cellStyle name="20% - Accent2 2 4 2 2 4 3" xfId="5690"/>
    <cellStyle name="20% - Accent2 2 4 2 2 4 4" xfId="5691"/>
    <cellStyle name="20% - Accent2 2 4 2 2 5" xfId="5692"/>
    <cellStyle name="20% - Accent2 2 4 2 2 5 2" xfId="5693"/>
    <cellStyle name="20% - Accent2 2 4 2 2 5 2 2" xfId="5694"/>
    <cellStyle name="20% - Accent2 2 4 2 2 5 2 3" xfId="5695"/>
    <cellStyle name="20% - Accent2 2 4 2 2 5 3" xfId="5696"/>
    <cellStyle name="20% - Accent2 2 4 2 2 5 4" xfId="5697"/>
    <cellStyle name="20% - Accent2 2 4 2 2 6" xfId="5698"/>
    <cellStyle name="20% - Accent2 2 4 2 2 6 2" xfId="5699"/>
    <cellStyle name="20% - Accent2 2 4 2 2 6 3" xfId="5700"/>
    <cellStyle name="20% - Accent2 2 4 2 2 7" xfId="5701"/>
    <cellStyle name="20% - Accent2 2 4 2 2 8" xfId="5702"/>
    <cellStyle name="20% - Accent2 2 4 2 3" xfId="5703"/>
    <cellStyle name="20% - Accent2 2 4 2 3 2" xfId="5704"/>
    <cellStyle name="20% - Accent2 2 4 2 3 2 2" xfId="5705"/>
    <cellStyle name="20% - Accent2 2 4 2 3 2 2 2" xfId="5706"/>
    <cellStyle name="20% - Accent2 2 4 2 3 2 2 3" xfId="5707"/>
    <cellStyle name="20% - Accent2 2 4 2 3 2 3" xfId="5708"/>
    <cellStyle name="20% - Accent2 2 4 2 3 2 4" xfId="5709"/>
    <cellStyle name="20% - Accent2 2 4 2 3 3" xfId="5710"/>
    <cellStyle name="20% - Accent2 2 4 2 3 3 2" xfId="5711"/>
    <cellStyle name="20% - Accent2 2 4 2 3 3 2 2" xfId="5712"/>
    <cellStyle name="20% - Accent2 2 4 2 3 3 2 3" xfId="5713"/>
    <cellStyle name="20% - Accent2 2 4 2 3 3 3" xfId="5714"/>
    <cellStyle name="20% - Accent2 2 4 2 3 3 4" xfId="5715"/>
    <cellStyle name="20% - Accent2 2 4 2 3 4" xfId="5716"/>
    <cellStyle name="20% - Accent2 2 4 2 3 4 2" xfId="5717"/>
    <cellStyle name="20% - Accent2 2 4 2 3 4 3" xfId="5718"/>
    <cellStyle name="20% - Accent2 2 4 2 3 5" xfId="5719"/>
    <cellStyle name="20% - Accent2 2 4 2 3 6" xfId="5720"/>
    <cellStyle name="20% - Accent2 2 4 2 4" xfId="5721"/>
    <cellStyle name="20% - Accent2 2 4 2 4 2" xfId="5722"/>
    <cellStyle name="20% - Accent2 2 4 2 4 2 2" xfId="5723"/>
    <cellStyle name="20% - Accent2 2 4 2 4 2 2 2" xfId="5724"/>
    <cellStyle name="20% - Accent2 2 4 2 4 2 2 3" xfId="5725"/>
    <cellStyle name="20% - Accent2 2 4 2 4 2 3" xfId="5726"/>
    <cellStyle name="20% - Accent2 2 4 2 4 2 4" xfId="5727"/>
    <cellStyle name="20% - Accent2 2 4 2 4 3" xfId="5728"/>
    <cellStyle name="20% - Accent2 2 4 2 4 3 2" xfId="5729"/>
    <cellStyle name="20% - Accent2 2 4 2 4 3 2 2" xfId="5730"/>
    <cellStyle name="20% - Accent2 2 4 2 4 3 2 3" xfId="5731"/>
    <cellStyle name="20% - Accent2 2 4 2 4 3 3" xfId="5732"/>
    <cellStyle name="20% - Accent2 2 4 2 4 3 4" xfId="5733"/>
    <cellStyle name="20% - Accent2 2 4 2 4 4" xfId="5734"/>
    <cellStyle name="20% - Accent2 2 4 2 4 4 2" xfId="5735"/>
    <cellStyle name="20% - Accent2 2 4 2 4 4 3" xfId="5736"/>
    <cellStyle name="20% - Accent2 2 4 2 4 5" xfId="5737"/>
    <cellStyle name="20% - Accent2 2 4 2 4 6" xfId="5738"/>
    <cellStyle name="20% - Accent2 2 4 2 5" xfId="5739"/>
    <cellStyle name="20% - Accent2 2 4 2 5 2" xfId="5740"/>
    <cellStyle name="20% - Accent2 2 4 2 5 2 2" xfId="5741"/>
    <cellStyle name="20% - Accent2 2 4 2 5 2 3" xfId="5742"/>
    <cellStyle name="20% - Accent2 2 4 2 5 3" xfId="5743"/>
    <cellStyle name="20% - Accent2 2 4 2 5 4" xfId="5744"/>
    <cellStyle name="20% - Accent2 2 4 2 6" xfId="5745"/>
    <cellStyle name="20% - Accent2 2 4 2 6 2" xfId="5746"/>
    <cellStyle name="20% - Accent2 2 4 2 6 2 2" xfId="5747"/>
    <cellStyle name="20% - Accent2 2 4 2 6 2 3" xfId="5748"/>
    <cellStyle name="20% - Accent2 2 4 2 6 3" xfId="5749"/>
    <cellStyle name="20% - Accent2 2 4 2 6 4" xfId="5750"/>
    <cellStyle name="20% - Accent2 2 4 2 7" xfId="5751"/>
    <cellStyle name="20% - Accent2 2 4 2 7 2" xfId="5752"/>
    <cellStyle name="20% - Accent2 2 4 2 7 3" xfId="5753"/>
    <cellStyle name="20% - Accent2 2 4 2 8" xfId="5754"/>
    <cellStyle name="20% - Accent2 2 4 2 9" xfId="5755"/>
    <cellStyle name="20% - Accent2 2 4 3" xfId="5756"/>
    <cellStyle name="20% - Accent2 2 4 3 2" xfId="5757"/>
    <cellStyle name="20% - Accent2 2 4 3 2 2" xfId="5758"/>
    <cellStyle name="20% - Accent2 2 4 3 2 2 2" xfId="5759"/>
    <cellStyle name="20% - Accent2 2 4 3 2 2 2 2" xfId="5760"/>
    <cellStyle name="20% - Accent2 2 4 3 2 2 2 3" xfId="5761"/>
    <cellStyle name="20% - Accent2 2 4 3 2 2 3" xfId="5762"/>
    <cellStyle name="20% - Accent2 2 4 3 2 2 4" xfId="5763"/>
    <cellStyle name="20% - Accent2 2 4 3 2 3" xfId="5764"/>
    <cellStyle name="20% - Accent2 2 4 3 2 3 2" xfId="5765"/>
    <cellStyle name="20% - Accent2 2 4 3 2 3 2 2" xfId="5766"/>
    <cellStyle name="20% - Accent2 2 4 3 2 3 2 3" xfId="5767"/>
    <cellStyle name="20% - Accent2 2 4 3 2 3 3" xfId="5768"/>
    <cellStyle name="20% - Accent2 2 4 3 2 3 4" xfId="5769"/>
    <cellStyle name="20% - Accent2 2 4 3 2 4" xfId="5770"/>
    <cellStyle name="20% - Accent2 2 4 3 2 4 2" xfId="5771"/>
    <cellStyle name="20% - Accent2 2 4 3 2 4 3" xfId="5772"/>
    <cellStyle name="20% - Accent2 2 4 3 2 5" xfId="5773"/>
    <cellStyle name="20% - Accent2 2 4 3 2 6" xfId="5774"/>
    <cellStyle name="20% - Accent2 2 4 3 3" xfId="5775"/>
    <cellStyle name="20% - Accent2 2 4 3 3 2" xfId="5776"/>
    <cellStyle name="20% - Accent2 2 4 3 3 2 2" xfId="5777"/>
    <cellStyle name="20% - Accent2 2 4 3 3 2 2 2" xfId="5778"/>
    <cellStyle name="20% - Accent2 2 4 3 3 2 2 3" xfId="5779"/>
    <cellStyle name="20% - Accent2 2 4 3 3 2 3" xfId="5780"/>
    <cellStyle name="20% - Accent2 2 4 3 3 2 4" xfId="5781"/>
    <cellStyle name="20% - Accent2 2 4 3 3 3" xfId="5782"/>
    <cellStyle name="20% - Accent2 2 4 3 3 3 2" xfId="5783"/>
    <cellStyle name="20% - Accent2 2 4 3 3 3 2 2" xfId="5784"/>
    <cellStyle name="20% - Accent2 2 4 3 3 3 2 3" xfId="5785"/>
    <cellStyle name="20% - Accent2 2 4 3 3 3 3" xfId="5786"/>
    <cellStyle name="20% - Accent2 2 4 3 3 3 4" xfId="5787"/>
    <cellStyle name="20% - Accent2 2 4 3 3 4" xfId="5788"/>
    <cellStyle name="20% - Accent2 2 4 3 3 4 2" xfId="5789"/>
    <cellStyle name="20% - Accent2 2 4 3 3 4 3" xfId="5790"/>
    <cellStyle name="20% - Accent2 2 4 3 3 5" xfId="5791"/>
    <cellStyle name="20% - Accent2 2 4 3 3 6" xfId="5792"/>
    <cellStyle name="20% - Accent2 2 4 3 4" xfId="5793"/>
    <cellStyle name="20% - Accent2 2 4 3 4 2" xfId="5794"/>
    <cellStyle name="20% - Accent2 2 4 3 4 2 2" xfId="5795"/>
    <cellStyle name="20% - Accent2 2 4 3 4 2 3" xfId="5796"/>
    <cellStyle name="20% - Accent2 2 4 3 4 3" xfId="5797"/>
    <cellStyle name="20% - Accent2 2 4 3 4 4" xfId="5798"/>
    <cellStyle name="20% - Accent2 2 4 3 5" xfId="5799"/>
    <cellStyle name="20% - Accent2 2 4 3 5 2" xfId="5800"/>
    <cellStyle name="20% - Accent2 2 4 3 5 2 2" xfId="5801"/>
    <cellStyle name="20% - Accent2 2 4 3 5 2 3" xfId="5802"/>
    <cellStyle name="20% - Accent2 2 4 3 5 3" xfId="5803"/>
    <cellStyle name="20% - Accent2 2 4 3 5 4" xfId="5804"/>
    <cellStyle name="20% - Accent2 2 4 3 6" xfId="5805"/>
    <cellStyle name="20% - Accent2 2 4 3 6 2" xfId="5806"/>
    <cellStyle name="20% - Accent2 2 4 3 6 3" xfId="5807"/>
    <cellStyle name="20% - Accent2 2 4 3 7" xfId="5808"/>
    <cellStyle name="20% - Accent2 2 4 3 8" xfId="5809"/>
    <cellStyle name="20% - Accent2 2 4 4" xfId="5810"/>
    <cellStyle name="20% - Accent2 2 4 4 2" xfId="5811"/>
    <cellStyle name="20% - Accent2 2 4 4 2 2" xfId="5812"/>
    <cellStyle name="20% - Accent2 2 4 4 2 2 2" xfId="5813"/>
    <cellStyle name="20% - Accent2 2 4 4 2 2 3" xfId="5814"/>
    <cellStyle name="20% - Accent2 2 4 4 2 3" xfId="5815"/>
    <cellStyle name="20% - Accent2 2 4 4 2 4" xfId="5816"/>
    <cellStyle name="20% - Accent2 2 4 4 3" xfId="5817"/>
    <cellStyle name="20% - Accent2 2 4 4 3 2" xfId="5818"/>
    <cellStyle name="20% - Accent2 2 4 4 3 2 2" xfId="5819"/>
    <cellStyle name="20% - Accent2 2 4 4 3 2 3" xfId="5820"/>
    <cellStyle name="20% - Accent2 2 4 4 3 3" xfId="5821"/>
    <cellStyle name="20% - Accent2 2 4 4 3 4" xfId="5822"/>
    <cellStyle name="20% - Accent2 2 4 4 4" xfId="5823"/>
    <cellStyle name="20% - Accent2 2 4 4 4 2" xfId="5824"/>
    <cellStyle name="20% - Accent2 2 4 4 4 3" xfId="5825"/>
    <cellStyle name="20% - Accent2 2 4 4 5" xfId="5826"/>
    <cellStyle name="20% - Accent2 2 4 4 6" xfId="5827"/>
    <cellStyle name="20% - Accent2 2 4 5" xfId="5828"/>
    <cellStyle name="20% - Accent2 2 4 5 2" xfId="5829"/>
    <cellStyle name="20% - Accent2 2 4 5 2 2" xfId="5830"/>
    <cellStyle name="20% - Accent2 2 4 5 2 2 2" xfId="5831"/>
    <cellStyle name="20% - Accent2 2 4 5 2 2 3" xfId="5832"/>
    <cellStyle name="20% - Accent2 2 4 5 2 3" xfId="5833"/>
    <cellStyle name="20% - Accent2 2 4 5 2 4" xfId="5834"/>
    <cellStyle name="20% - Accent2 2 4 5 3" xfId="5835"/>
    <cellStyle name="20% - Accent2 2 4 5 3 2" xfId="5836"/>
    <cellStyle name="20% - Accent2 2 4 5 3 2 2" xfId="5837"/>
    <cellStyle name="20% - Accent2 2 4 5 3 2 3" xfId="5838"/>
    <cellStyle name="20% - Accent2 2 4 5 3 3" xfId="5839"/>
    <cellStyle name="20% - Accent2 2 4 5 3 4" xfId="5840"/>
    <cellStyle name="20% - Accent2 2 4 5 4" xfId="5841"/>
    <cellStyle name="20% - Accent2 2 4 5 4 2" xfId="5842"/>
    <cellStyle name="20% - Accent2 2 4 5 4 3" xfId="5843"/>
    <cellStyle name="20% - Accent2 2 4 5 5" xfId="5844"/>
    <cellStyle name="20% - Accent2 2 4 5 6" xfId="5845"/>
    <cellStyle name="20% - Accent2 2 4 6" xfId="5846"/>
    <cellStyle name="20% - Accent2 2 4 6 2" xfId="5847"/>
    <cellStyle name="20% - Accent2 2 4 6 2 2" xfId="5848"/>
    <cellStyle name="20% - Accent2 2 4 6 2 3" xfId="5849"/>
    <cellStyle name="20% - Accent2 2 4 6 3" xfId="5850"/>
    <cellStyle name="20% - Accent2 2 4 6 4" xfId="5851"/>
    <cellStyle name="20% - Accent2 2 4 7" xfId="5852"/>
    <cellStyle name="20% - Accent2 2 4 7 2" xfId="5853"/>
    <cellStyle name="20% - Accent2 2 4 7 2 2" xfId="5854"/>
    <cellStyle name="20% - Accent2 2 4 7 2 3" xfId="5855"/>
    <cellStyle name="20% - Accent2 2 4 7 3" xfId="5856"/>
    <cellStyle name="20% - Accent2 2 4 7 4" xfId="5857"/>
    <cellStyle name="20% - Accent2 2 4 8" xfId="5858"/>
    <cellStyle name="20% - Accent2 2 4 8 2" xfId="5859"/>
    <cellStyle name="20% - Accent2 2 4 8 3" xfId="5860"/>
    <cellStyle name="20% - Accent2 2 4 9" xfId="5861"/>
    <cellStyle name="20% - Accent2 2 4_Revenue monitoring workings P6 97-2003" xfId="5862"/>
    <cellStyle name="20% - Accent2 2 5" xfId="5863"/>
    <cellStyle name="20% - Accent2 2 5 10" xfId="5864"/>
    <cellStyle name="20% - Accent2 2 5 2" xfId="5865"/>
    <cellStyle name="20% - Accent2 2 5 2 2" xfId="5866"/>
    <cellStyle name="20% - Accent2 2 5 2 2 2" xfId="5867"/>
    <cellStyle name="20% - Accent2 2 5 2 2 2 2" xfId="5868"/>
    <cellStyle name="20% - Accent2 2 5 2 2 2 2 2" xfId="5869"/>
    <cellStyle name="20% - Accent2 2 5 2 2 2 2 2 2" xfId="5870"/>
    <cellStyle name="20% - Accent2 2 5 2 2 2 2 2 3" xfId="5871"/>
    <cellStyle name="20% - Accent2 2 5 2 2 2 2 3" xfId="5872"/>
    <cellStyle name="20% - Accent2 2 5 2 2 2 2 4" xfId="5873"/>
    <cellStyle name="20% - Accent2 2 5 2 2 2 3" xfId="5874"/>
    <cellStyle name="20% - Accent2 2 5 2 2 2 3 2" xfId="5875"/>
    <cellStyle name="20% - Accent2 2 5 2 2 2 3 2 2" xfId="5876"/>
    <cellStyle name="20% - Accent2 2 5 2 2 2 3 2 3" xfId="5877"/>
    <cellStyle name="20% - Accent2 2 5 2 2 2 3 3" xfId="5878"/>
    <cellStyle name="20% - Accent2 2 5 2 2 2 3 4" xfId="5879"/>
    <cellStyle name="20% - Accent2 2 5 2 2 2 4" xfId="5880"/>
    <cellStyle name="20% - Accent2 2 5 2 2 2 4 2" xfId="5881"/>
    <cellStyle name="20% - Accent2 2 5 2 2 2 4 3" xfId="5882"/>
    <cellStyle name="20% - Accent2 2 5 2 2 2 5" xfId="5883"/>
    <cellStyle name="20% - Accent2 2 5 2 2 2 6" xfId="5884"/>
    <cellStyle name="20% - Accent2 2 5 2 2 3" xfId="5885"/>
    <cellStyle name="20% - Accent2 2 5 2 2 3 2" xfId="5886"/>
    <cellStyle name="20% - Accent2 2 5 2 2 3 2 2" xfId="5887"/>
    <cellStyle name="20% - Accent2 2 5 2 2 3 2 2 2" xfId="5888"/>
    <cellStyle name="20% - Accent2 2 5 2 2 3 2 2 3" xfId="5889"/>
    <cellStyle name="20% - Accent2 2 5 2 2 3 2 3" xfId="5890"/>
    <cellStyle name="20% - Accent2 2 5 2 2 3 2 4" xfId="5891"/>
    <cellStyle name="20% - Accent2 2 5 2 2 3 3" xfId="5892"/>
    <cellStyle name="20% - Accent2 2 5 2 2 3 3 2" xfId="5893"/>
    <cellStyle name="20% - Accent2 2 5 2 2 3 3 2 2" xfId="5894"/>
    <cellStyle name="20% - Accent2 2 5 2 2 3 3 2 3" xfId="5895"/>
    <cellStyle name="20% - Accent2 2 5 2 2 3 3 3" xfId="5896"/>
    <cellStyle name="20% - Accent2 2 5 2 2 3 3 4" xfId="5897"/>
    <cellStyle name="20% - Accent2 2 5 2 2 3 4" xfId="5898"/>
    <cellStyle name="20% - Accent2 2 5 2 2 3 4 2" xfId="5899"/>
    <cellStyle name="20% - Accent2 2 5 2 2 3 4 3" xfId="5900"/>
    <cellStyle name="20% - Accent2 2 5 2 2 3 5" xfId="5901"/>
    <cellStyle name="20% - Accent2 2 5 2 2 3 6" xfId="5902"/>
    <cellStyle name="20% - Accent2 2 5 2 2 4" xfId="5903"/>
    <cellStyle name="20% - Accent2 2 5 2 2 4 2" xfId="5904"/>
    <cellStyle name="20% - Accent2 2 5 2 2 4 2 2" xfId="5905"/>
    <cellStyle name="20% - Accent2 2 5 2 2 4 2 3" xfId="5906"/>
    <cellStyle name="20% - Accent2 2 5 2 2 4 3" xfId="5907"/>
    <cellStyle name="20% - Accent2 2 5 2 2 4 4" xfId="5908"/>
    <cellStyle name="20% - Accent2 2 5 2 2 5" xfId="5909"/>
    <cellStyle name="20% - Accent2 2 5 2 2 5 2" xfId="5910"/>
    <cellStyle name="20% - Accent2 2 5 2 2 5 2 2" xfId="5911"/>
    <cellStyle name="20% - Accent2 2 5 2 2 5 2 3" xfId="5912"/>
    <cellStyle name="20% - Accent2 2 5 2 2 5 3" xfId="5913"/>
    <cellStyle name="20% - Accent2 2 5 2 2 5 4" xfId="5914"/>
    <cellStyle name="20% - Accent2 2 5 2 2 6" xfId="5915"/>
    <cellStyle name="20% - Accent2 2 5 2 2 6 2" xfId="5916"/>
    <cellStyle name="20% - Accent2 2 5 2 2 6 3" xfId="5917"/>
    <cellStyle name="20% - Accent2 2 5 2 2 7" xfId="5918"/>
    <cellStyle name="20% - Accent2 2 5 2 2 8" xfId="5919"/>
    <cellStyle name="20% - Accent2 2 5 2 3" xfId="5920"/>
    <cellStyle name="20% - Accent2 2 5 2 3 2" xfId="5921"/>
    <cellStyle name="20% - Accent2 2 5 2 3 2 2" xfId="5922"/>
    <cellStyle name="20% - Accent2 2 5 2 3 2 2 2" xfId="5923"/>
    <cellStyle name="20% - Accent2 2 5 2 3 2 2 3" xfId="5924"/>
    <cellStyle name="20% - Accent2 2 5 2 3 2 3" xfId="5925"/>
    <cellStyle name="20% - Accent2 2 5 2 3 2 4" xfId="5926"/>
    <cellStyle name="20% - Accent2 2 5 2 3 3" xfId="5927"/>
    <cellStyle name="20% - Accent2 2 5 2 3 3 2" xfId="5928"/>
    <cellStyle name="20% - Accent2 2 5 2 3 3 2 2" xfId="5929"/>
    <cellStyle name="20% - Accent2 2 5 2 3 3 2 3" xfId="5930"/>
    <cellStyle name="20% - Accent2 2 5 2 3 3 3" xfId="5931"/>
    <cellStyle name="20% - Accent2 2 5 2 3 3 4" xfId="5932"/>
    <cellStyle name="20% - Accent2 2 5 2 3 4" xfId="5933"/>
    <cellStyle name="20% - Accent2 2 5 2 3 4 2" xfId="5934"/>
    <cellStyle name="20% - Accent2 2 5 2 3 4 3" xfId="5935"/>
    <cellStyle name="20% - Accent2 2 5 2 3 5" xfId="5936"/>
    <cellStyle name="20% - Accent2 2 5 2 3 6" xfId="5937"/>
    <cellStyle name="20% - Accent2 2 5 2 4" xfId="5938"/>
    <cellStyle name="20% - Accent2 2 5 2 4 2" xfId="5939"/>
    <cellStyle name="20% - Accent2 2 5 2 4 2 2" xfId="5940"/>
    <cellStyle name="20% - Accent2 2 5 2 4 2 2 2" xfId="5941"/>
    <cellStyle name="20% - Accent2 2 5 2 4 2 2 3" xfId="5942"/>
    <cellStyle name="20% - Accent2 2 5 2 4 2 3" xfId="5943"/>
    <cellStyle name="20% - Accent2 2 5 2 4 2 4" xfId="5944"/>
    <cellStyle name="20% - Accent2 2 5 2 4 3" xfId="5945"/>
    <cellStyle name="20% - Accent2 2 5 2 4 3 2" xfId="5946"/>
    <cellStyle name="20% - Accent2 2 5 2 4 3 2 2" xfId="5947"/>
    <cellStyle name="20% - Accent2 2 5 2 4 3 2 3" xfId="5948"/>
    <cellStyle name="20% - Accent2 2 5 2 4 3 3" xfId="5949"/>
    <cellStyle name="20% - Accent2 2 5 2 4 3 4" xfId="5950"/>
    <cellStyle name="20% - Accent2 2 5 2 4 4" xfId="5951"/>
    <cellStyle name="20% - Accent2 2 5 2 4 4 2" xfId="5952"/>
    <cellStyle name="20% - Accent2 2 5 2 4 4 3" xfId="5953"/>
    <cellStyle name="20% - Accent2 2 5 2 4 5" xfId="5954"/>
    <cellStyle name="20% - Accent2 2 5 2 4 6" xfId="5955"/>
    <cellStyle name="20% - Accent2 2 5 2 5" xfId="5956"/>
    <cellStyle name="20% - Accent2 2 5 2 5 2" xfId="5957"/>
    <cellStyle name="20% - Accent2 2 5 2 5 2 2" xfId="5958"/>
    <cellStyle name="20% - Accent2 2 5 2 5 2 3" xfId="5959"/>
    <cellStyle name="20% - Accent2 2 5 2 5 3" xfId="5960"/>
    <cellStyle name="20% - Accent2 2 5 2 5 4" xfId="5961"/>
    <cellStyle name="20% - Accent2 2 5 2 6" xfId="5962"/>
    <cellStyle name="20% - Accent2 2 5 2 6 2" xfId="5963"/>
    <cellStyle name="20% - Accent2 2 5 2 6 2 2" xfId="5964"/>
    <cellStyle name="20% - Accent2 2 5 2 6 2 3" xfId="5965"/>
    <cellStyle name="20% - Accent2 2 5 2 6 3" xfId="5966"/>
    <cellStyle name="20% - Accent2 2 5 2 6 4" xfId="5967"/>
    <cellStyle name="20% - Accent2 2 5 2 7" xfId="5968"/>
    <cellStyle name="20% - Accent2 2 5 2 7 2" xfId="5969"/>
    <cellStyle name="20% - Accent2 2 5 2 7 3" xfId="5970"/>
    <cellStyle name="20% - Accent2 2 5 2 8" xfId="5971"/>
    <cellStyle name="20% - Accent2 2 5 2 9" xfId="5972"/>
    <cellStyle name="20% - Accent2 2 5 3" xfId="5973"/>
    <cellStyle name="20% - Accent2 2 5 3 2" xfId="5974"/>
    <cellStyle name="20% - Accent2 2 5 3 2 2" xfId="5975"/>
    <cellStyle name="20% - Accent2 2 5 3 2 2 2" xfId="5976"/>
    <cellStyle name="20% - Accent2 2 5 3 2 2 2 2" xfId="5977"/>
    <cellStyle name="20% - Accent2 2 5 3 2 2 2 3" xfId="5978"/>
    <cellStyle name="20% - Accent2 2 5 3 2 2 3" xfId="5979"/>
    <cellStyle name="20% - Accent2 2 5 3 2 2 4" xfId="5980"/>
    <cellStyle name="20% - Accent2 2 5 3 2 3" xfId="5981"/>
    <cellStyle name="20% - Accent2 2 5 3 2 3 2" xfId="5982"/>
    <cellStyle name="20% - Accent2 2 5 3 2 3 2 2" xfId="5983"/>
    <cellStyle name="20% - Accent2 2 5 3 2 3 2 3" xfId="5984"/>
    <cellStyle name="20% - Accent2 2 5 3 2 3 3" xfId="5985"/>
    <cellStyle name="20% - Accent2 2 5 3 2 3 4" xfId="5986"/>
    <cellStyle name="20% - Accent2 2 5 3 2 4" xfId="5987"/>
    <cellStyle name="20% - Accent2 2 5 3 2 4 2" xfId="5988"/>
    <cellStyle name="20% - Accent2 2 5 3 2 4 3" xfId="5989"/>
    <cellStyle name="20% - Accent2 2 5 3 2 5" xfId="5990"/>
    <cellStyle name="20% - Accent2 2 5 3 2 6" xfId="5991"/>
    <cellStyle name="20% - Accent2 2 5 3 3" xfId="5992"/>
    <cellStyle name="20% - Accent2 2 5 3 3 2" xfId="5993"/>
    <cellStyle name="20% - Accent2 2 5 3 3 2 2" xfId="5994"/>
    <cellStyle name="20% - Accent2 2 5 3 3 2 2 2" xfId="5995"/>
    <cellStyle name="20% - Accent2 2 5 3 3 2 2 3" xfId="5996"/>
    <cellStyle name="20% - Accent2 2 5 3 3 2 3" xfId="5997"/>
    <cellStyle name="20% - Accent2 2 5 3 3 2 4" xfId="5998"/>
    <cellStyle name="20% - Accent2 2 5 3 3 3" xfId="5999"/>
    <cellStyle name="20% - Accent2 2 5 3 3 3 2" xfId="6000"/>
    <cellStyle name="20% - Accent2 2 5 3 3 3 2 2" xfId="6001"/>
    <cellStyle name="20% - Accent2 2 5 3 3 3 2 3" xfId="6002"/>
    <cellStyle name="20% - Accent2 2 5 3 3 3 3" xfId="6003"/>
    <cellStyle name="20% - Accent2 2 5 3 3 3 4" xfId="6004"/>
    <cellStyle name="20% - Accent2 2 5 3 3 4" xfId="6005"/>
    <cellStyle name="20% - Accent2 2 5 3 3 4 2" xfId="6006"/>
    <cellStyle name="20% - Accent2 2 5 3 3 4 3" xfId="6007"/>
    <cellStyle name="20% - Accent2 2 5 3 3 5" xfId="6008"/>
    <cellStyle name="20% - Accent2 2 5 3 3 6" xfId="6009"/>
    <cellStyle name="20% - Accent2 2 5 3 4" xfId="6010"/>
    <cellStyle name="20% - Accent2 2 5 3 4 2" xfId="6011"/>
    <cellStyle name="20% - Accent2 2 5 3 4 2 2" xfId="6012"/>
    <cellStyle name="20% - Accent2 2 5 3 4 2 3" xfId="6013"/>
    <cellStyle name="20% - Accent2 2 5 3 4 3" xfId="6014"/>
    <cellStyle name="20% - Accent2 2 5 3 4 4" xfId="6015"/>
    <cellStyle name="20% - Accent2 2 5 3 5" xfId="6016"/>
    <cellStyle name="20% - Accent2 2 5 3 5 2" xfId="6017"/>
    <cellStyle name="20% - Accent2 2 5 3 5 2 2" xfId="6018"/>
    <cellStyle name="20% - Accent2 2 5 3 5 2 3" xfId="6019"/>
    <cellStyle name="20% - Accent2 2 5 3 5 3" xfId="6020"/>
    <cellStyle name="20% - Accent2 2 5 3 5 4" xfId="6021"/>
    <cellStyle name="20% - Accent2 2 5 3 6" xfId="6022"/>
    <cellStyle name="20% - Accent2 2 5 3 6 2" xfId="6023"/>
    <cellStyle name="20% - Accent2 2 5 3 6 3" xfId="6024"/>
    <cellStyle name="20% - Accent2 2 5 3 7" xfId="6025"/>
    <cellStyle name="20% - Accent2 2 5 3 8" xfId="6026"/>
    <cellStyle name="20% - Accent2 2 5 4" xfId="6027"/>
    <cellStyle name="20% - Accent2 2 5 4 2" xfId="6028"/>
    <cellStyle name="20% - Accent2 2 5 4 2 2" xfId="6029"/>
    <cellStyle name="20% - Accent2 2 5 4 2 2 2" xfId="6030"/>
    <cellStyle name="20% - Accent2 2 5 4 2 2 3" xfId="6031"/>
    <cellStyle name="20% - Accent2 2 5 4 2 3" xfId="6032"/>
    <cellStyle name="20% - Accent2 2 5 4 2 4" xfId="6033"/>
    <cellStyle name="20% - Accent2 2 5 4 3" xfId="6034"/>
    <cellStyle name="20% - Accent2 2 5 4 3 2" xfId="6035"/>
    <cellStyle name="20% - Accent2 2 5 4 3 2 2" xfId="6036"/>
    <cellStyle name="20% - Accent2 2 5 4 3 2 3" xfId="6037"/>
    <cellStyle name="20% - Accent2 2 5 4 3 3" xfId="6038"/>
    <cellStyle name="20% - Accent2 2 5 4 3 4" xfId="6039"/>
    <cellStyle name="20% - Accent2 2 5 4 4" xfId="6040"/>
    <cellStyle name="20% - Accent2 2 5 4 4 2" xfId="6041"/>
    <cellStyle name="20% - Accent2 2 5 4 4 3" xfId="6042"/>
    <cellStyle name="20% - Accent2 2 5 4 5" xfId="6043"/>
    <cellStyle name="20% - Accent2 2 5 4 6" xfId="6044"/>
    <cellStyle name="20% - Accent2 2 5 5" xfId="6045"/>
    <cellStyle name="20% - Accent2 2 5 5 2" xfId="6046"/>
    <cellStyle name="20% - Accent2 2 5 5 2 2" xfId="6047"/>
    <cellStyle name="20% - Accent2 2 5 5 2 2 2" xfId="6048"/>
    <cellStyle name="20% - Accent2 2 5 5 2 2 3" xfId="6049"/>
    <cellStyle name="20% - Accent2 2 5 5 2 3" xfId="6050"/>
    <cellStyle name="20% - Accent2 2 5 5 2 4" xfId="6051"/>
    <cellStyle name="20% - Accent2 2 5 5 3" xfId="6052"/>
    <cellStyle name="20% - Accent2 2 5 5 3 2" xfId="6053"/>
    <cellStyle name="20% - Accent2 2 5 5 3 2 2" xfId="6054"/>
    <cellStyle name="20% - Accent2 2 5 5 3 2 3" xfId="6055"/>
    <cellStyle name="20% - Accent2 2 5 5 3 3" xfId="6056"/>
    <cellStyle name="20% - Accent2 2 5 5 3 4" xfId="6057"/>
    <cellStyle name="20% - Accent2 2 5 5 4" xfId="6058"/>
    <cellStyle name="20% - Accent2 2 5 5 4 2" xfId="6059"/>
    <cellStyle name="20% - Accent2 2 5 5 4 3" xfId="6060"/>
    <cellStyle name="20% - Accent2 2 5 5 5" xfId="6061"/>
    <cellStyle name="20% - Accent2 2 5 5 6" xfId="6062"/>
    <cellStyle name="20% - Accent2 2 5 6" xfId="6063"/>
    <cellStyle name="20% - Accent2 2 5 6 2" xfId="6064"/>
    <cellStyle name="20% - Accent2 2 5 6 2 2" xfId="6065"/>
    <cellStyle name="20% - Accent2 2 5 6 2 3" xfId="6066"/>
    <cellStyle name="20% - Accent2 2 5 6 3" xfId="6067"/>
    <cellStyle name="20% - Accent2 2 5 6 4" xfId="6068"/>
    <cellStyle name="20% - Accent2 2 5 7" xfId="6069"/>
    <cellStyle name="20% - Accent2 2 5 7 2" xfId="6070"/>
    <cellStyle name="20% - Accent2 2 5 7 2 2" xfId="6071"/>
    <cellStyle name="20% - Accent2 2 5 7 2 3" xfId="6072"/>
    <cellStyle name="20% - Accent2 2 5 7 3" xfId="6073"/>
    <cellStyle name="20% - Accent2 2 5 7 4" xfId="6074"/>
    <cellStyle name="20% - Accent2 2 5 8" xfId="6075"/>
    <cellStyle name="20% - Accent2 2 5 8 2" xfId="6076"/>
    <cellStyle name="20% - Accent2 2 5 8 3" xfId="6077"/>
    <cellStyle name="20% - Accent2 2 5 9" xfId="6078"/>
    <cellStyle name="20% - Accent2 2 5_Revenue monitoring workings P6 97-2003" xfId="6079"/>
    <cellStyle name="20% - Accent2 2 6" xfId="6080"/>
    <cellStyle name="20% - Accent2 2 6 10" xfId="6081"/>
    <cellStyle name="20% - Accent2 2 6 2" xfId="6082"/>
    <cellStyle name="20% - Accent2 2 6 2 2" xfId="6083"/>
    <cellStyle name="20% - Accent2 2 6 2 2 2" xfId="6084"/>
    <cellStyle name="20% - Accent2 2 6 2 2 2 2" xfId="6085"/>
    <cellStyle name="20% - Accent2 2 6 2 2 2 2 2" xfId="6086"/>
    <cellStyle name="20% - Accent2 2 6 2 2 2 2 2 2" xfId="6087"/>
    <cellStyle name="20% - Accent2 2 6 2 2 2 2 2 3" xfId="6088"/>
    <cellStyle name="20% - Accent2 2 6 2 2 2 2 3" xfId="6089"/>
    <cellStyle name="20% - Accent2 2 6 2 2 2 2 4" xfId="6090"/>
    <cellStyle name="20% - Accent2 2 6 2 2 2 3" xfId="6091"/>
    <cellStyle name="20% - Accent2 2 6 2 2 2 3 2" xfId="6092"/>
    <cellStyle name="20% - Accent2 2 6 2 2 2 3 2 2" xfId="6093"/>
    <cellStyle name="20% - Accent2 2 6 2 2 2 3 2 3" xfId="6094"/>
    <cellStyle name="20% - Accent2 2 6 2 2 2 3 3" xfId="6095"/>
    <cellStyle name="20% - Accent2 2 6 2 2 2 3 4" xfId="6096"/>
    <cellStyle name="20% - Accent2 2 6 2 2 2 4" xfId="6097"/>
    <cellStyle name="20% - Accent2 2 6 2 2 2 4 2" xfId="6098"/>
    <cellStyle name="20% - Accent2 2 6 2 2 2 4 3" xfId="6099"/>
    <cellStyle name="20% - Accent2 2 6 2 2 2 5" xfId="6100"/>
    <cellStyle name="20% - Accent2 2 6 2 2 2 6" xfId="6101"/>
    <cellStyle name="20% - Accent2 2 6 2 2 3" xfId="6102"/>
    <cellStyle name="20% - Accent2 2 6 2 2 3 2" xfId="6103"/>
    <cellStyle name="20% - Accent2 2 6 2 2 3 2 2" xfId="6104"/>
    <cellStyle name="20% - Accent2 2 6 2 2 3 2 2 2" xfId="6105"/>
    <cellStyle name="20% - Accent2 2 6 2 2 3 2 2 3" xfId="6106"/>
    <cellStyle name="20% - Accent2 2 6 2 2 3 2 3" xfId="6107"/>
    <cellStyle name="20% - Accent2 2 6 2 2 3 2 4" xfId="6108"/>
    <cellStyle name="20% - Accent2 2 6 2 2 3 3" xfId="6109"/>
    <cellStyle name="20% - Accent2 2 6 2 2 3 3 2" xfId="6110"/>
    <cellStyle name="20% - Accent2 2 6 2 2 3 3 2 2" xfId="6111"/>
    <cellStyle name="20% - Accent2 2 6 2 2 3 3 2 3" xfId="6112"/>
    <cellStyle name="20% - Accent2 2 6 2 2 3 3 3" xfId="6113"/>
    <cellStyle name="20% - Accent2 2 6 2 2 3 3 4" xfId="6114"/>
    <cellStyle name="20% - Accent2 2 6 2 2 3 4" xfId="6115"/>
    <cellStyle name="20% - Accent2 2 6 2 2 3 4 2" xfId="6116"/>
    <cellStyle name="20% - Accent2 2 6 2 2 3 4 3" xfId="6117"/>
    <cellStyle name="20% - Accent2 2 6 2 2 3 5" xfId="6118"/>
    <cellStyle name="20% - Accent2 2 6 2 2 3 6" xfId="6119"/>
    <cellStyle name="20% - Accent2 2 6 2 2 4" xfId="6120"/>
    <cellStyle name="20% - Accent2 2 6 2 2 4 2" xfId="6121"/>
    <cellStyle name="20% - Accent2 2 6 2 2 4 2 2" xfId="6122"/>
    <cellStyle name="20% - Accent2 2 6 2 2 4 2 3" xfId="6123"/>
    <cellStyle name="20% - Accent2 2 6 2 2 4 3" xfId="6124"/>
    <cellStyle name="20% - Accent2 2 6 2 2 4 4" xfId="6125"/>
    <cellStyle name="20% - Accent2 2 6 2 2 5" xfId="6126"/>
    <cellStyle name="20% - Accent2 2 6 2 2 5 2" xfId="6127"/>
    <cellStyle name="20% - Accent2 2 6 2 2 5 2 2" xfId="6128"/>
    <cellStyle name="20% - Accent2 2 6 2 2 5 2 3" xfId="6129"/>
    <cellStyle name="20% - Accent2 2 6 2 2 5 3" xfId="6130"/>
    <cellStyle name="20% - Accent2 2 6 2 2 5 4" xfId="6131"/>
    <cellStyle name="20% - Accent2 2 6 2 2 6" xfId="6132"/>
    <cellStyle name="20% - Accent2 2 6 2 2 6 2" xfId="6133"/>
    <cellStyle name="20% - Accent2 2 6 2 2 6 3" xfId="6134"/>
    <cellStyle name="20% - Accent2 2 6 2 2 7" xfId="6135"/>
    <cellStyle name="20% - Accent2 2 6 2 2 8" xfId="6136"/>
    <cellStyle name="20% - Accent2 2 6 2 3" xfId="6137"/>
    <cellStyle name="20% - Accent2 2 6 2 3 2" xfId="6138"/>
    <cellStyle name="20% - Accent2 2 6 2 3 2 2" xfId="6139"/>
    <cellStyle name="20% - Accent2 2 6 2 3 2 2 2" xfId="6140"/>
    <cellStyle name="20% - Accent2 2 6 2 3 2 2 3" xfId="6141"/>
    <cellStyle name="20% - Accent2 2 6 2 3 2 3" xfId="6142"/>
    <cellStyle name="20% - Accent2 2 6 2 3 2 4" xfId="6143"/>
    <cellStyle name="20% - Accent2 2 6 2 3 3" xfId="6144"/>
    <cellStyle name="20% - Accent2 2 6 2 3 3 2" xfId="6145"/>
    <cellStyle name="20% - Accent2 2 6 2 3 3 2 2" xfId="6146"/>
    <cellStyle name="20% - Accent2 2 6 2 3 3 2 3" xfId="6147"/>
    <cellStyle name="20% - Accent2 2 6 2 3 3 3" xfId="6148"/>
    <cellStyle name="20% - Accent2 2 6 2 3 3 4" xfId="6149"/>
    <cellStyle name="20% - Accent2 2 6 2 3 4" xfId="6150"/>
    <cellStyle name="20% - Accent2 2 6 2 3 4 2" xfId="6151"/>
    <cellStyle name="20% - Accent2 2 6 2 3 4 3" xfId="6152"/>
    <cellStyle name="20% - Accent2 2 6 2 3 5" xfId="6153"/>
    <cellStyle name="20% - Accent2 2 6 2 3 6" xfId="6154"/>
    <cellStyle name="20% - Accent2 2 6 2 4" xfId="6155"/>
    <cellStyle name="20% - Accent2 2 6 2 4 2" xfId="6156"/>
    <cellStyle name="20% - Accent2 2 6 2 4 2 2" xfId="6157"/>
    <cellStyle name="20% - Accent2 2 6 2 4 2 2 2" xfId="6158"/>
    <cellStyle name="20% - Accent2 2 6 2 4 2 2 3" xfId="6159"/>
    <cellStyle name="20% - Accent2 2 6 2 4 2 3" xfId="6160"/>
    <cellStyle name="20% - Accent2 2 6 2 4 2 4" xfId="6161"/>
    <cellStyle name="20% - Accent2 2 6 2 4 3" xfId="6162"/>
    <cellStyle name="20% - Accent2 2 6 2 4 3 2" xfId="6163"/>
    <cellStyle name="20% - Accent2 2 6 2 4 3 2 2" xfId="6164"/>
    <cellStyle name="20% - Accent2 2 6 2 4 3 2 3" xfId="6165"/>
    <cellStyle name="20% - Accent2 2 6 2 4 3 3" xfId="6166"/>
    <cellStyle name="20% - Accent2 2 6 2 4 3 4" xfId="6167"/>
    <cellStyle name="20% - Accent2 2 6 2 4 4" xfId="6168"/>
    <cellStyle name="20% - Accent2 2 6 2 4 4 2" xfId="6169"/>
    <cellStyle name="20% - Accent2 2 6 2 4 4 3" xfId="6170"/>
    <cellStyle name="20% - Accent2 2 6 2 4 5" xfId="6171"/>
    <cellStyle name="20% - Accent2 2 6 2 4 6" xfId="6172"/>
    <cellStyle name="20% - Accent2 2 6 2 5" xfId="6173"/>
    <cellStyle name="20% - Accent2 2 6 2 5 2" xfId="6174"/>
    <cellStyle name="20% - Accent2 2 6 2 5 2 2" xfId="6175"/>
    <cellStyle name="20% - Accent2 2 6 2 5 2 3" xfId="6176"/>
    <cellStyle name="20% - Accent2 2 6 2 5 3" xfId="6177"/>
    <cellStyle name="20% - Accent2 2 6 2 5 4" xfId="6178"/>
    <cellStyle name="20% - Accent2 2 6 2 6" xfId="6179"/>
    <cellStyle name="20% - Accent2 2 6 2 6 2" xfId="6180"/>
    <cellStyle name="20% - Accent2 2 6 2 6 2 2" xfId="6181"/>
    <cellStyle name="20% - Accent2 2 6 2 6 2 3" xfId="6182"/>
    <cellStyle name="20% - Accent2 2 6 2 6 3" xfId="6183"/>
    <cellStyle name="20% - Accent2 2 6 2 6 4" xfId="6184"/>
    <cellStyle name="20% - Accent2 2 6 2 7" xfId="6185"/>
    <cellStyle name="20% - Accent2 2 6 2 7 2" xfId="6186"/>
    <cellStyle name="20% - Accent2 2 6 2 7 3" xfId="6187"/>
    <cellStyle name="20% - Accent2 2 6 2 8" xfId="6188"/>
    <cellStyle name="20% - Accent2 2 6 2 9" xfId="6189"/>
    <cellStyle name="20% - Accent2 2 6 3" xfId="6190"/>
    <cellStyle name="20% - Accent2 2 6 3 2" xfId="6191"/>
    <cellStyle name="20% - Accent2 2 6 3 2 2" xfId="6192"/>
    <cellStyle name="20% - Accent2 2 6 3 2 2 2" xfId="6193"/>
    <cellStyle name="20% - Accent2 2 6 3 2 2 2 2" xfId="6194"/>
    <cellStyle name="20% - Accent2 2 6 3 2 2 2 3" xfId="6195"/>
    <cellStyle name="20% - Accent2 2 6 3 2 2 3" xfId="6196"/>
    <cellStyle name="20% - Accent2 2 6 3 2 2 4" xfId="6197"/>
    <cellStyle name="20% - Accent2 2 6 3 2 3" xfId="6198"/>
    <cellStyle name="20% - Accent2 2 6 3 2 3 2" xfId="6199"/>
    <cellStyle name="20% - Accent2 2 6 3 2 3 2 2" xfId="6200"/>
    <cellStyle name="20% - Accent2 2 6 3 2 3 2 3" xfId="6201"/>
    <cellStyle name="20% - Accent2 2 6 3 2 3 3" xfId="6202"/>
    <cellStyle name="20% - Accent2 2 6 3 2 3 4" xfId="6203"/>
    <cellStyle name="20% - Accent2 2 6 3 2 4" xfId="6204"/>
    <cellStyle name="20% - Accent2 2 6 3 2 4 2" xfId="6205"/>
    <cellStyle name="20% - Accent2 2 6 3 2 4 3" xfId="6206"/>
    <cellStyle name="20% - Accent2 2 6 3 2 5" xfId="6207"/>
    <cellStyle name="20% - Accent2 2 6 3 2 6" xfId="6208"/>
    <cellStyle name="20% - Accent2 2 6 3 3" xfId="6209"/>
    <cellStyle name="20% - Accent2 2 6 3 3 2" xfId="6210"/>
    <cellStyle name="20% - Accent2 2 6 3 3 2 2" xfId="6211"/>
    <cellStyle name="20% - Accent2 2 6 3 3 2 2 2" xfId="6212"/>
    <cellStyle name="20% - Accent2 2 6 3 3 2 2 3" xfId="6213"/>
    <cellStyle name="20% - Accent2 2 6 3 3 2 3" xfId="6214"/>
    <cellStyle name="20% - Accent2 2 6 3 3 2 4" xfId="6215"/>
    <cellStyle name="20% - Accent2 2 6 3 3 3" xfId="6216"/>
    <cellStyle name="20% - Accent2 2 6 3 3 3 2" xfId="6217"/>
    <cellStyle name="20% - Accent2 2 6 3 3 3 2 2" xfId="6218"/>
    <cellStyle name="20% - Accent2 2 6 3 3 3 2 3" xfId="6219"/>
    <cellStyle name="20% - Accent2 2 6 3 3 3 3" xfId="6220"/>
    <cellStyle name="20% - Accent2 2 6 3 3 3 4" xfId="6221"/>
    <cellStyle name="20% - Accent2 2 6 3 3 4" xfId="6222"/>
    <cellStyle name="20% - Accent2 2 6 3 3 4 2" xfId="6223"/>
    <cellStyle name="20% - Accent2 2 6 3 3 4 3" xfId="6224"/>
    <cellStyle name="20% - Accent2 2 6 3 3 5" xfId="6225"/>
    <cellStyle name="20% - Accent2 2 6 3 3 6" xfId="6226"/>
    <cellStyle name="20% - Accent2 2 6 3 4" xfId="6227"/>
    <cellStyle name="20% - Accent2 2 6 3 4 2" xfId="6228"/>
    <cellStyle name="20% - Accent2 2 6 3 4 2 2" xfId="6229"/>
    <cellStyle name="20% - Accent2 2 6 3 4 2 3" xfId="6230"/>
    <cellStyle name="20% - Accent2 2 6 3 4 3" xfId="6231"/>
    <cellStyle name="20% - Accent2 2 6 3 4 4" xfId="6232"/>
    <cellStyle name="20% - Accent2 2 6 3 5" xfId="6233"/>
    <cellStyle name="20% - Accent2 2 6 3 5 2" xfId="6234"/>
    <cellStyle name="20% - Accent2 2 6 3 5 2 2" xfId="6235"/>
    <cellStyle name="20% - Accent2 2 6 3 5 2 3" xfId="6236"/>
    <cellStyle name="20% - Accent2 2 6 3 5 3" xfId="6237"/>
    <cellStyle name="20% - Accent2 2 6 3 5 4" xfId="6238"/>
    <cellStyle name="20% - Accent2 2 6 3 6" xfId="6239"/>
    <cellStyle name="20% - Accent2 2 6 3 6 2" xfId="6240"/>
    <cellStyle name="20% - Accent2 2 6 3 6 3" xfId="6241"/>
    <cellStyle name="20% - Accent2 2 6 3 7" xfId="6242"/>
    <cellStyle name="20% - Accent2 2 6 3 8" xfId="6243"/>
    <cellStyle name="20% - Accent2 2 6 4" xfId="6244"/>
    <cellStyle name="20% - Accent2 2 6 4 2" xfId="6245"/>
    <cellStyle name="20% - Accent2 2 6 4 2 2" xfId="6246"/>
    <cellStyle name="20% - Accent2 2 6 4 2 2 2" xfId="6247"/>
    <cellStyle name="20% - Accent2 2 6 4 2 2 3" xfId="6248"/>
    <cellStyle name="20% - Accent2 2 6 4 2 3" xfId="6249"/>
    <cellStyle name="20% - Accent2 2 6 4 2 4" xfId="6250"/>
    <cellStyle name="20% - Accent2 2 6 4 3" xfId="6251"/>
    <cellStyle name="20% - Accent2 2 6 4 3 2" xfId="6252"/>
    <cellStyle name="20% - Accent2 2 6 4 3 2 2" xfId="6253"/>
    <cellStyle name="20% - Accent2 2 6 4 3 2 3" xfId="6254"/>
    <cellStyle name="20% - Accent2 2 6 4 3 3" xfId="6255"/>
    <cellStyle name="20% - Accent2 2 6 4 3 4" xfId="6256"/>
    <cellStyle name="20% - Accent2 2 6 4 4" xfId="6257"/>
    <cellStyle name="20% - Accent2 2 6 4 4 2" xfId="6258"/>
    <cellStyle name="20% - Accent2 2 6 4 4 3" xfId="6259"/>
    <cellStyle name="20% - Accent2 2 6 4 5" xfId="6260"/>
    <cellStyle name="20% - Accent2 2 6 4 6" xfId="6261"/>
    <cellStyle name="20% - Accent2 2 6 5" xfId="6262"/>
    <cellStyle name="20% - Accent2 2 6 5 2" xfId="6263"/>
    <cellStyle name="20% - Accent2 2 6 5 2 2" xfId="6264"/>
    <cellStyle name="20% - Accent2 2 6 5 2 2 2" xfId="6265"/>
    <cellStyle name="20% - Accent2 2 6 5 2 2 3" xfId="6266"/>
    <cellStyle name="20% - Accent2 2 6 5 2 3" xfId="6267"/>
    <cellStyle name="20% - Accent2 2 6 5 2 4" xfId="6268"/>
    <cellStyle name="20% - Accent2 2 6 5 3" xfId="6269"/>
    <cellStyle name="20% - Accent2 2 6 5 3 2" xfId="6270"/>
    <cellStyle name="20% - Accent2 2 6 5 3 2 2" xfId="6271"/>
    <cellStyle name="20% - Accent2 2 6 5 3 2 3" xfId="6272"/>
    <cellStyle name="20% - Accent2 2 6 5 3 3" xfId="6273"/>
    <cellStyle name="20% - Accent2 2 6 5 3 4" xfId="6274"/>
    <cellStyle name="20% - Accent2 2 6 5 4" xfId="6275"/>
    <cellStyle name="20% - Accent2 2 6 5 4 2" xfId="6276"/>
    <cellStyle name="20% - Accent2 2 6 5 4 3" xfId="6277"/>
    <cellStyle name="20% - Accent2 2 6 5 5" xfId="6278"/>
    <cellStyle name="20% - Accent2 2 6 5 6" xfId="6279"/>
    <cellStyle name="20% - Accent2 2 6 6" xfId="6280"/>
    <cellStyle name="20% - Accent2 2 6 6 2" xfId="6281"/>
    <cellStyle name="20% - Accent2 2 6 6 2 2" xfId="6282"/>
    <cellStyle name="20% - Accent2 2 6 6 2 3" xfId="6283"/>
    <cellStyle name="20% - Accent2 2 6 6 3" xfId="6284"/>
    <cellStyle name="20% - Accent2 2 6 6 4" xfId="6285"/>
    <cellStyle name="20% - Accent2 2 6 7" xfId="6286"/>
    <cellStyle name="20% - Accent2 2 6 7 2" xfId="6287"/>
    <cellStyle name="20% - Accent2 2 6 7 2 2" xfId="6288"/>
    <cellStyle name="20% - Accent2 2 6 7 2 3" xfId="6289"/>
    <cellStyle name="20% - Accent2 2 6 7 3" xfId="6290"/>
    <cellStyle name="20% - Accent2 2 6 7 4" xfId="6291"/>
    <cellStyle name="20% - Accent2 2 6 8" xfId="6292"/>
    <cellStyle name="20% - Accent2 2 6 8 2" xfId="6293"/>
    <cellStyle name="20% - Accent2 2 6 8 3" xfId="6294"/>
    <cellStyle name="20% - Accent2 2 6 9" xfId="6295"/>
    <cellStyle name="20% - Accent2 2 6_Revenue monitoring workings P6 97-2003" xfId="6296"/>
    <cellStyle name="20% - Accent2 2 7" xfId="6297"/>
    <cellStyle name="20% - Accent2 2 7 10" xfId="6298"/>
    <cellStyle name="20% - Accent2 2 7 2" xfId="6299"/>
    <cellStyle name="20% - Accent2 2 7 2 2" xfId="6300"/>
    <cellStyle name="20% - Accent2 2 7 2 2 2" xfId="6301"/>
    <cellStyle name="20% - Accent2 2 7 2 2 2 2" xfId="6302"/>
    <cellStyle name="20% - Accent2 2 7 2 2 2 2 2" xfId="6303"/>
    <cellStyle name="20% - Accent2 2 7 2 2 2 2 2 2" xfId="6304"/>
    <cellStyle name="20% - Accent2 2 7 2 2 2 2 2 3" xfId="6305"/>
    <cellStyle name="20% - Accent2 2 7 2 2 2 2 3" xfId="6306"/>
    <cellStyle name="20% - Accent2 2 7 2 2 2 2 4" xfId="6307"/>
    <cellStyle name="20% - Accent2 2 7 2 2 2 3" xfId="6308"/>
    <cellStyle name="20% - Accent2 2 7 2 2 2 3 2" xfId="6309"/>
    <cellStyle name="20% - Accent2 2 7 2 2 2 3 2 2" xfId="6310"/>
    <cellStyle name="20% - Accent2 2 7 2 2 2 3 2 3" xfId="6311"/>
    <cellStyle name="20% - Accent2 2 7 2 2 2 3 3" xfId="6312"/>
    <cellStyle name="20% - Accent2 2 7 2 2 2 3 4" xfId="6313"/>
    <cellStyle name="20% - Accent2 2 7 2 2 2 4" xfId="6314"/>
    <cellStyle name="20% - Accent2 2 7 2 2 2 4 2" xfId="6315"/>
    <cellStyle name="20% - Accent2 2 7 2 2 2 4 3" xfId="6316"/>
    <cellStyle name="20% - Accent2 2 7 2 2 2 5" xfId="6317"/>
    <cellStyle name="20% - Accent2 2 7 2 2 2 6" xfId="6318"/>
    <cellStyle name="20% - Accent2 2 7 2 2 3" xfId="6319"/>
    <cellStyle name="20% - Accent2 2 7 2 2 3 2" xfId="6320"/>
    <cellStyle name="20% - Accent2 2 7 2 2 3 2 2" xfId="6321"/>
    <cellStyle name="20% - Accent2 2 7 2 2 3 2 2 2" xfId="6322"/>
    <cellStyle name="20% - Accent2 2 7 2 2 3 2 2 3" xfId="6323"/>
    <cellStyle name="20% - Accent2 2 7 2 2 3 2 3" xfId="6324"/>
    <cellStyle name="20% - Accent2 2 7 2 2 3 2 4" xfId="6325"/>
    <cellStyle name="20% - Accent2 2 7 2 2 3 3" xfId="6326"/>
    <cellStyle name="20% - Accent2 2 7 2 2 3 3 2" xfId="6327"/>
    <cellStyle name="20% - Accent2 2 7 2 2 3 3 2 2" xfId="6328"/>
    <cellStyle name="20% - Accent2 2 7 2 2 3 3 2 3" xfId="6329"/>
    <cellStyle name="20% - Accent2 2 7 2 2 3 3 3" xfId="6330"/>
    <cellStyle name="20% - Accent2 2 7 2 2 3 3 4" xfId="6331"/>
    <cellStyle name="20% - Accent2 2 7 2 2 3 4" xfId="6332"/>
    <cellStyle name="20% - Accent2 2 7 2 2 3 4 2" xfId="6333"/>
    <cellStyle name="20% - Accent2 2 7 2 2 3 4 3" xfId="6334"/>
    <cellStyle name="20% - Accent2 2 7 2 2 3 5" xfId="6335"/>
    <cellStyle name="20% - Accent2 2 7 2 2 3 6" xfId="6336"/>
    <cellStyle name="20% - Accent2 2 7 2 2 4" xfId="6337"/>
    <cellStyle name="20% - Accent2 2 7 2 2 4 2" xfId="6338"/>
    <cellStyle name="20% - Accent2 2 7 2 2 4 2 2" xfId="6339"/>
    <cellStyle name="20% - Accent2 2 7 2 2 4 2 3" xfId="6340"/>
    <cellStyle name="20% - Accent2 2 7 2 2 4 3" xfId="6341"/>
    <cellStyle name="20% - Accent2 2 7 2 2 4 4" xfId="6342"/>
    <cellStyle name="20% - Accent2 2 7 2 2 5" xfId="6343"/>
    <cellStyle name="20% - Accent2 2 7 2 2 5 2" xfId="6344"/>
    <cellStyle name="20% - Accent2 2 7 2 2 5 2 2" xfId="6345"/>
    <cellStyle name="20% - Accent2 2 7 2 2 5 2 3" xfId="6346"/>
    <cellStyle name="20% - Accent2 2 7 2 2 5 3" xfId="6347"/>
    <cellStyle name="20% - Accent2 2 7 2 2 5 4" xfId="6348"/>
    <cellStyle name="20% - Accent2 2 7 2 2 6" xfId="6349"/>
    <cellStyle name="20% - Accent2 2 7 2 2 6 2" xfId="6350"/>
    <cellStyle name="20% - Accent2 2 7 2 2 6 3" xfId="6351"/>
    <cellStyle name="20% - Accent2 2 7 2 2 7" xfId="6352"/>
    <cellStyle name="20% - Accent2 2 7 2 2 8" xfId="6353"/>
    <cellStyle name="20% - Accent2 2 7 2 3" xfId="6354"/>
    <cellStyle name="20% - Accent2 2 7 2 3 2" xfId="6355"/>
    <cellStyle name="20% - Accent2 2 7 2 3 2 2" xfId="6356"/>
    <cellStyle name="20% - Accent2 2 7 2 3 2 2 2" xfId="6357"/>
    <cellStyle name="20% - Accent2 2 7 2 3 2 2 3" xfId="6358"/>
    <cellStyle name="20% - Accent2 2 7 2 3 2 3" xfId="6359"/>
    <cellStyle name="20% - Accent2 2 7 2 3 2 4" xfId="6360"/>
    <cellStyle name="20% - Accent2 2 7 2 3 3" xfId="6361"/>
    <cellStyle name="20% - Accent2 2 7 2 3 3 2" xfId="6362"/>
    <cellStyle name="20% - Accent2 2 7 2 3 3 2 2" xfId="6363"/>
    <cellStyle name="20% - Accent2 2 7 2 3 3 2 3" xfId="6364"/>
    <cellStyle name="20% - Accent2 2 7 2 3 3 3" xfId="6365"/>
    <cellStyle name="20% - Accent2 2 7 2 3 3 4" xfId="6366"/>
    <cellStyle name="20% - Accent2 2 7 2 3 4" xfId="6367"/>
    <cellStyle name="20% - Accent2 2 7 2 3 4 2" xfId="6368"/>
    <cellStyle name="20% - Accent2 2 7 2 3 4 3" xfId="6369"/>
    <cellStyle name="20% - Accent2 2 7 2 3 5" xfId="6370"/>
    <cellStyle name="20% - Accent2 2 7 2 3 6" xfId="6371"/>
    <cellStyle name="20% - Accent2 2 7 2 4" xfId="6372"/>
    <cellStyle name="20% - Accent2 2 7 2 4 2" xfId="6373"/>
    <cellStyle name="20% - Accent2 2 7 2 4 2 2" xfId="6374"/>
    <cellStyle name="20% - Accent2 2 7 2 4 2 2 2" xfId="6375"/>
    <cellStyle name="20% - Accent2 2 7 2 4 2 2 3" xfId="6376"/>
    <cellStyle name="20% - Accent2 2 7 2 4 2 3" xfId="6377"/>
    <cellStyle name="20% - Accent2 2 7 2 4 2 4" xfId="6378"/>
    <cellStyle name="20% - Accent2 2 7 2 4 3" xfId="6379"/>
    <cellStyle name="20% - Accent2 2 7 2 4 3 2" xfId="6380"/>
    <cellStyle name="20% - Accent2 2 7 2 4 3 2 2" xfId="6381"/>
    <cellStyle name="20% - Accent2 2 7 2 4 3 2 3" xfId="6382"/>
    <cellStyle name="20% - Accent2 2 7 2 4 3 3" xfId="6383"/>
    <cellStyle name="20% - Accent2 2 7 2 4 3 4" xfId="6384"/>
    <cellStyle name="20% - Accent2 2 7 2 4 4" xfId="6385"/>
    <cellStyle name="20% - Accent2 2 7 2 4 4 2" xfId="6386"/>
    <cellStyle name="20% - Accent2 2 7 2 4 4 3" xfId="6387"/>
    <cellStyle name="20% - Accent2 2 7 2 4 5" xfId="6388"/>
    <cellStyle name="20% - Accent2 2 7 2 4 6" xfId="6389"/>
    <cellStyle name="20% - Accent2 2 7 2 5" xfId="6390"/>
    <cellStyle name="20% - Accent2 2 7 2 5 2" xfId="6391"/>
    <cellStyle name="20% - Accent2 2 7 2 5 2 2" xfId="6392"/>
    <cellStyle name="20% - Accent2 2 7 2 5 2 3" xfId="6393"/>
    <cellStyle name="20% - Accent2 2 7 2 5 3" xfId="6394"/>
    <cellStyle name="20% - Accent2 2 7 2 5 4" xfId="6395"/>
    <cellStyle name="20% - Accent2 2 7 2 6" xfId="6396"/>
    <cellStyle name="20% - Accent2 2 7 2 6 2" xfId="6397"/>
    <cellStyle name="20% - Accent2 2 7 2 6 2 2" xfId="6398"/>
    <cellStyle name="20% - Accent2 2 7 2 6 2 3" xfId="6399"/>
    <cellStyle name="20% - Accent2 2 7 2 6 3" xfId="6400"/>
    <cellStyle name="20% - Accent2 2 7 2 6 4" xfId="6401"/>
    <cellStyle name="20% - Accent2 2 7 2 7" xfId="6402"/>
    <cellStyle name="20% - Accent2 2 7 2 7 2" xfId="6403"/>
    <cellStyle name="20% - Accent2 2 7 2 7 3" xfId="6404"/>
    <cellStyle name="20% - Accent2 2 7 2 8" xfId="6405"/>
    <cellStyle name="20% - Accent2 2 7 2 9" xfId="6406"/>
    <cellStyle name="20% - Accent2 2 7 3" xfId="6407"/>
    <cellStyle name="20% - Accent2 2 7 3 2" xfId="6408"/>
    <cellStyle name="20% - Accent2 2 7 3 2 2" xfId="6409"/>
    <cellStyle name="20% - Accent2 2 7 3 2 2 2" xfId="6410"/>
    <cellStyle name="20% - Accent2 2 7 3 2 2 2 2" xfId="6411"/>
    <cellStyle name="20% - Accent2 2 7 3 2 2 2 3" xfId="6412"/>
    <cellStyle name="20% - Accent2 2 7 3 2 2 3" xfId="6413"/>
    <cellStyle name="20% - Accent2 2 7 3 2 2 4" xfId="6414"/>
    <cellStyle name="20% - Accent2 2 7 3 2 3" xfId="6415"/>
    <cellStyle name="20% - Accent2 2 7 3 2 3 2" xfId="6416"/>
    <cellStyle name="20% - Accent2 2 7 3 2 3 2 2" xfId="6417"/>
    <cellStyle name="20% - Accent2 2 7 3 2 3 2 3" xfId="6418"/>
    <cellStyle name="20% - Accent2 2 7 3 2 3 3" xfId="6419"/>
    <cellStyle name="20% - Accent2 2 7 3 2 3 4" xfId="6420"/>
    <cellStyle name="20% - Accent2 2 7 3 2 4" xfId="6421"/>
    <cellStyle name="20% - Accent2 2 7 3 2 4 2" xfId="6422"/>
    <cellStyle name="20% - Accent2 2 7 3 2 4 3" xfId="6423"/>
    <cellStyle name="20% - Accent2 2 7 3 2 5" xfId="6424"/>
    <cellStyle name="20% - Accent2 2 7 3 2 6" xfId="6425"/>
    <cellStyle name="20% - Accent2 2 7 3 3" xfId="6426"/>
    <cellStyle name="20% - Accent2 2 7 3 3 2" xfId="6427"/>
    <cellStyle name="20% - Accent2 2 7 3 3 2 2" xfId="6428"/>
    <cellStyle name="20% - Accent2 2 7 3 3 2 2 2" xfId="6429"/>
    <cellStyle name="20% - Accent2 2 7 3 3 2 2 3" xfId="6430"/>
    <cellStyle name="20% - Accent2 2 7 3 3 2 3" xfId="6431"/>
    <cellStyle name="20% - Accent2 2 7 3 3 2 4" xfId="6432"/>
    <cellStyle name="20% - Accent2 2 7 3 3 3" xfId="6433"/>
    <cellStyle name="20% - Accent2 2 7 3 3 3 2" xfId="6434"/>
    <cellStyle name="20% - Accent2 2 7 3 3 3 2 2" xfId="6435"/>
    <cellStyle name="20% - Accent2 2 7 3 3 3 2 3" xfId="6436"/>
    <cellStyle name="20% - Accent2 2 7 3 3 3 3" xfId="6437"/>
    <cellStyle name="20% - Accent2 2 7 3 3 3 4" xfId="6438"/>
    <cellStyle name="20% - Accent2 2 7 3 3 4" xfId="6439"/>
    <cellStyle name="20% - Accent2 2 7 3 3 4 2" xfId="6440"/>
    <cellStyle name="20% - Accent2 2 7 3 3 4 3" xfId="6441"/>
    <cellStyle name="20% - Accent2 2 7 3 3 5" xfId="6442"/>
    <cellStyle name="20% - Accent2 2 7 3 3 6" xfId="6443"/>
    <cellStyle name="20% - Accent2 2 7 3 4" xfId="6444"/>
    <cellStyle name="20% - Accent2 2 7 3 4 2" xfId="6445"/>
    <cellStyle name="20% - Accent2 2 7 3 4 2 2" xfId="6446"/>
    <cellStyle name="20% - Accent2 2 7 3 4 2 3" xfId="6447"/>
    <cellStyle name="20% - Accent2 2 7 3 4 3" xfId="6448"/>
    <cellStyle name="20% - Accent2 2 7 3 4 4" xfId="6449"/>
    <cellStyle name="20% - Accent2 2 7 3 5" xfId="6450"/>
    <cellStyle name="20% - Accent2 2 7 3 5 2" xfId="6451"/>
    <cellStyle name="20% - Accent2 2 7 3 5 2 2" xfId="6452"/>
    <cellStyle name="20% - Accent2 2 7 3 5 2 3" xfId="6453"/>
    <cellStyle name="20% - Accent2 2 7 3 5 3" xfId="6454"/>
    <cellStyle name="20% - Accent2 2 7 3 5 4" xfId="6455"/>
    <cellStyle name="20% - Accent2 2 7 3 6" xfId="6456"/>
    <cellStyle name="20% - Accent2 2 7 3 6 2" xfId="6457"/>
    <cellStyle name="20% - Accent2 2 7 3 6 3" xfId="6458"/>
    <cellStyle name="20% - Accent2 2 7 3 7" xfId="6459"/>
    <cellStyle name="20% - Accent2 2 7 3 8" xfId="6460"/>
    <cellStyle name="20% - Accent2 2 7 4" xfId="6461"/>
    <cellStyle name="20% - Accent2 2 7 4 2" xfId="6462"/>
    <cellStyle name="20% - Accent2 2 7 4 2 2" xfId="6463"/>
    <cellStyle name="20% - Accent2 2 7 4 2 2 2" xfId="6464"/>
    <cellStyle name="20% - Accent2 2 7 4 2 2 3" xfId="6465"/>
    <cellStyle name="20% - Accent2 2 7 4 2 3" xfId="6466"/>
    <cellStyle name="20% - Accent2 2 7 4 2 4" xfId="6467"/>
    <cellStyle name="20% - Accent2 2 7 4 3" xfId="6468"/>
    <cellStyle name="20% - Accent2 2 7 4 3 2" xfId="6469"/>
    <cellStyle name="20% - Accent2 2 7 4 3 2 2" xfId="6470"/>
    <cellStyle name="20% - Accent2 2 7 4 3 2 3" xfId="6471"/>
    <cellStyle name="20% - Accent2 2 7 4 3 3" xfId="6472"/>
    <cellStyle name="20% - Accent2 2 7 4 3 4" xfId="6473"/>
    <cellStyle name="20% - Accent2 2 7 4 4" xfId="6474"/>
    <cellStyle name="20% - Accent2 2 7 4 4 2" xfId="6475"/>
    <cellStyle name="20% - Accent2 2 7 4 4 3" xfId="6476"/>
    <cellStyle name="20% - Accent2 2 7 4 5" xfId="6477"/>
    <cellStyle name="20% - Accent2 2 7 4 6" xfId="6478"/>
    <cellStyle name="20% - Accent2 2 7 5" xfId="6479"/>
    <cellStyle name="20% - Accent2 2 7 5 2" xfId="6480"/>
    <cellStyle name="20% - Accent2 2 7 5 2 2" xfId="6481"/>
    <cellStyle name="20% - Accent2 2 7 5 2 2 2" xfId="6482"/>
    <cellStyle name="20% - Accent2 2 7 5 2 2 3" xfId="6483"/>
    <cellStyle name="20% - Accent2 2 7 5 2 3" xfId="6484"/>
    <cellStyle name="20% - Accent2 2 7 5 2 4" xfId="6485"/>
    <cellStyle name="20% - Accent2 2 7 5 3" xfId="6486"/>
    <cellStyle name="20% - Accent2 2 7 5 3 2" xfId="6487"/>
    <cellStyle name="20% - Accent2 2 7 5 3 2 2" xfId="6488"/>
    <cellStyle name="20% - Accent2 2 7 5 3 2 3" xfId="6489"/>
    <cellStyle name="20% - Accent2 2 7 5 3 3" xfId="6490"/>
    <cellStyle name="20% - Accent2 2 7 5 3 4" xfId="6491"/>
    <cellStyle name="20% - Accent2 2 7 5 4" xfId="6492"/>
    <cellStyle name="20% - Accent2 2 7 5 4 2" xfId="6493"/>
    <cellStyle name="20% - Accent2 2 7 5 4 3" xfId="6494"/>
    <cellStyle name="20% - Accent2 2 7 5 5" xfId="6495"/>
    <cellStyle name="20% - Accent2 2 7 5 6" xfId="6496"/>
    <cellStyle name="20% - Accent2 2 7 6" xfId="6497"/>
    <cellStyle name="20% - Accent2 2 7 6 2" xfId="6498"/>
    <cellStyle name="20% - Accent2 2 7 6 2 2" xfId="6499"/>
    <cellStyle name="20% - Accent2 2 7 6 2 3" xfId="6500"/>
    <cellStyle name="20% - Accent2 2 7 6 3" xfId="6501"/>
    <cellStyle name="20% - Accent2 2 7 6 4" xfId="6502"/>
    <cellStyle name="20% - Accent2 2 7 7" xfId="6503"/>
    <cellStyle name="20% - Accent2 2 7 7 2" xfId="6504"/>
    <cellStyle name="20% - Accent2 2 7 7 2 2" xfId="6505"/>
    <cellStyle name="20% - Accent2 2 7 7 2 3" xfId="6506"/>
    <cellStyle name="20% - Accent2 2 7 7 3" xfId="6507"/>
    <cellStyle name="20% - Accent2 2 7 7 4" xfId="6508"/>
    <cellStyle name="20% - Accent2 2 7 8" xfId="6509"/>
    <cellStyle name="20% - Accent2 2 7 8 2" xfId="6510"/>
    <cellStyle name="20% - Accent2 2 7 8 3" xfId="6511"/>
    <cellStyle name="20% - Accent2 2 7 9" xfId="6512"/>
    <cellStyle name="20% - Accent2 2 7_Revenue monitoring workings P6 97-2003" xfId="6513"/>
    <cellStyle name="20% - Accent2 2 8" xfId="6514"/>
    <cellStyle name="20% - Accent2 2 8 10" xfId="6515"/>
    <cellStyle name="20% - Accent2 2 8 2" xfId="6516"/>
    <cellStyle name="20% - Accent2 2 8 2 2" xfId="6517"/>
    <cellStyle name="20% - Accent2 2 8 2 2 2" xfId="6518"/>
    <cellStyle name="20% - Accent2 2 8 2 2 2 2" xfId="6519"/>
    <cellStyle name="20% - Accent2 2 8 2 2 2 2 2" xfId="6520"/>
    <cellStyle name="20% - Accent2 2 8 2 2 2 2 2 2" xfId="6521"/>
    <cellStyle name="20% - Accent2 2 8 2 2 2 2 2 3" xfId="6522"/>
    <cellStyle name="20% - Accent2 2 8 2 2 2 2 3" xfId="6523"/>
    <cellStyle name="20% - Accent2 2 8 2 2 2 2 4" xfId="6524"/>
    <cellStyle name="20% - Accent2 2 8 2 2 2 3" xfId="6525"/>
    <cellStyle name="20% - Accent2 2 8 2 2 2 3 2" xfId="6526"/>
    <cellStyle name="20% - Accent2 2 8 2 2 2 3 2 2" xfId="6527"/>
    <cellStyle name="20% - Accent2 2 8 2 2 2 3 2 3" xfId="6528"/>
    <cellStyle name="20% - Accent2 2 8 2 2 2 3 3" xfId="6529"/>
    <cellStyle name="20% - Accent2 2 8 2 2 2 3 4" xfId="6530"/>
    <cellStyle name="20% - Accent2 2 8 2 2 2 4" xfId="6531"/>
    <cellStyle name="20% - Accent2 2 8 2 2 2 4 2" xfId="6532"/>
    <cellStyle name="20% - Accent2 2 8 2 2 2 4 3" xfId="6533"/>
    <cellStyle name="20% - Accent2 2 8 2 2 2 5" xfId="6534"/>
    <cellStyle name="20% - Accent2 2 8 2 2 2 6" xfId="6535"/>
    <cellStyle name="20% - Accent2 2 8 2 2 3" xfId="6536"/>
    <cellStyle name="20% - Accent2 2 8 2 2 3 2" xfId="6537"/>
    <cellStyle name="20% - Accent2 2 8 2 2 3 2 2" xfId="6538"/>
    <cellStyle name="20% - Accent2 2 8 2 2 3 2 2 2" xfId="6539"/>
    <cellStyle name="20% - Accent2 2 8 2 2 3 2 2 3" xfId="6540"/>
    <cellStyle name="20% - Accent2 2 8 2 2 3 2 3" xfId="6541"/>
    <cellStyle name="20% - Accent2 2 8 2 2 3 2 4" xfId="6542"/>
    <cellStyle name="20% - Accent2 2 8 2 2 3 3" xfId="6543"/>
    <cellStyle name="20% - Accent2 2 8 2 2 3 3 2" xfId="6544"/>
    <cellStyle name="20% - Accent2 2 8 2 2 3 3 2 2" xfId="6545"/>
    <cellStyle name="20% - Accent2 2 8 2 2 3 3 2 3" xfId="6546"/>
    <cellStyle name="20% - Accent2 2 8 2 2 3 3 3" xfId="6547"/>
    <cellStyle name="20% - Accent2 2 8 2 2 3 3 4" xfId="6548"/>
    <cellStyle name="20% - Accent2 2 8 2 2 3 4" xfId="6549"/>
    <cellStyle name="20% - Accent2 2 8 2 2 3 4 2" xfId="6550"/>
    <cellStyle name="20% - Accent2 2 8 2 2 3 4 3" xfId="6551"/>
    <cellStyle name="20% - Accent2 2 8 2 2 3 5" xfId="6552"/>
    <cellStyle name="20% - Accent2 2 8 2 2 3 6" xfId="6553"/>
    <cellStyle name="20% - Accent2 2 8 2 2 4" xfId="6554"/>
    <cellStyle name="20% - Accent2 2 8 2 2 4 2" xfId="6555"/>
    <cellStyle name="20% - Accent2 2 8 2 2 4 2 2" xfId="6556"/>
    <cellStyle name="20% - Accent2 2 8 2 2 4 2 3" xfId="6557"/>
    <cellStyle name="20% - Accent2 2 8 2 2 4 3" xfId="6558"/>
    <cellStyle name="20% - Accent2 2 8 2 2 4 4" xfId="6559"/>
    <cellStyle name="20% - Accent2 2 8 2 2 5" xfId="6560"/>
    <cellStyle name="20% - Accent2 2 8 2 2 5 2" xfId="6561"/>
    <cellStyle name="20% - Accent2 2 8 2 2 5 2 2" xfId="6562"/>
    <cellStyle name="20% - Accent2 2 8 2 2 5 2 3" xfId="6563"/>
    <cellStyle name="20% - Accent2 2 8 2 2 5 3" xfId="6564"/>
    <cellStyle name="20% - Accent2 2 8 2 2 5 4" xfId="6565"/>
    <cellStyle name="20% - Accent2 2 8 2 2 6" xfId="6566"/>
    <cellStyle name="20% - Accent2 2 8 2 2 6 2" xfId="6567"/>
    <cellStyle name="20% - Accent2 2 8 2 2 6 3" xfId="6568"/>
    <cellStyle name="20% - Accent2 2 8 2 2 7" xfId="6569"/>
    <cellStyle name="20% - Accent2 2 8 2 2 8" xfId="6570"/>
    <cellStyle name="20% - Accent2 2 8 2 3" xfId="6571"/>
    <cellStyle name="20% - Accent2 2 8 2 3 2" xfId="6572"/>
    <cellStyle name="20% - Accent2 2 8 2 3 2 2" xfId="6573"/>
    <cellStyle name="20% - Accent2 2 8 2 3 2 2 2" xfId="6574"/>
    <cellStyle name="20% - Accent2 2 8 2 3 2 2 3" xfId="6575"/>
    <cellStyle name="20% - Accent2 2 8 2 3 2 3" xfId="6576"/>
    <cellStyle name="20% - Accent2 2 8 2 3 2 4" xfId="6577"/>
    <cellStyle name="20% - Accent2 2 8 2 3 3" xfId="6578"/>
    <cellStyle name="20% - Accent2 2 8 2 3 3 2" xfId="6579"/>
    <cellStyle name="20% - Accent2 2 8 2 3 3 2 2" xfId="6580"/>
    <cellStyle name="20% - Accent2 2 8 2 3 3 2 3" xfId="6581"/>
    <cellStyle name="20% - Accent2 2 8 2 3 3 3" xfId="6582"/>
    <cellStyle name="20% - Accent2 2 8 2 3 3 4" xfId="6583"/>
    <cellStyle name="20% - Accent2 2 8 2 3 4" xfId="6584"/>
    <cellStyle name="20% - Accent2 2 8 2 3 4 2" xfId="6585"/>
    <cellStyle name="20% - Accent2 2 8 2 3 4 3" xfId="6586"/>
    <cellStyle name="20% - Accent2 2 8 2 3 5" xfId="6587"/>
    <cellStyle name="20% - Accent2 2 8 2 3 6" xfId="6588"/>
    <cellStyle name="20% - Accent2 2 8 2 4" xfId="6589"/>
    <cellStyle name="20% - Accent2 2 8 2 4 2" xfId="6590"/>
    <cellStyle name="20% - Accent2 2 8 2 4 2 2" xfId="6591"/>
    <cellStyle name="20% - Accent2 2 8 2 4 2 2 2" xfId="6592"/>
    <cellStyle name="20% - Accent2 2 8 2 4 2 2 3" xfId="6593"/>
    <cellStyle name="20% - Accent2 2 8 2 4 2 3" xfId="6594"/>
    <cellStyle name="20% - Accent2 2 8 2 4 2 4" xfId="6595"/>
    <cellStyle name="20% - Accent2 2 8 2 4 3" xfId="6596"/>
    <cellStyle name="20% - Accent2 2 8 2 4 3 2" xfId="6597"/>
    <cellStyle name="20% - Accent2 2 8 2 4 3 2 2" xfId="6598"/>
    <cellStyle name="20% - Accent2 2 8 2 4 3 2 3" xfId="6599"/>
    <cellStyle name="20% - Accent2 2 8 2 4 3 3" xfId="6600"/>
    <cellStyle name="20% - Accent2 2 8 2 4 3 4" xfId="6601"/>
    <cellStyle name="20% - Accent2 2 8 2 4 4" xfId="6602"/>
    <cellStyle name="20% - Accent2 2 8 2 4 4 2" xfId="6603"/>
    <cellStyle name="20% - Accent2 2 8 2 4 4 3" xfId="6604"/>
    <cellStyle name="20% - Accent2 2 8 2 4 5" xfId="6605"/>
    <cellStyle name="20% - Accent2 2 8 2 4 6" xfId="6606"/>
    <cellStyle name="20% - Accent2 2 8 2 5" xfId="6607"/>
    <cellStyle name="20% - Accent2 2 8 2 5 2" xfId="6608"/>
    <cellStyle name="20% - Accent2 2 8 2 5 2 2" xfId="6609"/>
    <cellStyle name="20% - Accent2 2 8 2 5 2 3" xfId="6610"/>
    <cellStyle name="20% - Accent2 2 8 2 5 3" xfId="6611"/>
    <cellStyle name="20% - Accent2 2 8 2 5 4" xfId="6612"/>
    <cellStyle name="20% - Accent2 2 8 2 6" xfId="6613"/>
    <cellStyle name="20% - Accent2 2 8 2 6 2" xfId="6614"/>
    <cellStyle name="20% - Accent2 2 8 2 6 2 2" xfId="6615"/>
    <cellStyle name="20% - Accent2 2 8 2 6 2 3" xfId="6616"/>
    <cellStyle name="20% - Accent2 2 8 2 6 3" xfId="6617"/>
    <cellStyle name="20% - Accent2 2 8 2 6 4" xfId="6618"/>
    <cellStyle name="20% - Accent2 2 8 2 7" xfId="6619"/>
    <cellStyle name="20% - Accent2 2 8 2 7 2" xfId="6620"/>
    <cellStyle name="20% - Accent2 2 8 2 7 3" xfId="6621"/>
    <cellStyle name="20% - Accent2 2 8 2 8" xfId="6622"/>
    <cellStyle name="20% - Accent2 2 8 2 9" xfId="6623"/>
    <cellStyle name="20% - Accent2 2 8 3" xfId="6624"/>
    <cellStyle name="20% - Accent2 2 8 3 2" xfId="6625"/>
    <cellStyle name="20% - Accent2 2 8 3 2 2" xfId="6626"/>
    <cellStyle name="20% - Accent2 2 8 3 2 2 2" xfId="6627"/>
    <cellStyle name="20% - Accent2 2 8 3 2 2 2 2" xfId="6628"/>
    <cellStyle name="20% - Accent2 2 8 3 2 2 2 3" xfId="6629"/>
    <cellStyle name="20% - Accent2 2 8 3 2 2 3" xfId="6630"/>
    <cellStyle name="20% - Accent2 2 8 3 2 2 4" xfId="6631"/>
    <cellStyle name="20% - Accent2 2 8 3 2 3" xfId="6632"/>
    <cellStyle name="20% - Accent2 2 8 3 2 3 2" xfId="6633"/>
    <cellStyle name="20% - Accent2 2 8 3 2 3 2 2" xfId="6634"/>
    <cellStyle name="20% - Accent2 2 8 3 2 3 2 3" xfId="6635"/>
    <cellStyle name="20% - Accent2 2 8 3 2 3 3" xfId="6636"/>
    <cellStyle name="20% - Accent2 2 8 3 2 3 4" xfId="6637"/>
    <cellStyle name="20% - Accent2 2 8 3 2 4" xfId="6638"/>
    <cellStyle name="20% - Accent2 2 8 3 2 4 2" xfId="6639"/>
    <cellStyle name="20% - Accent2 2 8 3 2 4 3" xfId="6640"/>
    <cellStyle name="20% - Accent2 2 8 3 2 5" xfId="6641"/>
    <cellStyle name="20% - Accent2 2 8 3 2 6" xfId="6642"/>
    <cellStyle name="20% - Accent2 2 8 3 3" xfId="6643"/>
    <cellStyle name="20% - Accent2 2 8 3 3 2" xfId="6644"/>
    <cellStyle name="20% - Accent2 2 8 3 3 2 2" xfId="6645"/>
    <cellStyle name="20% - Accent2 2 8 3 3 2 2 2" xfId="6646"/>
    <cellStyle name="20% - Accent2 2 8 3 3 2 2 3" xfId="6647"/>
    <cellStyle name="20% - Accent2 2 8 3 3 2 3" xfId="6648"/>
    <cellStyle name="20% - Accent2 2 8 3 3 2 4" xfId="6649"/>
    <cellStyle name="20% - Accent2 2 8 3 3 3" xfId="6650"/>
    <cellStyle name="20% - Accent2 2 8 3 3 3 2" xfId="6651"/>
    <cellStyle name="20% - Accent2 2 8 3 3 3 2 2" xfId="6652"/>
    <cellStyle name="20% - Accent2 2 8 3 3 3 2 3" xfId="6653"/>
    <cellStyle name="20% - Accent2 2 8 3 3 3 3" xfId="6654"/>
    <cellStyle name="20% - Accent2 2 8 3 3 3 4" xfId="6655"/>
    <cellStyle name="20% - Accent2 2 8 3 3 4" xfId="6656"/>
    <cellStyle name="20% - Accent2 2 8 3 3 4 2" xfId="6657"/>
    <cellStyle name="20% - Accent2 2 8 3 3 4 3" xfId="6658"/>
    <cellStyle name="20% - Accent2 2 8 3 3 5" xfId="6659"/>
    <cellStyle name="20% - Accent2 2 8 3 3 6" xfId="6660"/>
    <cellStyle name="20% - Accent2 2 8 3 4" xfId="6661"/>
    <cellStyle name="20% - Accent2 2 8 3 4 2" xfId="6662"/>
    <cellStyle name="20% - Accent2 2 8 3 4 2 2" xfId="6663"/>
    <cellStyle name="20% - Accent2 2 8 3 4 2 3" xfId="6664"/>
    <cellStyle name="20% - Accent2 2 8 3 4 3" xfId="6665"/>
    <cellStyle name="20% - Accent2 2 8 3 4 4" xfId="6666"/>
    <cellStyle name="20% - Accent2 2 8 3 5" xfId="6667"/>
    <cellStyle name="20% - Accent2 2 8 3 5 2" xfId="6668"/>
    <cellStyle name="20% - Accent2 2 8 3 5 2 2" xfId="6669"/>
    <cellStyle name="20% - Accent2 2 8 3 5 2 3" xfId="6670"/>
    <cellStyle name="20% - Accent2 2 8 3 5 3" xfId="6671"/>
    <cellStyle name="20% - Accent2 2 8 3 5 4" xfId="6672"/>
    <cellStyle name="20% - Accent2 2 8 3 6" xfId="6673"/>
    <cellStyle name="20% - Accent2 2 8 3 6 2" xfId="6674"/>
    <cellStyle name="20% - Accent2 2 8 3 6 3" xfId="6675"/>
    <cellStyle name="20% - Accent2 2 8 3 7" xfId="6676"/>
    <cellStyle name="20% - Accent2 2 8 3 8" xfId="6677"/>
    <cellStyle name="20% - Accent2 2 8 4" xfId="6678"/>
    <cellStyle name="20% - Accent2 2 8 4 2" xfId="6679"/>
    <cellStyle name="20% - Accent2 2 8 4 2 2" xfId="6680"/>
    <cellStyle name="20% - Accent2 2 8 4 2 2 2" xfId="6681"/>
    <cellStyle name="20% - Accent2 2 8 4 2 2 3" xfId="6682"/>
    <cellStyle name="20% - Accent2 2 8 4 2 3" xfId="6683"/>
    <cellStyle name="20% - Accent2 2 8 4 2 4" xfId="6684"/>
    <cellStyle name="20% - Accent2 2 8 4 3" xfId="6685"/>
    <cellStyle name="20% - Accent2 2 8 4 3 2" xfId="6686"/>
    <cellStyle name="20% - Accent2 2 8 4 3 2 2" xfId="6687"/>
    <cellStyle name="20% - Accent2 2 8 4 3 2 3" xfId="6688"/>
    <cellStyle name="20% - Accent2 2 8 4 3 3" xfId="6689"/>
    <cellStyle name="20% - Accent2 2 8 4 3 4" xfId="6690"/>
    <cellStyle name="20% - Accent2 2 8 4 4" xfId="6691"/>
    <cellStyle name="20% - Accent2 2 8 4 4 2" xfId="6692"/>
    <cellStyle name="20% - Accent2 2 8 4 4 3" xfId="6693"/>
    <cellStyle name="20% - Accent2 2 8 4 5" xfId="6694"/>
    <cellStyle name="20% - Accent2 2 8 4 6" xfId="6695"/>
    <cellStyle name="20% - Accent2 2 8 5" xfId="6696"/>
    <cellStyle name="20% - Accent2 2 8 5 2" xfId="6697"/>
    <cellStyle name="20% - Accent2 2 8 5 2 2" xfId="6698"/>
    <cellStyle name="20% - Accent2 2 8 5 2 2 2" xfId="6699"/>
    <cellStyle name="20% - Accent2 2 8 5 2 2 3" xfId="6700"/>
    <cellStyle name="20% - Accent2 2 8 5 2 3" xfId="6701"/>
    <cellStyle name="20% - Accent2 2 8 5 2 4" xfId="6702"/>
    <cellStyle name="20% - Accent2 2 8 5 3" xfId="6703"/>
    <cellStyle name="20% - Accent2 2 8 5 3 2" xfId="6704"/>
    <cellStyle name="20% - Accent2 2 8 5 3 2 2" xfId="6705"/>
    <cellStyle name="20% - Accent2 2 8 5 3 2 3" xfId="6706"/>
    <cellStyle name="20% - Accent2 2 8 5 3 3" xfId="6707"/>
    <cellStyle name="20% - Accent2 2 8 5 3 4" xfId="6708"/>
    <cellStyle name="20% - Accent2 2 8 5 4" xfId="6709"/>
    <cellStyle name="20% - Accent2 2 8 5 4 2" xfId="6710"/>
    <cellStyle name="20% - Accent2 2 8 5 4 3" xfId="6711"/>
    <cellStyle name="20% - Accent2 2 8 5 5" xfId="6712"/>
    <cellStyle name="20% - Accent2 2 8 5 6" xfId="6713"/>
    <cellStyle name="20% - Accent2 2 8 6" xfId="6714"/>
    <cellStyle name="20% - Accent2 2 8 6 2" xfId="6715"/>
    <cellStyle name="20% - Accent2 2 8 6 2 2" xfId="6716"/>
    <cellStyle name="20% - Accent2 2 8 6 2 3" xfId="6717"/>
    <cellStyle name="20% - Accent2 2 8 6 3" xfId="6718"/>
    <cellStyle name="20% - Accent2 2 8 6 4" xfId="6719"/>
    <cellStyle name="20% - Accent2 2 8 7" xfId="6720"/>
    <cellStyle name="20% - Accent2 2 8 7 2" xfId="6721"/>
    <cellStyle name="20% - Accent2 2 8 7 2 2" xfId="6722"/>
    <cellStyle name="20% - Accent2 2 8 7 2 3" xfId="6723"/>
    <cellStyle name="20% - Accent2 2 8 7 3" xfId="6724"/>
    <cellStyle name="20% - Accent2 2 8 7 4" xfId="6725"/>
    <cellStyle name="20% - Accent2 2 8 8" xfId="6726"/>
    <cellStyle name="20% - Accent2 2 8 8 2" xfId="6727"/>
    <cellStyle name="20% - Accent2 2 8 8 3" xfId="6728"/>
    <cellStyle name="20% - Accent2 2 8 9" xfId="6729"/>
    <cellStyle name="20% - Accent2 2 8_Revenue monitoring workings P6 97-2003" xfId="6730"/>
    <cellStyle name="20% - Accent2 2 9" xfId="6731"/>
    <cellStyle name="20% - Accent2 2 9 2" xfId="6732"/>
    <cellStyle name="20% - Accent2 2 9 2 2" xfId="6733"/>
    <cellStyle name="20% - Accent2 2 9 2 2 2" xfId="6734"/>
    <cellStyle name="20% - Accent2 2 9 2 2 2 2" xfId="6735"/>
    <cellStyle name="20% - Accent2 2 9 2 2 2 2 2" xfId="6736"/>
    <cellStyle name="20% - Accent2 2 9 2 2 2 2 3" xfId="6737"/>
    <cellStyle name="20% - Accent2 2 9 2 2 2 3" xfId="6738"/>
    <cellStyle name="20% - Accent2 2 9 2 2 2 4" xfId="6739"/>
    <cellStyle name="20% - Accent2 2 9 2 2 3" xfId="6740"/>
    <cellStyle name="20% - Accent2 2 9 2 2 3 2" xfId="6741"/>
    <cellStyle name="20% - Accent2 2 9 2 2 3 2 2" xfId="6742"/>
    <cellStyle name="20% - Accent2 2 9 2 2 3 2 3" xfId="6743"/>
    <cellStyle name="20% - Accent2 2 9 2 2 3 3" xfId="6744"/>
    <cellStyle name="20% - Accent2 2 9 2 2 3 4" xfId="6745"/>
    <cellStyle name="20% - Accent2 2 9 2 2 4" xfId="6746"/>
    <cellStyle name="20% - Accent2 2 9 2 2 4 2" xfId="6747"/>
    <cellStyle name="20% - Accent2 2 9 2 2 4 3" xfId="6748"/>
    <cellStyle name="20% - Accent2 2 9 2 2 5" xfId="6749"/>
    <cellStyle name="20% - Accent2 2 9 2 2 6" xfId="6750"/>
    <cellStyle name="20% - Accent2 2 9 2 3" xfId="6751"/>
    <cellStyle name="20% - Accent2 2 9 2 3 2" xfId="6752"/>
    <cellStyle name="20% - Accent2 2 9 2 3 2 2" xfId="6753"/>
    <cellStyle name="20% - Accent2 2 9 2 3 2 2 2" xfId="6754"/>
    <cellStyle name="20% - Accent2 2 9 2 3 2 2 3" xfId="6755"/>
    <cellStyle name="20% - Accent2 2 9 2 3 2 3" xfId="6756"/>
    <cellStyle name="20% - Accent2 2 9 2 3 2 4" xfId="6757"/>
    <cellStyle name="20% - Accent2 2 9 2 3 3" xfId="6758"/>
    <cellStyle name="20% - Accent2 2 9 2 3 3 2" xfId="6759"/>
    <cellStyle name="20% - Accent2 2 9 2 3 3 2 2" xfId="6760"/>
    <cellStyle name="20% - Accent2 2 9 2 3 3 2 3" xfId="6761"/>
    <cellStyle name="20% - Accent2 2 9 2 3 3 3" xfId="6762"/>
    <cellStyle name="20% - Accent2 2 9 2 3 3 4" xfId="6763"/>
    <cellStyle name="20% - Accent2 2 9 2 3 4" xfId="6764"/>
    <cellStyle name="20% - Accent2 2 9 2 3 4 2" xfId="6765"/>
    <cellStyle name="20% - Accent2 2 9 2 3 4 3" xfId="6766"/>
    <cellStyle name="20% - Accent2 2 9 2 3 5" xfId="6767"/>
    <cellStyle name="20% - Accent2 2 9 2 3 6" xfId="6768"/>
    <cellStyle name="20% - Accent2 2 9 2 4" xfId="6769"/>
    <cellStyle name="20% - Accent2 2 9 2 4 2" xfId="6770"/>
    <cellStyle name="20% - Accent2 2 9 2 4 2 2" xfId="6771"/>
    <cellStyle name="20% - Accent2 2 9 2 4 2 3" xfId="6772"/>
    <cellStyle name="20% - Accent2 2 9 2 4 3" xfId="6773"/>
    <cellStyle name="20% - Accent2 2 9 2 4 4" xfId="6774"/>
    <cellStyle name="20% - Accent2 2 9 2 5" xfId="6775"/>
    <cellStyle name="20% - Accent2 2 9 2 5 2" xfId="6776"/>
    <cellStyle name="20% - Accent2 2 9 2 5 2 2" xfId="6777"/>
    <cellStyle name="20% - Accent2 2 9 2 5 2 3" xfId="6778"/>
    <cellStyle name="20% - Accent2 2 9 2 5 3" xfId="6779"/>
    <cellStyle name="20% - Accent2 2 9 2 5 4" xfId="6780"/>
    <cellStyle name="20% - Accent2 2 9 2 6" xfId="6781"/>
    <cellStyle name="20% - Accent2 2 9 2 6 2" xfId="6782"/>
    <cellStyle name="20% - Accent2 2 9 2 6 3" xfId="6783"/>
    <cellStyle name="20% - Accent2 2 9 2 7" xfId="6784"/>
    <cellStyle name="20% - Accent2 2 9 2 8" xfId="6785"/>
    <cellStyle name="20% - Accent2 2 9 3" xfId="6786"/>
    <cellStyle name="20% - Accent2 2 9 3 2" xfId="6787"/>
    <cellStyle name="20% - Accent2 2 9 3 2 2" xfId="6788"/>
    <cellStyle name="20% - Accent2 2 9 3 2 2 2" xfId="6789"/>
    <cellStyle name="20% - Accent2 2 9 3 2 2 3" xfId="6790"/>
    <cellStyle name="20% - Accent2 2 9 3 2 3" xfId="6791"/>
    <cellStyle name="20% - Accent2 2 9 3 2 4" xfId="6792"/>
    <cellStyle name="20% - Accent2 2 9 3 3" xfId="6793"/>
    <cellStyle name="20% - Accent2 2 9 3 3 2" xfId="6794"/>
    <cellStyle name="20% - Accent2 2 9 3 3 2 2" xfId="6795"/>
    <cellStyle name="20% - Accent2 2 9 3 3 2 3" xfId="6796"/>
    <cellStyle name="20% - Accent2 2 9 3 3 3" xfId="6797"/>
    <cellStyle name="20% - Accent2 2 9 3 3 4" xfId="6798"/>
    <cellStyle name="20% - Accent2 2 9 3 4" xfId="6799"/>
    <cellStyle name="20% - Accent2 2 9 3 4 2" xfId="6800"/>
    <cellStyle name="20% - Accent2 2 9 3 4 3" xfId="6801"/>
    <cellStyle name="20% - Accent2 2 9 3 5" xfId="6802"/>
    <cellStyle name="20% - Accent2 2 9 3 6" xfId="6803"/>
    <cellStyle name="20% - Accent2 2 9 4" xfId="6804"/>
    <cellStyle name="20% - Accent2 2 9 4 2" xfId="6805"/>
    <cellStyle name="20% - Accent2 2 9 4 2 2" xfId="6806"/>
    <cellStyle name="20% - Accent2 2 9 4 2 2 2" xfId="6807"/>
    <cellStyle name="20% - Accent2 2 9 4 2 2 3" xfId="6808"/>
    <cellStyle name="20% - Accent2 2 9 4 2 3" xfId="6809"/>
    <cellStyle name="20% - Accent2 2 9 4 2 4" xfId="6810"/>
    <cellStyle name="20% - Accent2 2 9 4 3" xfId="6811"/>
    <cellStyle name="20% - Accent2 2 9 4 3 2" xfId="6812"/>
    <cellStyle name="20% - Accent2 2 9 4 3 2 2" xfId="6813"/>
    <cellStyle name="20% - Accent2 2 9 4 3 2 3" xfId="6814"/>
    <cellStyle name="20% - Accent2 2 9 4 3 3" xfId="6815"/>
    <cellStyle name="20% - Accent2 2 9 4 3 4" xfId="6816"/>
    <cellStyle name="20% - Accent2 2 9 4 4" xfId="6817"/>
    <cellStyle name="20% - Accent2 2 9 4 4 2" xfId="6818"/>
    <cellStyle name="20% - Accent2 2 9 4 4 3" xfId="6819"/>
    <cellStyle name="20% - Accent2 2 9 4 5" xfId="6820"/>
    <cellStyle name="20% - Accent2 2 9 4 6" xfId="6821"/>
    <cellStyle name="20% - Accent2 2 9 5" xfId="6822"/>
    <cellStyle name="20% - Accent2 2 9 5 2" xfId="6823"/>
    <cellStyle name="20% - Accent2 2 9 5 2 2" xfId="6824"/>
    <cellStyle name="20% - Accent2 2 9 5 2 3" xfId="6825"/>
    <cellStyle name="20% - Accent2 2 9 5 3" xfId="6826"/>
    <cellStyle name="20% - Accent2 2 9 5 4" xfId="6827"/>
    <cellStyle name="20% - Accent2 2 9 6" xfId="6828"/>
    <cellStyle name="20% - Accent2 2 9 6 2" xfId="6829"/>
    <cellStyle name="20% - Accent2 2 9 6 2 2" xfId="6830"/>
    <cellStyle name="20% - Accent2 2 9 6 2 3" xfId="6831"/>
    <cellStyle name="20% - Accent2 2 9 6 3" xfId="6832"/>
    <cellStyle name="20% - Accent2 2 9 6 4" xfId="6833"/>
    <cellStyle name="20% - Accent2 2 9 7" xfId="6834"/>
    <cellStyle name="20% - Accent2 2 9 7 2" xfId="6835"/>
    <cellStyle name="20% - Accent2 2 9 7 3" xfId="6836"/>
    <cellStyle name="20% - Accent2 2 9 8" xfId="6837"/>
    <cellStyle name="20% - Accent2 2 9 9" xfId="6838"/>
    <cellStyle name="20% - Accent2 2_Revenue monitoring workings P6 97-2003" xfId="6839"/>
    <cellStyle name="20% - Accent2 20" xfId="6840"/>
    <cellStyle name="20% - Accent2 20 2" xfId="6841"/>
    <cellStyle name="20% - Accent2 20 2 2" xfId="6842"/>
    <cellStyle name="20% - Accent2 20 2 3" xfId="6843"/>
    <cellStyle name="20% - Accent2 20 3" xfId="6844"/>
    <cellStyle name="20% - Accent2 20 4" xfId="6845"/>
    <cellStyle name="20% - Accent2 21" xfId="6846"/>
    <cellStyle name="20% - Accent2 21 2" xfId="6847"/>
    <cellStyle name="20% - Accent2 21 2 2" xfId="6848"/>
    <cellStyle name="20% - Accent2 21 2 3" xfId="6849"/>
    <cellStyle name="20% - Accent2 21 3" xfId="6850"/>
    <cellStyle name="20% - Accent2 21 4" xfId="6851"/>
    <cellStyle name="20% - Accent2 22" xfId="6852"/>
    <cellStyle name="20% - Accent2 22 2" xfId="6853"/>
    <cellStyle name="20% - Accent2 22 2 2" xfId="6854"/>
    <cellStyle name="20% - Accent2 22 2 3" xfId="6855"/>
    <cellStyle name="20% - Accent2 22 3" xfId="6856"/>
    <cellStyle name="20% - Accent2 22 4" xfId="6857"/>
    <cellStyle name="20% - Accent2 23" xfId="6858"/>
    <cellStyle name="20% - Accent2 23 2" xfId="6859"/>
    <cellStyle name="20% - Accent2 23 3" xfId="6860"/>
    <cellStyle name="20% - Accent2 24" xfId="6861"/>
    <cellStyle name="20% - Accent2 24 2" xfId="6862"/>
    <cellStyle name="20% - Accent2 24 3" xfId="6863"/>
    <cellStyle name="20% - Accent2 25" xfId="6864"/>
    <cellStyle name="20% - Accent2 26" xfId="6865"/>
    <cellStyle name="20% - Accent2 3" xfId="6"/>
    <cellStyle name="20% - Accent2 3 2" xfId="6866"/>
    <cellStyle name="20% - Accent2 3 2 2" xfId="6867"/>
    <cellStyle name="20% - Accent2 3 2 2 2" xfId="6868"/>
    <cellStyle name="20% - Accent2 3 2 3" xfId="6869"/>
    <cellStyle name="20% - Accent2 3 3" xfId="6870"/>
    <cellStyle name="20% - Accent2 3 3 2" xfId="6871"/>
    <cellStyle name="20% - Accent2 3 4" xfId="6872"/>
    <cellStyle name="20% - Accent2 3 5" xfId="6873"/>
    <cellStyle name="20% - Accent2 3_Revenue monitoring workings P6 97-2003" xfId="6874"/>
    <cellStyle name="20% - Accent2 4" xfId="6875"/>
    <cellStyle name="20% - Accent2 4 10" xfId="6876"/>
    <cellStyle name="20% - Accent2 4 10 2" xfId="6877"/>
    <cellStyle name="20% - Accent2 4 10 2 2" xfId="6878"/>
    <cellStyle name="20% - Accent2 4 10 2 3" xfId="6879"/>
    <cellStyle name="20% - Accent2 4 10 3" xfId="6880"/>
    <cellStyle name="20% - Accent2 4 10 4" xfId="6881"/>
    <cellStyle name="20% - Accent2 4 11" xfId="6882"/>
    <cellStyle name="20% - Accent2 4 11 2" xfId="6883"/>
    <cellStyle name="20% - Accent2 4 11 3" xfId="6884"/>
    <cellStyle name="20% - Accent2 4 12" xfId="6885"/>
    <cellStyle name="20% - Accent2 4 13" xfId="6886"/>
    <cellStyle name="20% - Accent2 4 14" xfId="6887"/>
    <cellStyle name="20% - Accent2 4 2" xfId="6888"/>
    <cellStyle name="20% - Accent2 4 2 10" xfId="6889"/>
    <cellStyle name="20% - Accent2 4 2 2" xfId="6890"/>
    <cellStyle name="20% - Accent2 4 2 2 2" xfId="6891"/>
    <cellStyle name="20% - Accent2 4 2 2 2 2" xfId="6892"/>
    <cellStyle name="20% - Accent2 4 2 2 2 2 2" xfId="6893"/>
    <cellStyle name="20% - Accent2 4 2 2 2 2 2 2" xfId="6894"/>
    <cellStyle name="20% - Accent2 4 2 2 2 2 2 2 2" xfId="6895"/>
    <cellStyle name="20% - Accent2 4 2 2 2 2 2 2 3" xfId="6896"/>
    <cellStyle name="20% - Accent2 4 2 2 2 2 2 3" xfId="6897"/>
    <cellStyle name="20% - Accent2 4 2 2 2 2 2 4" xfId="6898"/>
    <cellStyle name="20% - Accent2 4 2 2 2 2 3" xfId="6899"/>
    <cellStyle name="20% - Accent2 4 2 2 2 2 3 2" xfId="6900"/>
    <cellStyle name="20% - Accent2 4 2 2 2 2 3 2 2" xfId="6901"/>
    <cellStyle name="20% - Accent2 4 2 2 2 2 3 2 3" xfId="6902"/>
    <cellStyle name="20% - Accent2 4 2 2 2 2 3 3" xfId="6903"/>
    <cellStyle name="20% - Accent2 4 2 2 2 2 3 4" xfId="6904"/>
    <cellStyle name="20% - Accent2 4 2 2 2 2 4" xfId="6905"/>
    <cellStyle name="20% - Accent2 4 2 2 2 2 4 2" xfId="6906"/>
    <cellStyle name="20% - Accent2 4 2 2 2 2 4 3" xfId="6907"/>
    <cellStyle name="20% - Accent2 4 2 2 2 2 5" xfId="6908"/>
    <cellStyle name="20% - Accent2 4 2 2 2 2 6" xfId="6909"/>
    <cellStyle name="20% - Accent2 4 2 2 2 3" xfId="6910"/>
    <cellStyle name="20% - Accent2 4 2 2 2 3 2" xfId="6911"/>
    <cellStyle name="20% - Accent2 4 2 2 2 3 2 2" xfId="6912"/>
    <cellStyle name="20% - Accent2 4 2 2 2 3 2 2 2" xfId="6913"/>
    <cellStyle name="20% - Accent2 4 2 2 2 3 2 2 3" xfId="6914"/>
    <cellStyle name="20% - Accent2 4 2 2 2 3 2 3" xfId="6915"/>
    <cellStyle name="20% - Accent2 4 2 2 2 3 2 4" xfId="6916"/>
    <cellStyle name="20% - Accent2 4 2 2 2 3 3" xfId="6917"/>
    <cellStyle name="20% - Accent2 4 2 2 2 3 3 2" xfId="6918"/>
    <cellStyle name="20% - Accent2 4 2 2 2 3 3 2 2" xfId="6919"/>
    <cellStyle name="20% - Accent2 4 2 2 2 3 3 2 3" xfId="6920"/>
    <cellStyle name="20% - Accent2 4 2 2 2 3 3 3" xfId="6921"/>
    <cellStyle name="20% - Accent2 4 2 2 2 3 3 4" xfId="6922"/>
    <cellStyle name="20% - Accent2 4 2 2 2 3 4" xfId="6923"/>
    <cellStyle name="20% - Accent2 4 2 2 2 3 4 2" xfId="6924"/>
    <cellStyle name="20% - Accent2 4 2 2 2 3 4 3" xfId="6925"/>
    <cellStyle name="20% - Accent2 4 2 2 2 3 5" xfId="6926"/>
    <cellStyle name="20% - Accent2 4 2 2 2 3 6" xfId="6927"/>
    <cellStyle name="20% - Accent2 4 2 2 2 4" xfId="6928"/>
    <cellStyle name="20% - Accent2 4 2 2 2 4 2" xfId="6929"/>
    <cellStyle name="20% - Accent2 4 2 2 2 4 2 2" xfId="6930"/>
    <cellStyle name="20% - Accent2 4 2 2 2 4 2 3" xfId="6931"/>
    <cellStyle name="20% - Accent2 4 2 2 2 4 3" xfId="6932"/>
    <cellStyle name="20% - Accent2 4 2 2 2 4 4" xfId="6933"/>
    <cellStyle name="20% - Accent2 4 2 2 2 5" xfId="6934"/>
    <cellStyle name="20% - Accent2 4 2 2 2 5 2" xfId="6935"/>
    <cellStyle name="20% - Accent2 4 2 2 2 5 2 2" xfId="6936"/>
    <cellStyle name="20% - Accent2 4 2 2 2 5 2 3" xfId="6937"/>
    <cellStyle name="20% - Accent2 4 2 2 2 5 3" xfId="6938"/>
    <cellStyle name="20% - Accent2 4 2 2 2 5 4" xfId="6939"/>
    <cellStyle name="20% - Accent2 4 2 2 2 6" xfId="6940"/>
    <cellStyle name="20% - Accent2 4 2 2 2 6 2" xfId="6941"/>
    <cellStyle name="20% - Accent2 4 2 2 2 6 3" xfId="6942"/>
    <cellStyle name="20% - Accent2 4 2 2 2 7" xfId="6943"/>
    <cellStyle name="20% - Accent2 4 2 2 2 8" xfId="6944"/>
    <cellStyle name="20% - Accent2 4 2 2 3" xfId="6945"/>
    <cellStyle name="20% - Accent2 4 2 2 3 2" xfId="6946"/>
    <cellStyle name="20% - Accent2 4 2 2 3 2 2" xfId="6947"/>
    <cellStyle name="20% - Accent2 4 2 2 3 2 2 2" xfId="6948"/>
    <cellStyle name="20% - Accent2 4 2 2 3 2 2 3" xfId="6949"/>
    <cellStyle name="20% - Accent2 4 2 2 3 2 3" xfId="6950"/>
    <cellStyle name="20% - Accent2 4 2 2 3 2 4" xfId="6951"/>
    <cellStyle name="20% - Accent2 4 2 2 3 3" xfId="6952"/>
    <cellStyle name="20% - Accent2 4 2 2 3 3 2" xfId="6953"/>
    <cellStyle name="20% - Accent2 4 2 2 3 3 2 2" xfId="6954"/>
    <cellStyle name="20% - Accent2 4 2 2 3 3 2 3" xfId="6955"/>
    <cellStyle name="20% - Accent2 4 2 2 3 3 3" xfId="6956"/>
    <cellStyle name="20% - Accent2 4 2 2 3 3 4" xfId="6957"/>
    <cellStyle name="20% - Accent2 4 2 2 3 4" xfId="6958"/>
    <cellStyle name="20% - Accent2 4 2 2 3 4 2" xfId="6959"/>
    <cellStyle name="20% - Accent2 4 2 2 3 4 3" xfId="6960"/>
    <cellStyle name="20% - Accent2 4 2 2 3 5" xfId="6961"/>
    <cellStyle name="20% - Accent2 4 2 2 3 6" xfId="6962"/>
    <cellStyle name="20% - Accent2 4 2 2 4" xfId="6963"/>
    <cellStyle name="20% - Accent2 4 2 2 4 2" xfId="6964"/>
    <cellStyle name="20% - Accent2 4 2 2 4 2 2" xfId="6965"/>
    <cellStyle name="20% - Accent2 4 2 2 4 2 2 2" xfId="6966"/>
    <cellStyle name="20% - Accent2 4 2 2 4 2 2 3" xfId="6967"/>
    <cellStyle name="20% - Accent2 4 2 2 4 2 3" xfId="6968"/>
    <cellStyle name="20% - Accent2 4 2 2 4 2 4" xfId="6969"/>
    <cellStyle name="20% - Accent2 4 2 2 4 3" xfId="6970"/>
    <cellStyle name="20% - Accent2 4 2 2 4 3 2" xfId="6971"/>
    <cellStyle name="20% - Accent2 4 2 2 4 3 2 2" xfId="6972"/>
    <cellStyle name="20% - Accent2 4 2 2 4 3 2 3" xfId="6973"/>
    <cellStyle name="20% - Accent2 4 2 2 4 3 3" xfId="6974"/>
    <cellStyle name="20% - Accent2 4 2 2 4 3 4" xfId="6975"/>
    <cellStyle name="20% - Accent2 4 2 2 4 4" xfId="6976"/>
    <cellStyle name="20% - Accent2 4 2 2 4 4 2" xfId="6977"/>
    <cellStyle name="20% - Accent2 4 2 2 4 4 3" xfId="6978"/>
    <cellStyle name="20% - Accent2 4 2 2 4 5" xfId="6979"/>
    <cellStyle name="20% - Accent2 4 2 2 4 6" xfId="6980"/>
    <cellStyle name="20% - Accent2 4 2 2 5" xfId="6981"/>
    <cellStyle name="20% - Accent2 4 2 2 5 2" xfId="6982"/>
    <cellStyle name="20% - Accent2 4 2 2 5 2 2" xfId="6983"/>
    <cellStyle name="20% - Accent2 4 2 2 5 2 3" xfId="6984"/>
    <cellStyle name="20% - Accent2 4 2 2 5 3" xfId="6985"/>
    <cellStyle name="20% - Accent2 4 2 2 5 4" xfId="6986"/>
    <cellStyle name="20% - Accent2 4 2 2 6" xfId="6987"/>
    <cellStyle name="20% - Accent2 4 2 2 6 2" xfId="6988"/>
    <cellStyle name="20% - Accent2 4 2 2 6 2 2" xfId="6989"/>
    <cellStyle name="20% - Accent2 4 2 2 6 2 3" xfId="6990"/>
    <cellStyle name="20% - Accent2 4 2 2 6 3" xfId="6991"/>
    <cellStyle name="20% - Accent2 4 2 2 6 4" xfId="6992"/>
    <cellStyle name="20% - Accent2 4 2 2 7" xfId="6993"/>
    <cellStyle name="20% - Accent2 4 2 2 7 2" xfId="6994"/>
    <cellStyle name="20% - Accent2 4 2 2 7 3" xfId="6995"/>
    <cellStyle name="20% - Accent2 4 2 2 8" xfId="6996"/>
    <cellStyle name="20% - Accent2 4 2 2 9" xfId="6997"/>
    <cellStyle name="20% - Accent2 4 2 3" xfId="6998"/>
    <cellStyle name="20% - Accent2 4 2 3 2" xfId="6999"/>
    <cellStyle name="20% - Accent2 4 2 3 2 2" xfId="7000"/>
    <cellStyle name="20% - Accent2 4 2 3 2 2 2" xfId="7001"/>
    <cellStyle name="20% - Accent2 4 2 3 2 2 2 2" xfId="7002"/>
    <cellStyle name="20% - Accent2 4 2 3 2 2 2 3" xfId="7003"/>
    <cellStyle name="20% - Accent2 4 2 3 2 2 3" xfId="7004"/>
    <cellStyle name="20% - Accent2 4 2 3 2 2 4" xfId="7005"/>
    <cellStyle name="20% - Accent2 4 2 3 2 3" xfId="7006"/>
    <cellStyle name="20% - Accent2 4 2 3 2 3 2" xfId="7007"/>
    <cellStyle name="20% - Accent2 4 2 3 2 3 2 2" xfId="7008"/>
    <cellStyle name="20% - Accent2 4 2 3 2 3 2 3" xfId="7009"/>
    <cellStyle name="20% - Accent2 4 2 3 2 3 3" xfId="7010"/>
    <cellStyle name="20% - Accent2 4 2 3 2 3 4" xfId="7011"/>
    <cellStyle name="20% - Accent2 4 2 3 2 4" xfId="7012"/>
    <cellStyle name="20% - Accent2 4 2 3 2 4 2" xfId="7013"/>
    <cellStyle name="20% - Accent2 4 2 3 2 4 3" xfId="7014"/>
    <cellStyle name="20% - Accent2 4 2 3 2 5" xfId="7015"/>
    <cellStyle name="20% - Accent2 4 2 3 2 6" xfId="7016"/>
    <cellStyle name="20% - Accent2 4 2 3 3" xfId="7017"/>
    <cellStyle name="20% - Accent2 4 2 3 3 2" xfId="7018"/>
    <cellStyle name="20% - Accent2 4 2 3 3 2 2" xfId="7019"/>
    <cellStyle name="20% - Accent2 4 2 3 3 2 2 2" xfId="7020"/>
    <cellStyle name="20% - Accent2 4 2 3 3 2 2 3" xfId="7021"/>
    <cellStyle name="20% - Accent2 4 2 3 3 2 3" xfId="7022"/>
    <cellStyle name="20% - Accent2 4 2 3 3 2 4" xfId="7023"/>
    <cellStyle name="20% - Accent2 4 2 3 3 3" xfId="7024"/>
    <cellStyle name="20% - Accent2 4 2 3 3 3 2" xfId="7025"/>
    <cellStyle name="20% - Accent2 4 2 3 3 3 2 2" xfId="7026"/>
    <cellStyle name="20% - Accent2 4 2 3 3 3 2 3" xfId="7027"/>
    <cellStyle name="20% - Accent2 4 2 3 3 3 3" xfId="7028"/>
    <cellStyle name="20% - Accent2 4 2 3 3 3 4" xfId="7029"/>
    <cellStyle name="20% - Accent2 4 2 3 3 4" xfId="7030"/>
    <cellStyle name="20% - Accent2 4 2 3 3 4 2" xfId="7031"/>
    <cellStyle name="20% - Accent2 4 2 3 3 4 3" xfId="7032"/>
    <cellStyle name="20% - Accent2 4 2 3 3 5" xfId="7033"/>
    <cellStyle name="20% - Accent2 4 2 3 3 6" xfId="7034"/>
    <cellStyle name="20% - Accent2 4 2 3 4" xfId="7035"/>
    <cellStyle name="20% - Accent2 4 2 3 4 2" xfId="7036"/>
    <cellStyle name="20% - Accent2 4 2 3 4 2 2" xfId="7037"/>
    <cellStyle name="20% - Accent2 4 2 3 4 2 3" xfId="7038"/>
    <cellStyle name="20% - Accent2 4 2 3 4 3" xfId="7039"/>
    <cellStyle name="20% - Accent2 4 2 3 4 4" xfId="7040"/>
    <cellStyle name="20% - Accent2 4 2 3 5" xfId="7041"/>
    <cellStyle name="20% - Accent2 4 2 3 5 2" xfId="7042"/>
    <cellStyle name="20% - Accent2 4 2 3 5 2 2" xfId="7043"/>
    <cellStyle name="20% - Accent2 4 2 3 5 2 3" xfId="7044"/>
    <cellStyle name="20% - Accent2 4 2 3 5 3" xfId="7045"/>
    <cellStyle name="20% - Accent2 4 2 3 5 4" xfId="7046"/>
    <cellStyle name="20% - Accent2 4 2 3 6" xfId="7047"/>
    <cellStyle name="20% - Accent2 4 2 3 6 2" xfId="7048"/>
    <cellStyle name="20% - Accent2 4 2 3 6 3" xfId="7049"/>
    <cellStyle name="20% - Accent2 4 2 3 7" xfId="7050"/>
    <cellStyle name="20% - Accent2 4 2 3 8" xfId="7051"/>
    <cellStyle name="20% - Accent2 4 2 4" xfId="7052"/>
    <cellStyle name="20% - Accent2 4 2 4 2" xfId="7053"/>
    <cellStyle name="20% - Accent2 4 2 4 2 2" xfId="7054"/>
    <cellStyle name="20% - Accent2 4 2 4 2 2 2" xfId="7055"/>
    <cellStyle name="20% - Accent2 4 2 4 2 2 3" xfId="7056"/>
    <cellStyle name="20% - Accent2 4 2 4 2 3" xfId="7057"/>
    <cellStyle name="20% - Accent2 4 2 4 2 4" xfId="7058"/>
    <cellStyle name="20% - Accent2 4 2 4 3" xfId="7059"/>
    <cellStyle name="20% - Accent2 4 2 4 3 2" xfId="7060"/>
    <cellStyle name="20% - Accent2 4 2 4 3 2 2" xfId="7061"/>
    <cellStyle name="20% - Accent2 4 2 4 3 2 3" xfId="7062"/>
    <cellStyle name="20% - Accent2 4 2 4 3 3" xfId="7063"/>
    <cellStyle name="20% - Accent2 4 2 4 3 4" xfId="7064"/>
    <cellStyle name="20% - Accent2 4 2 4 4" xfId="7065"/>
    <cellStyle name="20% - Accent2 4 2 4 4 2" xfId="7066"/>
    <cellStyle name="20% - Accent2 4 2 4 4 3" xfId="7067"/>
    <cellStyle name="20% - Accent2 4 2 4 5" xfId="7068"/>
    <cellStyle name="20% - Accent2 4 2 4 6" xfId="7069"/>
    <cellStyle name="20% - Accent2 4 2 5" xfId="7070"/>
    <cellStyle name="20% - Accent2 4 2 5 2" xfId="7071"/>
    <cellStyle name="20% - Accent2 4 2 5 2 2" xfId="7072"/>
    <cellStyle name="20% - Accent2 4 2 5 2 2 2" xfId="7073"/>
    <cellStyle name="20% - Accent2 4 2 5 2 2 3" xfId="7074"/>
    <cellStyle name="20% - Accent2 4 2 5 2 3" xfId="7075"/>
    <cellStyle name="20% - Accent2 4 2 5 2 4" xfId="7076"/>
    <cellStyle name="20% - Accent2 4 2 5 3" xfId="7077"/>
    <cellStyle name="20% - Accent2 4 2 5 3 2" xfId="7078"/>
    <cellStyle name="20% - Accent2 4 2 5 3 2 2" xfId="7079"/>
    <cellStyle name="20% - Accent2 4 2 5 3 2 3" xfId="7080"/>
    <cellStyle name="20% - Accent2 4 2 5 3 3" xfId="7081"/>
    <cellStyle name="20% - Accent2 4 2 5 3 4" xfId="7082"/>
    <cellStyle name="20% - Accent2 4 2 5 4" xfId="7083"/>
    <cellStyle name="20% - Accent2 4 2 5 4 2" xfId="7084"/>
    <cellStyle name="20% - Accent2 4 2 5 4 3" xfId="7085"/>
    <cellStyle name="20% - Accent2 4 2 5 5" xfId="7086"/>
    <cellStyle name="20% - Accent2 4 2 5 6" xfId="7087"/>
    <cellStyle name="20% - Accent2 4 2 6" xfId="7088"/>
    <cellStyle name="20% - Accent2 4 2 6 2" xfId="7089"/>
    <cellStyle name="20% - Accent2 4 2 6 2 2" xfId="7090"/>
    <cellStyle name="20% - Accent2 4 2 6 2 3" xfId="7091"/>
    <cellStyle name="20% - Accent2 4 2 6 3" xfId="7092"/>
    <cellStyle name="20% - Accent2 4 2 6 4" xfId="7093"/>
    <cellStyle name="20% - Accent2 4 2 7" xfId="7094"/>
    <cellStyle name="20% - Accent2 4 2 7 2" xfId="7095"/>
    <cellStyle name="20% - Accent2 4 2 7 2 2" xfId="7096"/>
    <cellStyle name="20% - Accent2 4 2 7 2 3" xfId="7097"/>
    <cellStyle name="20% - Accent2 4 2 7 3" xfId="7098"/>
    <cellStyle name="20% - Accent2 4 2 7 4" xfId="7099"/>
    <cellStyle name="20% - Accent2 4 2 8" xfId="7100"/>
    <cellStyle name="20% - Accent2 4 2 8 2" xfId="7101"/>
    <cellStyle name="20% - Accent2 4 2 8 3" xfId="7102"/>
    <cellStyle name="20% - Accent2 4 2 9" xfId="7103"/>
    <cellStyle name="20% - Accent2 4 2_Revenue monitoring workings P6 97-2003" xfId="7104"/>
    <cellStyle name="20% - Accent2 4 3" xfId="7105"/>
    <cellStyle name="20% - Accent2 4 3 10" xfId="7106"/>
    <cellStyle name="20% - Accent2 4 3 2" xfId="7107"/>
    <cellStyle name="20% - Accent2 4 3 2 2" xfId="7108"/>
    <cellStyle name="20% - Accent2 4 3 2 2 2" xfId="7109"/>
    <cellStyle name="20% - Accent2 4 3 2 2 2 2" xfId="7110"/>
    <cellStyle name="20% - Accent2 4 3 2 2 2 2 2" xfId="7111"/>
    <cellStyle name="20% - Accent2 4 3 2 2 2 2 2 2" xfId="7112"/>
    <cellStyle name="20% - Accent2 4 3 2 2 2 2 2 3" xfId="7113"/>
    <cellStyle name="20% - Accent2 4 3 2 2 2 2 3" xfId="7114"/>
    <cellStyle name="20% - Accent2 4 3 2 2 2 2 4" xfId="7115"/>
    <cellStyle name="20% - Accent2 4 3 2 2 2 3" xfId="7116"/>
    <cellStyle name="20% - Accent2 4 3 2 2 2 3 2" xfId="7117"/>
    <cellStyle name="20% - Accent2 4 3 2 2 2 3 2 2" xfId="7118"/>
    <cellStyle name="20% - Accent2 4 3 2 2 2 3 2 3" xfId="7119"/>
    <cellStyle name="20% - Accent2 4 3 2 2 2 3 3" xfId="7120"/>
    <cellStyle name="20% - Accent2 4 3 2 2 2 3 4" xfId="7121"/>
    <cellStyle name="20% - Accent2 4 3 2 2 2 4" xfId="7122"/>
    <cellStyle name="20% - Accent2 4 3 2 2 2 4 2" xfId="7123"/>
    <cellStyle name="20% - Accent2 4 3 2 2 2 4 3" xfId="7124"/>
    <cellStyle name="20% - Accent2 4 3 2 2 2 5" xfId="7125"/>
    <cellStyle name="20% - Accent2 4 3 2 2 2 6" xfId="7126"/>
    <cellStyle name="20% - Accent2 4 3 2 2 3" xfId="7127"/>
    <cellStyle name="20% - Accent2 4 3 2 2 3 2" xfId="7128"/>
    <cellStyle name="20% - Accent2 4 3 2 2 3 2 2" xfId="7129"/>
    <cellStyle name="20% - Accent2 4 3 2 2 3 2 2 2" xfId="7130"/>
    <cellStyle name="20% - Accent2 4 3 2 2 3 2 2 3" xfId="7131"/>
    <cellStyle name="20% - Accent2 4 3 2 2 3 2 3" xfId="7132"/>
    <cellStyle name="20% - Accent2 4 3 2 2 3 2 4" xfId="7133"/>
    <cellStyle name="20% - Accent2 4 3 2 2 3 3" xfId="7134"/>
    <cellStyle name="20% - Accent2 4 3 2 2 3 3 2" xfId="7135"/>
    <cellStyle name="20% - Accent2 4 3 2 2 3 3 2 2" xfId="7136"/>
    <cellStyle name="20% - Accent2 4 3 2 2 3 3 2 3" xfId="7137"/>
    <cellStyle name="20% - Accent2 4 3 2 2 3 3 3" xfId="7138"/>
    <cellStyle name="20% - Accent2 4 3 2 2 3 3 4" xfId="7139"/>
    <cellStyle name="20% - Accent2 4 3 2 2 3 4" xfId="7140"/>
    <cellStyle name="20% - Accent2 4 3 2 2 3 4 2" xfId="7141"/>
    <cellStyle name="20% - Accent2 4 3 2 2 3 4 3" xfId="7142"/>
    <cellStyle name="20% - Accent2 4 3 2 2 3 5" xfId="7143"/>
    <cellStyle name="20% - Accent2 4 3 2 2 3 6" xfId="7144"/>
    <cellStyle name="20% - Accent2 4 3 2 2 4" xfId="7145"/>
    <cellStyle name="20% - Accent2 4 3 2 2 4 2" xfId="7146"/>
    <cellStyle name="20% - Accent2 4 3 2 2 4 2 2" xfId="7147"/>
    <cellStyle name="20% - Accent2 4 3 2 2 4 2 3" xfId="7148"/>
    <cellStyle name="20% - Accent2 4 3 2 2 4 3" xfId="7149"/>
    <cellStyle name="20% - Accent2 4 3 2 2 4 4" xfId="7150"/>
    <cellStyle name="20% - Accent2 4 3 2 2 5" xfId="7151"/>
    <cellStyle name="20% - Accent2 4 3 2 2 5 2" xfId="7152"/>
    <cellStyle name="20% - Accent2 4 3 2 2 5 2 2" xfId="7153"/>
    <cellStyle name="20% - Accent2 4 3 2 2 5 2 3" xfId="7154"/>
    <cellStyle name="20% - Accent2 4 3 2 2 5 3" xfId="7155"/>
    <cellStyle name="20% - Accent2 4 3 2 2 5 4" xfId="7156"/>
    <cellStyle name="20% - Accent2 4 3 2 2 6" xfId="7157"/>
    <cellStyle name="20% - Accent2 4 3 2 2 6 2" xfId="7158"/>
    <cellStyle name="20% - Accent2 4 3 2 2 6 3" xfId="7159"/>
    <cellStyle name="20% - Accent2 4 3 2 2 7" xfId="7160"/>
    <cellStyle name="20% - Accent2 4 3 2 2 8" xfId="7161"/>
    <cellStyle name="20% - Accent2 4 3 2 3" xfId="7162"/>
    <cellStyle name="20% - Accent2 4 3 2 3 2" xfId="7163"/>
    <cellStyle name="20% - Accent2 4 3 2 3 2 2" xfId="7164"/>
    <cellStyle name="20% - Accent2 4 3 2 3 2 2 2" xfId="7165"/>
    <cellStyle name="20% - Accent2 4 3 2 3 2 2 3" xfId="7166"/>
    <cellStyle name="20% - Accent2 4 3 2 3 2 3" xfId="7167"/>
    <cellStyle name="20% - Accent2 4 3 2 3 2 4" xfId="7168"/>
    <cellStyle name="20% - Accent2 4 3 2 3 3" xfId="7169"/>
    <cellStyle name="20% - Accent2 4 3 2 3 3 2" xfId="7170"/>
    <cellStyle name="20% - Accent2 4 3 2 3 3 2 2" xfId="7171"/>
    <cellStyle name="20% - Accent2 4 3 2 3 3 2 3" xfId="7172"/>
    <cellStyle name="20% - Accent2 4 3 2 3 3 3" xfId="7173"/>
    <cellStyle name="20% - Accent2 4 3 2 3 3 4" xfId="7174"/>
    <cellStyle name="20% - Accent2 4 3 2 3 4" xfId="7175"/>
    <cellStyle name="20% - Accent2 4 3 2 3 4 2" xfId="7176"/>
    <cellStyle name="20% - Accent2 4 3 2 3 4 3" xfId="7177"/>
    <cellStyle name="20% - Accent2 4 3 2 3 5" xfId="7178"/>
    <cellStyle name="20% - Accent2 4 3 2 3 6" xfId="7179"/>
    <cellStyle name="20% - Accent2 4 3 2 4" xfId="7180"/>
    <cellStyle name="20% - Accent2 4 3 2 4 2" xfId="7181"/>
    <cellStyle name="20% - Accent2 4 3 2 4 2 2" xfId="7182"/>
    <cellStyle name="20% - Accent2 4 3 2 4 2 2 2" xfId="7183"/>
    <cellStyle name="20% - Accent2 4 3 2 4 2 2 3" xfId="7184"/>
    <cellStyle name="20% - Accent2 4 3 2 4 2 3" xfId="7185"/>
    <cellStyle name="20% - Accent2 4 3 2 4 2 4" xfId="7186"/>
    <cellStyle name="20% - Accent2 4 3 2 4 3" xfId="7187"/>
    <cellStyle name="20% - Accent2 4 3 2 4 3 2" xfId="7188"/>
    <cellStyle name="20% - Accent2 4 3 2 4 3 2 2" xfId="7189"/>
    <cellStyle name="20% - Accent2 4 3 2 4 3 2 3" xfId="7190"/>
    <cellStyle name="20% - Accent2 4 3 2 4 3 3" xfId="7191"/>
    <cellStyle name="20% - Accent2 4 3 2 4 3 4" xfId="7192"/>
    <cellStyle name="20% - Accent2 4 3 2 4 4" xfId="7193"/>
    <cellStyle name="20% - Accent2 4 3 2 4 4 2" xfId="7194"/>
    <cellStyle name="20% - Accent2 4 3 2 4 4 3" xfId="7195"/>
    <cellStyle name="20% - Accent2 4 3 2 4 5" xfId="7196"/>
    <cellStyle name="20% - Accent2 4 3 2 4 6" xfId="7197"/>
    <cellStyle name="20% - Accent2 4 3 2 5" xfId="7198"/>
    <cellStyle name="20% - Accent2 4 3 2 5 2" xfId="7199"/>
    <cellStyle name="20% - Accent2 4 3 2 5 2 2" xfId="7200"/>
    <cellStyle name="20% - Accent2 4 3 2 5 2 3" xfId="7201"/>
    <cellStyle name="20% - Accent2 4 3 2 5 3" xfId="7202"/>
    <cellStyle name="20% - Accent2 4 3 2 5 4" xfId="7203"/>
    <cellStyle name="20% - Accent2 4 3 2 6" xfId="7204"/>
    <cellStyle name="20% - Accent2 4 3 2 6 2" xfId="7205"/>
    <cellStyle name="20% - Accent2 4 3 2 6 2 2" xfId="7206"/>
    <cellStyle name="20% - Accent2 4 3 2 6 2 3" xfId="7207"/>
    <cellStyle name="20% - Accent2 4 3 2 6 3" xfId="7208"/>
    <cellStyle name="20% - Accent2 4 3 2 6 4" xfId="7209"/>
    <cellStyle name="20% - Accent2 4 3 2 7" xfId="7210"/>
    <cellStyle name="20% - Accent2 4 3 2 7 2" xfId="7211"/>
    <cellStyle name="20% - Accent2 4 3 2 7 3" xfId="7212"/>
    <cellStyle name="20% - Accent2 4 3 2 8" xfId="7213"/>
    <cellStyle name="20% - Accent2 4 3 2 9" xfId="7214"/>
    <cellStyle name="20% - Accent2 4 3 3" xfId="7215"/>
    <cellStyle name="20% - Accent2 4 3 3 2" xfId="7216"/>
    <cellStyle name="20% - Accent2 4 3 3 2 2" xfId="7217"/>
    <cellStyle name="20% - Accent2 4 3 3 2 2 2" xfId="7218"/>
    <cellStyle name="20% - Accent2 4 3 3 2 2 2 2" xfId="7219"/>
    <cellStyle name="20% - Accent2 4 3 3 2 2 2 3" xfId="7220"/>
    <cellStyle name="20% - Accent2 4 3 3 2 2 3" xfId="7221"/>
    <cellStyle name="20% - Accent2 4 3 3 2 2 4" xfId="7222"/>
    <cellStyle name="20% - Accent2 4 3 3 2 3" xfId="7223"/>
    <cellStyle name="20% - Accent2 4 3 3 2 3 2" xfId="7224"/>
    <cellStyle name="20% - Accent2 4 3 3 2 3 2 2" xfId="7225"/>
    <cellStyle name="20% - Accent2 4 3 3 2 3 2 3" xfId="7226"/>
    <cellStyle name="20% - Accent2 4 3 3 2 3 3" xfId="7227"/>
    <cellStyle name="20% - Accent2 4 3 3 2 3 4" xfId="7228"/>
    <cellStyle name="20% - Accent2 4 3 3 2 4" xfId="7229"/>
    <cellStyle name="20% - Accent2 4 3 3 2 4 2" xfId="7230"/>
    <cellStyle name="20% - Accent2 4 3 3 2 4 3" xfId="7231"/>
    <cellStyle name="20% - Accent2 4 3 3 2 5" xfId="7232"/>
    <cellStyle name="20% - Accent2 4 3 3 2 6" xfId="7233"/>
    <cellStyle name="20% - Accent2 4 3 3 3" xfId="7234"/>
    <cellStyle name="20% - Accent2 4 3 3 3 2" xfId="7235"/>
    <cellStyle name="20% - Accent2 4 3 3 3 2 2" xfId="7236"/>
    <cellStyle name="20% - Accent2 4 3 3 3 2 2 2" xfId="7237"/>
    <cellStyle name="20% - Accent2 4 3 3 3 2 2 3" xfId="7238"/>
    <cellStyle name="20% - Accent2 4 3 3 3 2 3" xfId="7239"/>
    <cellStyle name="20% - Accent2 4 3 3 3 2 4" xfId="7240"/>
    <cellStyle name="20% - Accent2 4 3 3 3 3" xfId="7241"/>
    <cellStyle name="20% - Accent2 4 3 3 3 3 2" xfId="7242"/>
    <cellStyle name="20% - Accent2 4 3 3 3 3 2 2" xfId="7243"/>
    <cellStyle name="20% - Accent2 4 3 3 3 3 2 3" xfId="7244"/>
    <cellStyle name="20% - Accent2 4 3 3 3 3 3" xfId="7245"/>
    <cellStyle name="20% - Accent2 4 3 3 3 3 4" xfId="7246"/>
    <cellStyle name="20% - Accent2 4 3 3 3 4" xfId="7247"/>
    <cellStyle name="20% - Accent2 4 3 3 3 4 2" xfId="7248"/>
    <cellStyle name="20% - Accent2 4 3 3 3 4 3" xfId="7249"/>
    <cellStyle name="20% - Accent2 4 3 3 3 5" xfId="7250"/>
    <cellStyle name="20% - Accent2 4 3 3 3 6" xfId="7251"/>
    <cellStyle name="20% - Accent2 4 3 3 4" xfId="7252"/>
    <cellStyle name="20% - Accent2 4 3 3 4 2" xfId="7253"/>
    <cellStyle name="20% - Accent2 4 3 3 4 2 2" xfId="7254"/>
    <cellStyle name="20% - Accent2 4 3 3 4 2 3" xfId="7255"/>
    <cellStyle name="20% - Accent2 4 3 3 4 3" xfId="7256"/>
    <cellStyle name="20% - Accent2 4 3 3 4 4" xfId="7257"/>
    <cellStyle name="20% - Accent2 4 3 3 5" xfId="7258"/>
    <cellStyle name="20% - Accent2 4 3 3 5 2" xfId="7259"/>
    <cellStyle name="20% - Accent2 4 3 3 5 2 2" xfId="7260"/>
    <cellStyle name="20% - Accent2 4 3 3 5 2 3" xfId="7261"/>
    <cellStyle name="20% - Accent2 4 3 3 5 3" xfId="7262"/>
    <cellStyle name="20% - Accent2 4 3 3 5 4" xfId="7263"/>
    <cellStyle name="20% - Accent2 4 3 3 6" xfId="7264"/>
    <cellStyle name="20% - Accent2 4 3 3 6 2" xfId="7265"/>
    <cellStyle name="20% - Accent2 4 3 3 6 3" xfId="7266"/>
    <cellStyle name="20% - Accent2 4 3 3 7" xfId="7267"/>
    <cellStyle name="20% - Accent2 4 3 3 8" xfId="7268"/>
    <cellStyle name="20% - Accent2 4 3 4" xfId="7269"/>
    <cellStyle name="20% - Accent2 4 3 4 2" xfId="7270"/>
    <cellStyle name="20% - Accent2 4 3 4 2 2" xfId="7271"/>
    <cellStyle name="20% - Accent2 4 3 4 2 2 2" xfId="7272"/>
    <cellStyle name="20% - Accent2 4 3 4 2 2 3" xfId="7273"/>
    <cellStyle name="20% - Accent2 4 3 4 2 3" xfId="7274"/>
    <cellStyle name="20% - Accent2 4 3 4 2 4" xfId="7275"/>
    <cellStyle name="20% - Accent2 4 3 4 3" xfId="7276"/>
    <cellStyle name="20% - Accent2 4 3 4 3 2" xfId="7277"/>
    <cellStyle name="20% - Accent2 4 3 4 3 2 2" xfId="7278"/>
    <cellStyle name="20% - Accent2 4 3 4 3 2 3" xfId="7279"/>
    <cellStyle name="20% - Accent2 4 3 4 3 3" xfId="7280"/>
    <cellStyle name="20% - Accent2 4 3 4 3 4" xfId="7281"/>
    <cellStyle name="20% - Accent2 4 3 4 4" xfId="7282"/>
    <cellStyle name="20% - Accent2 4 3 4 4 2" xfId="7283"/>
    <cellStyle name="20% - Accent2 4 3 4 4 3" xfId="7284"/>
    <cellStyle name="20% - Accent2 4 3 4 5" xfId="7285"/>
    <cellStyle name="20% - Accent2 4 3 4 6" xfId="7286"/>
    <cellStyle name="20% - Accent2 4 3 5" xfId="7287"/>
    <cellStyle name="20% - Accent2 4 3 5 2" xfId="7288"/>
    <cellStyle name="20% - Accent2 4 3 5 2 2" xfId="7289"/>
    <cellStyle name="20% - Accent2 4 3 5 2 2 2" xfId="7290"/>
    <cellStyle name="20% - Accent2 4 3 5 2 2 3" xfId="7291"/>
    <cellStyle name="20% - Accent2 4 3 5 2 3" xfId="7292"/>
    <cellStyle name="20% - Accent2 4 3 5 2 4" xfId="7293"/>
    <cellStyle name="20% - Accent2 4 3 5 3" xfId="7294"/>
    <cellStyle name="20% - Accent2 4 3 5 3 2" xfId="7295"/>
    <cellStyle name="20% - Accent2 4 3 5 3 2 2" xfId="7296"/>
    <cellStyle name="20% - Accent2 4 3 5 3 2 3" xfId="7297"/>
    <cellStyle name="20% - Accent2 4 3 5 3 3" xfId="7298"/>
    <cellStyle name="20% - Accent2 4 3 5 3 4" xfId="7299"/>
    <cellStyle name="20% - Accent2 4 3 5 4" xfId="7300"/>
    <cellStyle name="20% - Accent2 4 3 5 4 2" xfId="7301"/>
    <cellStyle name="20% - Accent2 4 3 5 4 3" xfId="7302"/>
    <cellStyle name="20% - Accent2 4 3 5 5" xfId="7303"/>
    <cellStyle name="20% - Accent2 4 3 5 6" xfId="7304"/>
    <cellStyle name="20% - Accent2 4 3 6" xfId="7305"/>
    <cellStyle name="20% - Accent2 4 3 6 2" xfId="7306"/>
    <cellStyle name="20% - Accent2 4 3 6 2 2" xfId="7307"/>
    <cellStyle name="20% - Accent2 4 3 6 2 3" xfId="7308"/>
    <cellStyle name="20% - Accent2 4 3 6 3" xfId="7309"/>
    <cellStyle name="20% - Accent2 4 3 6 4" xfId="7310"/>
    <cellStyle name="20% - Accent2 4 3 7" xfId="7311"/>
    <cellStyle name="20% - Accent2 4 3 7 2" xfId="7312"/>
    <cellStyle name="20% - Accent2 4 3 7 2 2" xfId="7313"/>
    <cellStyle name="20% - Accent2 4 3 7 2 3" xfId="7314"/>
    <cellStyle name="20% - Accent2 4 3 7 3" xfId="7315"/>
    <cellStyle name="20% - Accent2 4 3 7 4" xfId="7316"/>
    <cellStyle name="20% - Accent2 4 3 8" xfId="7317"/>
    <cellStyle name="20% - Accent2 4 3 8 2" xfId="7318"/>
    <cellStyle name="20% - Accent2 4 3 8 3" xfId="7319"/>
    <cellStyle name="20% - Accent2 4 3 9" xfId="7320"/>
    <cellStyle name="20% - Accent2 4 3_Revenue monitoring workings P6 97-2003" xfId="7321"/>
    <cellStyle name="20% - Accent2 4 4" xfId="7322"/>
    <cellStyle name="20% - Accent2 4 4 10" xfId="7323"/>
    <cellStyle name="20% - Accent2 4 4 2" xfId="7324"/>
    <cellStyle name="20% - Accent2 4 4 2 2" xfId="7325"/>
    <cellStyle name="20% - Accent2 4 4 2 2 2" xfId="7326"/>
    <cellStyle name="20% - Accent2 4 4 2 2 2 2" xfId="7327"/>
    <cellStyle name="20% - Accent2 4 4 2 2 2 2 2" xfId="7328"/>
    <cellStyle name="20% - Accent2 4 4 2 2 2 2 2 2" xfId="7329"/>
    <cellStyle name="20% - Accent2 4 4 2 2 2 2 2 3" xfId="7330"/>
    <cellStyle name="20% - Accent2 4 4 2 2 2 2 3" xfId="7331"/>
    <cellStyle name="20% - Accent2 4 4 2 2 2 2 4" xfId="7332"/>
    <cellStyle name="20% - Accent2 4 4 2 2 2 3" xfId="7333"/>
    <cellStyle name="20% - Accent2 4 4 2 2 2 3 2" xfId="7334"/>
    <cellStyle name="20% - Accent2 4 4 2 2 2 3 2 2" xfId="7335"/>
    <cellStyle name="20% - Accent2 4 4 2 2 2 3 2 3" xfId="7336"/>
    <cellStyle name="20% - Accent2 4 4 2 2 2 3 3" xfId="7337"/>
    <cellStyle name="20% - Accent2 4 4 2 2 2 3 4" xfId="7338"/>
    <cellStyle name="20% - Accent2 4 4 2 2 2 4" xfId="7339"/>
    <cellStyle name="20% - Accent2 4 4 2 2 2 4 2" xfId="7340"/>
    <cellStyle name="20% - Accent2 4 4 2 2 2 4 3" xfId="7341"/>
    <cellStyle name="20% - Accent2 4 4 2 2 2 5" xfId="7342"/>
    <cellStyle name="20% - Accent2 4 4 2 2 2 6" xfId="7343"/>
    <cellStyle name="20% - Accent2 4 4 2 2 3" xfId="7344"/>
    <cellStyle name="20% - Accent2 4 4 2 2 3 2" xfId="7345"/>
    <cellStyle name="20% - Accent2 4 4 2 2 3 2 2" xfId="7346"/>
    <cellStyle name="20% - Accent2 4 4 2 2 3 2 2 2" xfId="7347"/>
    <cellStyle name="20% - Accent2 4 4 2 2 3 2 2 3" xfId="7348"/>
    <cellStyle name="20% - Accent2 4 4 2 2 3 2 3" xfId="7349"/>
    <cellStyle name="20% - Accent2 4 4 2 2 3 2 4" xfId="7350"/>
    <cellStyle name="20% - Accent2 4 4 2 2 3 3" xfId="7351"/>
    <cellStyle name="20% - Accent2 4 4 2 2 3 3 2" xfId="7352"/>
    <cellStyle name="20% - Accent2 4 4 2 2 3 3 2 2" xfId="7353"/>
    <cellStyle name="20% - Accent2 4 4 2 2 3 3 2 3" xfId="7354"/>
    <cellStyle name="20% - Accent2 4 4 2 2 3 3 3" xfId="7355"/>
    <cellStyle name="20% - Accent2 4 4 2 2 3 3 4" xfId="7356"/>
    <cellStyle name="20% - Accent2 4 4 2 2 3 4" xfId="7357"/>
    <cellStyle name="20% - Accent2 4 4 2 2 3 4 2" xfId="7358"/>
    <cellStyle name="20% - Accent2 4 4 2 2 3 4 3" xfId="7359"/>
    <cellStyle name="20% - Accent2 4 4 2 2 3 5" xfId="7360"/>
    <cellStyle name="20% - Accent2 4 4 2 2 3 6" xfId="7361"/>
    <cellStyle name="20% - Accent2 4 4 2 2 4" xfId="7362"/>
    <cellStyle name="20% - Accent2 4 4 2 2 4 2" xfId="7363"/>
    <cellStyle name="20% - Accent2 4 4 2 2 4 2 2" xfId="7364"/>
    <cellStyle name="20% - Accent2 4 4 2 2 4 2 3" xfId="7365"/>
    <cellStyle name="20% - Accent2 4 4 2 2 4 3" xfId="7366"/>
    <cellStyle name="20% - Accent2 4 4 2 2 4 4" xfId="7367"/>
    <cellStyle name="20% - Accent2 4 4 2 2 5" xfId="7368"/>
    <cellStyle name="20% - Accent2 4 4 2 2 5 2" xfId="7369"/>
    <cellStyle name="20% - Accent2 4 4 2 2 5 2 2" xfId="7370"/>
    <cellStyle name="20% - Accent2 4 4 2 2 5 2 3" xfId="7371"/>
    <cellStyle name="20% - Accent2 4 4 2 2 5 3" xfId="7372"/>
    <cellStyle name="20% - Accent2 4 4 2 2 5 4" xfId="7373"/>
    <cellStyle name="20% - Accent2 4 4 2 2 6" xfId="7374"/>
    <cellStyle name="20% - Accent2 4 4 2 2 6 2" xfId="7375"/>
    <cellStyle name="20% - Accent2 4 4 2 2 6 3" xfId="7376"/>
    <cellStyle name="20% - Accent2 4 4 2 2 7" xfId="7377"/>
    <cellStyle name="20% - Accent2 4 4 2 2 8" xfId="7378"/>
    <cellStyle name="20% - Accent2 4 4 2 3" xfId="7379"/>
    <cellStyle name="20% - Accent2 4 4 2 3 2" xfId="7380"/>
    <cellStyle name="20% - Accent2 4 4 2 3 2 2" xfId="7381"/>
    <cellStyle name="20% - Accent2 4 4 2 3 2 2 2" xfId="7382"/>
    <cellStyle name="20% - Accent2 4 4 2 3 2 2 3" xfId="7383"/>
    <cellStyle name="20% - Accent2 4 4 2 3 2 3" xfId="7384"/>
    <cellStyle name="20% - Accent2 4 4 2 3 2 4" xfId="7385"/>
    <cellStyle name="20% - Accent2 4 4 2 3 3" xfId="7386"/>
    <cellStyle name="20% - Accent2 4 4 2 3 3 2" xfId="7387"/>
    <cellStyle name="20% - Accent2 4 4 2 3 3 2 2" xfId="7388"/>
    <cellStyle name="20% - Accent2 4 4 2 3 3 2 3" xfId="7389"/>
    <cellStyle name="20% - Accent2 4 4 2 3 3 3" xfId="7390"/>
    <cellStyle name="20% - Accent2 4 4 2 3 3 4" xfId="7391"/>
    <cellStyle name="20% - Accent2 4 4 2 3 4" xfId="7392"/>
    <cellStyle name="20% - Accent2 4 4 2 3 4 2" xfId="7393"/>
    <cellStyle name="20% - Accent2 4 4 2 3 4 3" xfId="7394"/>
    <cellStyle name="20% - Accent2 4 4 2 3 5" xfId="7395"/>
    <cellStyle name="20% - Accent2 4 4 2 3 6" xfId="7396"/>
    <cellStyle name="20% - Accent2 4 4 2 4" xfId="7397"/>
    <cellStyle name="20% - Accent2 4 4 2 4 2" xfId="7398"/>
    <cellStyle name="20% - Accent2 4 4 2 4 2 2" xfId="7399"/>
    <cellStyle name="20% - Accent2 4 4 2 4 2 2 2" xfId="7400"/>
    <cellStyle name="20% - Accent2 4 4 2 4 2 2 3" xfId="7401"/>
    <cellStyle name="20% - Accent2 4 4 2 4 2 3" xfId="7402"/>
    <cellStyle name="20% - Accent2 4 4 2 4 2 4" xfId="7403"/>
    <cellStyle name="20% - Accent2 4 4 2 4 3" xfId="7404"/>
    <cellStyle name="20% - Accent2 4 4 2 4 3 2" xfId="7405"/>
    <cellStyle name="20% - Accent2 4 4 2 4 3 2 2" xfId="7406"/>
    <cellStyle name="20% - Accent2 4 4 2 4 3 2 3" xfId="7407"/>
    <cellStyle name="20% - Accent2 4 4 2 4 3 3" xfId="7408"/>
    <cellStyle name="20% - Accent2 4 4 2 4 3 4" xfId="7409"/>
    <cellStyle name="20% - Accent2 4 4 2 4 4" xfId="7410"/>
    <cellStyle name="20% - Accent2 4 4 2 4 4 2" xfId="7411"/>
    <cellStyle name="20% - Accent2 4 4 2 4 4 3" xfId="7412"/>
    <cellStyle name="20% - Accent2 4 4 2 4 5" xfId="7413"/>
    <cellStyle name="20% - Accent2 4 4 2 4 6" xfId="7414"/>
    <cellStyle name="20% - Accent2 4 4 2 5" xfId="7415"/>
    <cellStyle name="20% - Accent2 4 4 2 5 2" xfId="7416"/>
    <cellStyle name="20% - Accent2 4 4 2 5 2 2" xfId="7417"/>
    <cellStyle name="20% - Accent2 4 4 2 5 2 3" xfId="7418"/>
    <cellStyle name="20% - Accent2 4 4 2 5 3" xfId="7419"/>
    <cellStyle name="20% - Accent2 4 4 2 5 4" xfId="7420"/>
    <cellStyle name="20% - Accent2 4 4 2 6" xfId="7421"/>
    <cellStyle name="20% - Accent2 4 4 2 6 2" xfId="7422"/>
    <cellStyle name="20% - Accent2 4 4 2 6 2 2" xfId="7423"/>
    <cellStyle name="20% - Accent2 4 4 2 6 2 3" xfId="7424"/>
    <cellStyle name="20% - Accent2 4 4 2 6 3" xfId="7425"/>
    <cellStyle name="20% - Accent2 4 4 2 6 4" xfId="7426"/>
    <cellStyle name="20% - Accent2 4 4 2 7" xfId="7427"/>
    <cellStyle name="20% - Accent2 4 4 2 7 2" xfId="7428"/>
    <cellStyle name="20% - Accent2 4 4 2 7 3" xfId="7429"/>
    <cellStyle name="20% - Accent2 4 4 2 8" xfId="7430"/>
    <cellStyle name="20% - Accent2 4 4 2 9" xfId="7431"/>
    <cellStyle name="20% - Accent2 4 4 3" xfId="7432"/>
    <cellStyle name="20% - Accent2 4 4 3 2" xfId="7433"/>
    <cellStyle name="20% - Accent2 4 4 3 2 2" xfId="7434"/>
    <cellStyle name="20% - Accent2 4 4 3 2 2 2" xfId="7435"/>
    <cellStyle name="20% - Accent2 4 4 3 2 2 2 2" xfId="7436"/>
    <cellStyle name="20% - Accent2 4 4 3 2 2 2 3" xfId="7437"/>
    <cellStyle name="20% - Accent2 4 4 3 2 2 3" xfId="7438"/>
    <cellStyle name="20% - Accent2 4 4 3 2 2 4" xfId="7439"/>
    <cellStyle name="20% - Accent2 4 4 3 2 3" xfId="7440"/>
    <cellStyle name="20% - Accent2 4 4 3 2 3 2" xfId="7441"/>
    <cellStyle name="20% - Accent2 4 4 3 2 3 2 2" xfId="7442"/>
    <cellStyle name="20% - Accent2 4 4 3 2 3 2 3" xfId="7443"/>
    <cellStyle name="20% - Accent2 4 4 3 2 3 3" xfId="7444"/>
    <cellStyle name="20% - Accent2 4 4 3 2 3 4" xfId="7445"/>
    <cellStyle name="20% - Accent2 4 4 3 2 4" xfId="7446"/>
    <cellStyle name="20% - Accent2 4 4 3 2 4 2" xfId="7447"/>
    <cellStyle name="20% - Accent2 4 4 3 2 4 3" xfId="7448"/>
    <cellStyle name="20% - Accent2 4 4 3 2 5" xfId="7449"/>
    <cellStyle name="20% - Accent2 4 4 3 2 6" xfId="7450"/>
    <cellStyle name="20% - Accent2 4 4 3 3" xfId="7451"/>
    <cellStyle name="20% - Accent2 4 4 3 3 2" xfId="7452"/>
    <cellStyle name="20% - Accent2 4 4 3 3 2 2" xfId="7453"/>
    <cellStyle name="20% - Accent2 4 4 3 3 2 2 2" xfId="7454"/>
    <cellStyle name="20% - Accent2 4 4 3 3 2 2 3" xfId="7455"/>
    <cellStyle name="20% - Accent2 4 4 3 3 2 3" xfId="7456"/>
    <cellStyle name="20% - Accent2 4 4 3 3 2 4" xfId="7457"/>
    <cellStyle name="20% - Accent2 4 4 3 3 3" xfId="7458"/>
    <cellStyle name="20% - Accent2 4 4 3 3 3 2" xfId="7459"/>
    <cellStyle name="20% - Accent2 4 4 3 3 3 2 2" xfId="7460"/>
    <cellStyle name="20% - Accent2 4 4 3 3 3 2 3" xfId="7461"/>
    <cellStyle name="20% - Accent2 4 4 3 3 3 3" xfId="7462"/>
    <cellStyle name="20% - Accent2 4 4 3 3 3 4" xfId="7463"/>
    <cellStyle name="20% - Accent2 4 4 3 3 4" xfId="7464"/>
    <cellStyle name="20% - Accent2 4 4 3 3 4 2" xfId="7465"/>
    <cellStyle name="20% - Accent2 4 4 3 3 4 3" xfId="7466"/>
    <cellStyle name="20% - Accent2 4 4 3 3 5" xfId="7467"/>
    <cellStyle name="20% - Accent2 4 4 3 3 6" xfId="7468"/>
    <cellStyle name="20% - Accent2 4 4 3 4" xfId="7469"/>
    <cellStyle name="20% - Accent2 4 4 3 4 2" xfId="7470"/>
    <cellStyle name="20% - Accent2 4 4 3 4 2 2" xfId="7471"/>
    <cellStyle name="20% - Accent2 4 4 3 4 2 3" xfId="7472"/>
    <cellStyle name="20% - Accent2 4 4 3 4 3" xfId="7473"/>
    <cellStyle name="20% - Accent2 4 4 3 4 4" xfId="7474"/>
    <cellStyle name="20% - Accent2 4 4 3 5" xfId="7475"/>
    <cellStyle name="20% - Accent2 4 4 3 5 2" xfId="7476"/>
    <cellStyle name="20% - Accent2 4 4 3 5 2 2" xfId="7477"/>
    <cellStyle name="20% - Accent2 4 4 3 5 2 3" xfId="7478"/>
    <cellStyle name="20% - Accent2 4 4 3 5 3" xfId="7479"/>
    <cellStyle name="20% - Accent2 4 4 3 5 4" xfId="7480"/>
    <cellStyle name="20% - Accent2 4 4 3 6" xfId="7481"/>
    <cellStyle name="20% - Accent2 4 4 3 6 2" xfId="7482"/>
    <cellStyle name="20% - Accent2 4 4 3 6 3" xfId="7483"/>
    <cellStyle name="20% - Accent2 4 4 3 7" xfId="7484"/>
    <cellStyle name="20% - Accent2 4 4 3 8" xfId="7485"/>
    <cellStyle name="20% - Accent2 4 4 4" xfId="7486"/>
    <cellStyle name="20% - Accent2 4 4 4 2" xfId="7487"/>
    <cellStyle name="20% - Accent2 4 4 4 2 2" xfId="7488"/>
    <cellStyle name="20% - Accent2 4 4 4 2 2 2" xfId="7489"/>
    <cellStyle name="20% - Accent2 4 4 4 2 2 3" xfId="7490"/>
    <cellStyle name="20% - Accent2 4 4 4 2 3" xfId="7491"/>
    <cellStyle name="20% - Accent2 4 4 4 2 4" xfId="7492"/>
    <cellStyle name="20% - Accent2 4 4 4 3" xfId="7493"/>
    <cellStyle name="20% - Accent2 4 4 4 3 2" xfId="7494"/>
    <cellStyle name="20% - Accent2 4 4 4 3 2 2" xfId="7495"/>
    <cellStyle name="20% - Accent2 4 4 4 3 2 3" xfId="7496"/>
    <cellStyle name="20% - Accent2 4 4 4 3 3" xfId="7497"/>
    <cellStyle name="20% - Accent2 4 4 4 3 4" xfId="7498"/>
    <cellStyle name="20% - Accent2 4 4 4 4" xfId="7499"/>
    <cellStyle name="20% - Accent2 4 4 4 4 2" xfId="7500"/>
    <cellStyle name="20% - Accent2 4 4 4 4 3" xfId="7501"/>
    <cellStyle name="20% - Accent2 4 4 4 5" xfId="7502"/>
    <cellStyle name="20% - Accent2 4 4 4 6" xfId="7503"/>
    <cellStyle name="20% - Accent2 4 4 5" xfId="7504"/>
    <cellStyle name="20% - Accent2 4 4 5 2" xfId="7505"/>
    <cellStyle name="20% - Accent2 4 4 5 2 2" xfId="7506"/>
    <cellStyle name="20% - Accent2 4 4 5 2 2 2" xfId="7507"/>
    <cellStyle name="20% - Accent2 4 4 5 2 2 3" xfId="7508"/>
    <cellStyle name="20% - Accent2 4 4 5 2 3" xfId="7509"/>
    <cellStyle name="20% - Accent2 4 4 5 2 4" xfId="7510"/>
    <cellStyle name="20% - Accent2 4 4 5 3" xfId="7511"/>
    <cellStyle name="20% - Accent2 4 4 5 3 2" xfId="7512"/>
    <cellStyle name="20% - Accent2 4 4 5 3 2 2" xfId="7513"/>
    <cellStyle name="20% - Accent2 4 4 5 3 2 3" xfId="7514"/>
    <cellStyle name="20% - Accent2 4 4 5 3 3" xfId="7515"/>
    <cellStyle name="20% - Accent2 4 4 5 3 4" xfId="7516"/>
    <cellStyle name="20% - Accent2 4 4 5 4" xfId="7517"/>
    <cellStyle name="20% - Accent2 4 4 5 4 2" xfId="7518"/>
    <cellStyle name="20% - Accent2 4 4 5 4 3" xfId="7519"/>
    <cellStyle name="20% - Accent2 4 4 5 5" xfId="7520"/>
    <cellStyle name="20% - Accent2 4 4 5 6" xfId="7521"/>
    <cellStyle name="20% - Accent2 4 4 6" xfId="7522"/>
    <cellStyle name="20% - Accent2 4 4 6 2" xfId="7523"/>
    <cellStyle name="20% - Accent2 4 4 6 2 2" xfId="7524"/>
    <cellStyle name="20% - Accent2 4 4 6 2 3" xfId="7525"/>
    <cellStyle name="20% - Accent2 4 4 6 3" xfId="7526"/>
    <cellStyle name="20% - Accent2 4 4 6 4" xfId="7527"/>
    <cellStyle name="20% - Accent2 4 4 7" xfId="7528"/>
    <cellStyle name="20% - Accent2 4 4 7 2" xfId="7529"/>
    <cellStyle name="20% - Accent2 4 4 7 2 2" xfId="7530"/>
    <cellStyle name="20% - Accent2 4 4 7 2 3" xfId="7531"/>
    <cellStyle name="20% - Accent2 4 4 7 3" xfId="7532"/>
    <cellStyle name="20% - Accent2 4 4 7 4" xfId="7533"/>
    <cellStyle name="20% - Accent2 4 4 8" xfId="7534"/>
    <cellStyle name="20% - Accent2 4 4 8 2" xfId="7535"/>
    <cellStyle name="20% - Accent2 4 4 8 3" xfId="7536"/>
    <cellStyle name="20% - Accent2 4 4 9" xfId="7537"/>
    <cellStyle name="20% - Accent2 4 4_Revenue monitoring workings P6 97-2003" xfId="7538"/>
    <cellStyle name="20% - Accent2 4 5" xfId="7539"/>
    <cellStyle name="20% - Accent2 4 5 2" xfId="7540"/>
    <cellStyle name="20% - Accent2 4 5 2 2" xfId="7541"/>
    <cellStyle name="20% - Accent2 4 5 2 2 2" xfId="7542"/>
    <cellStyle name="20% - Accent2 4 5 2 2 2 2" xfId="7543"/>
    <cellStyle name="20% - Accent2 4 5 2 2 2 2 2" xfId="7544"/>
    <cellStyle name="20% - Accent2 4 5 2 2 2 2 3" xfId="7545"/>
    <cellStyle name="20% - Accent2 4 5 2 2 2 3" xfId="7546"/>
    <cellStyle name="20% - Accent2 4 5 2 2 2 4" xfId="7547"/>
    <cellStyle name="20% - Accent2 4 5 2 2 3" xfId="7548"/>
    <cellStyle name="20% - Accent2 4 5 2 2 3 2" xfId="7549"/>
    <cellStyle name="20% - Accent2 4 5 2 2 3 2 2" xfId="7550"/>
    <cellStyle name="20% - Accent2 4 5 2 2 3 2 3" xfId="7551"/>
    <cellStyle name="20% - Accent2 4 5 2 2 3 3" xfId="7552"/>
    <cellStyle name="20% - Accent2 4 5 2 2 3 4" xfId="7553"/>
    <cellStyle name="20% - Accent2 4 5 2 2 4" xfId="7554"/>
    <cellStyle name="20% - Accent2 4 5 2 2 4 2" xfId="7555"/>
    <cellStyle name="20% - Accent2 4 5 2 2 4 3" xfId="7556"/>
    <cellStyle name="20% - Accent2 4 5 2 2 5" xfId="7557"/>
    <cellStyle name="20% - Accent2 4 5 2 2 6" xfId="7558"/>
    <cellStyle name="20% - Accent2 4 5 2 3" xfId="7559"/>
    <cellStyle name="20% - Accent2 4 5 2 3 2" xfId="7560"/>
    <cellStyle name="20% - Accent2 4 5 2 3 2 2" xfId="7561"/>
    <cellStyle name="20% - Accent2 4 5 2 3 2 2 2" xfId="7562"/>
    <cellStyle name="20% - Accent2 4 5 2 3 2 2 3" xfId="7563"/>
    <cellStyle name="20% - Accent2 4 5 2 3 2 3" xfId="7564"/>
    <cellStyle name="20% - Accent2 4 5 2 3 2 4" xfId="7565"/>
    <cellStyle name="20% - Accent2 4 5 2 3 3" xfId="7566"/>
    <cellStyle name="20% - Accent2 4 5 2 3 3 2" xfId="7567"/>
    <cellStyle name="20% - Accent2 4 5 2 3 3 2 2" xfId="7568"/>
    <cellStyle name="20% - Accent2 4 5 2 3 3 2 3" xfId="7569"/>
    <cellStyle name="20% - Accent2 4 5 2 3 3 3" xfId="7570"/>
    <cellStyle name="20% - Accent2 4 5 2 3 3 4" xfId="7571"/>
    <cellStyle name="20% - Accent2 4 5 2 3 4" xfId="7572"/>
    <cellStyle name="20% - Accent2 4 5 2 3 4 2" xfId="7573"/>
    <cellStyle name="20% - Accent2 4 5 2 3 4 3" xfId="7574"/>
    <cellStyle name="20% - Accent2 4 5 2 3 5" xfId="7575"/>
    <cellStyle name="20% - Accent2 4 5 2 3 6" xfId="7576"/>
    <cellStyle name="20% - Accent2 4 5 2 4" xfId="7577"/>
    <cellStyle name="20% - Accent2 4 5 2 4 2" xfId="7578"/>
    <cellStyle name="20% - Accent2 4 5 2 4 2 2" xfId="7579"/>
    <cellStyle name="20% - Accent2 4 5 2 4 2 3" xfId="7580"/>
    <cellStyle name="20% - Accent2 4 5 2 4 3" xfId="7581"/>
    <cellStyle name="20% - Accent2 4 5 2 4 4" xfId="7582"/>
    <cellStyle name="20% - Accent2 4 5 2 5" xfId="7583"/>
    <cellStyle name="20% - Accent2 4 5 2 5 2" xfId="7584"/>
    <cellStyle name="20% - Accent2 4 5 2 5 2 2" xfId="7585"/>
    <cellStyle name="20% - Accent2 4 5 2 5 2 3" xfId="7586"/>
    <cellStyle name="20% - Accent2 4 5 2 5 3" xfId="7587"/>
    <cellStyle name="20% - Accent2 4 5 2 5 4" xfId="7588"/>
    <cellStyle name="20% - Accent2 4 5 2 6" xfId="7589"/>
    <cellStyle name="20% - Accent2 4 5 2 6 2" xfId="7590"/>
    <cellStyle name="20% - Accent2 4 5 2 6 3" xfId="7591"/>
    <cellStyle name="20% - Accent2 4 5 2 7" xfId="7592"/>
    <cellStyle name="20% - Accent2 4 5 2 8" xfId="7593"/>
    <cellStyle name="20% - Accent2 4 5 3" xfId="7594"/>
    <cellStyle name="20% - Accent2 4 5 3 2" xfId="7595"/>
    <cellStyle name="20% - Accent2 4 5 3 2 2" xfId="7596"/>
    <cellStyle name="20% - Accent2 4 5 3 2 2 2" xfId="7597"/>
    <cellStyle name="20% - Accent2 4 5 3 2 2 3" xfId="7598"/>
    <cellStyle name="20% - Accent2 4 5 3 2 3" xfId="7599"/>
    <cellStyle name="20% - Accent2 4 5 3 2 4" xfId="7600"/>
    <cellStyle name="20% - Accent2 4 5 3 3" xfId="7601"/>
    <cellStyle name="20% - Accent2 4 5 3 3 2" xfId="7602"/>
    <cellStyle name="20% - Accent2 4 5 3 3 2 2" xfId="7603"/>
    <cellStyle name="20% - Accent2 4 5 3 3 2 3" xfId="7604"/>
    <cellStyle name="20% - Accent2 4 5 3 3 3" xfId="7605"/>
    <cellStyle name="20% - Accent2 4 5 3 3 4" xfId="7606"/>
    <cellStyle name="20% - Accent2 4 5 3 4" xfId="7607"/>
    <cellStyle name="20% - Accent2 4 5 3 4 2" xfId="7608"/>
    <cellStyle name="20% - Accent2 4 5 3 4 3" xfId="7609"/>
    <cellStyle name="20% - Accent2 4 5 3 5" xfId="7610"/>
    <cellStyle name="20% - Accent2 4 5 3 6" xfId="7611"/>
    <cellStyle name="20% - Accent2 4 5 4" xfId="7612"/>
    <cellStyle name="20% - Accent2 4 5 4 2" xfId="7613"/>
    <cellStyle name="20% - Accent2 4 5 4 2 2" xfId="7614"/>
    <cellStyle name="20% - Accent2 4 5 4 2 2 2" xfId="7615"/>
    <cellStyle name="20% - Accent2 4 5 4 2 2 3" xfId="7616"/>
    <cellStyle name="20% - Accent2 4 5 4 2 3" xfId="7617"/>
    <cellStyle name="20% - Accent2 4 5 4 2 4" xfId="7618"/>
    <cellStyle name="20% - Accent2 4 5 4 3" xfId="7619"/>
    <cellStyle name="20% - Accent2 4 5 4 3 2" xfId="7620"/>
    <cellStyle name="20% - Accent2 4 5 4 3 2 2" xfId="7621"/>
    <cellStyle name="20% - Accent2 4 5 4 3 2 3" xfId="7622"/>
    <cellStyle name="20% - Accent2 4 5 4 3 3" xfId="7623"/>
    <cellStyle name="20% - Accent2 4 5 4 3 4" xfId="7624"/>
    <cellStyle name="20% - Accent2 4 5 4 4" xfId="7625"/>
    <cellStyle name="20% - Accent2 4 5 4 4 2" xfId="7626"/>
    <cellStyle name="20% - Accent2 4 5 4 4 3" xfId="7627"/>
    <cellStyle name="20% - Accent2 4 5 4 5" xfId="7628"/>
    <cellStyle name="20% - Accent2 4 5 4 6" xfId="7629"/>
    <cellStyle name="20% - Accent2 4 5 5" xfId="7630"/>
    <cellStyle name="20% - Accent2 4 5 5 2" xfId="7631"/>
    <cellStyle name="20% - Accent2 4 5 5 2 2" xfId="7632"/>
    <cellStyle name="20% - Accent2 4 5 5 2 3" xfId="7633"/>
    <cellStyle name="20% - Accent2 4 5 5 3" xfId="7634"/>
    <cellStyle name="20% - Accent2 4 5 5 4" xfId="7635"/>
    <cellStyle name="20% - Accent2 4 5 6" xfId="7636"/>
    <cellStyle name="20% - Accent2 4 5 6 2" xfId="7637"/>
    <cellStyle name="20% - Accent2 4 5 6 2 2" xfId="7638"/>
    <cellStyle name="20% - Accent2 4 5 6 2 3" xfId="7639"/>
    <cellStyle name="20% - Accent2 4 5 6 3" xfId="7640"/>
    <cellStyle name="20% - Accent2 4 5 6 4" xfId="7641"/>
    <cellStyle name="20% - Accent2 4 5 7" xfId="7642"/>
    <cellStyle name="20% - Accent2 4 5 7 2" xfId="7643"/>
    <cellStyle name="20% - Accent2 4 5 7 3" xfId="7644"/>
    <cellStyle name="20% - Accent2 4 5 8" xfId="7645"/>
    <cellStyle name="20% - Accent2 4 5 9" xfId="7646"/>
    <cellStyle name="20% - Accent2 4 6" xfId="7647"/>
    <cellStyle name="20% - Accent2 4 6 2" xfId="7648"/>
    <cellStyle name="20% - Accent2 4 6 2 2" xfId="7649"/>
    <cellStyle name="20% - Accent2 4 6 2 2 2" xfId="7650"/>
    <cellStyle name="20% - Accent2 4 6 2 2 2 2" xfId="7651"/>
    <cellStyle name="20% - Accent2 4 6 2 2 2 3" xfId="7652"/>
    <cellStyle name="20% - Accent2 4 6 2 2 3" xfId="7653"/>
    <cellStyle name="20% - Accent2 4 6 2 2 4" xfId="7654"/>
    <cellStyle name="20% - Accent2 4 6 2 3" xfId="7655"/>
    <cellStyle name="20% - Accent2 4 6 2 3 2" xfId="7656"/>
    <cellStyle name="20% - Accent2 4 6 2 3 2 2" xfId="7657"/>
    <cellStyle name="20% - Accent2 4 6 2 3 2 3" xfId="7658"/>
    <cellStyle name="20% - Accent2 4 6 2 3 3" xfId="7659"/>
    <cellStyle name="20% - Accent2 4 6 2 3 4" xfId="7660"/>
    <cellStyle name="20% - Accent2 4 6 2 4" xfId="7661"/>
    <cellStyle name="20% - Accent2 4 6 2 4 2" xfId="7662"/>
    <cellStyle name="20% - Accent2 4 6 2 4 3" xfId="7663"/>
    <cellStyle name="20% - Accent2 4 6 2 5" xfId="7664"/>
    <cellStyle name="20% - Accent2 4 6 2 6" xfId="7665"/>
    <cellStyle name="20% - Accent2 4 6 3" xfId="7666"/>
    <cellStyle name="20% - Accent2 4 6 3 2" xfId="7667"/>
    <cellStyle name="20% - Accent2 4 6 3 2 2" xfId="7668"/>
    <cellStyle name="20% - Accent2 4 6 3 2 2 2" xfId="7669"/>
    <cellStyle name="20% - Accent2 4 6 3 2 2 3" xfId="7670"/>
    <cellStyle name="20% - Accent2 4 6 3 2 3" xfId="7671"/>
    <cellStyle name="20% - Accent2 4 6 3 2 4" xfId="7672"/>
    <cellStyle name="20% - Accent2 4 6 3 3" xfId="7673"/>
    <cellStyle name="20% - Accent2 4 6 3 3 2" xfId="7674"/>
    <cellStyle name="20% - Accent2 4 6 3 3 2 2" xfId="7675"/>
    <cellStyle name="20% - Accent2 4 6 3 3 2 3" xfId="7676"/>
    <cellStyle name="20% - Accent2 4 6 3 3 3" xfId="7677"/>
    <cellStyle name="20% - Accent2 4 6 3 3 4" xfId="7678"/>
    <cellStyle name="20% - Accent2 4 6 3 4" xfId="7679"/>
    <cellStyle name="20% - Accent2 4 6 3 4 2" xfId="7680"/>
    <cellStyle name="20% - Accent2 4 6 3 4 3" xfId="7681"/>
    <cellStyle name="20% - Accent2 4 6 3 5" xfId="7682"/>
    <cellStyle name="20% - Accent2 4 6 3 6" xfId="7683"/>
    <cellStyle name="20% - Accent2 4 6 4" xfId="7684"/>
    <cellStyle name="20% - Accent2 4 6 4 2" xfId="7685"/>
    <cellStyle name="20% - Accent2 4 6 4 2 2" xfId="7686"/>
    <cellStyle name="20% - Accent2 4 6 4 2 3" xfId="7687"/>
    <cellStyle name="20% - Accent2 4 6 4 3" xfId="7688"/>
    <cellStyle name="20% - Accent2 4 6 4 4" xfId="7689"/>
    <cellStyle name="20% - Accent2 4 6 5" xfId="7690"/>
    <cellStyle name="20% - Accent2 4 6 5 2" xfId="7691"/>
    <cellStyle name="20% - Accent2 4 6 5 2 2" xfId="7692"/>
    <cellStyle name="20% - Accent2 4 6 5 2 3" xfId="7693"/>
    <cellStyle name="20% - Accent2 4 6 5 3" xfId="7694"/>
    <cellStyle name="20% - Accent2 4 6 5 4" xfId="7695"/>
    <cellStyle name="20% - Accent2 4 6 6" xfId="7696"/>
    <cellStyle name="20% - Accent2 4 6 6 2" xfId="7697"/>
    <cellStyle name="20% - Accent2 4 6 6 3" xfId="7698"/>
    <cellStyle name="20% - Accent2 4 6 7" xfId="7699"/>
    <cellStyle name="20% - Accent2 4 6 8" xfId="7700"/>
    <cellStyle name="20% - Accent2 4 7" xfId="7701"/>
    <cellStyle name="20% - Accent2 4 7 2" xfId="7702"/>
    <cellStyle name="20% - Accent2 4 7 2 2" xfId="7703"/>
    <cellStyle name="20% - Accent2 4 7 2 2 2" xfId="7704"/>
    <cellStyle name="20% - Accent2 4 7 2 2 3" xfId="7705"/>
    <cellStyle name="20% - Accent2 4 7 2 3" xfId="7706"/>
    <cellStyle name="20% - Accent2 4 7 2 4" xfId="7707"/>
    <cellStyle name="20% - Accent2 4 7 3" xfId="7708"/>
    <cellStyle name="20% - Accent2 4 7 3 2" xfId="7709"/>
    <cellStyle name="20% - Accent2 4 7 3 2 2" xfId="7710"/>
    <cellStyle name="20% - Accent2 4 7 3 2 3" xfId="7711"/>
    <cellStyle name="20% - Accent2 4 7 3 3" xfId="7712"/>
    <cellStyle name="20% - Accent2 4 7 3 4" xfId="7713"/>
    <cellStyle name="20% - Accent2 4 7 4" xfId="7714"/>
    <cellStyle name="20% - Accent2 4 7 4 2" xfId="7715"/>
    <cellStyle name="20% - Accent2 4 7 4 3" xfId="7716"/>
    <cellStyle name="20% - Accent2 4 7 5" xfId="7717"/>
    <cellStyle name="20% - Accent2 4 7 6" xfId="7718"/>
    <cellStyle name="20% - Accent2 4 8" xfId="7719"/>
    <cellStyle name="20% - Accent2 4 8 2" xfId="7720"/>
    <cellStyle name="20% - Accent2 4 8 2 2" xfId="7721"/>
    <cellStyle name="20% - Accent2 4 8 2 2 2" xfId="7722"/>
    <cellStyle name="20% - Accent2 4 8 2 2 3" xfId="7723"/>
    <cellStyle name="20% - Accent2 4 8 2 3" xfId="7724"/>
    <cellStyle name="20% - Accent2 4 8 2 4" xfId="7725"/>
    <cellStyle name="20% - Accent2 4 8 3" xfId="7726"/>
    <cellStyle name="20% - Accent2 4 8 3 2" xfId="7727"/>
    <cellStyle name="20% - Accent2 4 8 3 2 2" xfId="7728"/>
    <cellStyle name="20% - Accent2 4 8 3 2 3" xfId="7729"/>
    <cellStyle name="20% - Accent2 4 8 3 3" xfId="7730"/>
    <cellStyle name="20% - Accent2 4 8 3 4" xfId="7731"/>
    <cellStyle name="20% - Accent2 4 8 4" xfId="7732"/>
    <cellStyle name="20% - Accent2 4 8 4 2" xfId="7733"/>
    <cellStyle name="20% - Accent2 4 8 4 3" xfId="7734"/>
    <cellStyle name="20% - Accent2 4 8 5" xfId="7735"/>
    <cellStyle name="20% - Accent2 4 8 6" xfId="7736"/>
    <cellStyle name="20% - Accent2 4 9" xfId="7737"/>
    <cellStyle name="20% - Accent2 4 9 2" xfId="7738"/>
    <cellStyle name="20% - Accent2 4 9 2 2" xfId="7739"/>
    <cellStyle name="20% - Accent2 4 9 2 3" xfId="7740"/>
    <cellStyle name="20% - Accent2 4 9 3" xfId="7741"/>
    <cellStyle name="20% - Accent2 4 9 3 2" xfId="7742"/>
    <cellStyle name="20% - Accent2 4 9 3 3" xfId="7743"/>
    <cellStyle name="20% - Accent2 4_Revenue monitoring workings P6 97-2003" xfId="7744"/>
    <cellStyle name="20% - Accent2 5" xfId="7745"/>
    <cellStyle name="20% - Accent2 5 10" xfId="7746"/>
    <cellStyle name="20% - Accent2 5 11" xfId="7747"/>
    <cellStyle name="20% - Accent2 5 2" xfId="7748"/>
    <cellStyle name="20% - Accent2 5 2 2" xfId="7749"/>
    <cellStyle name="20% - Accent2 5 2 2 2" xfId="7750"/>
    <cellStyle name="20% - Accent2 5 2 2 2 2" xfId="7751"/>
    <cellStyle name="20% - Accent2 5 2 2 2 2 2" xfId="7752"/>
    <cellStyle name="20% - Accent2 5 2 2 2 2 2 2" xfId="7753"/>
    <cellStyle name="20% - Accent2 5 2 2 2 2 2 3" xfId="7754"/>
    <cellStyle name="20% - Accent2 5 2 2 2 2 3" xfId="7755"/>
    <cellStyle name="20% - Accent2 5 2 2 2 2 4" xfId="7756"/>
    <cellStyle name="20% - Accent2 5 2 2 2 3" xfId="7757"/>
    <cellStyle name="20% - Accent2 5 2 2 2 3 2" xfId="7758"/>
    <cellStyle name="20% - Accent2 5 2 2 2 3 2 2" xfId="7759"/>
    <cellStyle name="20% - Accent2 5 2 2 2 3 2 3" xfId="7760"/>
    <cellStyle name="20% - Accent2 5 2 2 2 3 3" xfId="7761"/>
    <cellStyle name="20% - Accent2 5 2 2 2 3 4" xfId="7762"/>
    <cellStyle name="20% - Accent2 5 2 2 2 4" xfId="7763"/>
    <cellStyle name="20% - Accent2 5 2 2 2 4 2" xfId="7764"/>
    <cellStyle name="20% - Accent2 5 2 2 2 4 3" xfId="7765"/>
    <cellStyle name="20% - Accent2 5 2 2 2 5" xfId="7766"/>
    <cellStyle name="20% - Accent2 5 2 2 2 6" xfId="7767"/>
    <cellStyle name="20% - Accent2 5 2 2 3" xfId="7768"/>
    <cellStyle name="20% - Accent2 5 2 2 3 2" xfId="7769"/>
    <cellStyle name="20% - Accent2 5 2 2 3 2 2" xfId="7770"/>
    <cellStyle name="20% - Accent2 5 2 2 3 2 2 2" xfId="7771"/>
    <cellStyle name="20% - Accent2 5 2 2 3 2 2 3" xfId="7772"/>
    <cellStyle name="20% - Accent2 5 2 2 3 2 3" xfId="7773"/>
    <cellStyle name="20% - Accent2 5 2 2 3 2 4" xfId="7774"/>
    <cellStyle name="20% - Accent2 5 2 2 3 3" xfId="7775"/>
    <cellStyle name="20% - Accent2 5 2 2 3 3 2" xfId="7776"/>
    <cellStyle name="20% - Accent2 5 2 2 3 3 2 2" xfId="7777"/>
    <cellStyle name="20% - Accent2 5 2 2 3 3 2 3" xfId="7778"/>
    <cellStyle name="20% - Accent2 5 2 2 3 3 3" xfId="7779"/>
    <cellStyle name="20% - Accent2 5 2 2 3 3 4" xfId="7780"/>
    <cellStyle name="20% - Accent2 5 2 2 3 4" xfId="7781"/>
    <cellStyle name="20% - Accent2 5 2 2 3 4 2" xfId="7782"/>
    <cellStyle name="20% - Accent2 5 2 2 3 4 3" xfId="7783"/>
    <cellStyle name="20% - Accent2 5 2 2 3 5" xfId="7784"/>
    <cellStyle name="20% - Accent2 5 2 2 3 6" xfId="7785"/>
    <cellStyle name="20% - Accent2 5 2 2 4" xfId="7786"/>
    <cellStyle name="20% - Accent2 5 2 2 4 2" xfId="7787"/>
    <cellStyle name="20% - Accent2 5 2 2 4 2 2" xfId="7788"/>
    <cellStyle name="20% - Accent2 5 2 2 4 2 3" xfId="7789"/>
    <cellStyle name="20% - Accent2 5 2 2 4 3" xfId="7790"/>
    <cellStyle name="20% - Accent2 5 2 2 4 4" xfId="7791"/>
    <cellStyle name="20% - Accent2 5 2 2 5" xfId="7792"/>
    <cellStyle name="20% - Accent2 5 2 2 5 2" xfId="7793"/>
    <cellStyle name="20% - Accent2 5 2 2 5 2 2" xfId="7794"/>
    <cellStyle name="20% - Accent2 5 2 2 5 2 3" xfId="7795"/>
    <cellStyle name="20% - Accent2 5 2 2 5 3" xfId="7796"/>
    <cellStyle name="20% - Accent2 5 2 2 5 4" xfId="7797"/>
    <cellStyle name="20% - Accent2 5 2 2 6" xfId="7798"/>
    <cellStyle name="20% - Accent2 5 2 2 6 2" xfId="7799"/>
    <cellStyle name="20% - Accent2 5 2 2 6 3" xfId="7800"/>
    <cellStyle name="20% - Accent2 5 2 2 7" xfId="7801"/>
    <cellStyle name="20% - Accent2 5 2 2 8" xfId="7802"/>
    <cellStyle name="20% - Accent2 5 2 3" xfId="7803"/>
    <cellStyle name="20% - Accent2 5 2 3 2" xfId="7804"/>
    <cellStyle name="20% - Accent2 5 2 3 2 2" xfId="7805"/>
    <cellStyle name="20% - Accent2 5 2 3 2 2 2" xfId="7806"/>
    <cellStyle name="20% - Accent2 5 2 3 2 2 3" xfId="7807"/>
    <cellStyle name="20% - Accent2 5 2 3 2 3" xfId="7808"/>
    <cellStyle name="20% - Accent2 5 2 3 2 4" xfId="7809"/>
    <cellStyle name="20% - Accent2 5 2 3 3" xfId="7810"/>
    <cellStyle name="20% - Accent2 5 2 3 3 2" xfId="7811"/>
    <cellStyle name="20% - Accent2 5 2 3 3 2 2" xfId="7812"/>
    <cellStyle name="20% - Accent2 5 2 3 3 2 3" xfId="7813"/>
    <cellStyle name="20% - Accent2 5 2 3 3 3" xfId="7814"/>
    <cellStyle name="20% - Accent2 5 2 3 3 4" xfId="7815"/>
    <cellStyle name="20% - Accent2 5 2 3 4" xfId="7816"/>
    <cellStyle name="20% - Accent2 5 2 3 4 2" xfId="7817"/>
    <cellStyle name="20% - Accent2 5 2 3 4 3" xfId="7818"/>
    <cellStyle name="20% - Accent2 5 2 3 5" xfId="7819"/>
    <cellStyle name="20% - Accent2 5 2 3 6" xfId="7820"/>
    <cellStyle name="20% - Accent2 5 2 4" xfId="7821"/>
    <cellStyle name="20% - Accent2 5 2 4 2" xfId="7822"/>
    <cellStyle name="20% - Accent2 5 2 4 2 2" xfId="7823"/>
    <cellStyle name="20% - Accent2 5 2 4 2 2 2" xfId="7824"/>
    <cellStyle name="20% - Accent2 5 2 4 2 2 3" xfId="7825"/>
    <cellStyle name="20% - Accent2 5 2 4 2 3" xfId="7826"/>
    <cellStyle name="20% - Accent2 5 2 4 2 4" xfId="7827"/>
    <cellStyle name="20% - Accent2 5 2 4 3" xfId="7828"/>
    <cellStyle name="20% - Accent2 5 2 4 3 2" xfId="7829"/>
    <cellStyle name="20% - Accent2 5 2 4 3 2 2" xfId="7830"/>
    <cellStyle name="20% - Accent2 5 2 4 3 2 3" xfId="7831"/>
    <cellStyle name="20% - Accent2 5 2 4 3 3" xfId="7832"/>
    <cellStyle name="20% - Accent2 5 2 4 3 4" xfId="7833"/>
    <cellStyle name="20% - Accent2 5 2 4 4" xfId="7834"/>
    <cellStyle name="20% - Accent2 5 2 4 4 2" xfId="7835"/>
    <cellStyle name="20% - Accent2 5 2 4 4 3" xfId="7836"/>
    <cellStyle name="20% - Accent2 5 2 4 5" xfId="7837"/>
    <cellStyle name="20% - Accent2 5 2 4 6" xfId="7838"/>
    <cellStyle name="20% - Accent2 5 2 5" xfId="7839"/>
    <cellStyle name="20% - Accent2 5 2 5 2" xfId="7840"/>
    <cellStyle name="20% - Accent2 5 2 5 2 2" xfId="7841"/>
    <cellStyle name="20% - Accent2 5 2 5 2 3" xfId="7842"/>
    <cellStyle name="20% - Accent2 5 2 5 3" xfId="7843"/>
    <cellStyle name="20% - Accent2 5 2 5 4" xfId="7844"/>
    <cellStyle name="20% - Accent2 5 2 6" xfId="7845"/>
    <cellStyle name="20% - Accent2 5 2 6 2" xfId="7846"/>
    <cellStyle name="20% - Accent2 5 2 6 2 2" xfId="7847"/>
    <cellStyle name="20% - Accent2 5 2 6 2 3" xfId="7848"/>
    <cellStyle name="20% - Accent2 5 2 6 3" xfId="7849"/>
    <cellStyle name="20% - Accent2 5 2 6 4" xfId="7850"/>
    <cellStyle name="20% - Accent2 5 2 7" xfId="7851"/>
    <cellStyle name="20% - Accent2 5 2 7 2" xfId="7852"/>
    <cellStyle name="20% - Accent2 5 2 7 3" xfId="7853"/>
    <cellStyle name="20% - Accent2 5 2 8" xfId="7854"/>
    <cellStyle name="20% - Accent2 5 2 9" xfId="7855"/>
    <cellStyle name="20% - Accent2 5 3" xfId="7856"/>
    <cellStyle name="20% - Accent2 5 3 2" xfId="7857"/>
    <cellStyle name="20% - Accent2 5 3 2 2" xfId="7858"/>
    <cellStyle name="20% - Accent2 5 3 2 2 2" xfId="7859"/>
    <cellStyle name="20% - Accent2 5 3 2 2 2 2" xfId="7860"/>
    <cellStyle name="20% - Accent2 5 3 2 2 2 3" xfId="7861"/>
    <cellStyle name="20% - Accent2 5 3 2 2 3" xfId="7862"/>
    <cellStyle name="20% - Accent2 5 3 2 2 4" xfId="7863"/>
    <cellStyle name="20% - Accent2 5 3 2 3" xfId="7864"/>
    <cellStyle name="20% - Accent2 5 3 2 3 2" xfId="7865"/>
    <cellStyle name="20% - Accent2 5 3 2 3 2 2" xfId="7866"/>
    <cellStyle name="20% - Accent2 5 3 2 3 2 3" xfId="7867"/>
    <cellStyle name="20% - Accent2 5 3 2 3 3" xfId="7868"/>
    <cellStyle name="20% - Accent2 5 3 2 3 4" xfId="7869"/>
    <cellStyle name="20% - Accent2 5 3 2 4" xfId="7870"/>
    <cellStyle name="20% - Accent2 5 3 2 4 2" xfId="7871"/>
    <cellStyle name="20% - Accent2 5 3 2 4 3" xfId="7872"/>
    <cellStyle name="20% - Accent2 5 3 2 5" xfId="7873"/>
    <cellStyle name="20% - Accent2 5 3 2 6" xfId="7874"/>
    <cellStyle name="20% - Accent2 5 3 3" xfId="7875"/>
    <cellStyle name="20% - Accent2 5 3 3 2" xfId="7876"/>
    <cellStyle name="20% - Accent2 5 3 3 2 2" xfId="7877"/>
    <cellStyle name="20% - Accent2 5 3 3 2 2 2" xfId="7878"/>
    <cellStyle name="20% - Accent2 5 3 3 2 2 3" xfId="7879"/>
    <cellStyle name="20% - Accent2 5 3 3 2 3" xfId="7880"/>
    <cellStyle name="20% - Accent2 5 3 3 2 4" xfId="7881"/>
    <cellStyle name="20% - Accent2 5 3 3 3" xfId="7882"/>
    <cellStyle name="20% - Accent2 5 3 3 3 2" xfId="7883"/>
    <cellStyle name="20% - Accent2 5 3 3 3 2 2" xfId="7884"/>
    <cellStyle name="20% - Accent2 5 3 3 3 2 3" xfId="7885"/>
    <cellStyle name="20% - Accent2 5 3 3 3 3" xfId="7886"/>
    <cellStyle name="20% - Accent2 5 3 3 3 4" xfId="7887"/>
    <cellStyle name="20% - Accent2 5 3 3 4" xfId="7888"/>
    <cellStyle name="20% - Accent2 5 3 3 4 2" xfId="7889"/>
    <cellStyle name="20% - Accent2 5 3 3 4 3" xfId="7890"/>
    <cellStyle name="20% - Accent2 5 3 3 5" xfId="7891"/>
    <cellStyle name="20% - Accent2 5 3 3 6" xfId="7892"/>
    <cellStyle name="20% - Accent2 5 3 4" xfId="7893"/>
    <cellStyle name="20% - Accent2 5 3 4 2" xfId="7894"/>
    <cellStyle name="20% - Accent2 5 3 4 2 2" xfId="7895"/>
    <cellStyle name="20% - Accent2 5 3 4 2 3" xfId="7896"/>
    <cellStyle name="20% - Accent2 5 3 4 3" xfId="7897"/>
    <cellStyle name="20% - Accent2 5 3 4 4" xfId="7898"/>
    <cellStyle name="20% - Accent2 5 3 5" xfId="7899"/>
    <cellStyle name="20% - Accent2 5 3 5 2" xfId="7900"/>
    <cellStyle name="20% - Accent2 5 3 5 2 2" xfId="7901"/>
    <cellStyle name="20% - Accent2 5 3 5 2 3" xfId="7902"/>
    <cellStyle name="20% - Accent2 5 3 5 3" xfId="7903"/>
    <cellStyle name="20% - Accent2 5 3 5 4" xfId="7904"/>
    <cellStyle name="20% - Accent2 5 3 6" xfId="7905"/>
    <cellStyle name="20% - Accent2 5 3 6 2" xfId="7906"/>
    <cellStyle name="20% - Accent2 5 3 6 3" xfId="7907"/>
    <cellStyle name="20% - Accent2 5 3 7" xfId="7908"/>
    <cellStyle name="20% - Accent2 5 3 8" xfId="7909"/>
    <cellStyle name="20% - Accent2 5 4" xfId="7910"/>
    <cellStyle name="20% - Accent2 5 4 2" xfId="7911"/>
    <cellStyle name="20% - Accent2 5 4 2 2" xfId="7912"/>
    <cellStyle name="20% - Accent2 5 4 2 2 2" xfId="7913"/>
    <cellStyle name="20% - Accent2 5 4 2 2 3" xfId="7914"/>
    <cellStyle name="20% - Accent2 5 4 2 3" xfId="7915"/>
    <cellStyle name="20% - Accent2 5 4 2 4" xfId="7916"/>
    <cellStyle name="20% - Accent2 5 4 3" xfId="7917"/>
    <cellStyle name="20% - Accent2 5 4 3 2" xfId="7918"/>
    <cellStyle name="20% - Accent2 5 4 3 2 2" xfId="7919"/>
    <cellStyle name="20% - Accent2 5 4 3 2 3" xfId="7920"/>
    <cellStyle name="20% - Accent2 5 4 3 3" xfId="7921"/>
    <cellStyle name="20% - Accent2 5 4 3 4" xfId="7922"/>
    <cellStyle name="20% - Accent2 5 4 4" xfId="7923"/>
    <cellStyle name="20% - Accent2 5 4 4 2" xfId="7924"/>
    <cellStyle name="20% - Accent2 5 4 4 3" xfId="7925"/>
    <cellStyle name="20% - Accent2 5 4 5" xfId="7926"/>
    <cellStyle name="20% - Accent2 5 4 6" xfId="7927"/>
    <cellStyle name="20% - Accent2 5 5" xfId="7928"/>
    <cellStyle name="20% - Accent2 5 5 2" xfId="7929"/>
    <cellStyle name="20% - Accent2 5 5 2 2" xfId="7930"/>
    <cellStyle name="20% - Accent2 5 5 2 2 2" xfId="7931"/>
    <cellStyle name="20% - Accent2 5 5 2 2 3" xfId="7932"/>
    <cellStyle name="20% - Accent2 5 5 2 3" xfId="7933"/>
    <cellStyle name="20% - Accent2 5 5 2 4" xfId="7934"/>
    <cellStyle name="20% - Accent2 5 5 3" xfId="7935"/>
    <cellStyle name="20% - Accent2 5 5 3 2" xfId="7936"/>
    <cellStyle name="20% - Accent2 5 5 3 2 2" xfId="7937"/>
    <cellStyle name="20% - Accent2 5 5 3 2 3" xfId="7938"/>
    <cellStyle name="20% - Accent2 5 5 3 3" xfId="7939"/>
    <cellStyle name="20% - Accent2 5 5 3 4" xfId="7940"/>
    <cellStyle name="20% - Accent2 5 5 4" xfId="7941"/>
    <cellStyle name="20% - Accent2 5 5 4 2" xfId="7942"/>
    <cellStyle name="20% - Accent2 5 5 4 3" xfId="7943"/>
    <cellStyle name="20% - Accent2 5 5 5" xfId="7944"/>
    <cellStyle name="20% - Accent2 5 5 6" xfId="7945"/>
    <cellStyle name="20% - Accent2 5 6" xfId="7946"/>
    <cellStyle name="20% - Accent2 5 6 2" xfId="7947"/>
    <cellStyle name="20% - Accent2 5 6 2 2" xfId="7948"/>
    <cellStyle name="20% - Accent2 5 6 2 3" xfId="7949"/>
    <cellStyle name="20% - Accent2 5 6 3" xfId="7950"/>
    <cellStyle name="20% - Accent2 5 6 4" xfId="7951"/>
    <cellStyle name="20% - Accent2 5 7" xfId="7952"/>
    <cellStyle name="20% - Accent2 5 7 2" xfId="7953"/>
    <cellStyle name="20% - Accent2 5 7 2 2" xfId="7954"/>
    <cellStyle name="20% - Accent2 5 7 2 3" xfId="7955"/>
    <cellStyle name="20% - Accent2 5 7 3" xfId="7956"/>
    <cellStyle name="20% - Accent2 5 7 4" xfId="7957"/>
    <cellStyle name="20% - Accent2 5 8" xfId="7958"/>
    <cellStyle name="20% - Accent2 5 8 2" xfId="7959"/>
    <cellStyle name="20% - Accent2 5 8 3" xfId="7960"/>
    <cellStyle name="20% - Accent2 5 9" xfId="7961"/>
    <cellStyle name="20% - Accent2 5_Revenue monitoring workings P6 97-2003" xfId="7962"/>
    <cellStyle name="20% - Accent2 6" xfId="7963"/>
    <cellStyle name="20% - Accent2 6 10" xfId="7964"/>
    <cellStyle name="20% - Accent2 6 11" xfId="7965"/>
    <cellStyle name="20% - Accent2 6 2" xfId="7966"/>
    <cellStyle name="20% - Accent2 6 2 2" xfId="7967"/>
    <cellStyle name="20% - Accent2 6 2 2 2" xfId="7968"/>
    <cellStyle name="20% - Accent2 6 2 2 2 2" xfId="7969"/>
    <cellStyle name="20% - Accent2 6 2 2 2 2 2" xfId="7970"/>
    <cellStyle name="20% - Accent2 6 2 2 2 2 2 2" xfId="7971"/>
    <cellStyle name="20% - Accent2 6 2 2 2 2 2 3" xfId="7972"/>
    <cellStyle name="20% - Accent2 6 2 2 2 2 3" xfId="7973"/>
    <cellStyle name="20% - Accent2 6 2 2 2 2 4" xfId="7974"/>
    <cellStyle name="20% - Accent2 6 2 2 2 3" xfId="7975"/>
    <cellStyle name="20% - Accent2 6 2 2 2 3 2" xfId="7976"/>
    <cellStyle name="20% - Accent2 6 2 2 2 3 2 2" xfId="7977"/>
    <cellStyle name="20% - Accent2 6 2 2 2 3 2 3" xfId="7978"/>
    <cellStyle name="20% - Accent2 6 2 2 2 3 3" xfId="7979"/>
    <cellStyle name="20% - Accent2 6 2 2 2 3 4" xfId="7980"/>
    <cellStyle name="20% - Accent2 6 2 2 2 4" xfId="7981"/>
    <cellStyle name="20% - Accent2 6 2 2 2 4 2" xfId="7982"/>
    <cellStyle name="20% - Accent2 6 2 2 2 4 3" xfId="7983"/>
    <cellStyle name="20% - Accent2 6 2 2 2 5" xfId="7984"/>
    <cellStyle name="20% - Accent2 6 2 2 2 6" xfId="7985"/>
    <cellStyle name="20% - Accent2 6 2 2 3" xfId="7986"/>
    <cellStyle name="20% - Accent2 6 2 2 3 2" xfId="7987"/>
    <cellStyle name="20% - Accent2 6 2 2 3 2 2" xfId="7988"/>
    <cellStyle name="20% - Accent2 6 2 2 3 2 2 2" xfId="7989"/>
    <cellStyle name="20% - Accent2 6 2 2 3 2 2 3" xfId="7990"/>
    <cellStyle name="20% - Accent2 6 2 2 3 2 3" xfId="7991"/>
    <cellStyle name="20% - Accent2 6 2 2 3 2 4" xfId="7992"/>
    <cellStyle name="20% - Accent2 6 2 2 3 3" xfId="7993"/>
    <cellStyle name="20% - Accent2 6 2 2 3 3 2" xfId="7994"/>
    <cellStyle name="20% - Accent2 6 2 2 3 3 2 2" xfId="7995"/>
    <cellStyle name="20% - Accent2 6 2 2 3 3 2 3" xfId="7996"/>
    <cellStyle name="20% - Accent2 6 2 2 3 3 3" xfId="7997"/>
    <cellStyle name="20% - Accent2 6 2 2 3 3 4" xfId="7998"/>
    <cellStyle name="20% - Accent2 6 2 2 3 4" xfId="7999"/>
    <cellStyle name="20% - Accent2 6 2 2 3 4 2" xfId="8000"/>
    <cellStyle name="20% - Accent2 6 2 2 3 4 3" xfId="8001"/>
    <cellStyle name="20% - Accent2 6 2 2 3 5" xfId="8002"/>
    <cellStyle name="20% - Accent2 6 2 2 3 6" xfId="8003"/>
    <cellStyle name="20% - Accent2 6 2 2 4" xfId="8004"/>
    <cellStyle name="20% - Accent2 6 2 2 4 2" xfId="8005"/>
    <cellStyle name="20% - Accent2 6 2 2 4 2 2" xfId="8006"/>
    <cellStyle name="20% - Accent2 6 2 2 4 2 3" xfId="8007"/>
    <cellStyle name="20% - Accent2 6 2 2 4 3" xfId="8008"/>
    <cellStyle name="20% - Accent2 6 2 2 4 4" xfId="8009"/>
    <cellStyle name="20% - Accent2 6 2 2 5" xfId="8010"/>
    <cellStyle name="20% - Accent2 6 2 2 5 2" xfId="8011"/>
    <cellStyle name="20% - Accent2 6 2 2 5 2 2" xfId="8012"/>
    <cellStyle name="20% - Accent2 6 2 2 5 2 3" xfId="8013"/>
    <cellStyle name="20% - Accent2 6 2 2 5 3" xfId="8014"/>
    <cellStyle name="20% - Accent2 6 2 2 5 4" xfId="8015"/>
    <cellStyle name="20% - Accent2 6 2 2 6" xfId="8016"/>
    <cellStyle name="20% - Accent2 6 2 2 6 2" xfId="8017"/>
    <cellStyle name="20% - Accent2 6 2 2 6 3" xfId="8018"/>
    <cellStyle name="20% - Accent2 6 2 2 7" xfId="8019"/>
    <cellStyle name="20% - Accent2 6 2 2 8" xfId="8020"/>
    <cellStyle name="20% - Accent2 6 2 3" xfId="8021"/>
    <cellStyle name="20% - Accent2 6 2 3 2" xfId="8022"/>
    <cellStyle name="20% - Accent2 6 2 3 2 2" xfId="8023"/>
    <cellStyle name="20% - Accent2 6 2 3 2 2 2" xfId="8024"/>
    <cellStyle name="20% - Accent2 6 2 3 2 2 3" xfId="8025"/>
    <cellStyle name="20% - Accent2 6 2 3 2 3" xfId="8026"/>
    <cellStyle name="20% - Accent2 6 2 3 2 4" xfId="8027"/>
    <cellStyle name="20% - Accent2 6 2 3 3" xfId="8028"/>
    <cellStyle name="20% - Accent2 6 2 3 3 2" xfId="8029"/>
    <cellStyle name="20% - Accent2 6 2 3 3 2 2" xfId="8030"/>
    <cellStyle name="20% - Accent2 6 2 3 3 2 3" xfId="8031"/>
    <cellStyle name="20% - Accent2 6 2 3 3 3" xfId="8032"/>
    <cellStyle name="20% - Accent2 6 2 3 3 4" xfId="8033"/>
    <cellStyle name="20% - Accent2 6 2 3 4" xfId="8034"/>
    <cellStyle name="20% - Accent2 6 2 3 4 2" xfId="8035"/>
    <cellStyle name="20% - Accent2 6 2 3 4 3" xfId="8036"/>
    <cellStyle name="20% - Accent2 6 2 3 5" xfId="8037"/>
    <cellStyle name="20% - Accent2 6 2 3 6" xfId="8038"/>
    <cellStyle name="20% - Accent2 6 2 4" xfId="8039"/>
    <cellStyle name="20% - Accent2 6 2 4 2" xfId="8040"/>
    <cellStyle name="20% - Accent2 6 2 4 2 2" xfId="8041"/>
    <cellStyle name="20% - Accent2 6 2 4 2 2 2" xfId="8042"/>
    <cellStyle name="20% - Accent2 6 2 4 2 2 3" xfId="8043"/>
    <cellStyle name="20% - Accent2 6 2 4 2 3" xfId="8044"/>
    <cellStyle name="20% - Accent2 6 2 4 2 4" xfId="8045"/>
    <cellStyle name="20% - Accent2 6 2 4 3" xfId="8046"/>
    <cellStyle name="20% - Accent2 6 2 4 3 2" xfId="8047"/>
    <cellStyle name="20% - Accent2 6 2 4 3 2 2" xfId="8048"/>
    <cellStyle name="20% - Accent2 6 2 4 3 2 3" xfId="8049"/>
    <cellStyle name="20% - Accent2 6 2 4 3 3" xfId="8050"/>
    <cellStyle name="20% - Accent2 6 2 4 3 4" xfId="8051"/>
    <cellStyle name="20% - Accent2 6 2 4 4" xfId="8052"/>
    <cellStyle name="20% - Accent2 6 2 4 4 2" xfId="8053"/>
    <cellStyle name="20% - Accent2 6 2 4 4 3" xfId="8054"/>
    <cellStyle name="20% - Accent2 6 2 4 5" xfId="8055"/>
    <cellStyle name="20% - Accent2 6 2 4 6" xfId="8056"/>
    <cellStyle name="20% - Accent2 6 2 5" xfId="8057"/>
    <cellStyle name="20% - Accent2 6 2 5 2" xfId="8058"/>
    <cellStyle name="20% - Accent2 6 2 5 2 2" xfId="8059"/>
    <cellStyle name="20% - Accent2 6 2 5 2 3" xfId="8060"/>
    <cellStyle name="20% - Accent2 6 2 5 3" xfId="8061"/>
    <cellStyle name="20% - Accent2 6 2 5 4" xfId="8062"/>
    <cellStyle name="20% - Accent2 6 2 6" xfId="8063"/>
    <cellStyle name="20% - Accent2 6 2 6 2" xfId="8064"/>
    <cellStyle name="20% - Accent2 6 2 6 2 2" xfId="8065"/>
    <cellStyle name="20% - Accent2 6 2 6 2 3" xfId="8066"/>
    <cellStyle name="20% - Accent2 6 2 6 3" xfId="8067"/>
    <cellStyle name="20% - Accent2 6 2 6 4" xfId="8068"/>
    <cellStyle name="20% - Accent2 6 2 7" xfId="8069"/>
    <cellStyle name="20% - Accent2 6 2 7 2" xfId="8070"/>
    <cellStyle name="20% - Accent2 6 2 7 3" xfId="8071"/>
    <cellStyle name="20% - Accent2 6 2 8" xfId="8072"/>
    <cellStyle name="20% - Accent2 6 2 9" xfId="8073"/>
    <cellStyle name="20% - Accent2 6 3" xfId="8074"/>
    <cellStyle name="20% - Accent2 6 3 2" xfId="8075"/>
    <cellStyle name="20% - Accent2 6 3 2 2" xfId="8076"/>
    <cellStyle name="20% - Accent2 6 3 2 2 2" xfId="8077"/>
    <cellStyle name="20% - Accent2 6 3 2 2 2 2" xfId="8078"/>
    <cellStyle name="20% - Accent2 6 3 2 2 2 3" xfId="8079"/>
    <cellStyle name="20% - Accent2 6 3 2 2 3" xfId="8080"/>
    <cellStyle name="20% - Accent2 6 3 2 2 4" xfId="8081"/>
    <cellStyle name="20% - Accent2 6 3 2 3" xfId="8082"/>
    <cellStyle name="20% - Accent2 6 3 2 3 2" xfId="8083"/>
    <cellStyle name="20% - Accent2 6 3 2 3 2 2" xfId="8084"/>
    <cellStyle name="20% - Accent2 6 3 2 3 2 3" xfId="8085"/>
    <cellStyle name="20% - Accent2 6 3 2 3 3" xfId="8086"/>
    <cellStyle name="20% - Accent2 6 3 2 3 4" xfId="8087"/>
    <cellStyle name="20% - Accent2 6 3 2 4" xfId="8088"/>
    <cellStyle name="20% - Accent2 6 3 2 4 2" xfId="8089"/>
    <cellStyle name="20% - Accent2 6 3 2 4 3" xfId="8090"/>
    <cellStyle name="20% - Accent2 6 3 2 5" xfId="8091"/>
    <cellStyle name="20% - Accent2 6 3 2 6" xfId="8092"/>
    <cellStyle name="20% - Accent2 6 3 3" xfId="8093"/>
    <cellStyle name="20% - Accent2 6 3 3 2" xfId="8094"/>
    <cellStyle name="20% - Accent2 6 3 3 2 2" xfId="8095"/>
    <cellStyle name="20% - Accent2 6 3 3 2 2 2" xfId="8096"/>
    <cellStyle name="20% - Accent2 6 3 3 2 2 3" xfId="8097"/>
    <cellStyle name="20% - Accent2 6 3 3 2 3" xfId="8098"/>
    <cellStyle name="20% - Accent2 6 3 3 2 4" xfId="8099"/>
    <cellStyle name="20% - Accent2 6 3 3 3" xfId="8100"/>
    <cellStyle name="20% - Accent2 6 3 3 3 2" xfId="8101"/>
    <cellStyle name="20% - Accent2 6 3 3 3 2 2" xfId="8102"/>
    <cellStyle name="20% - Accent2 6 3 3 3 2 3" xfId="8103"/>
    <cellStyle name="20% - Accent2 6 3 3 3 3" xfId="8104"/>
    <cellStyle name="20% - Accent2 6 3 3 3 4" xfId="8105"/>
    <cellStyle name="20% - Accent2 6 3 3 4" xfId="8106"/>
    <cellStyle name="20% - Accent2 6 3 3 4 2" xfId="8107"/>
    <cellStyle name="20% - Accent2 6 3 3 4 3" xfId="8108"/>
    <cellStyle name="20% - Accent2 6 3 3 5" xfId="8109"/>
    <cellStyle name="20% - Accent2 6 3 3 6" xfId="8110"/>
    <cellStyle name="20% - Accent2 6 3 4" xfId="8111"/>
    <cellStyle name="20% - Accent2 6 3 4 2" xfId="8112"/>
    <cellStyle name="20% - Accent2 6 3 4 2 2" xfId="8113"/>
    <cellStyle name="20% - Accent2 6 3 4 2 3" xfId="8114"/>
    <cellStyle name="20% - Accent2 6 3 4 3" xfId="8115"/>
    <cellStyle name="20% - Accent2 6 3 4 4" xfId="8116"/>
    <cellStyle name="20% - Accent2 6 3 5" xfId="8117"/>
    <cellStyle name="20% - Accent2 6 3 5 2" xfId="8118"/>
    <cellStyle name="20% - Accent2 6 3 5 2 2" xfId="8119"/>
    <cellStyle name="20% - Accent2 6 3 5 2 3" xfId="8120"/>
    <cellStyle name="20% - Accent2 6 3 5 3" xfId="8121"/>
    <cellStyle name="20% - Accent2 6 3 5 4" xfId="8122"/>
    <cellStyle name="20% - Accent2 6 3 6" xfId="8123"/>
    <cellStyle name="20% - Accent2 6 3 6 2" xfId="8124"/>
    <cellStyle name="20% - Accent2 6 3 6 3" xfId="8125"/>
    <cellStyle name="20% - Accent2 6 3 7" xfId="8126"/>
    <cellStyle name="20% - Accent2 6 3 8" xfId="8127"/>
    <cellStyle name="20% - Accent2 6 4" xfId="8128"/>
    <cellStyle name="20% - Accent2 6 4 2" xfId="8129"/>
    <cellStyle name="20% - Accent2 6 4 2 2" xfId="8130"/>
    <cellStyle name="20% - Accent2 6 4 2 2 2" xfId="8131"/>
    <cellStyle name="20% - Accent2 6 4 2 2 3" xfId="8132"/>
    <cellStyle name="20% - Accent2 6 4 2 3" xfId="8133"/>
    <cellStyle name="20% - Accent2 6 4 2 4" xfId="8134"/>
    <cellStyle name="20% - Accent2 6 4 3" xfId="8135"/>
    <cellStyle name="20% - Accent2 6 4 3 2" xfId="8136"/>
    <cellStyle name="20% - Accent2 6 4 3 2 2" xfId="8137"/>
    <cellStyle name="20% - Accent2 6 4 3 2 3" xfId="8138"/>
    <cellStyle name="20% - Accent2 6 4 3 3" xfId="8139"/>
    <cellStyle name="20% - Accent2 6 4 3 4" xfId="8140"/>
    <cellStyle name="20% - Accent2 6 4 4" xfId="8141"/>
    <cellStyle name="20% - Accent2 6 4 4 2" xfId="8142"/>
    <cellStyle name="20% - Accent2 6 4 4 3" xfId="8143"/>
    <cellStyle name="20% - Accent2 6 4 5" xfId="8144"/>
    <cellStyle name="20% - Accent2 6 4 6" xfId="8145"/>
    <cellStyle name="20% - Accent2 6 5" xfId="8146"/>
    <cellStyle name="20% - Accent2 6 5 2" xfId="8147"/>
    <cellStyle name="20% - Accent2 6 5 2 2" xfId="8148"/>
    <cellStyle name="20% - Accent2 6 5 2 2 2" xfId="8149"/>
    <cellStyle name="20% - Accent2 6 5 2 2 3" xfId="8150"/>
    <cellStyle name="20% - Accent2 6 5 2 3" xfId="8151"/>
    <cellStyle name="20% - Accent2 6 5 2 4" xfId="8152"/>
    <cellStyle name="20% - Accent2 6 5 3" xfId="8153"/>
    <cellStyle name="20% - Accent2 6 5 3 2" xfId="8154"/>
    <cellStyle name="20% - Accent2 6 5 3 2 2" xfId="8155"/>
    <cellStyle name="20% - Accent2 6 5 3 2 3" xfId="8156"/>
    <cellStyle name="20% - Accent2 6 5 3 3" xfId="8157"/>
    <cellStyle name="20% - Accent2 6 5 3 4" xfId="8158"/>
    <cellStyle name="20% - Accent2 6 5 4" xfId="8159"/>
    <cellStyle name="20% - Accent2 6 5 4 2" xfId="8160"/>
    <cellStyle name="20% - Accent2 6 5 4 3" xfId="8161"/>
    <cellStyle name="20% - Accent2 6 5 5" xfId="8162"/>
    <cellStyle name="20% - Accent2 6 5 6" xfId="8163"/>
    <cellStyle name="20% - Accent2 6 6" xfId="8164"/>
    <cellStyle name="20% - Accent2 6 6 2" xfId="8165"/>
    <cellStyle name="20% - Accent2 6 6 2 2" xfId="8166"/>
    <cellStyle name="20% - Accent2 6 6 2 3" xfId="8167"/>
    <cellStyle name="20% - Accent2 6 6 3" xfId="8168"/>
    <cellStyle name="20% - Accent2 6 6 4" xfId="8169"/>
    <cellStyle name="20% - Accent2 6 7" xfId="8170"/>
    <cellStyle name="20% - Accent2 6 7 2" xfId="8171"/>
    <cellStyle name="20% - Accent2 6 7 2 2" xfId="8172"/>
    <cellStyle name="20% - Accent2 6 7 2 3" xfId="8173"/>
    <cellStyle name="20% - Accent2 6 7 3" xfId="8174"/>
    <cellStyle name="20% - Accent2 6 7 4" xfId="8175"/>
    <cellStyle name="20% - Accent2 6 8" xfId="8176"/>
    <cellStyle name="20% - Accent2 6 8 2" xfId="8177"/>
    <cellStyle name="20% - Accent2 6 8 3" xfId="8178"/>
    <cellStyle name="20% - Accent2 6 9" xfId="8179"/>
    <cellStyle name="20% - Accent2 6_Revenue monitoring workings P6 97-2003" xfId="8180"/>
    <cellStyle name="20% - Accent2 7" xfId="8181"/>
    <cellStyle name="20% - Accent2 7 10" xfId="8182"/>
    <cellStyle name="20% - Accent2 7 11" xfId="8183"/>
    <cellStyle name="20% - Accent2 7 2" xfId="8184"/>
    <cellStyle name="20% - Accent2 7 2 2" xfId="8185"/>
    <cellStyle name="20% - Accent2 7 2 2 2" xfId="8186"/>
    <cellStyle name="20% - Accent2 7 2 2 2 2" xfId="8187"/>
    <cellStyle name="20% - Accent2 7 2 2 2 2 2" xfId="8188"/>
    <cellStyle name="20% - Accent2 7 2 2 2 2 2 2" xfId="8189"/>
    <cellStyle name="20% - Accent2 7 2 2 2 2 2 3" xfId="8190"/>
    <cellStyle name="20% - Accent2 7 2 2 2 2 3" xfId="8191"/>
    <cellStyle name="20% - Accent2 7 2 2 2 2 4" xfId="8192"/>
    <cellStyle name="20% - Accent2 7 2 2 2 3" xfId="8193"/>
    <cellStyle name="20% - Accent2 7 2 2 2 3 2" xfId="8194"/>
    <cellStyle name="20% - Accent2 7 2 2 2 3 2 2" xfId="8195"/>
    <cellStyle name="20% - Accent2 7 2 2 2 3 2 3" xfId="8196"/>
    <cellStyle name="20% - Accent2 7 2 2 2 3 3" xfId="8197"/>
    <cellStyle name="20% - Accent2 7 2 2 2 3 4" xfId="8198"/>
    <cellStyle name="20% - Accent2 7 2 2 2 4" xfId="8199"/>
    <cellStyle name="20% - Accent2 7 2 2 2 4 2" xfId="8200"/>
    <cellStyle name="20% - Accent2 7 2 2 2 4 3" xfId="8201"/>
    <cellStyle name="20% - Accent2 7 2 2 2 5" xfId="8202"/>
    <cellStyle name="20% - Accent2 7 2 2 2 6" xfId="8203"/>
    <cellStyle name="20% - Accent2 7 2 2 3" xfId="8204"/>
    <cellStyle name="20% - Accent2 7 2 2 3 2" xfId="8205"/>
    <cellStyle name="20% - Accent2 7 2 2 3 2 2" xfId="8206"/>
    <cellStyle name="20% - Accent2 7 2 2 3 2 2 2" xfId="8207"/>
    <cellStyle name="20% - Accent2 7 2 2 3 2 2 3" xfId="8208"/>
    <cellStyle name="20% - Accent2 7 2 2 3 2 3" xfId="8209"/>
    <cellStyle name="20% - Accent2 7 2 2 3 2 4" xfId="8210"/>
    <cellStyle name="20% - Accent2 7 2 2 3 3" xfId="8211"/>
    <cellStyle name="20% - Accent2 7 2 2 3 3 2" xfId="8212"/>
    <cellStyle name="20% - Accent2 7 2 2 3 3 2 2" xfId="8213"/>
    <cellStyle name="20% - Accent2 7 2 2 3 3 2 3" xfId="8214"/>
    <cellStyle name="20% - Accent2 7 2 2 3 3 3" xfId="8215"/>
    <cellStyle name="20% - Accent2 7 2 2 3 3 4" xfId="8216"/>
    <cellStyle name="20% - Accent2 7 2 2 3 4" xfId="8217"/>
    <cellStyle name="20% - Accent2 7 2 2 3 4 2" xfId="8218"/>
    <cellStyle name="20% - Accent2 7 2 2 3 4 3" xfId="8219"/>
    <cellStyle name="20% - Accent2 7 2 2 3 5" xfId="8220"/>
    <cellStyle name="20% - Accent2 7 2 2 3 6" xfId="8221"/>
    <cellStyle name="20% - Accent2 7 2 2 4" xfId="8222"/>
    <cellStyle name="20% - Accent2 7 2 2 4 2" xfId="8223"/>
    <cellStyle name="20% - Accent2 7 2 2 4 2 2" xfId="8224"/>
    <cellStyle name="20% - Accent2 7 2 2 4 2 3" xfId="8225"/>
    <cellStyle name="20% - Accent2 7 2 2 4 3" xfId="8226"/>
    <cellStyle name="20% - Accent2 7 2 2 4 4" xfId="8227"/>
    <cellStyle name="20% - Accent2 7 2 2 5" xfId="8228"/>
    <cellStyle name="20% - Accent2 7 2 2 5 2" xfId="8229"/>
    <cellStyle name="20% - Accent2 7 2 2 5 2 2" xfId="8230"/>
    <cellStyle name="20% - Accent2 7 2 2 5 2 3" xfId="8231"/>
    <cellStyle name="20% - Accent2 7 2 2 5 3" xfId="8232"/>
    <cellStyle name="20% - Accent2 7 2 2 5 4" xfId="8233"/>
    <cellStyle name="20% - Accent2 7 2 2 6" xfId="8234"/>
    <cellStyle name="20% - Accent2 7 2 2 6 2" xfId="8235"/>
    <cellStyle name="20% - Accent2 7 2 2 6 3" xfId="8236"/>
    <cellStyle name="20% - Accent2 7 2 2 7" xfId="8237"/>
    <cellStyle name="20% - Accent2 7 2 2 8" xfId="8238"/>
    <cellStyle name="20% - Accent2 7 2 3" xfId="8239"/>
    <cellStyle name="20% - Accent2 7 2 3 2" xfId="8240"/>
    <cellStyle name="20% - Accent2 7 2 3 2 2" xfId="8241"/>
    <cellStyle name="20% - Accent2 7 2 3 2 2 2" xfId="8242"/>
    <cellStyle name="20% - Accent2 7 2 3 2 2 3" xfId="8243"/>
    <cellStyle name="20% - Accent2 7 2 3 2 3" xfId="8244"/>
    <cellStyle name="20% - Accent2 7 2 3 2 4" xfId="8245"/>
    <cellStyle name="20% - Accent2 7 2 3 3" xfId="8246"/>
    <cellStyle name="20% - Accent2 7 2 3 3 2" xfId="8247"/>
    <cellStyle name="20% - Accent2 7 2 3 3 2 2" xfId="8248"/>
    <cellStyle name="20% - Accent2 7 2 3 3 2 3" xfId="8249"/>
    <cellStyle name="20% - Accent2 7 2 3 3 3" xfId="8250"/>
    <cellStyle name="20% - Accent2 7 2 3 3 4" xfId="8251"/>
    <cellStyle name="20% - Accent2 7 2 3 4" xfId="8252"/>
    <cellStyle name="20% - Accent2 7 2 3 4 2" xfId="8253"/>
    <cellStyle name="20% - Accent2 7 2 3 4 3" xfId="8254"/>
    <cellStyle name="20% - Accent2 7 2 3 5" xfId="8255"/>
    <cellStyle name="20% - Accent2 7 2 3 6" xfId="8256"/>
    <cellStyle name="20% - Accent2 7 2 4" xfId="8257"/>
    <cellStyle name="20% - Accent2 7 2 4 2" xfId="8258"/>
    <cellStyle name="20% - Accent2 7 2 4 2 2" xfId="8259"/>
    <cellStyle name="20% - Accent2 7 2 4 2 2 2" xfId="8260"/>
    <cellStyle name="20% - Accent2 7 2 4 2 2 3" xfId="8261"/>
    <cellStyle name="20% - Accent2 7 2 4 2 3" xfId="8262"/>
    <cellStyle name="20% - Accent2 7 2 4 2 4" xfId="8263"/>
    <cellStyle name="20% - Accent2 7 2 4 3" xfId="8264"/>
    <cellStyle name="20% - Accent2 7 2 4 3 2" xfId="8265"/>
    <cellStyle name="20% - Accent2 7 2 4 3 2 2" xfId="8266"/>
    <cellStyle name="20% - Accent2 7 2 4 3 2 3" xfId="8267"/>
    <cellStyle name="20% - Accent2 7 2 4 3 3" xfId="8268"/>
    <cellStyle name="20% - Accent2 7 2 4 3 4" xfId="8269"/>
    <cellStyle name="20% - Accent2 7 2 4 4" xfId="8270"/>
    <cellStyle name="20% - Accent2 7 2 4 4 2" xfId="8271"/>
    <cellStyle name="20% - Accent2 7 2 4 4 3" xfId="8272"/>
    <cellStyle name="20% - Accent2 7 2 4 5" xfId="8273"/>
    <cellStyle name="20% - Accent2 7 2 4 6" xfId="8274"/>
    <cellStyle name="20% - Accent2 7 2 5" xfId="8275"/>
    <cellStyle name="20% - Accent2 7 2 5 2" xfId="8276"/>
    <cellStyle name="20% - Accent2 7 2 5 2 2" xfId="8277"/>
    <cellStyle name="20% - Accent2 7 2 5 2 3" xfId="8278"/>
    <cellStyle name="20% - Accent2 7 2 5 3" xfId="8279"/>
    <cellStyle name="20% - Accent2 7 2 5 4" xfId="8280"/>
    <cellStyle name="20% - Accent2 7 2 6" xfId="8281"/>
    <cellStyle name="20% - Accent2 7 2 6 2" xfId="8282"/>
    <cellStyle name="20% - Accent2 7 2 6 2 2" xfId="8283"/>
    <cellStyle name="20% - Accent2 7 2 6 2 3" xfId="8284"/>
    <cellStyle name="20% - Accent2 7 2 6 3" xfId="8285"/>
    <cellStyle name="20% - Accent2 7 2 6 4" xfId="8286"/>
    <cellStyle name="20% - Accent2 7 2 7" xfId="8287"/>
    <cellStyle name="20% - Accent2 7 2 7 2" xfId="8288"/>
    <cellStyle name="20% - Accent2 7 2 7 3" xfId="8289"/>
    <cellStyle name="20% - Accent2 7 2 8" xfId="8290"/>
    <cellStyle name="20% - Accent2 7 2 9" xfId="8291"/>
    <cellStyle name="20% - Accent2 7 3" xfId="8292"/>
    <cellStyle name="20% - Accent2 7 3 2" xfId="8293"/>
    <cellStyle name="20% - Accent2 7 3 2 2" xfId="8294"/>
    <cellStyle name="20% - Accent2 7 3 2 2 2" xfId="8295"/>
    <cellStyle name="20% - Accent2 7 3 2 2 2 2" xfId="8296"/>
    <cellStyle name="20% - Accent2 7 3 2 2 2 3" xfId="8297"/>
    <cellStyle name="20% - Accent2 7 3 2 2 3" xfId="8298"/>
    <cellStyle name="20% - Accent2 7 3 2 2 4" xfId="8299"/>
    <cellStyle name="20% - Accent2 7 3 2 3" xfId="8300"/>
    <cellStyle name="20% - Accent2 7 3 2 3 2" xfId="8301"/>
    <cellStyle name="20% - Accent2 7 3 2 3 2 2" xfId="8302"/>
    <cellStyle name="20% - Accent2 7 3 2 3 2 3" xfId="8303"/>
    <cellStyle name="20% - Accent2 7 3 2 3 3" xfId="8304"/>
    <cellStyle name="20% - Accent2 7 3 2 3 4" xfId="8305"/>
    <cellStyle name="20% - Accent2 7 3 2 4" xfId="8306"/>
    <cellStyle name="20% - Accent2 7 3 2 4 2" xfId="8307"/>
    <cellStyle name="20% - Accent2 7 3 2 4 3" xfId="8308"/>
    <cellStyle name="20% - Accent2 7 3 2 5" xfId="8309"/>
    <cellStyle name="20% - Accent2 7 3 2 6" xfId="8310"/>
    <cellStyle name="20% - Accent2 7 3 3" xfId="8311"/>
    <cellStyle name="20% - Accent2 7 3 3 2" xfId="8312"/>
    <cellStyle name="20% - Accent2 7 3 3 2 2" xfId="8313"/>
    <cellStyle name="20% - Accent2 7 3 3 2 2 2" xfId="8314"/>
    <cellStyle name="20% - Accent2 7 3 3 2 2 3" xfId="8315"/>
    <cellStyle name="20% - Accent2 7 3 3 2 3" xfId="8316"/>
    <cellStyle name="20% - Accent2 7 3 3 2 4" xfId="8317"/>
    <cellStyle name="20% - Accent2 7 3 3 3" xfId="8318"/>
    <cellStyle name="20% - Accent2 7 3 3 3 2" xfId="8319"/>
    <cellStyle name="20% - Accent2 7 3 3 3 2 2" xfId="8320"/>
    <cellStyle name="20% - Accent2 7 3 3 3 2 3" xfId="8321"/>
    <cellStyle name="20% - Accent2 7 3 3 3 3" xfId="8322"/>
    <cellStyle name="20% - Accent2 7 3 3 3 4" xfId="8323"/>
    <cellStyle name="20% - Accent2 7 3 3 4" xfId="8324"/>
    <cellStyle name="20% - Accent2 7 3 3 4 2" xfId="8325"/>
    <cellStyle name="20% - Accent2 7 3 3 4 3" xfId="8326"/>
    <cellStyle name="20% - Accent2 7 3 3 5" xfId="8327"/>
    <cellStyle name="20% - Accent2 7 3 3 6" xfId="8328"/>
    <cellStyle name="20% - Accent2 7 3 4" xfId="8329"/>
    <cellStyle name="20% - Accent2 7 3 4 2" xfId="8330"/>
    <cellStyle name="20% - Accent2 7 3 4 2 2" xfId="8331"/>
    <cellStyle name="20% - Accent2 7 3 4 2 3" xfId="8332"/>
    <cellStyle name="20% - Accent2 7 3 4 3" xfId="8333"/>
    <cellStyle name="20% - Accent2 7 3 4 4" xfId="8334"/>
    <cellStyle name="20% - Accent2 7 3 5" xfId="8335"/>
    <cellStyle name="20% - Accent2 7 3 5 2" xfId="8336"/>
    <cellStyle name="20% - Accent2 7 3 5 2 2" xfId="8337"/>
    <cellStyle name="20% - Accent2 7 3 5 2 3" xfId="8338"/>
    <cellStyle name="20% - Accent2 7 3 5 3" xfId="8339"/>
    <cellStyle name="20% - Accent2 7 3 5 4" xfId="8340"/>
    <cellStyle name="20% - Accent2 7 3 6" xfId="8341"/>
    <cellStyle name="20% - Accent2 7 3 6 2" xfId="8342"/>
    <cellStyle name="20% - Accent2 7 3 6 3" xfId="8343"/>
    <cellStyle name="20% - Accent2 7 3 7" xfId="8344"/>
    <cellStyle name="20% - Accent2 7 3 8" xfId="8345"/>
    <cellStyle name="20% - Accent2 7 4" xfId="8346"/>
    <cellStyle name="20% - Accent2 7 4 2" xfId="8347"/>
    <cellStyle name="20% - Accent2 7 4 2 2" xfId="8348"/>
    <cellStyle name="20% - Accent2 7 4 2 2 2" xfId="8349"/>
    <cellStyle name="20% - Accent2 7 4 2 2 3" xfId="8350"/>
    <cellStyle name="20% - Accent2 7 4 2 3" xfId="8351"/>
    <cellStyle name="20% - Accent2 7 4 2 4" xfId="8352"/>
    <cellStyle name="20% - Accent2 7 4 3" xfId="8353"/>
    <cellStyle name="20% - Accent2 7 4 3 2" xfId="8354"/>
    <cellStyle name="20% - Accent2 7 4 3 2 2" xfId="8355"/>
    <cellStyle name="20% - Accent2 7 4 3 2 3" xfId="8356"/>
    <cellStyle name="20% - Accent2 7 4 3 3" xfId="8357"/>
    <cellStyle name="20% - Accent2 7 4 3 4" xfId="8358"/>
    <cellStyle name="20% - Accent2 7 4 4" xfId="8359"/>
    <cellStyle name="20% - Accent2 7 4 4 2" xfId="8360"/>
    <cellStyle name="20% - Accent2 7 4 4 3" xfId="8361"/>
    <cellStyle name="20% - Accent2 7 4 5" xfId="8362"/>
    <cellStyle name="20% - Accent2 7 4 6" xfId="8363"/>
    <cellStyle name="20% - Accent2 7 5" xfId="8364"/>
    <cellStyle name="20% - Accent2 7 5 2" xfId="8365"/>
    <cellStyle name="20% - Accent2 7 5 2 2" xfId="8366"/>
    <cellStyle name="20% - Accent2 7 5 2 2 2" xfId="8367"/>
    <cellStyle name="20% - Accent2 7 5 2 2 3" xfId="8368"/>
    <cellStyle name="20% - Accent2 7 5 2 3" xfId="8369"/>
    <cellStyle name="20% - Accent2 7 5 2 4" xfId="8370"/>
    <cellStyle name="20% - Accent2 7 5 3" xfId="8371"/>
    <cellStyle name="20% - Accent2 7 5 3 2" xfId="8372"/>
    <cellStyle name="20% - Accent2 7 5 3 2 2" xfId="8373"/>
    <cellStyle name="20% - Accent2 7 5 3 2 3" xfId="8374"/>
    <cellStyle name="20% - Accent2 7 5 3 3" xfId="8375"/>
    <cellStyle name="20% - Accent2 7 5 3 4" xfId="8376"/>
    <cellStyle name="20% - Accent2 7 5 4" xfId="8377"/>
    <cellStyle name="20% - Accent2 7 5 4 2" xfId="8378"/>
    <cellStyle name="20% - Accent2 7 5 4 3" xfId="8379"/>
    <cellStyle name="20% - Accent2 7 5 5" xfId="8380"/>
    <cellStyle name="20% - Accent2 7 5 6" xfId="8381"/>
    <cellStyle name="20% - Accent2 7 6" xfId="8382"/>
    <cellStyle name="20% - Accent2 7 6 2" xfId="8383"/>
    <cellStyle name="20% - Accent2 7 6 2 2" xfId="8384"/>
    <cellStyle name="20% - Accent2 7 6 2 3" xfId="8385"/>
    <cellStyle name="20% - Accent2 7 6 3" xfId="8386"/>
    <cellStyle name="20% - Accent2 7 6 4" xfId="8387"/>
    <cellStyle name="20% - Accent2 7 7" xfId="8388"/>
    <cellStyle name="20% - Accent2 7 7 2" xfId="8389"/>
    <cellStyle name="20% - Accent2 7 7 2 2" xfId="8390"/>
    <cellStyle name="20% - Accent2 7 7 2 3" xfId="8391"/>
    <cellStyle name="20% - Accent2 7 7 3" xfId="8392"/>
    <cellStyle name="20% - Accent2 7 7 4" xfId="8393"/>
    <cellStyle name="20% - Accent2 7 8" xfId="8394"/>
    <cellStyle name="20% - Accent2 7 8 2" xfId="8395"/>
    <cellStyle name="20% - Accent2 7 8 3" xfId="8396"/>
    <cellStyle name="20% - Accent2 7 9" xfId="8397"/>
    <cellStyle name="20% - Accent2 7_Revenue monitoring workings P6 97-2003" xfId="8398"/>
    <cellStyle name="20% - Accent2 8" xfId="8399"/>
    <cellStyle name="20% - Accent2 8 10" xfId="8400"/>
    <cellStyle name="20% - Accent2 8 2" xfId="8401"/>
    <cellStyle name="20% - Accent2 8 2 2" xfId="8402"/>
    <cellStyle name="20% - Accent2 8 2 2 2" xfId="8403"/>
    <cellStyle name="20% - Accent2 8 2 2 2 2" xfId="8404"/>
    <cellStyle name="20% - Accent2 8 2 2 2 2 2" xfId="8405"/>
    <cellStyle name="20% - Accent2 8 2 2 2 2 2 2" xfId="8406"/>
    <cellStyle name="20% - Accent2 8 2 2 2 2 2 3" xfId="8407"/>
    <cellStyle name="20% - Accent2 8 2 2 2 2 3" xfId="8408"/>
    <cellStyle name="20% - Accent2 8 2 2 2 2 4" xfId="8409"/>
    <cellStyle name="20% - Accent2 8 2 2 2 3" xfId="8410"/>
    <cellStyle name="20% - Accent2 8 2 2 2 3 2" xfId="8411"/>
    <cellStyle name="20% - Accent2 8 2 2 2 3 2 2" xfId="8412"/>
    <cellStyle name="20% - Accent2 8 2 2 2 3 2 3" xfId="8413"/>
    <cellStyle name="20% - Accent2 8 2 2 2 3 3" xfId="8414"/>
    <cellStyle name="20% - Accent2 8 2 2 2 3 4" xfId="8415"/>
    <cellStyle name="20% - Accent2 8 2 2 2 4" xfId="8416"/>
    <cellStyle name="20% - Accent2 8 2 2 2 4 2" xfId="8417"/>
    <cellStyle name="20% - Accent2 8 2 2 2 4 3" xfId="8418"/>
    <cellStyle name="20% - Accent2 8 2 2 2 5" xfId="8419"/>
    <cellStyle name="20% - Accent2 8 2 2 2 6" xfId="8420"/>
    <cellStyle name="20% - Accent2 8 2 2 3" xfId="8421"/>
    <cellStyle name="20% - Accent2 8 2 2 3 2" xfId="8422"/>
    <cellStyle name="20% - Accent2 8 2 2 3 2 2" xfId="8423"/>
    <cellStyle name="20% - Accent2 8 2 2 3 2 2 2" xfId="8424"/>
    <cellStyle name="20% - Accent2 8 2 2 3 2 2 3" xfId="8425"/>
    <cellStyle name="20% - Accent2 8 2 2 3 2 3" xfId="8426"/>
    <cellStyle name="20% - Accent2 8 2 2 3 2 4" xfId="8427"/>
    <cellStyle name="20% - Accent2 8 2 2 3 3" xfId="8428"/>
    <cellStyle name="20% - Accent2 8 2 2 3 3 2" xfId="8429"/>
    <cellStyle name="20% - Accent2 8 2 2 3 3 2 2" xfId="8430"/>
    <cellStyle name="20% - Accent2 8 2 2 3 3 2 3" xfId="8431"/>
    <cellStyle name="20% - Accent2 8 2 2 3 3 3" xfId="8432"/>
    <cellStyle name="20% - Accent2 8 2 2 3 3 4" xfId="8433"/>
    <cellStyle name="20% - Accent2 8 2 2 3 4" xfId="8434"/>
    <cellStyle name="20% - Accent2 8 2 2 3 4 2" xfId="8435"/>
    <cellStyle name="20% - Accent2 8 2 2 3 4 3" xfId="8436"/>
    <cellStyle name="20% - Accent2 8 2 2 3 5" xfId="8437"/>
    <cellStyle name="20% - Accent2 8 2 2 3 6" xfId="8438"/>
    <cellStyle name="20% - Accent2 8 2 2 4" xfId="8439"/>
    <cellStyle name="20% - Accent2 8 2 2 4 2" xfId="8440"/>
    <cellStyle name="20% - Accent2 8 2 2 4 2 2" xfId="8441"/>
    <cellStyle name="20% - Accent2 8 2 2 4 2 3" xfId="8442"/>
    <cellStyle name="20% - Accent2 8 2 2 4 3" xfId="8443"/>
    <cellStyle name="20% - Accent2 8 2 2 4 4" xfId="8444"/>
    <cellStyle name="20% - Accent2 8 2 2 5" xfId="8445"/>
    <cellStyle name="20% - Accent2 8 2 2 5 2" xfId="8446"/>
    <cellStyle name="20% - Accent2 8 2 2 5 2 2" xfId="8447"/>
    <cellStyle name="20% - Accent2 8 2 2 5 2 3" xfId="8448"/>
    <cellStyle name="20% - Accent2 8 2 2 5 3" xfId="8449"/>
    <cellStyle name="20% - Accent2 8 2 2 5 4" xfId="8450"/>
    <cellStyle name="20% - Accent2 8 2 2 6" xfId="8451"/>
    <cellStyle name="20% - Accent2 8 2 2 6 2" xfId="8452"/>
    <cellStyle name="20% - Accent2 8 2 2 6 3" xfId="8453"/>
    <cellStyle name="20% - Accent2 8 2 2 7" xfId="8454"/>
    <cellStyle name="20% - Accent2 8 2 2 8" xfId="8455"/>
    <cellStyle name="20% - Accent2 8 2 3" xfId="8456"/>
    <cellStyle name="20% - Accent2 8 2 3 2" xfId="8457"/>
    <cellStyle name="20% - Accent2 8 2 3 2 2" xfId="8458"/>
    <cellStyle name="20% - Accent2 8 2 3 2 2 2" xfId="8459"/>
    <cellStyle name="20% - Accent2 8 2 3 2 2 3" xfId="8460"/>
    <cellStyle name="20% - Accent2 8 2 3 2 3" xfId="8461"/>
    <cellStyle name="20% - Accent2 8 2 3 2 4" xfId="8462"/>
    <cellStyle name="20% - Accent2 8 2 3 3" xfId="8463"/>
    <cellStyle name="20% - Accent2 8 2 3 3 2" xfId="8464"/>
    <cellStyle name="20% - Accent2 8 2 3 3 2 2" xfId="8465"/>
    <cellStyle name="20% - Accent2 8 2 3 3 2 3" xfId="8466"/>
    <cellStyle name="20% - Accent2 8 2 3 3 3" xfId="8467"/>
    <cellStyle name="20% - Accent2 8 2 3 3 4" xfId="8468"/>
    <cellStyle name="20% - Accent2 8 2 3 4" xfId="8469"/>
    <cellStyle name="20% - Accent2 8 2 3 4 2" xfId="8470"/>
    <cellStyle name="20% - Accent2 8 2 3 4 3" xfId="8471"/>
    <cellStyle name="20% - Accent2 8 2 3 5" xfId="8472"/>
    <cellStyle name="20% - Accent2 8 2 3 6" xfId="8473"/>
    <cellStyle name="20% - Accent2 8 2 4" xfId="8474"/>
    <cellStyle name="20% - Accent2 8 2 4 2" xfId="8475"/>
    <cellStyle name="20% - Accent2 8 2 4 2 2" xfId="8476"/>
    <cellStyle name="20% - Accent2 8 2 4 2 2 2" xfId="8477"/>
    <cellStyle name="20% - Accent2 8 2 4 2 2 3" xfId="8478"/>
    <cellStyle name="20% - Accent2 8 2 4 2 3" xfId="8479"/>
    <cellStyle name="20% - Accent2 8 2 4 2 4" xfId="8480"/>
    <cellStyle name="20% - Accent2 8 2 4 3" xfId="8481"/>
    <cellStyle name="20% - Accent2 8 2 4 3 2" xfId="8482"/>
    <cellStyle name="20% - Accent2 8 2 4 3 2 2" xfId="8483"/>
    <cellStyle name="20% - Accent2 8 2 4 3 2 3" xfId="8484"/>
    <cellStyle name="20% - Accent2 8 2 4 3 3" xfId="8485"/>
    <cellStyle name="20% - Accent2 8 2 4 3 4" xfId="8486"/>
    <cellStyle name="20% - Accent2 8 2 4 4" xfId="8487"/>
    <cellStyle name="20% - Accent2 8 2 4 4 2" xfId="8488"/>
    <cellStyle name="20% - Accent2 8 2 4 4 3" xfId="8489"/>
    <cellStyle name="20% - Accent2 8 2 4 5" xfId="8490"/>
    <cellStyle name="20% - Accent2 8 2 4 6" xfId="8491"/>
    <cellStyle name="20% - Accent2 8 2 5" xfId="8492"/>
    <cellStyle name="20% - Accent2 8 2 5 2" xfId="8493"/>
    <cellStyle name="20% - Accent2 8 2 5 2 2" xfId="8494"/>
    <cellStyle name="20% - Accent2 8 2 5 2 3" xfId="8495"/>
    <cellStyle name="20% - Accent2 8 2 5 3" xfId="8496"/>
    <cellStyle name="20% - Accent2 8 2 5 4" xfId="8497"/>
    <cellStyle name="20% - Accent2 8 2 6" xfId="8498"/>
    <cellStyle name="20% - Accent2 8 2 6 2" xfId="8499"/>
    <cellStyle name="20% - Accent2 8 2 6 2 2" xfId="8500"/>
    <cellStyle name="20% - Accent2 8 2 6 2 3" xfId="8501"/>
    <cellStyle name="20% - Accent2 8 2 6 3" xfId="8502"/>
    <cellStyle name="20% - Accent2 8 2 6 4" xfId="8503"/>
    <cellStyle name="20% - Accent2 8 2 7" xfId="8504"/>
    <cellStyle name="20% - Accent2 8 2 7 2" xfId="8505"/>
    <cellStyle name="20% - Accent2 8 2 7 3" xfId="8506"/>
    <cellStyle name="20% - Accent2 8 2 8" xfId="8507"/>
    <cellStyle name="20% - Accent2 8 2 9" xfId="8508"/>
    <cellStyle name="20% - Accent2 8 3" xfId="8509"/>
    <cellStyle name="20% - Accent2 8 3 2" xfId="8510"/>
    <cellStyle name="20% - Accent2 8 3 2 2" xfId="8511"/>
    <cellStyle name="20% - Accent2 8 3 2 2 2" xfId="8512"/>
    <cellStyle name="20% - Accent2 8 3 2 2 2 2" xfId="8513"/>
    <cellStyle name="20% - Accent2 8 3 2 2 2 3" xfId="8514"/>
    <cellStyle name="20% - Accent2 8 3 2 2 3" xfId="8515"/>
    <cellStyle name="20% - Accent2 8 3 2 2 4" xfId="8516"/>
    <cellStyle name="20% - Accent2 8 3 2 3" xfId="8517"/>
    <cellStyle name="20% - Accent2 8 3 2 3 2" xfId="8518"/>
    <cellStyle name="20% - Accent2 8 3 2 3 2 2" xfId="8519"/>
    <cellStyle name="20% - Accent2 8 3 2 3 2 3" xfId="8520"/>
    <cellStyle name="20% - Accent2 8 3 2 3 3" xfId="8521"/>
    <cellStyle name="20% - Accent2 8 3 2 3 4" xfId="8522"/>
    <cellStyle name="20% - Accent2 8 3 2 4" xfId="8523"/>
    <cellStyle name="20% - Accent2 8 3 2 4 2" xfId="8524"/>
    <cellStyle name="20% - Accent2 8 3 2 4 3" xfId="8525"/>
    <cellStyle name="20% - Accent2 8 3 2 5" xfId="8526"/>
    <cellStyle name="20% - Accent2 8 3 2 6" xfId="8527"/>
    <cellStyle name="20% - Accent2 8 3 3" xfId="8528"/>
    <cellStyle name="20% - Accent2 8 3 3 2" xfId="8529"/>
    <cellStyle name="20% - Accent2 8 3 3 2 2" xfId="8530"/>
    <cellStyle name="20% - Accent2 8 3 3 2 2 2" xfId="8531"/>
    <cellStyle name="20% - Accent2 8 3 3 2 2 3" xfId="8532"/>
    <cellStyle name="20% - Accent2 8 3 3 2 3" xfId="8533"/>
    <cellStyle name="20% - Accent2 8 3 3 2 4" xfId="8534"/>
    <cellStyle name="20% - Accent2 8 3 3 3" xfId="8535"/>
    <cellStyle name="20% - Accent2 8 3 3 3 2" xfId="8536"/>
    <cellStyle name="20% - Accent2 8 3 3 3 2 2" xfId="8537"/>
    <cellStyle name="20% - Accent2 8 3 3 3 2 3" xfId="8538"/>
    <cellStyle name="20% - Accent2 8 3 3 3 3" xfId="8539"/>
    <cellStyle name="20% - Accent2 8 3 3 3 4" xfId="8540"/>
    <cellStyle name="20% - Accent2 8 3 3 4" xfId="8541"/>
    <cellStyle name="20% - Accent2 8 3 3 4 2" xfId="8542"/>
    <cellStyle name="20% - Accent2 8 3 3 4 3" xfId="8543"/>
    <cellStyle name="20% - Accent2 8 3 3 5" xfId="8544"/>
    <cellStyle name="20% - Accent2 8 3 3 6" xfId="8545"/>
    <cellStyle name="20% - Accent2 8 3 4" xfId="8546"/>
    <cellStyle name="20% - Accent2 8 3 4 2" xfId="8547"/>
    <cellStyle name="20% - Accent2 8 3 4 2 2" xfId="8548"/>
    <cellStyle name="20% - Accent2 8 3 4 2 3" xfId="8549"/>
    <cellStyle name="20% - Accent2 8 3 4 3" xfId="8550"/>
    <cellStyle name="20% - Accent2 8 3 4 4" xfId="8551"/>
    <cellStyle name="20% - Accent2 8 3 5" xfId="8552"/>
    <cellStyle name="20% - Accent2 8 3 5 2" xfId="8553"/>
    <cellStyle name="20% - Accent2 8 3 5 2 2" xfId="8554"/>
    <cellStyle name="20% - Accent2 8 3 5 2 3" xfId="8555"/>
    <cellStyle name="20% - Accent2 8 3 5 3" xfId="8556"/>
    <cellStyle name="20% - Accent2 8 3 5 4" xfId="8557"/>
    <cellStyle name="20% - Accent2 8 3 6" xfId="8558"/>
    <cellStyle name="20% - Accent2 8 3 6 2" xfId="8559"/>
    <cellStyle name="20% - Accent2 8 3 6 3" xfId="8560"/>
    <cellStyle name="20% - Accent2 8 3 7" xfId="8561"/>
    <cellStyle name="20% - Accent2 8 3 8" xfId="8562"/>
    <cellStyle name="20% - Accent2 8 4" xfId="8563"/>
    <cellStyle name="20% - Accent2 8 4 2" xfId="8564"/>
    <cellStyle name="20% - Accent2 8 4 2 2" xfId="8565"/>
    <cellStyle name="20% - Accent2 8 4 2 2 2" xfId="8566"/>
    <cellStyle name="20% - Accent2 8 4 2 2 3" xfId="8567"/>
    <cellStyle name="20% - Accent2 8 4 2 3" xfId="8568"/>
    <cellStyle name="20% - Accent2 8 4 2 4" xfId="8569"/>
    <cellStyle name="20% - Accent2 8 4 3" xfId="8570"/>
    <cellStyle name="20% - Accent2 8 4 3 2" xfId="8571"/>
    <cellStyle name="20% - Accent2 8 4 3 2 2" xfId="8572"/>
    <cellStyle name="20% - Accent2 8 4 3 2 3" xfId="8573"/>
    <cellStyle name="20% - Accent2 8 4 3 3" xfId="8574"/>
    <cellStyle name="20% - Accent2 8 4 3 4" xfId="8575"/>
    <cellStyle name="20% - Accent2 8 4 4" xfId="8576"/>
    <cellStyle name="20% - Accent2 8 4 4 2" xfId="8577"/>
    <cellStyle name="20% - Accent2 8 4 4 3" xfId="8578"/>
    <cellStyle name="20% - Accent2 8 4 5" xfId="8579"/>
    <cellStyle name="20% - Accent2 8 4 6" xfId="8580"/>
    <cellStyle name="20% - Accent2 8 5" xfId="8581"/>
    <cellStyle name="20% - Accent2 8 5 2" xfId="8582"/>
    <cellStyle name="20% - Accent2 8 5 2 2" xfId="8583"/>
    <cellStyle name="20% - Accent2 8 5 2 2 2" xfId="8584"/>
    <cellStyle name="20% - Accent2 8 5 2 2 3" xfId="8585"/>
    <cellStyle name="20% - Accent2 8 5 2 3" xfId="8586"/>
    <cellStyle name="20% - Accent2 8 5 2 4" xfId="8587"/>
    <cellStyle name="20% - Accent2 8 5 3" xfId="8588"/>
    <cellStyle name="20% - Accent2 8 5 3 2" xfId="8589"/>
    <cellStyle name="20% - Accent2 8 5 3 2 2" xfId="8590"/>
    <cellStyle name="20% - Accent2 8 5 3 2 3" xfId="8591"/>
    <cellStyle name="20% - Accent2 8 5 3 3" xfId="8592"/>
    <cellStyle name="20% - Accent2 8 5 3 4" xfId="8593"/>
    <cellStyle name="20% - Accent2 8 5 4" xfId="8594"/>
    <cellStyle name="20% - Accent2 8 5 4 2" xfId="8595"/>
    <cellStyle name="20% - Accent2 8 5 4 3" xfId="8596"/>
    <cellStyle name="20% - Accent2 8 5 5" xfId="8597"/>
    <cellStyle name="20% - Accent2 8 5 6" xfId="8598"/>
    <cellStyle name="20% - Accent2 8 6" xfId="8599"/>
    <cellStyle name="20% - Accent2 8 6 2" xfId="8600"/>
    <cellStyle name="20% - Accent2 8 6 2 2" xfId="8601"/>
    <cellStyle name="20% - Accent2 8 6 2 3" xfId="8602"/>
    <cellStyle name="20% - Accent2 8 6 3" xfId="8603"/>
    <cellStyle name="20% - Accent2 8 6 4" xfId="8604"/>
    <cellStyle name="20% - Accent2 8 7" xfId="8605"/>
    <cellStyle name="20% - Accent2 8 7 2" xfId="8606"/>
    <cellStyle name="20% - Accent2 8 7 2 2" xfId="8607"/>
    <cellStyle name="20% - Accent2 8 7 2 3" xfId="8608"/>
    <cellStyle name="20% - Accent2 8 7 3" xfId="8609"/>
    <cellStyle name="20% - Accent2 8 7 4" xfId="8610"/>
    <cellStyle name="20% - Accent2 8 8" xfId="8611"/>
    <cellStyle name="20% - Accent2 8 8 2" xfId="8612"/>
    <cellStyle name="20% - Accent2 8 8 3" xfId="8613"/>
    <cellStyle name="20% - Accent2 8 9" xfId="8614"/>
    <cellStyle name="20% - Accent2 8_Revenue monitoring workings P6 97-2003" xfId="8615"/>
    <cellStyle name="20% - Accent2 9" xfId="8616"/>
    <cellStyle name="20% - Accent2 9 10" xfId="8617"/>
    <cellStyle name="20% - Accent2 9 2" xfId="8618"/>
    <cellStyle name="20% - Accent2 9 2 2" xfId="8619"/>
    <cellStyle name="20% - Accent2 9 2 2 2" xfId="8620"/>
    <cellStyle name="20% - Accent2 9 2 2 2 2" xfId="8621"/>
    <cellStyle name="20% - Accent2 9 2 2 2 2 2" xfId="8622"/>
    <cellStyle name="20% - Accent2 9 2 2 2 2 2 2" xfId="8623"/>
    <cellStyle name="20% - Accent2 9 2 2 2 2 2 3" xfId="8624"/>
    <cellStyle name="20% - Accent2 9 2 2 2 2 3" xfId="8625"/>
    <cellStyle name="20% - Accent2 9 2 2 2 2 4" xfId="8626"/>
    <cellStyle name="20% - Accent2 9 2 2 2 3" xfId="8627"/>
    <cellStyle name="20% - Accent2 9 2 2 2 3 2" xfId="8628"/>
    <cellStyle name="20% - Accent2 9 2 2 2 3 2 2" xfId="8629"/>
    <cellStyle name="20% - Accent2 9 2 2 2 3 2 3" xfId="8630"/>
    <cellStyle name="20% - Accent2 9 2 2 2 3 3" xfId="8631"/>
    <cellStyle name="20% - Accent2 9 2 2 2 3 4" xfId="8632"/>
    <cellStyle name="20% - Accent2 9 2 2 2 4" xfId="8633"/>
    <cellStyle name="20% - Accent2 9 2 2 2 4 2" xfId="8634"/>
    <cellStyle name="20% - Accent2 9 2 2 2 4 3" xfId="8635"/>
    <cellStyle name="20% - Accent2 9 2 2 2 5" xfId="8636"/>
    <cellStyle name="20% - Accent2 9 2 2 2 6" xfId="8637"/>
    <cellStyle name="20% - Accent2 9 2 2 3" xfId="8638"/>
    <cellStyle name="20% - Accent2 9 2 2 3 2" xfId="8639"/>
    <cellStyle name="20% - Accent2 9 2 2 3 2 2" xfId="8640"/>
    <cellStyle name="20% - Accent2 9 2 2 3 2 2 2" xfId="8641"/>
    <cellStyle name="20% - Accent2 9 2 2 3 2 2 3" xfId="8642"/>
    <cellStyle name="20% - Accent2 9 2 2 3 2 3" xfId="8643"/>
    <cellStyle name="20% - Accent2 9 2 2 3 2 4" xfId="8644"/>
    <cellStyle name="20% - Accent2 9 2 2 3 3" xfId="8645"/>
    <cellStyle name="20% - Accent2 9 2 2 3 3 2" xfId="8646"/>
    <cellStyle name="20% - Accent2 9 2 2 3 3 2 2" xfId="8647"/>
    <cellStyle name="20% - Accent2 9 2 2 3 3 2 3" xfId="8648"/>
    <cellStyle name="20% - Accent2 9 2 2 3 3 3" xfId="8649"/>
    <cellStyle name="20% - Accent2 9 2 2 3 3 4" xfId="8650"/>
    <cellStyle name="20% - Accent2 9 2 2 3 4" xfId="8651"/>
    <cellStyle name="20% - Accent2 9 2 2 3 4 2" xfId="8652"/>
    <cellStyle name="20% - Accent2 9 2 2 3 4 3" xfId="8653"/>
    <cellStyle name="20% - Accent2 9 2 2 3 5" xfId="8654"/>
    <cellStyle name="20% - Accent2 9 2 2 3 6" xfId="8655"/>
    <cellStyle name="20% - Accent2 9 2 2 4" xfId="8656"/>
    <cellStyle name="20% - Accent2 9 2 2 4 2" xfId="8657"/>
    <cellStyle name="20% - Accent2 9 2 2 4 2 2" xfId="8658"/>
    <cellStyle name="20% - Accent2 9 2 2 4 2 3" xfId="8659"/>
    <cellStyle name="20% - Accent2 9 2 2 4 3" xfId="8660"/>
    <cellStyle name="20% - Accent2 9 2 2 4 4" xfId="8661"/>
    <cellStyle name="20% - Accent2 9 2 2 5" xfId="8662"/>
    <cellStyle name="20% - Accent2 9 2 2 5 2" xfId="8663"/>
    <cellStyle name="20% - Accent2 9 2 2 5 2 2" xfId="8664"/>
    <cellStyle name="20% - Accent2 9 2 2 5 2 3" xfId="8665"/>
    <cellStyle name="20% - Accent2 9 2 2 5 3" xfId="8666"/>
    <cellStyle name="20% - Accent2 9 2 2 5 4" xfId="8667"/>
    <cellStyle name="20% - Accent2 9 2 2 6" xfId="8668"/>
    <cellStyle name="20% - Accent2 9 2 2 6 2" xfId="8669"/>
    <cellStyle name="20% - Accent2 9 2 2 6 3" xfId="8670"/>
    <cellStyle name="20% - Accent2 9 2 2 7" xfId="8671"/>
    <cellStyle name="20% - Accent2 9 2 2 8" xfId="8672"/>
    <cellStyle name="20% - Accent2 9 2 3" xfId="8673"/>
    <cellStyle name="20% - Accent2 9 2 3 2" xfId="8674"/>
    <cellStyle name="20% - Accent2 9 2 3 2 2" xfId="8675"/>
    <cellStyle name="20% - Accent2 9 2 3 2 2 2" xfId="8676"/>
    <cellStyle name="20% - Accent2 9 2 3 2 2 3" xfId="8677"/>
    <cellStyle name="20% - Accent2 9 2 3 2 3" xfId="8678"/>
    <cellStyle name="20% - Accent2 9 2 3 2 4" xfId="8679"/>
    <cellStyle name="20% - Accent2 9 2 3 3" xfId="8680"/>
    <cellStyle name="20% - Accent2 9 2 3 3 2" xfId="8681"/>
    <cellStyle name="20% - Accent2 9 2 3 3 2 2" xfId="8682"/>
    <cellStyle name="20% - Accent2 9 2 3 3 2 3" xfId="8683"/>
    <cellStyle name="20% - Accent2 9 2 3 3 3" xfId="8684"/>
    <cellStyle name="20% - Accent2 9 2 3 3 4" xfId="8685"/>
    <cellStyle name="20% - Accent2 9 2 3 4" xfId="8686"/>
    <cellStyle name="20% - Accent2 9 2 3 4 2" xfId="8687"/>
    <cellStyle name="20% - Accent2 9 2 3 4 3" xfId="8688"/>
    <cellStyle name="20% - Accent2 9 2 3 5" xfId="8689"/>
    <cellStyle name="20% - Accent2 9 2 3 6" xfId="8690"/>
    <cellStyle name="20% - Accent2 9 2 4" xfId="8691"/>
    <cellStyle name="20% - Accent2 9 2 4 2" xfId="8692"/>
    <cellStyle name="20% - Accent2 9 2 4 2 2" xfId="8693"/>
    <cellStyle name="20% - Accent2 9 2 4 2 2 2" xfId="8694"/>
    <cellStyle name="20% - Accent2 9 2 4 2 2 3" xfId="8695"/>
    <cellStyle name="20% - Accent2 9 2 4 2 3" xfId="8696"/>
    <cellStyle name="20% - Accent2 9 2 4 2 4" xfId="8697"/>
    <cellStyle name="20% - Accent2 9 2 4 3" xfId="8698"/>
    <cellStyle name="20% - Accent2 9 2 4 3 2" xfId="8699"/>
    <cellStyle name="20% - Accent2 9 2 4 3 2 2" xfId="8700"/>
    <cellStyle name="20% - Accent2 9 2 4 3 2 3" xfId="8701"/>
    <cellStyle name="20% - Accent2 9 2 4 3 3" xfId="8702"/>
    <cellStyle name="20% - Accent2 9 2 4 3 4" xfId="8703"/>
    <cellStyle name="20% - Accent2 9 2 4 4" xfId="8704"/>
    <cellStyle name="20% - Accent2 9 2 4 4 2" xfId="8705"/>
    <cellStyle name="20% - Accent2 9 2 4 4 3" xfId="8706"/>
    <cellStyle name="20% - Accent2 9 2 4 5" xfId="8707"/>
    <cellStyle name="20% - Accent2 9 2 4 6" xfId="8708"/>
    <cellStyle name="20% - Accent2 9 2 5" xfId="8709"/>
    <cellStyle name="20% - Accent2 9 2 5 2" xfId="8710"/>
    <cellStyle name="20% - Accent2 9 2 5 2 2" xfId="8711"/>
    <cellStyle name="20% - Accent2 9 2 5 2 3" xfId="8712"/>
    <cellStyle name="20% - Accent2 9 2 5 3" xfId="8713"/>
    <cellStyle name="20% - Accent2 9 2 5 4" xfId="8714"/>
    <cellStyle name="20% - Accent2 9 2 6" xfId="8715"/>
    <cellStyle name="20% - Accent2 9 2 6 2" xfId="8716"/>
    <cellStyle name="20% - Accent2 9 2 6 2 2" xfId="8717"/>
    <cellStyle name="20% - Accent2 9 2 6 2 3" xfId="8718"/>
    <cellStyle name="20% - Accent2 9 2 6 3" xfId="8719"/>
    <cellStyle name="20% - Accent2 9 2 6 4" xfId="8720"/>
    <cellStyle name="20% - Accent2 9 2 7" xfId="8721"/>
    <cellStyle name="20% - Accent2 9 2 7 2" xfId="8722"/>
    <cellStyle name="20% - Accent2 9 2 7 3" xfId="8723"/>
    <cellStyle name="20% - Accent2 9 2 8" xfId="8724"/>
    <cellStyle name="20% - Accent2 9 2 9" xfId="8725"/>
    <cellStyle name="20% - Accent2 9 3" xfId="8726"/>
    <cellStyle name="20% - Accent2 9 3 2" xfId="8727"/>
    <cellStyle name="20% - Accent2 9 3 2 2" xfId="8728"/>
    <cellStyle name="20% - Accent2 9 3 2 2 2" xfId="8729"/>
    <cellStyle name="20% - Accent2 9 3 2 2 2 2" xfId="8730"/>
    <cellStyle name="20% - Accent2 9 3 2 2 2 3" xfId="8731"/>
    <cellStyle name="20% - Accent2 9 3 2 2 3" xfId="8732"/>
    <cellStyle name="20% - Accent2 9 3 2 2 4" xfId="8733"/>
    <cellStyle name="20% - Accent2 9 3 2 3" xfId="8734"/>
    <cellStyle name="20% - Accent2 9 3 2 3 2" xfId="8735"/>
    <cellStyle name="20% - Accent2 9 3 2 3 2 2" xfId="8736"/>
    <cellStyle name="20% - Accent2 9 3 2 3 2 3" xfId="8737"/>
    <cellStyle name="20% - Accent2 9 3 2 3 3" xfId="8738"/>
    <cellStyle name="20% - Accent2 9 3 2 3 4" xfId="8739"/>
    <cellStyle name="20% - Accent2 9 3 2 4" xfId="8740"/>
    <cellStyle name="20% - Accent2 9 3 2 4 2" xfId="8741"/>
    <cellStyle name="20% - Accent2 9 3 2 4 3" xfId="8742"/>
    <cellStyle name="20% - Accent2 9 3 2 5" xfId="8743"/>
    <cellStyle name="20% - Accent2 9 3 2 6" xfId="8744"/>
    <cellStyle name="20% - Accent2 9 3 3" xfId="8745"/>
    <cellStyle name="20% - Accent2 9 3 3 2" xfId="8746"/>
    <cellStyle name="20% - Accent2 9 3 3 2 2" xfId="8747"/>
    <cellStyle name="20% - Accent2 9 3 3 2 2 2" xfId="8748"/>
    <cellStyle name="20% - Accent2 9 3 3 2 2 3" xfId="8749"/>
    <cellStyle name="20% - Accent2 9 3 3 2 3" xfId="8750"/>
    <cellStyle name="20% - Accent2 9 3 3 2 4" xfId="8751"/>
    <cellStyle name="20% - Accent2 9 3 3 3" xfId="8752"/>
    <cellStyle name="20% - Accent2 9 3 3 3 2" xfId="8753"/>
    <cellStyle name="20% - Accent2 9 3 3 3 2 2" xfId="8754"/>
    <cellStyle name="20% - Accent2 9 3 3 3 2 3" xfId="8755"/>
    <cellStyle name="20% - Accent2 9 3 3 3 3" xfId="8756"/>
    <cellStyle name="20% - Accent2 9 3 3 3 4" xfId="8757"/>
    <cellStyle name="20% - Accent2 9 3 3 4" xfId="8758"/>
    <cellStyle name="20% - Accent2 9 3 3 4 2" xfId="8759"/>
    <cellStyle name="20% - Accent2 9 3 3 4 3" xfId="8760"/>
    <cellStyle name="20% - Accent2 9 3 3 5" xfId="8761"/>
    <cellStyle name="20% - Accent2 9 3 3 6" xfId="8762"/>
    <cellStyle name="20% - Accent2 9 3 4" xfId="8763"/>
    <cellStyle name="20% - Accent2 9 3 4 2" xfId="8764"/>
    <cellStyle name="20% - Accent2 9 3 4 2 2" xfId="8765"/>
    <cellStyle name="20% - Accent2 9 3 4 2 3" xfId="8766"/>
    <cellStyle name="20% - Accent2 9 3 4 3" xfId="8767"/>
    <cellStyle name="20% - Accent2 9 3 4 4" xfId="8768"/>
    <cellStyle name="20% - Accent2 9 3 5" xfId="8769"/>
    <cellStyle name="20% - Accent2 9 3 5 2" xfId="8770"/>
    <cellStyle name="20% - Accent2 9 3 5 2 2" xfId="8771"/>
    <cellStyle name="20% - Accent2 9 3 5 2 3" xfId="8772"/>
    <cellStyle name="20% - Accent2 9 3 5 3" xfId="8773"/>
    <cellStyle name="20% - Accent2 9 3 5 4" xfId="8774"/>
    <cellStyle name="20% - Accent2 9 3 6" xfId="8775"/>
    <cellStyle name="20% - Accent2 9 3 6 2" xfId="8776"/>
    <cellStyle name="20% - Accent2 9 3 6 3" xfId="8777"/>
    <cellStyle name="20% - Accent2 9 3 7" xfId="8778"/>
    <cellStyle name="20% - Accent2 9 3 8" xfId="8779"/>
    <cellStyle name="20% - Accent2 9 4" xfId="8780"/>
    <cellStyle name="20% - Accent2 9 4 2" xfId="8781"/>
    <cellStyle name="20% - Accent2 9 4 2 2" xfId="8782"/>
    <cellStyle name="20% - Accent2 9 4 2 2 2" xfId="8783"/>
    <cellStyle name="20% - Accent2 9 4 2 2 3" xfId="8784"/>
    <cellStyle name="20% - Accent2 9 4 2 3" xfId="8785"/>
    <cellStyle name="20% - Accent2 9 4 2 4" xfId="8786"/>
    <cellStyle name="20% - Accent2 9 4 3" xfId="8787"/>
    <cellStyle name="20% - Accent2 9 4 3 2" xfId="8788"/>
    <cellStyle name="20% - Accent2 9 4 3 2 2" xfId="8789"/>
    <cellStyle name="20% - Accent2 9 4 3 2 3" xfId="8790"/>
    <cellStyle name="20% - Accent2 9 4 3 3" xfId="8791"/>
    <cellStyle name="20% - Accent2 9 4 3 4" xfId="8792"/>
    <cellStyle name="20% - Accent2 9 4 4" xfId="8793"/>
    <cellStyle name="20% - Accent2 9 4 4 2" xfId="8794"/>
    <cellStyle name="20% - Accent2 9 4 4 3" xfId="8795"/>
    <cellStyle name="20% - Accent2 9 4 5" xfId="8796"/>
    <cellStyle name="20% - Accent2 9 4 6" xfId="8797"/>
    <cellStyle name="20% - Accent2 9 5" xfId="8798"/>
    <cellStyle name="20% - Accent2 9 5 2" xfId="8799"/>
    <cellStyle name="20% - Accent2 9 5 2 2" xfId="8800"/>
    <cellStyle name="20% - Accent2 9 5 2 2 2" xfId="8801"/>
    <cellStyle name="20% - Accent2 9 5 2 2 3" xfId="8802"/>
    <cellStyle name="20% - Accent2 9 5 2 3" xfId="8803"/>
    <cellStyle name="20% - Accent2 9 5 2 4" xfId="8804"/>
    <cellStyle name="20% - Accent2 9 5 3" xfId="8805"/>
    <cellStyle name="20% - Accent2 9 5 3 2" xfId="8806"/>
    <cellStyle name="20% - Accent2 9 5 3 2 2" xfId="8807"/>
    <cellStyle name="20% - Accent2 9 5 3 2 3" xfId="8808"/>
    <cellStyle name="20% - Accent2 9 5 3 3" xfId="8809"/>
    <cellStyle name="20% - Accent2 9 5 3 4" xfId="8810"/>
    <cellStyle name="20% - Accent2 9 5 4" xfId="8811"/>
    <cellStyle name="20% - Accent2 9 5 4 2" xfId="8812"/>
    <cellStyle name="20% - Accent2 9 5 4 3" xfId="8813"/>
    <cellStyle name="20% - Accent2 9 5 5" xfId="8814"/>
    <cellStyle name="20% - Accent2 9 5 6" xfId="8815"/>
    <cellStyle name="20% - Accent2 9 6" xfId="8816"/>
    <cellStyle name="20% - Accent2 9 6 2" xfId="8817"/>
    <cellStyle name="20% - Accent2 9 6 2 2" xfId="8818"/>
    <cellStyle name="20% - Accent2 9 6 2 3" xfId="8819"/>
    <cellStyle name="20% - Accent2 9 6 3" xfId="8820"/>
    <cellStyle name="20% - Accent2 9 6 4" xfId="8821"/>
    <cellStyle name="20% - Accent2 9 7" xfId="8822"/>
    <cellStyle name="20% - Accent2 9 7 2" xfId="8823"/>
    <cellStyle name="20% - Accent2 9 7 2 2" xfId="8824"/>
    <cellStyle name="20% - Accent2 9 7 2 3" xfId="8825"/>
    <cellStyle name="20% - Accent2 9 7 3" xfId="8826"/>
    <cellStyle name="20% - Accent2 9 7 4" xfId="8827"/>
    <cellStyle name="20% - Accent2 9 8" xfId="8828"/>
    <cellStyle name="20% - Accent2 9 8 2" xfId="8829"/>
    <cellStyle name="20% - Accent2 9 8 3" xfId="8830"/>
    <cellStyle name="20% - Accent2 9 9" xfId="8831"/>
    <cellStyle name="20% - Accent2 9_Revenue monitoring workings P6 97-2003" xfId="8832"/>
    <cellStyle name="20% - Accent3" xfId="136" builtinId="38" customBuiltin="1"/>
    <cellStyle name="20% - Accent3 10" xfId="8833"/>
    <cellStyle name="20% - Accent3 10 10" xfId="8834"/>
    <cellStyle name="20% - Accent3 10 2" xfId="8835"/>
    <cellStyle name="20% - Accent3 10 2 2" xfId="8836"/>
    <cellStyle name="20% - Accent3 10 2 2 2" xfId="8837"/>
    <cellStyle name="20% - Accent3 10 2 2 2 2" xfId="8838"/>
    <cellStyle name="20% - Accent3 10 2 2 2 2 2" xfId="8839"/>
    <cellStyle name="20% - Accent3 10 2 2 2 2 2 2" xfId="8840"/>
    <cellStyle name="20% - Accent3 10 2 2 2 2 2 3" xfId="8841"/>
    <cellStyle name="20% - Accent3 10 2 2 2 2 3" xfId="8842"/>
    <cellStyle name="20% - Accent3 10 2 2 2 2 4" xfId="8843"/>
    <cellStyle name="20% - Accent3 10 2 2 2 3" xfId="8844"/>
    <cellStyle name="20% - Accent3 10 2 2 2 3 2" xfId="8845"/>
    <cellStyle name="20% - Accent3 10 2 2 2 3 2 2" xfId="8846"/>
    <cellStyle name="20% - Accent3 10 2 2 2 3 2 3" xfId="8847"/>
    <cellStyle name="20% - Accent3 10 2 2 2 3 3" xfId="8848"/>
    <cellStyle name="20% - Accent3 10 2 2 2 3 4" xfId="8849"/>
    <cellStyle name="20% - Accent3 10 2 2 2 4" xfId="8850"/>
    <cellStyle name="20% - Accent3 10 2 2 2 4 2" xfId="8851"/>
    <cellStyle name="20% - Accent3 10 2 2 2 4 3" xfId="8852"/>
    <cellStyle name="20% - Accent3 10 2 2 2 5" xfId="8853"/>
    <cellStyle name="20% - Accent3 10 2 2 2 6" xfId="8854"/>
    <cellStyle name="20% - Accent3 10 2 2 3" xfId="8855"/>
    <cellStyle name="20% - Accent3 10 2 2 3 2" xfId="8856"/>
    <cellStyle name="20% - Accent3 10 2 2 3 2 2" xfId="8857"/>
    <cellStyle name="20% - Accent3 10 2 2 3 2 2 2" xfId="8858"/>
    <cellStyle name="20% - Accent3 10 2 2 3 2 2 3" xfId="8859"/>
    <cellStyle name="20% - Accent3 10 2 2 3 2 3" xfId="8860"/>
    <cellStyle name="20% - Accent3 10 2 2 3 2 4" xfId="8861"/>
    <cellStyle name="20% - Accent3 10 2 2 3 3" xfId="8862"/>
    <cellStyle name="20% - Accent3 10 2 2 3 3 2" xfId="8863"/>
    <cellStyle name="20% - Accent3 10 2 2 3 3 2 2" xfId="8864"/>
    <cellStyle name="20% - Accent3 10 2 2 3 3 2 3" xfId="8865"/>
    <cellStyle name="20% - Accent3 10 2 2 3 3 3" xfId="8866"/>
    <cellStyle name="20% - Accent3 10 2 2 3 3 4" xfId="8867"/>
    <cellStyle name="20% - Accent3 10 2 2 3 4" xfId="8868"/>
    <cellStyle name="20% - Accent3 10 2 2 3 4 2" xfId="8869"/>
    <cellStyle name="20% - Accent3 10 2 2 3 4 3" xfId="8870"/>
    <cellStyle name="20% - Accent3 10 2 2 3 5" xfId="8871"/>
    <cellStyle name="20% - Accent3 10 2 2 3 6" xfId="8872"/>
    <cellStyle name="20% - Accent3 10 2 2 4" xfId="8873"/>
    <cellStyle name="20% - Accent3 10 2 2 4 2" xfId="8874"/>
    <cellStyle name="20% - Accent3 10 2 2 4 2 2" xfId="8875"/>
    <cellStyle name="20% - Accent3 10 2 2 4 2 3" xfId="8876"/>
    <cellStyle name="20% - Accent3 10 2 2 4 3" xfId="8877"/>
    <cellStyle name="20% - Accent3 10 2 2 4 4" xfId="8878"/>
    <cellStyle name="20% - Accent3 10 2 2 5" xfId="8879"/>
    <cellStyle name="20% - Accent3 10 2 2 5 2" xfId="8880"/>
    <cellStyle name="20% - Accent3 10 2 2 5 2 2" xfId="8881"/>
    <cellStyle name="20% - Accent3 10 2 2 5 2 3" xfId="8882"/>
    <cellStyle name="20% - Accent3 10 2 2 5 3" xfId="8883"/>
    <cellStyle name="20% - Accent3 10 2 2 5 4" xfId="8884"/>
    <cellStyle name="20% - Accent3 10 2 2 6" xfId="8885"/>
    <cellStyle name="20% - Accent3 10 2 2 6 2" xfId="8886"/>
    <cellStyle name="20% - Accent3 10 2 2 6 3" xfId="8887"/>
    <cellStyle name="20% - Accent3 10 2 2 7" xfId="8888"/>
    <cellStyle name="20% - Accent3 10 2 2 8" xfId="8889"/>
    <cellStyle name="20% - Accent3 10 2 3" xfId="8890"/>
    <cellStyle name="20% - Accent3 10 2 3 2" xfId="8891"/>
    <cellStyle name="20% - Accent3 10 2 3 2 2" xfId="8892"/>
    <cellStyle name="20% - Accent3 10 2 3 2 2 2" xfId="8893"/>
    <cellStyle name="20% - Accent3 10 2 3 2 2 3" xfId="8894"/>
    <cellStyle name="20% - Accent3 10 2 3 2 3" xfId="8895"/>
    <cellStyle name="20% - Accent3 10 2 3 2 4" xfId="8896"/>
    <cellStyle name="20% - Accent3 10 2 3 3" xfId="8897"/>
    <cellStyle name="20% - Accent3 10 2 3 3 2" xfId="8898"/>
    <cellStyle name="20% - Accent3 10 2 3 3 2 2" xfId="8899"/>
    <cellStyle name="20% - Accent3 10 2 3 3 2 3" xfId="8900"/>
    <cellStyle name="20% - Accent3 10 2 3 3 3" xfId="8901"/>
    <cellStyle name="20% - Accent3 10 2 3 3 4" xfId="8902"/>
    <cellStyle name="20% - Accent3 10 2 3 4" xfId="8903"/>
    <cellStyle name="20% - Accent3 10 2 3 4 2" xfId="8904"/>
    <cellStyle name="20% - Accent3 10 2 3 4 3" xfId="8905"/>
    <cellStyle name="20% - Accent3 10 2 3 5" xfId="8906"/>
    <cellStyle name="20% - Accent3 10 2 3 6" xfId="8907"/>
    <cellStyle name="20% - Accent3 10 2 4" xfId="8908"/>
    <cellStyle name="20% - Accent3 10 2 4 2" xfId="8909"/>
    <cellStyle name="20% - Accent3 10 2 4 2 2" xfId="8910"/>
    <cellStyle name="20% - Accent3 10 2 4 2 2 2" xfId="8911"/>
    <cellStyle name="20% - Accent3 10 2 4 2 2 3" xfId="8912"/>
    <cellStyle name="20% - Accent3 10 2 4 2 3" xfId="8913"/>
    <cellStyle name="20% - Accent3 10 2 4 2 4" xfId="8914"/>
    <cellStyle name="20% - Accent3 10 2 4 3" xfId="8915"/>
    <cellStyle name="20% - Accent3 10 2 4 3 2" xfId="8916"/>
    <cellStyle name="20% - Accent3 10 2 4 3 2 2" xfId="8917"/>
    <cellStyle name="20% - Accent3 10 2 4 3 2 3" xfId="8918"/>
    <cellStyle name="20% - Accent3 10 2 4 3 3" xfId="8919"/>
    <cellStyle name="20% - Accent3 10 2 4 3 4" xfId="8920"/>
    <cellStyle name="20% - Accent3 10 2 4 4" xfId="8921"/>
    <cellStyle name="20% - Accent3 10 2 4 4 2" xfId="8922"/>
    <cellStyle name="20% - Accent3 10 2 4 4 3" xfId="8923"/>
    <cellStyle name="20% - Accent3 10 2 4 5" xfId="8924"/>
    <cellStyle name="20% - Accent3 10 2 4 6" xfId="8925"/>
    <cellStyle name="20% - Accent3 10 2 5" xfId="8926"/>
    <cellStyle name="20% - Accent3 10 2 5 2" xfId="8927"/>
    <cellStyle name="20% - Accent3 10 2 5 2 2" xfId="8928"/>
    <cellStyle name="20% - Accent3 10 2 5 2 3" xfId="8929"/>
    <cellStyle name="20% - Accent3 10 2 5 3" xfId="8930"/>
    <cellStyle name="20% - Accent3 10 2 5 4" xfId="8931"/>
    <cellStyle name="20% - Accent3 10 2 6" xfId="8932"/>
    <cellStyle name="20% - Accent3 10 2 6 2" xfId="8933"/>
    <cellStyle name="20% - Accent3 10 2 6 2 2" xfId="8934"/>
    <cellStyle name="20% - Accent3 10 2 6 2 3" xfId="8935"/>
    <cellStyle name="20% - Accent3 10 2 6 3" xfId="8936"/>
    <cellStyle name="20% - Accent3 10 2 6 4" xfId="8937"/>
    <cellStyle name="20% - Accent3 10 2 7" xfId="8938"/>
    <cellStyle name="20% - Accent3 10 2 7 2" xfId="8939"/>
    <cellStyle name="20% - Accent3 10 2 7 3" xfId="8940"/>
    <cellStyle name="20% - Accent3 10 2 8" xfId="8941"/>
    <cellStyle name="20% - Accent3 10 2 9" xfId="8942"/>
    <cellStyle name="20% - Accent3 10 3" xfId="8943"/>
    <cellStyle name="20% - Accent3 10 3 2" xfId="8944"/>
    <cellStyle name="20% - Accent3 10 3 2 2" xfId="8945"/>
    <cellStyle name="20% - Accent3 10 3 2 2 2" xfId="8946"/>
    <cellStyle name="20% - Accent3 10 3 2 2 2 2" xfId="8947"/>
    <cellStyle name="20% - Accent3 10 3 2 2 2 3" xfId="8948"/>
    <cellStyle name="20% - Accent3 10 3 2 2 3" xfId="8949"/>
    <cellStyle name="20% - Accent3 10 3 2 2 4" xfId="8950"/>
    <cellStyle name="20% - Accent3 10 3 2 3" xfId="8951"/>
    <cellStyle name="20% - Accent3 10 3 2 3 2" xfId="8952"/>
    <cellStyle name="20% - Accent3 10 3 2 3 2 2" xfId="8953"/>
    <cellStyle name="20% - Accent3 10 3 2 3 2 3" xfId="8954"/>
    <cellStyle name="20% - Accent3 10 3 2 3 3" xfId="8955"/>
    <cellStyle name="20% - Accent3 10 3 2 3 4" xfId="8956"/>
    <cellStyle name="20% - Accent3 10 3 2 4" xfId="8957"/>
    <cellStyle name="20% - Accent3 10 3 2 4 2" xfId="8958"/>
    <cellStyle name="20% - Accent3 10 3 2 4 3" xfId="8959"/>
    <cellStyle name="20% - Accent3 10 3 2 5" xfId="8960"/>
    <cellStyle name="20% - Accent3 10 3 2 6" xfId="8961"/>
    <cellStyle name="20% - Accent3 10 3 3" xfId="8962"/>
    <cellStyle name="20% - Accent3 10 3 3 2" xfId="8963"/>
    <cellStyle name="20% - Accent3 10 3 3 2 2" xfId="8964"/>
    <cellStyle name="20% - Accent3 10 3 3 2 2 2" xfId="8965"/>
    <cellStyle name="20% - Accent3 10 3 3 2 2 3" xfId="8966"/>
    <cellStyle name="20% - Accent3 10 3 3 2 3" xfId="8967"/>
    <cellStyle name="20% - Accent3 10 3 3 2 4" xfId="8968"/>
    <cellStyle name="20% - Accent3 10 3 3 3" xfId="8969"/>
    <cellStyle name="20% - Accent3 10 3 3 3 2" xfId="8970"/>
    <cellStyle name="20% - Accent3 10 3 3 3 2 2" xfId="8971"/>
    <cellStyle name="20% - Accent3 10 3 3 3 2 3" xfId="8972"/>
    <cellStyle name="20% - Accent3 10 3 3 3 3" xfId="8973"/>
    <cellStyle name="20% - Accent3 10 3 3 3 4" xfId="8974"/>
    <cellStyle name="20% - Accent3 10 3 3 4" xfId="8975"/>
    <cellStyle name="20% - Accent3 10 3 3 4 2" xfId="8976"/>
    <cellStyle name="20% - Accent3 10 3 3 4 3" xfId="8977"/>
    <cellStyle name="20% - Accent3 10 3 3 5" xfId="8978"/>
    <cellStyle name="20% - Accent3 10 3 3 6" xfId="8979"/>
    <cellStyle name="20% - Accent3 10 3 4" xfId="8980"/>
    <cellStyle name="20% - Accent3 10 3 4 2" xfId="8981"/>
    <cellStyle name="20% - Accent3 10 3 4 2 2" xfId="8982"/>
    <cellStyle name="20% - Accent3 10 3 4 2 3" xfId="8983"/>
    <cellStyle name="20% - Accent3 10 3 4 3" xfId="8984"/>
    <cellStyle name="20% - Accent3 10 3 4 4" xfId="8985"/>
    <cellStyle name="20% - Accent3 10 3 5" xfId="8986"/>
    <cellStyle name="20% - Accent3 10 3 5 2" xfId="8987"/>
    <cellStyle name="20% - Accent3 10 3 5 2 2" xfId="8988"/>
    <cellStyle name="20% - Accent3 10 3 5 2 3" xfId="8989"/>
    <cellStyle name="20% - Accent3 10 3 5 3" xfId="8990"/>
    <cellStyle name="20% - Accent3 10 3 5 4" xfId="8991"/>
    <cellStyle name="20% - Accent3 10 3 6" xfId="8992"/>
    <cellStyle name="20% - Accent3 10 3 6 2" xfId="8993"/>
    <cellStyle name="20% - Accent3 10 3 6 3" xfId="8994"/>
    <cellStyle name="20% - Accent3 10 3 7" xfId="8995"/>
    <cellStyle name="20% - Accent3 10 3 8" xfId="8996"/>
    <cellStyle name="20% - Accent3 10 4" xfId="8997"/>
    <cellStyle name="20% - Accent3 10 4 2" xfId="8998"/>
    <cellStyle name="20% - Accent3 10 4 2 2" xfId="8999"/>
    <cellStyle name="20% - Accent3 10 4 2 2 2" xfId="9000"/>
    <cellStyle name="20% - Accent3 10 4 2 2 3" xfId="9001"/>
    <cellStyle name="20% - Accent3 10 4 2 3" xfId="9002"/>
    <cellStyle name="20% - Accent3 10 4 2 4" xfId="9003"/>
    <cellStyle name="20% - Accent3 10 4 3" xfId="9004"/>
    <cellStyle name="20% - Accent3 10 4 3 2" xfId="9005"/>
    <cellStyle name="20% - Accent3 10 4 3 2 2" xfId="9006"/>
    <cellStyle name="20% - Accent3 10 4 3 2 3" xfId="9007"/>
    <cellStyle name="20% - Accent3 10 4 3 3" xfId="9008"/>
    <cellStyle name="20% - Accent3 10 4 3 4" xfId="9009"/>
    <cellStyle name="20% - Accent3 10 4 4" xfId="9010"/>
    <cellStyle name="20% - Accent3 10 4 4 2" xfId="9011"/>
    <cellStyle name="20% - Accent3 10 4 4 3" xfId="9012"/>
    <cellStyle name="20% - Accent3 10 4 5" xfId="9013"/>
    <cellStyle name="20% - Accent3 10 4 6" xfId="9014"/>
    <cellStyle name="20% - Accent3 10 5" xfId="9015"/>
    <cellStyle name="20% - Accent3 10 5 2" xfId="9016"/>
    <cellStyle name="20% - Accent3 10 5 2 2" xfId="9017"/>
    <cellStyle name="20% - Accent3 10 5 2 2 2" xfId="9018"/>
    <cellStyle name="20% - Accent3 10 5 2 2 3" xfId="9019"/>
    <cellStyle name="20% - Accent3 10 5 2 3" xfId="9020"/>
    <cellStyle name="20% - Accent3 10 5 2 4" xfId="9021"/>
    <cellStyle name="20% - Accent3 10 5 3" xfId="9022"/>
    <cellStyle name="20% - Accent3 10 5 3 2" xfId="9023"/>
    <cellStyle name="20% - Accent3 10 5 3 2 2" xfId="9024"/>
    <cellStyle name="20% - Accent3 10 5 3 2 3" xfId="9025"/>
    <cellStyle name="20% - Accent3 10 5 3 3" xfId="9026"/>
    <cellStyle name="20% - Accent3 10 5 3 4" xfId="9027"/>
    <cellStyle name="20% - Accent3 10 5 4" xfId="9028"/>
    <cellStyle name="20% - Accent3 10 5 4 2" xfId="9029"/>
    <cellStyle name="20% - Accent3 10 5 4 3" xfId="9030"/>
    <cellStyle name="20% - Accent3 10 5 5" xfId="9031"/>
    <cellStyle name="20% - Accent3 10 5 6" xfId="9032"/>
    <cellStyle name="20% - Accent3 10 6" xfId="9033"/>
    <cellStyle name="20% - Accent3 10 6 2" xfId="9034"/>
    <cellStyle name="20% - Accent3 10 6 2 2" xfId="9035"/>
    <cellStyle name="20% - Accent3 10 6 2 3" xfId="9036"/>
    <cellStyle name="20% - Accent3 10 6 3" xfId="9037"/>
    <cellStyle name="20% - Accent3 10 6 4" xfId="9038"/>
    <cellStyle name="20% - Accent3 10 7" xfId="9039"/>
    <cellStyle name="20% - Accent3 10 7 2" xfId="9040"/>
    <cellStyle name="20% - Accent3 10 7 2 2" xfId="9041"/>
    <cellStyle name="20% - Accent3 10 7 2 3" xfId="9042"/>
    <cellStyle name="20% - Accent3 10 7 3" xfId="9043"/>
    <cellStyle name="20% - Accent3 10 7 4" xfId="9044"/>
    <cellStyle name="20% - Accent3 10 8" xfId="9045"/>
    <cellStyle name="20% - Accent3 10 8 2" xfId="9046"/>
    <cellStyle name="20% - Accent3 10 8 3" xfId="9047"/>
    <cellStyle name="20% - Accent3 10 9" xfId="9048"/>
    <cellStyle name="20% - Accent3 10_Revenue monitoring workings P6 97-2003" xfId="9049"/>
    <cellStyle name="20% - Accent3 11" xfId="9050"/>
    <cellStyle name="20% - Accent3 11 2" xfId="9051"/>
    <cellStyle name="20% - Accent3 11 2 2" xfId="9052"/>
    <cellStyle name="20% - Accent3 11 2 2 2" xfId="9053"/>
    <cellStyle name="20% - Accent3 11 2 2 2 2" xfId="9054"/>
    <cellStyle name="20% - Accent3 11 2 2 2 2 2" xfId="9055"/>
    <cellStyle name="20% - Accent3 11 2 2 2 2 3" xfId="9056"/>
    <cellStyle name="20% - Accent3 11 2 2 2 3" xfId="9057"/>
    <cellStyle name="20% - Accent3 11 2 2 2 4" xfId="9058"/>
    <cellStyle name="20% - Accent3 11 2 2 3" xfId="9059"/>
    <cellStyle name="20% - Accent3 11 2 2 3 2" xfId="9060"/>
    <cellStyle name="20% - Accent3 11 2 2 3 2 2" xfId="9061"/>
    <cellStyle name="20% - Accent3 11 2 2 3 2 3" xfId="9062"/>
    <cellStyle name="20% - Accent3 11 2 2 3 3" xfId="9063"/>
    <cellStyle name="20% - Accent3 11 2 2 3 4" xfId="9064"/>
    <cellStyle name="20% - Accent3 11 2 2 4" xfId="9065"/>
    <cellStyle name="20% - Accent3 11 2 2 4 2" xfId="9066"/>
    <cellStyle name="20% - Accent3 11 2 2 4 3" xfId="9067"/>
    <cellStyle name="20% - Accent3 11 2 2 5" xfId="9068"/>
    <cellStyle name="20% - Accent3 11 2 2 6" xfId="9069"/>
    <cellStyle name="20% - Accent3 11 2 3" xfId="9070"/>
    <cellStyle name="20% - Accent3 11 2 3 2" xfId="9071"/>
    <cellStyle name="20% - Accent3 11 2 3 2 2" xfId="9072"/>
    <cellStyle name="20% - Accent3 11 2 3 2 2 2" xfId="9073"/>
    <cellStyle name="20% - Accent3 11 2 3 2 2 3" xfId="9074"/>
    <cellStyle name="20% - Accent3 11 2 3 2 3" xfId="9075"/>
    <cellStyle name="20% - Accent3 11 2 3 2 4" xfId="9076"/>
    <cellStyle name="20% - Accent3 11 2 3 3" xfId="9077"/>
    <cellStyle name="20% - Accent3 11 2 3 3 2" xfId="9078"/>
    <cellStyle name="20% - Accent3 11 2 3 3 2 2" xfId="9079"/>
    <cellStyle name="20% - Accent3 11 2 3 3 2 3" xfId="9080"/>
    <cellStyle name="20% - Accent3 11 2 3 3 3" xfId="9081"/>
    <cellStyle name="20% - Accent3 11 2 3 3 4" xfId="9082"/>
    <cellStyle name="20% - Accent3 11 2 3 4" xfId="9083"/>
    <cellStyle name="20% - Accent3 11 2 3 4 2" xfId="9084"/>
    <cellStyle name="20% - Accent3 11 2 3 4 3" xfId="9085"/>
    <cellStyle name="20% - Accent3 11 2 3 5" xfId="9086"/>
    <cellStyle name="20% - Accent3 11 2 3 6" xfId="9087"/>
    <cellStyle name="20% - Accent3 11 2 4" xfId="9088"/>
    <cellStyle name="20% - Accent3 11 2 4 2" xfId="9089"/>
    <cellStyle name="20% - Accent3 11 2 4 2 2" xfId="9090"/>
    <cellStyle name="20% - Accent3 11 2 4 2 3" xfId="9091"/>
    <cellStyle name="20% - Accent3 11 2 4 3" xfId="9092"/>
    <cellStyle name="20% - Accent3 11 2 4 4" xfId="9093"/>
    <cellStyle name="20% - Accent3 11 2 5" xfId="9094"/>
    <cellStyle name="20% - Accent3 11 2 5 2" xfId="9095"/>
    <cellStyle name="20% - Accent3 11 2 5 2 2" xfId="9096"/>
    <cellStyle name="20% - Accent3 11 2 5 2 3" xfId="9097"/>
    <cellStyle name="20% - Accent3 11 2 5 3" xfId="9098"/>
    <cellStyle name="20% - Accent3 11 2 5 4" xfId="9099"/>
    <cellStyle name="20% - Accent3 11 2 6" xfId="9100"/>
    <cellStyle name="20% - Accent3 11 2 6 2" xfId="9101"/>
    <cellStyle name="20% - Accent3 11 2 6 3" xfId="9102"/>
    <cellStyle name="20% - Accent3 11 2 7" xfId="9103"/>
    <cellStyle name="20% - Accent3 11 2 8" xfId="9104"/>
    <cellStyle name="20% - Accent3 11 3" xfId="9105"/>
    <cellStyle name="20% - Accent3 11 3 2" xfId="9106"/>
    <cellStyle name="20% - Accent3 11 3 2 2" xfId="9107"/>
    <cellStyle name="20% - Accent3 11 3 2 2 2" xfId="9108"/>
    <cellStyle name="20% - Accent3 11 3 2 2 3" xfId="9109"/>
    <cellStyle name="20% - Accent3 11 3 2 3" xfId="9110"/>
    <cellStyle name="20% - Accent3 11 3 2 4" xfId="9111"/>
    <cellStyle name="20% - Accent3 11 3 3" xfId="9112"/>
    <cellStyle name="20% - Accent3 11 3 3 2" xfId="9113"/>
    <cellStyle name="20% - Accent3 11 3 3 2 2" xfId="9114"/>
    <cellStyle name="20% - Accent3 11 3 3 2 3" xfId="9115"/>
    <cellStyle name="20% - Accent3 11 3 3 3" xfId="9116"/>
    <cellStyle name="20% - Accent3 11 3 3 4" xfId="9117"/>
    <cellStyle name="20% - Accent3 11 3 4" xfId="9118"/>
    <cellStyle name="20% - Accent3 11 3 4 2" xfId="9119"/>
    <cellStyle name="20% - Accent3 11 3 4 3" xfId="9120"/>
    <cellStyle name="20% - Accent3 11 3 5" xfId="9121"/>
    <cellStyle name="20% - Accent3 11 3 6" xfId="9122"/>
    <cellStyle name="20% - Accent3 11 4" xfId="9123"/>
    <cellStyle name="20% - Accent3 11 4 2" xfId="9124"/>
    <cellStyle name="20% - Accent3 11 4 2 2" xfId="9125"/>
    <cellStyle name="20% - Accent3 11 4 2 2 2" xfId="9126"/>
    <cellStyle name="20% - Accent3 11 4 2 2 3" xfId="9127"/>
    <cellStyle name="20% - Accent3 11 4 2 3" xfId="9128"/>
    <cellStyle name="20% - Accent3 11 4 2 4" xfId="9129"/>
    <cellStyle name="20% - Accent3 11 4 3" xfId="9130"/>
    <cellStyle name="20% - Accent3 11 4 3 2" xfId="9131"/>
    <cellStyle name="20% - Accent3 11 4 3 2 2" xfId="9132"/>
    <cellStyle name="20% - Accent3 11 4 3 2 3" xfId="9133"/>
    <cellStyle name="20% - Accent3 11 4 3 3" xfId="9134"/>
    <cellStyle name="20% - Accent3 11 4 3 4" xfId="9135"/>
    <cellStyle name="20% - Accent3 11 4 4" xfId="9136"/>
    <cellStyle name="20% - Accent3 11 4 4 2" xfId="9137"/>
    <cellStyle name="20% - Accent3 11 4 4 3" xfId="9138"/>
    <cellStyle name="20% - Accent3 11 4 5" xfId="9139"/>
    <cellStyle name="20% - Accent3 11 4 6" xfId="9140"/>
    <cellStyle name="20% - Accent3 11 5" xfId="9141"/>
    <cellStyle name="20% - Accent3 11 5 2" xfId="9142"/>
    <cellStyle name="20% - Accent3 11 5 2 2" xfId="9143"/>
    <cellStyle name="20% - Accent3 11 5 2 3" xfId="9144"/>
    <cellStyle name="20% - Accent3 11 5 3" xfId="9145"/>
    <cellStyle name="20% - Accent3 11 5 4" xfId="9146"/>
    <cellStyle name="20% - Accent3 11 6" xfId="9147"/>
    <cellStyle name="20% - Accent3 11 6 2" xfId="9148"/>
    <cellStyle name="20% - Accent3 11 6 2 2" xfId="9149"/>
    <cellStyle name="20% - Accent3 11 6 2 3" xfId="9150"/>
    <cellStyle name="20% - Accent3 11 6 3" xfId="9151"/>
    <cellStyle name="20% - Accent3 11 6 4" xfId="9152"/>
    <cellStyle name="20% - Accent3 11 7" xfId="9153"/>
    <cellStyle name="20% - Accent3 11 7 2" xfId="9154"/>
    <cellStyle name="20% - Accent3 11 7 3" xfId="9155"/>
    <cellStyle name="20% - Accent3 11 8" xfId="9156"/>
    <cellStyle name="20% - Accent3 11 9" xfId="9157"/>
    <cellStyle name="20% - Accent3 12" xfId="9158"/>
    <cellStyle name="20% - Accent3 12 2" xfId="9159"/>
    <cellStyle name="20% - Accent3 12 2 2" xfId="9160"/>
    <cellStyle name="20% - Accent3 12 2 2 2" xfId="9161"/>
    <cellStyle name="20% - Accent3 12 2 2 2 2" xfId="9162"/>
    <cellStyle name="20% - Accent3 12 2 2 2 2 2" xfId="9163"/>
    <cellStyle name="20% - Accent3 12 2 2 2 2 3" xfId="9164"/>
    <cellStyle name="20% - Accent3 12 2 2 2 3" xfId="9165"/>
    <cellStyle name="20% - Accent3 12 2 2 2 4" xfId="9166"/>
    <cellStyle name="20% - Accent3 12 2 2 3" xfId="9167"/>
    <cellStyle name="20% - Accent3 12 2 2 3 2" xfId="9168"/>
    <cellStyle name="20% - Accent3 12 2 2 3 2 2" xfId="9169"/>
    <cellStyle name="20% - Accent3 12 2 2 3 2 3" xfId="9170"/>
    <cellStyle name="20% - Accent3 12 2 2 3 3" xfId="9171"/>
    <cellStyle name="20% - Accent3 12 2 2 3 4" xfId="9172"/>
    <cellStyle name="20% - Accent3 12 2 2 4" xfId="9173"/>
    <cellStyle name="20% - Accent3 12 2 2 4 2" xfId="9174"/>
    <cellStyle name="20% - Accent3 12 2 2 4 3" xfId="9175"/>
    <cellStyle name="20% - Accent3 12 2 2 5" xfId="9176"/>
    <cellStyle name="20% - Accent3 12 2 2 6" xfId="9177"/>
    <cellStyle name="20% - Accent3 12 2 3" xfId="9178"/>
    <cellStyle name="20% - Accent3 12 2 3 2" xfId="9179"/>
    <cellStyle name="20% - Accent3 12 2 3 2 2" xfId="9180"/>
    <cellStyle name="20% - Accent3 12 2 3 2 2 2" xfId="9181"/>
    <cellStyle name="20% - Accent3 12 2 3 2 2 3" xfId="9182"/>
    <cellStyle name="20% - Accent3 12 2 3 2 3" xfId="9183"/>
    <cellStyle name="20% - Accent3 12 2 3 2 4" xfId="9184"/>
    <cellStyle name="20% - Accent3 12 2 3 3" xfId="9185"/>
    <cellStyle name="20% - Accent3 12 2 3 3 2" xfId="9186"/>
    <cellStyle name="20% - Accent3 12 2 3 3 2 2" xfId="9187"/>
    <cellStyle name="20% - Accent3 12 2 3 3 2 3" xfId="9188"/>
    <cellStyle name="20% - Accent3 12 2 3 3 3" xfId="9189"/>
    <cellStyle name="20% - Accent3 12 2 3 3 4" xfId="9190"/>
    <cellStyle name="20% - Accent3 12 2 3 4" xfId="9191"/>
    <cellStyle name="20% - Accent3 12 2 3 4 2" xfId="9192"/>
    <cellStyle name="20% - Accent3 12 2 3 4 3" xfId="9193"/>
    <cellStyle name="20% - Accent3 12 2 3 5" xfId="9194"/>
    <cellStyle name="20% - Accent3 12 2 3 6" xfId="9195"/>
    <cellStyle name="20% - Accent3 12 2 4" xfId="9196"/>
    <cellStyle name="20% - Accent3 12 2 4 2" xfId="9197"/>
    <cellStyle name="20% - Accent3 12 2 4 2 2" xfId="9198"/>
    <cellStyle name="20% - Accent3 12 2 4 2 3" xfId="9199"/>
    <cellStyle name="20% - Accent3 12 2 4 3" xfId="9200"/>
    <cellStyle name="20% - Accent3 12 2 4 4" xfId="9201"/>
    <cellStyle name="20% - Accent3 12 2 5" xfId="9202"/>
    <cellStyle name="20% - Accent3 12 2 5 2" xfId="9203"/>
    <cellStyle name="20% - Accent3 12 2 5 2 2" xfId="9204"/>
    <cellStyle name="20% - Accent3 12 2 5 2 3" xfId="9205"/>
    <cellStyle name="20% - Accent3 12 2 5 3" xfId="9206"/>
    <cellStyle name="20% - Accent3 12 2 5 4" xfId="9207"/>
    <cellStyle name="20% - Accent3 12 2 6" xfId="9208"/>
    <cellStyle name="20% - Accent3 12 2 6 2" xfId="9209"/>
    <cellStyle name="20% - Accent3 12 2 6 3" xfId="9210"/>
    <cellStyle name="20% - Accent3 12 2 7" xfId="9211"/>
    <cellStyle name="20% - Accent3 12 2 8" xfId="9212"/>
    <cellStyle name="20% - Accent3 12 3" xfId="9213"/>
    <cellStyle name="20% - Accent3 12 3 2" xfId="9214"/>
    <cellStyle name="20% - Accent3 12 3 2 2" xfId="9215"/>
    <cellStyle name="20% - Accent3 12 3 2 2 2" xfId="9216"/>
    <cellStyle name="20% - Accent3 12 3 2 2 3" xfId="9217"/>
    <cellStyle name="20% - Accent3 12 3 2 3" xfId="9218"/>
    <cellStyle name="20% - Accent3 12 3 2 4" xfId="9219"/>
    <cellStyle name="20% - Accent3 12 3 3" xfId="9220"/>
    <cellStyle name="20% - Accent3 12 3 3 2" xfId="9221"/>
    <cellStyle name="20% - Accent3 12 3 3 2 2" xfId="9222"/>
    <cellStyle name="20% - Accent3 12 3 3 2 3" xfId="9223"/>
    <cellStyle name="20% - Accent3 12 3 3 3" xfId="9224"/>
    <cellStyle name="20% - Accent3 12 3 3 4" xfId="9225"/>
    <cellStyle name="20% - Accent3 12 3 4" xfId="9226"/>
    <cellStyle name="20% - Accent3 12 3 4 2" xfId="9227"/>
    <cellStyle name="20% - Accent3 12 3 4 3" xfId="9228"/>
    <cellStyle name="20% - Accent3 12 3 5" xfId="9229"/>
    <cellStyle name="20% - Accent3 12 3 6" xfId="9230"/>
    <cellStyle name="20% - Accent3 12 4" xfId="9231"/>
    <cellStyle name="20% - Accent3 12 4 2" xfId="9232"/>
    <cellStyle name="20% - Accent3 12 4 2 2" xfId="9233"/>
    <cellStyle name="20% - Accent3 12 4 2 2 2" xfId="9234"/>
    <cellStyle name="20% - Accent3 12 4 2 2 3" xfId="9235"/>
    <cellStyle name="20% - Accent3 12 4 2 3" xfId="9236"/>
    <cellStyle name="20% - Accent3 12 4 2 4" xfId="9237"/>
    <cellStyle name="20% - Accent3 12 4 3" xfId="9238"/>
    <cellStyle name="20% - Accent3 12 4 3 2" xfId="9239"/>
    <cellStyle name="20% - Accent3 12 4 3 2 2" xfId="9240"/>
    <cellStyle name="20% - Accent3 12 4 3 2 3" xfId="9241"/>
    <cellStyle name="20% - Accent3 12 4 3 3" xfId="9242"/>
    <cellStyle name="20% - Accent3 12 4 3 4" xfId="9243"/>
    <cellStyle name="20% - Accent3 12 4 4" xfId="9244"/>
    <cellStyle name="20% - Accent3 12 4 4 2" xfId="9245"/>
    <cellStyle name="20% - Accent3 12 4 4 3" xfId="9246"/>
    <cellStyle name="20% - Accent3 12 4 5" xfId="9247"/>
    <cellStyle name="20% - Accent3 12 4 6" xfId="9248"/>
    <cellStyle name="20% - Accent3 12 5" xfId="9249"/>
    <cellStyle name="20% - Accent3 12 5 2" xfId="9250"/>
    <cellStyle name="20% - Accent3 12 5 2 2" xfId="9251"/>
    <cellStyle name="20% - Accent3 12 5 2 3" xfId="9252"/>
    <cellStyle name="20% - Accent3 12 5 3" xfId="9253"/>
    <cellStyle name="20% - Accent3 12 5 4" xfId="9254"/>
    <cellStyle name="20% - Accent3 12 6" xfId="9255"/>
    <cellStyle name="20% - Accent3 12 6 2" xfId="9256"/>
    <cellStyle name="20% - Accent3 12 6 2 2" xfId="9257"/>
    <cellStyle name="20% - Accent3 12 6 2 3" xfId="9258"/>
    <cellStyle name="20% - Accent3 12 6 3" xfId="9259"/>
    <cellStyle name="20% - Accent3 12 6 4" xfId="9260"/>
    <cellStyle name="20% - Accent3 12 7" xfId="9261"/>
    <cellStyle name="20% - Accent3 12 7 2" xfId="9262"/>
    <cellStyle name="20% - Accent3 12 7 3" xfId="9263"/>
    <cellStyle name="20% - Accent3 12 8" xfId="9264"/>
    <cellStyle name="20% - Accent3 12 9" xfId="9265"/>
    <cellStyle name="20% - Accent3 13" xfId="9266"/>
    <cellStyle name="20% - Accent3 13 2" xfId="9267"/>
    <cellStyle name="20% - Accent3 13 2 2" xfId="9268"/>
    <cellStyle name="20% - Accent3 13 2 2 2" xfId="9269"/>
    <cellStyle name="20% - Accent3 13 2 2 2 2" xfId="9270"/>
    <cellStyle name="20% - Accent3 13 2 2 2 2 2" xfId="9271"/>
    <cellStyle name="20% - Accent3 13 2 2 2 2 3" xfId="9272"/>
    <cellStyle name="20% - Accent3 13 2 2 2 3" xfId="9273"/>
    <cellStyle name="20% - Accent3 13 2 2 2 4" xfId="9274"/>
    <cellStyle name="20% - Accent3 13 2 2 3" xfId="9275"/>
    <cellStyle name="20% - Accent3 13 2 2 3 2" xfId="9276"/>
    <cellStyle name="20% - Accent3 13 2 2 3 2 2" xfId="9277"/>
    <cellStyle name="20% - Accent3 13 2 2 3 2 3" xfId="9278"/>
    <cellStyle name="20% - Accent3 13 2 2 3 3" xfId="9279"/>
    <cellStyle name="20% - Accent3 13 2 2 3 4" xfId="9280"/>
    <cellStyle name="20% - Accent3 13 2 2 4" xfId="9281"/>
    <cellStyle name="20% - Accent3 13 2 2 4 2" xfId="9282"/>
    <cellStyle name="20% - Accent3 13 2 2 4 3" xfId="9283"/>
    <cellStyle name="20% - Accent3 13 2 2 5" xfId="9284"/>
    <cellStyle name="20% - Accent3 13 2 2 6" xfId="9285"/>
    <cellStyle name="20% - Accent3 13 2 3" xfId="9286"/>
    <cellStyle name="20% - Accent3 13 2 3 2" xfId="9287"/>
    <cellStyle name="20% - Accent3 13 2 3 2 2" xfId="9288"/>
    <cellStyle name="20% - Accent3 13 2 3 2 2 2" xfId="9289"/>
    <cellStyle name="20% - Accent3 13 2 3 2 2 3" xfId="9290"/>
    <cellStyle name="20% - Accent3 13 2 3 2 3" xfId="9291"/>
    <cellStyle name="20% - Accent3 13 2 3 2 4" xfId="9292"/>
    <cellStyle name="20% - Accent3 13 2 3 3" xfId="9293"/>
    <cellStyle name="20% - Accent3 13 2 3 3 2" xfId="9294"/>
    <cellStyle name="20% - Accent3 13 2 3 3 2 2" xfId="9295"/>
    <cellStyle name="20% - Accent3 13 2 3 3 2 3" xfId="9296"/>
    <cellStyle name="20% - Accent3 13 2 3 3 3" xfId="9297"/>
    <cellStyle name="20% - Accent3 13 2 3 3 4" xfId="9298"/>
    <cellStyle name="20% - Accent3 13 2 3 4" xfId="9299"/>
    <cellStyle name="20% - Accent3 13 2 3 4 2" xfId="9300"/>
    <cellStyle name="20% - Accent3 13 2 3 4 3" xfId="9301"/>
    <cellStyle name="20% - Accent3 13 2 3 5" xfId="9302"/>
    <cellStyle name="20% - Accent3 13 2 3 6" xfId="9303"/>
    <cellStyle name="20% - Accent3 13 2 4" xfId="9304"/>
    <cellStyle name="20% - Accent3 13 2 4 2" xfId="9305"/>
    <cellStyle name="20% - Accent3 13 2 4 2 2" xfId="9306"/>
    <cellStyle name="20% - Accent3 13 2 4 2 3" xfId="9307"/>
    <cellStyle name="20% - Accent3 13 2 4 3" xfId="9308"/>
    <cellStyle name="20% - Accent3 13 2 4 4" xfId="9309"/>
    <cellStyle name="20% - Accent3 13 2 5" xfId="9310"/>
    <cellStyle name="20% - Accent3 13 2 5 2" xfId="9311"/>
    <cellStyle name="20% - Accent3 13 2 5 2 2" xfId="9312"/>
    <cellStyle name="20% - Accent3 13 2 5 2 3" xfId="9313"/>
    <cellStyle name="20% - Accent3 13 2 5 3" xfId="9314"/>
    <cellStyle name="20% - Accent3 13 2 5 4" xfId="9315"/>
    <cellStyle name="20% - Accent3 13 2 6" xfId="9316"/>
    <cellStyle name="20% - Accent3 13 2 6 2" xfId="9317"/>
    <cellStyle name="20% - Accent3 13 2 6 3" xfId="9318"/>
    <cellStyle name="20% - Accent3 13 2 7" xfId="9319"/>
    <cellStyle name="20% - Accent3 13 2 8" xfId="9320"/>
    <cellStyle name="20% - Accent3 13 3" xfId="9321"/>
    <cellStyle name="20% - Accent3 13 3 2" xfId="9322"/>
    <cellStyle name="20% - Accent3 13 3 2 2" xfId="9323"/>
    <cellStyle name="20% - Accent3 13 3 2 2 2" xfId="9324"/>
    <cellStyle name="20% - Accent3 13 3 2 2 3" xfId="9325"/>
    <cellStyle name="20% - Accent3 13 3 2 3" xfId="9326"/>
    <cellStyle name="20% - Accent3 13 3 2 4" xfId="9327"/>
    <cellStyle name="20% - Accent3 13 3 3" xfId="9328"/>
    <cellStyle name="20% - Accent3 13 3 3 2" xfId="9329"/>
    <cellStyle name="20% - Accent3 13 3 3 2 2" xfId="9330"/>
    <cellStyle name="20% - Accent3 13 3 3 2 3" xfId="9331"/>
    <cellStyle name="20% - Accent3 13 3 3 3" xfId="9332"/>
    <cellStyle name="20% - Accent3 13 3 3 4" xfId="9333"/>
    <cellStyle name="20% - Accent3 13 3 4" xfId="9334"/>
    <cellStyle name="20% - Accent3 13 3 4 2" xfId="9335"/>
    <cellStyle name="20% - Accent3 13 3 4 3" xfId="9336"/>
    <cellStyle name="20% - Accent3 13 3 5" xfId="9337"/>
    <cellStyle name="20% - Accent3 13 3 6" xfId="9338"/>
    <cellStyle name="20% - Accent3 13 4" xfId="9339"/>
    <cellStyle name="20% - Accent3 13 4 2" xfId="9340"/>
    <cellStyle name="20% - Accent3 13 4 2 2" xfId="9341"/>
    <cellStyle name="20% - Accent3 13 4 2 2 2" xfId="9342"/>
    <cellStyle name="20% - Accent3 13 4 2 2 3" xfId="9343"/>
    <cellStyle name="20% - Accent3 13 4 2 3" xfId="9344"/>
    <cellStyle name="20% - Accent3 13 4 2 4" xfId="9345"/>
    <cellStyle name="20% - Accent3 13 4 3" xfId="9346"/>
    <cellStyle name="20% - Accent3 13 4 3 2" xfId="9347"/>
    <cellStyle name="20% - Accent3 13 4 3 2 2" xfId="9348"/>
    <cellStyle name="20% - Accent3 13 4 3 2 3" xfId="9349"/>
    <cellStyle name="20% - Accent3 13 4 3 3" xfId="9350"/>
    <cellStyle name="20% - Accent3 13 4 3 4" xfId="9351"/>
    <cellStyle name="20% - Accent3 13 4 4" xfId="9352"/>
    <cellStyle name="20% - Accent3 13 4 4 2" xfId="9353"/>
    <cellStyle name="20% - Accent3 13 4 4 3" xfId="9354"/>
    <cellStyle name="20% - Accent3 13 4 5" xfId="9355"/>
    <cellStyle name="20% - Accent3 13 4 6" xfId="9356"/>
    <cellStyle name="20% - Accent3 13 5" xfId="9357"/>
    <cellStyle name="20% - Accent3 13 5 2" xfId="9358"/>
    <cellStyle name="20% - Accent3 13 5 2 2" xfId="9359"/>
    <cellStyle name="20% - Accent3 13 5 2 3" xfId="9360"/>
    <cellStyle name="20% - Accent3 13 5 3" xfId="9361"/>
    <cellStyle name="20% - Accent3 13 5 4" xfId="9362"/>
    <cellStyle name="20% - Accent3 13 6" xfId="9363"/>
    <cellStyle name="20% - Accent3 13 6 2" xfId="9364"/>
    <cellStyle name="20% - Accent3 13 6 2 2" xfId="9365"/>
    <cellStyle name="20% - Accent3 13 6 2 3" xfId="9366"/>
    <cellStyle name="20% - Accent3 13 6 3" xfId="9367"/>
    <cellStyle name="20% - Accent3 13 6 4" xfId="9368"/>
    <cellStyle name="20% - Accent3 13 7" xfId="9369"/>
    <cellStyle name="20% - Accent3 13 7 2" xfId="9370"/>
    <cellStyle name="20% - Accent3 13 7 3" xfId="9371"/>
    <cellStyle name="20% - Accent3 13 8" xfId="9372"/>
    <cellStyle name="20% - Accent3 13 9" xfId="9373"/>
    <cellStyle name="20% - Accent3 14" xfId="9374"/>
    <cellStyle name="20% - Accent3 14 2" xfId="9375"/>
    <cellStyle name="20% - Accent3 14 2 2" xfId="9376"/>
    <cellStyle name="20% - Accent3 14 2 2 2" xfId="9377"/>
    <cellStyle name="20% - Accent3 14 2 2 2 2" xfId="9378"/>
    <cellStyle name="20% - Accent3 14 2 2 2 3" xfId="9379"/>
    <cellStyle name="20% - Accent3 14 2 2 3" xfId="9380"/>
    <cellStyle name="20% - Accent3 14 2 2 4" xfId="9381"/>
    <cellStyle name="20% - Accent3 14 2 3" xfId="9382"/>
    <cellStyle name="20% - Accent3 14 2 3 2" xfId="9383"/>
    <cellStyle name="20% - Accent3 14 2 3 2 2" xfId="9384"/>
    <cellStyle name="20% - Accent3 14 2 3 2 3" xfId="9385"/>
    <cellStyle name="20% - Accent3 14 2 3 3" xfId="9386"/>
    <cellStyle name="20% - Accent3 14 2 3 4" xfId="9387"/>
    <cellStyle name="20% - Accent3 14 2 4" xfId="9388"/>
    <cellStyle name="20% - Accent3 14 2 4 2" xfId="9389"/>
    <cellStyle name="20% - Accent3 14 2 4 3" xfId="9390"/>
    <cellStyle name="20% - Accent3 14 2 5" xfId="9391"/>
    <cellStyle name="20% - Accent3 14 2 6" xfId="9392"/>
    <cellStyle name="20% - Accent3 14 3" xfId="9393"/>
    <cellStyle name="20% - Accent3 14 3 2" xfId="9394"/>
    <cellStyle name="20% - Accent3 14 3 2 2" xfId="9395"/>
    <cellStyle name="20% - Accent3 14 3 2 2 2" xfId="9396"/>
    <cellStyle name="20% - Accent3 14 3 2 2 3" xfId="9397"/>
    <cellStyle name="20% - Accent3 14 3 2 3" xfId="9398"/>
    <cellStyle name="20% - Accent3 14 3 2 4" xfId="9399"/>
    <cellStyle name="20% - Accent3 14 3 3" xfId="9400"/>
    <cellStyle name="20% - Accent3 14 3 3 2" xfId="9401"/>
    <cellStyle name="20% - Accent3 14 3 3 2 2" xfId="9402"/>
    <cellStyle name="20% - Accent3 14 3 3 2 3" xfId="9403"/>
    <cellStyle name="20% - Accent3 14 3 3 3" xfId="9404"/>
    <cellStyle name="20% - Accent3 14 3 3 4" xfId="9405"/>
    <cellStyle name="20% - Accent3 14 3 4" xfId="9406"/>
    <cellStyle name="20% - Accent3 14 3 4 2" xfId="9407"/>
    <cellStyle name="20% - Accent3 14 3 4 3" xfId="9408"/>
    <cellStyle name="20% - Accent3 14 3 5" xfId="9409"/>
    <cellStyle name="20% - Accent3 14 3 6" xfId="9410"/>
    <cellStyle name="20% - Accent3 14 4" xfId="9411"/>
    <cellStyle name="20% - Accent3 14 4 2" xfId="9412"/>
    <cellStyle name="20% - Accent3 14 4 2 2" xfId="9413"/>
    <cellStyle name="20% - Accent3 14 4 2 3" xfId="9414"/>
    <cellStyle name="20% - Accent3 14 4 3" xfId="9415"/>
    <cellStyle name="20% - Accent3 14 4 4" xfId="9416"/>
    <cellStyle name="20% - Accent3 14 5" xfId="9417"/>
    <cellStyle name="20% - Accent3 14 5 2" xfId="9418"/>
    <cellStyle name="20% - Accent3 14 5 2 2" xfId="9419"/>
    <cellStyle name="20% - Accent3 14 5 2 3" xfId="9420"/>
    <cellStyle name="20% - Accent3 14 5 3" xfId="9421"/>
    <cellStyle name="20% - Accent3 14 5 4" xfId="9422"/>
    <cellStyle name="20% - Accent3 14 6" xfId="9423"/>
    <cellStyle name="20% - Accent3 14 6 2" xfId="9424"/>
    <cellStyle name="20% - Accent3 14 6 3" xfId="9425"/>
    <cellStyle name="20% - Accent3 14 7" xfId="9426"/>
    <cellStyle name="20% - Accent3 14 8" xfId="9427"/>
    <cellStyle name="20% - Accent3 15" xfId="9428"/>
    <cellStyle name="20% - Accent3 15 2" xfId="9429"/>
    <cellStyle name="20% - Accent3 15 2 2" xfId="9430"/>
    <cellStyle name="20% - Accent3 15 2 2 2" xfId="9431"/>
    <cellStyle name="20% - Accent3 15 2 2 2 2" xfId="9432"/>
    <cellStyle name="20% - Accent3 15 2 2 2 3" xfId="9433"/>
    <cellStyle name="20% - Accent3 15 2 2 3" xfId="9434"/>
    <cellStyle name="20% - Accent3 15 2 2 4" xfId="9435"/>
    <cellStyle name="20% - Accent3 15 2 3" xfId="9436"/>
    <cellStyle name="20% - Accent3 15 2 3 2" xfId="9437"/>
    <cellStyle name="20% - Accent3 15 2 3 2 2" xfId="9438"/>
    <cellStyle name="20% - Accent3 15 2 3 2 3" xfId="9439"/>
    <cellStyle name="20% - Accent3 15 2 3 3" xfId="9440"/>
    <cellStyle name="20% - Accent3 15 2 3 4" xfId="9441"/>
    <cellStyle name="20% - Accent3 15 2 4" xfId="9442"/>
    <cellStyle name="20% - Accent3 15 2 4 2" xfId="9443"/>
    <cellStyle name="20% - Accent3 15 2 4 3" xfId="9444"/>
    <cellStyle name="20% - Accent3 15 2 5" xfId="9445"/>
    <cellStyle name="20% - Accent3 15 2 6" xfId="9446"/>
    <cellStyle name="20% - Accent3 15 3" xfId="9447"/>
    <cellStyle name="20% - Accent3 15 3 2" xfId="9448"/>
    <cellStyle name="20% - Accent3 15 3 2 2" xfId="9449"/>
    <cellStyle name="20% - Accent3 15 3 2 2 2" xfId="9450"/>
    <cellStyle name="20% - Accent3 15 3 2 2 3" xfId="9451"/>
    <cellStyle name="20% - Accent3 15 3 2 3" xfId="9452"/>
    <cellStyle name="20% - Accent3 15 3 2 4" xfId="9453"/>
    <cellStyle name="20% - Accent3 15 3 3" xfId="9454"/>
    <cellStyle name="20% - Accent3 15 3 3 2" xfId="9455"/>
    <cellStyle name="20% - Accent3 15 3 3 2 2" xfId="9456"/>
    <cellStyle name="20% - Accent3 15 3 3 2 3" xfId="9457"/>
    <cellStyle name="20% - Accent3 15 3 3 3" xfId="9458"/>
    <cellStyle name="20% - Accent3 15 3 3 4" xfId="9459"/>
    <cellStyle name="20% - Accent3 15 3 4" xfId="9460"/>
    <cellStyle name="20% - Accent3 15 3 4 2" xfId="9461"/>
    <cellStyle name="20% - Accent3 15 3 4 3" xfId="9462"/>
    <cellStyle name="20% - Accent3 15 3 5" xfId="9463"/>
    <cellStyle name="20% - Accent3 15 3 6" xfId="9464"/>
    <cellStyle name="20% - Accent3 15 4" xfId="9465"/>
    <cellStyle name="20% - Accent3 15 4 2" xfId="9466"/>
    <cellStyle name="20% - Accent3 15 4 2 2" xfId="9467"/>
    <cellStyle name="20% - Accent3 15 4 2 3" xfId="9468"/>
    <cellStyle name="20% - Accent3 15 4 3" xfId="9469"/>
    <cellStyle name="20% - Accent3 15 4 4" xfId="9470"/>
    <cellStyle name="20% - Accent3 15 5" xfId="9471"/>
    <cellStyle name="20% - Accent3 15 5 2" xfId="9472"/>
    <cellStyle name="20% - Accent3 15 5 2 2" xfId="9473"/>
    <cellStyle name="20% - Accent3 15 5 2 3" xfId="9474"/>
    <cellStyle name="20% - Accent3 15 5 3" xfId="9475"/>
    <cellStyle name="20% - Accent3 15 5 4" xfId="9476"/>
    <cellStyle name="20% - Accent3 15 6" xfId="9477"/>
    <cellStyle name="20% - Accent3 15 6 2" xfId="9478"/>
    <cellStyle name="20% - Accent3 15 6 3" xfId="9479"/>
    <cellStyle name="20% - Accent3 15 7" xfId="9480"/>
    <cellStyle name="20% - Accent3 15 8" xfId="9481"/>
    <cellStyle name="20% - Accent3 16" xfId="9482"/>
    <cellStyle name="20% - Accent3 16 2" xfId="9483"/>
    <cellStyle name="20% - Accent3 16 2 2" xfId="9484"/>
    <cellStyle name="20% - Accent3 16 2 2 2" xfId="9485"/>
    <cellStyle name="20% - Accent3 16 2 2 3" xfId="9486"/>
    <cellStyle name="20% - Accent3 16 2 3" xfId="9487"/>
    <cellStyle name="20% - Accent3 16 2 4" xfId="9488"/>
    <cellStyle name="20% - Accent3 16 3" xfId="9489"/>
    <cellStyle name="20% - Accent3 16 3 2" xfId="9490"/>
    <cellStyle name="20% - Accent3 16 3 2 2" xfId="9491"/>
    <cellStyle name="20% - Accent3 16 3 2 3" xfId="9492"/>
    <cellStyle name="20% - Accent3 16 3 3" xfId="9493"/>
    <cellStyle name="20% - Accent3 16 3 4" xfId="9494"/>
    <cellStyle name="20% - Accent3 16 4" xfId="9495"/>
    <cellStyle name="20% - Accent3 16 4 2" xfId="9496"/>
    <cellStyle name="20% - Accent3 16 4 3" xfId="9497"/>
    <cellStyle name="20% - Accent3 16 5" xfId="9498"/>
    <cellStyle name="20% - Accent3 16 6" xfId="9499"/>
    <cellStyle name="20% - Accent3 17" xfId="9500"/>
    <cellStyle name="20% - Accent3 17 2" xfId="9501"/>
    <cellStyle name="20% - Accent3 17 2 2" xfId="9502"/>
    <cellStyle name="20% - Accent3 17 2 2 2" xfId="9503"/>
    <cellStyle name="20% - Accent3 17 2 2 3" xfId="9504"/>
    <cellStyle name="20% - Accent3 17 2 3" xfId="9505"/>
    <cellStyle name="20% - Accent3 17 2 4" xfId="9506"/>
    <cellStyle name="20% - Accent3 17 3" xfId="9507"/>
    <cellStyle name="20% - Accent3 17 3 2" xfId="9508"/>
    <cellStyle name="20% - Accent3 17 3 2 2" xfId="9509"/>
    <cellStyle name="20% - Accent3 17 3 2 3" xfId="9510"/>
    <cellStyle name="20% - Accent3 17 3 3" xfId="9511"/>
    <cellStyle name="20% - Accent3 17 3 4" xfId="9512"/>
    <cellStyle name="20% - Accent3 17 4" xfId="9513"/>
    <cellStyle name="20% - Accent3 17 4 2" xfId="9514"/>
    <cellStyle name="20% - Accent3 17 4 3" xfId="9515"/>
    <cellStyle name="20% - Accent3 17 5" xfId="9516"/>
    <cellStyle name="20% - Accent3 17 6" xfId="9517"/>
    <cellStyle name="20% - Accent3 18" xfId="9518"/>
    <cellStyle name="20% - Accent3 18 2" xfId="9519"/>
    <cellStyle name="20% - Accent3 18 2 2" xfId="9520"/>
    <cellStyle name="20% - Accent3 18 2 2 2" xfId="9521"/>
    <cellStyle name="20% - Accent3 18 2 2 3" xfId="9522"/>
    <cellStyle name="20% - Accent3 18 2 3" xfId="9523"/>
    <cellStyle name="20% - Accent3 18 2 4" xfId="9524"/>
    <cellStyle name="20% - Accent3 18 3" xfId="9525"/>
    <cellStyle name="20% - Accent3 18 3 2" xfId="9526"/>
    <cellStyle name="20% - Accent3 18 3 2 2" xfId="9527"/>
    <cellStyle name="20% - Accent3 18 3 2 3" xfId="9528"/>
    <cellStyle name="20% - Accent3 18 3 3" xfId="9529"/>
    <cellStyle name="20% - Accent3 18 3 4" xfId="9530"/>
    <cellStyle name="20% - Accent3 18 4" xfId="9531"/>
    <cellStyle name="20% - Accent3 18 4 2" xfId="9532"/>
    <cellStyle name="20% - Accent3 18 4 3" xfId="9533"/>
    <cellStyle name="20% - Accent3 18 5" xfId="9534"/>
    <cellStyle name="20% - Accent3 18 6" xfId="9535"/>
    <cellStyle name="20% - Accent3 19" xfId="9536"/>
    <cellStyle name="20% - Accent3 19 2" xfId="9537"/>
    <cellStyle name="20% - Accent3 19 2 2" xfId="9538"/>
    <cellStyle name="20% - Accent3 19 2 3" xfId="9539"/>
    <cellStyle name="20% - Accent3 19 3" xfId="9540"/>
    <cellStyle name="20% - Accent3 19 4" xfId="9541"/>
    <cellStyle name="20% - Accent3 2" xfId="7"/>
    <cellStyle name="20% - Accent3 2 10" xfId="9543"/>
    <cellStyle name="20% - Accent3 2 10 2" xfId="9544"/>
    <cellStyle name="20% - Accent3 2 10 2 2" xfId="9545"/>
    <cellStyle name="20% - Accent3 2 10 2 2 2" xfId="9546"/>
    <cellStyle name="20% - Accent3 2 10 2 2 2 2" xfId="9547"/>
    <cellStyle name="20% - Accent3 2 10 2 2 2 2 2" xfId="9548"/>
    <cellStyle name="20% - Accent3 2 10 2 2 2 2 3" xfId="9549"/>
    <cellStyle name="20% - Accent3 2 10 2 2 2 3" xfId="9550"/>
    <cellStyle name="20% - Accent3 2 10 2 2 2 4" xfId="9551"/>
    <cellStyle name="20% - Accent3 2 10 2 2 3" xfId="9552"/>
    <cellStyle name="20% - Accent3 2 10 2 2 3 2" xfId="9553"/>
    <cellStyle name="20% - Accent3 2 10 2 2 3 2 2" xfId="9554"/>
    <cellStyle name="20% - Accent3 2 10 2 2 3 2 3" xfId="9555"/>
    <cellStyle name="20% - Accent3 2 10 2 2 3 3" xfId="9556"/>
    <cellStyle name="20% - Accent3 2 10 2 2 3 4" xfId="9557"/>
    <cellStyle name="20% - Accent3 2 10 2 2 4" xfId="9558"/>
    <cellStyle name="20% - Accent3 2 10 2 2 4 2" xfId="9559"/>
    <cellStyle name="20% - Accent3 2 10 2 2 4 3" xfId="9560"/>
    <cellStyle name="20% - Accent3 2 10 2 2 5" xfId="9561"/>
    <cellStyle name="20% - Accent3 2 10 2 2 6" xfId="9562"/>
    <cellStyle name="20% - Accent3 2 10 2 3" xfId="9563"/>
    <cellStyle name="20% - Accent3 2 10 2 3 2" xfId="9564"/>
    <cellStyle name="20% - Accent3 2 10 2 3 2 2" xfId="9565"/>
    <cellStyle name="20% - Accent3 2 10 2 3 2 2 2" xfId="9566"/>
    <cellStyle name="20% - Accent3 2 10 2 3 2 2 3" xfId="9567"/>
    <cellStyle name="20% - Accent3 2 10 2 3 2 3" xfId="9568"/>
    <cellStyle name="20% - Accent3 2 10 2 3 2 4" xfId="9569"/>
    <cellStyle name="20% - Accent3 2 10 2 3 3" xfId="9570"/>
    <cellStyle name="20% - Accent3 2 10 2 3 3 2" xfId="9571"/>
    <cellStyle name="20% - Accent3 2 10 2 3 3 2 2" xfId="9572"/>
    <cellStyle name="20% - Accent3 2 10 2 3 3 2 3" xfId="9573"/>
    <cellStyle name="20% - Accent3 2 10 2 3 3 3" xfId="9574"/>
    <cellStyle name="20% - Accent3 2 10 2 3 3 4" xfId="9575"/>
    <cellStyle name="20% - Accent3 2 10 2 3 4" xfId="9576"/>
    <cellStyle name="20% - Accent3 2 10 2 3 4 2" xfId="9577"/>
    <cellStyle name="20% - Accent3 2 10 2 3 4 3" xfId="9578"/>
    <cellStyle name="20% - Accent3 2 10 2 3 5" xfId="9579"/>
    <cellStyle name="20% - Accent3 2 10 2 3 6" xfId="9580"/>
    <cellStyle name="20% - Accent3 2 10 2 4" xfId="9581"/>
    <cellStyle name="20% - Accent3 2 10 2 4 2" xfId="9582"/>
    <cellStyle name="20% - Accent3 2 10 2 4 2 2" xfId="9583"/>
    <cellStyle name="20% - Accent3 2 10 2 4 2 3" xfId="9584"/>
    <cellStyle name="20% - Accent3 2 10 2 4 3" xfId="9585"/>
    <cellStyle name="20% - Accent3 2 10 2 4 4" xfId="9586"/>
    <cellStyle name="20% - Accent3 2 10 2 5" xfId="9587"/>
    <cellStyle name="20% - Accent3 2 10 2 5 2" xfId="9588"/>
    <cellStyle name="20% - Accent3 2 10 2 5 2 2" xfId="9589"/>
    <cellStyle name="20% - Accent3 2 10 2 5 2 3" xfId="9590"/>
    <cellStyle name="20% - Accent3 2 10 2 5 3" xfId="9591"/>
    <cellStyle name="20% - Accent3 2 10 2 5 4" xfId="9592"/>
    <cellStyle name="20% - Accent3 2 10 2 6" xfId="9593"/>
    <cellStyle name="20% - Accent3 2 10 2 6 2" xfId="9594"/>
    <cellStyle name="20% - Accent3 2 10 2 6 3" xfId="9595"/>
    <cellStyle name="20% - Accent3 2 10 2 7" xfId="9596"/>
    <cellStyle name="20% - Accent3 2 10 2 8" xfId="9597"/>
    <cellStyle name="20% - Accent3 2 10 3" xfId="9598"/>
    <cellStyle name="20% - Accent3 2 10 3 2" xfId="9599"/>
    <cellStyle name="20% - Accent3 2 10 3 2 2" xfId="9600"/>
    <cellStyle name="20% - Accent3 2 10 3 2 2 2" xfId="9601"/>
    <cellStyle name="20% - Accent3 2 10 3 2 2 3" xfId="9602"/>
    <cellStyle name="20% - Accent3 2 10 3 2 3" xfId="9603"/>
    <cellStyle name="20% - Accent3 2 10 3 2 4" xfId="9604"/>
    <cellStyle name="20% - Accent3 2 10 3 3" xfId="9605"/>
    <cellStyle name="20% - Accent3 2 10 3 3 2" xfId="9606"/>
    <cellStyle name="20% - Accent3 2 10 3 3 2 2" xfId="9607"/>
    <cellStyle name="20% - Accent3 2 10 3 3 2 3" xfId="9608"/>
    <cellStyle name="20% - Accent3 2 10 3 3 3" xfId="9609"/>
    <cellStyle name="20% - Accent3 2 10 3 3 4" xfId="9610"/>
    <cellStyle name="20% - Accent3 2 10 3 4" xfId="9611"/>
    <cellStyle name="20% - Accent3 2 10 3 4 2" xfId="9612"/>
    <cellStyle name="20% - Accent3 2 10 3 4 3" xfId="9613"/>
    <cellStyle name="20% - Accent3 2 10 3 5" xfId="9614"/>
    <cellStyle name="20% - Accent3 2 10 3 6" xfId="9615"/>
    <cellStyle name="20% - Accent3 2 10 4" xfId="9616"/>
    <cellStyle name="20% - Accent3 2 10 4 2" xfId="9617"/>
    <cellStyle name="20% - Accent3 2 10 4 2 2" xfId="9618"/>
    <cellStyle name="20% - Accent3 2 10 4 2 2 2" xfId="9619"/>
    <cellStyle name="20% - Accent3 2 10 4 2 2 3" xfId="9620"/>
    <cellStyle name="20% - Accent3 2 10 4 2 3" xfId="9621"/>
    <cellStyle name="20% - Accent3 2 10 4 2 4" xfId="9622"/>
    <cellStyle name="20% - Accent3 2 10 4 3" xfId="9623"/>
    <cellStyle name="20% - Accent3 2 10 4 3 2" xfId="9624"/>
    <cellStyle name="20% - Accent3 2 10 4 3 2 2" xfId="9625"/>
    <cellStyle name="20% - Accent3 2 10 4 3 2 3" xfId="9626"/>
    <cellStyle name="20% - Accent3 2 10 4 3 3" xfId="9627"/>
    <cellStyle name="20% - Accent3 2 10 4 3 4" xfId="9628"/>
    <cellStyle name="20% - Accent3 2 10 4 4" xfId="9629"/>
    <cellStyle name="20% - Accent3 2 10 4 4 2" xfId="9630"/>
    <cellStyle name="20% - Accent3 2 10 4 4 3" xfId="9631"/>
    <cellStyle name="20% - Accent3 2 10 4 5" xfId="9632"/>
    <cellStyle name="20% - Accent3 2 10 4 6" xfId="9633"/>
    <cellStyle name="20% - Accent3 2 10 5" xfId="9634"/>
    <cellStyle name="20% - Accent3 2 10 5 2" xfId="9635"/>
    <cellStyle name="20% - Accent3 2 10 5 2 2" xfId="9636"/>
    <cellStyle name="20% - Accent3 2 10 5 2 3" xfId="9637"/>
    <cellStyle name="20% - Accent3 2 10 5 3" xfId="9638"/>
    <cellStyle name="20% - Accent3 2 10 5 4" xfId="9639"/>
    <cellStyle name="20% - Accent3 2 10 6" xfId="9640"/>
    <cellStyle name="20% - Accent3 2 10 6 2" xfId="9641"/>
    <cellStyle name="20% - Accent3 2 10 6 2 2" xfId="9642"/>
    <cellStyle name="20% - Accent3 2 10 6 2 3" xfId="9643"/>
    <cellStyle name="20% - Accent3 2 10 6 3" xfId="9644"/>
    <cellStyle name="20% - Accent3 2 10 6 4" xfId="9645"/>
    <cellStyle name="20% - Accent3 2 10 7" xfId="9646"/>
    <cellStyle name="20% - Accent3 2 10 7 2" xfId="9647"/>
    <cellStyle name="20% - Accent3 2 10 7 3" xfId="9648"/>
    <cellStyle name="20% - Accent3 2 10 8" xfId="9649"/>
    <cellStyle name="20% - Accent3 2 10 9" xfId="9650"/>
    <cellStyle name="20% - Accent3 2 11" xfId="9651"/>
    <cellStyle name="20% - Accent3 2 11 2" xfId="9652"/>
    <cellStyle name="20% - Accent3 2 11 2 2" xfId="9653"/>
    <cellStyle name="20% - Accent3 2 11 2 2 2" xfId="9654"/>
    <cellStyle name="20% - Accent3 2 11 2 2 2 2" xfId="9655"/>
    <cellStyle name="20% - Accent3 2 11 2 2 2 3" xfId="9656"/>
    <cellStyle name="20% - Accent3 2 11 2 2 3" xfId="9657"/>
    <cellStyle name="20% - Accent3 2 11 2 2 4" xfId="9658"/>
    <cellStyle name="20% - Accent3 2 11 2 3" xfId="9659"/>
    <cellStyle name="20% - Accent3 2 11 2 3 2" xfId="9660"/>
    <cellStyle name="20% - Accent3 2 11 2 3 2 2" xfId="9661"/>
    <cellStyle name="20% - Accent3 2 11 2 3 2 3" xfId="9662"/>
    <cellStyle name="20% - Accent3 2 11 2 3 3" xfId="9663"/>
    <cellStyle name="20% - Accent3 2 11 2 3 4" xfId="9664"/>
    <cellStyle name="20% - Accent3 2 11 2 4" xfId="9665"/>
    <cellStyle name="20% - Accent3 2 11 2 4 2" xfId="9666"/>
    <cellStyle name="20% - Accent3 2 11 2 4 3" xfId="9667"/>
    <cellStyle name="20% - Accent3 2 11 2 5" xfId="9668"/>
    <cellStyle name="20% - Accent3 2 11 2 6" xfId="9669"/>
    <cellStyle name="20% - Accent3 2 11 3" xfId="9670"/>
    <cellStyle name="20% - Accent3 2 11 3 2" xfId="9671"/>
    <cellStyle name="20% - Accent3 2 11 3 2 2" xfId="9672"/>
    <cellStyle name="20% - Accent3 2 11 3 2 2 2" xfId="9673"/>
    <cellStyle name="20% - Accent3 2 11 3 2 2 3" xfId="9674"/>
    <cellStyle name="20% - Accent3 2 11 3 2 3" xfId="9675"/>
    <cellStyle name="20% - Accent3 2 11 3 2 4" xfId="9676"/>
    <cellStyle name="20% - Accent3 2 11 3 3" xfId="9677"/>
    <cellStyle name="20% - Accent3 2 11 3 3 2" xfId="9678"/>
    <cellStyle name="20% - Accent3 2 11 3 3 2 2" xfId="9679"/>
    <cellStyle name="20% - Accent3 2 11 3 3 2 3" xfId="9680"/>
    <cellStyle name="20% - Accent3 2 11 3 3 3" xfId="9681"/>
    <cellStyle name="20% - Accent3 2 11 3 3 4" xfId="9682"/>
    <cellStyle name="20% - Accent3 2 11 3 4" xfId="9683"/>
    <cellStyle name="20% - Accent3 2 11 3 4 2" xfId="9684"/>
    <cellStyle name="20% - Accent3 2 11 3 4 3" xfId="9685"/>
    <cellStyle name="20% - Accent3 2 11 3 5" xfId="9686"/>
    <cellStyle name="20% - Accent3 2 11 3 6" xfId="9687"/>
    <cellStyle name="20% - Accent3 2 11 4" xfId="9688"/>
    <cellStyle name="20% - Accent3 2 11 4 2" xfId="9689"/>
    <cellStyle name="20% - Accent3 2 11 4 2 2" xfId="9690"/>
    <cellStyle name="20% - Accent3 2 11 4 2 3" xfId="9691"/>
    <cellStyle name="20% - Accent3 2 11 4 3" xfId="9692"/>
    <cellStyle name="20% - Accent3 2 11 4 4" xfId="9693"/>
    <cellStyle name="20% - Accent3 2 11 5" xfId="9694"/>
    <cellStyle name="20% - Accent3 2 11 5 2" xfId="9695"/>
    <cellStyle name="20% - Accent3 2 11 5 2 2" xfId="9696"/>
    <cellStyle name="20% - Accent3 2 11 5 2 3" xfId="9697"/>
    <cellStyle name="20% - Accent3 2 11 5 3" xfId="9698"/>
    <cellStyle name="20% - Accent3 2 11 5 4" xfId="9699"/>
    <cellStyle name="20% - Accent3 2 11 6" xfId="9700"/>
    <cellStyle name="20% - Accent3 2 11 6 2" xfId="9701"/>
    <cellStyle name="20% - Accent3 2 11 6 3" xfId="9702"/>
    <cellStyle name="20% - Accent3 2 11 7" xfId="9703"/>
    <cellStyle name="20% - Accent3 2 11 8" xfId="9704"/>
    <cellStyle name="20% - Accent3 2 12" xfId="9705"/>
    <cellStyle name="20% - Accent3 2 12 2" xfId="9706"/>
    <cellStyle name="20% - Accent3 2 12 2 2" xfId="9707"/>
    <cellStyle name="20% - Accent3 2 12 2 2 2" xfId="9708"/>
    <cellStyle name="20% - Accent3 2 12 2 2 3" xfId="9709"/>
    <cellStyle name="20% - Accent3 2 12 2 3" xfId="9710"/>
    <cellStyle name="20% - Accent3 2 12 2 4" xfId="9711"/>
    <cellStyle name="20% - Accent3 2 12 3" xfId="9712"/>
    <cellStyle name="20% - Accent3 2 12 3 2" xfId="9713"/>
    <cellStyle name="20% - Accent3 2 12 3 2 2" xfId="9714"/>
    <cellStyle name="20% - Accent3 2 12 3 2 3" xfId="9715"/>
    <cellStyle name="20% - Accent3 2 12 3 3" xfId="9716"/>
    <cellStyle name="20% - Accent3 2 12 3 4" xfId="9717"/>
    <cellStyle name="20% - Accent3 2 12 4" xfId="9718"/>
    <cellStyle name="20% - Accent3 2 12 4 2" xfId="9719"/>
    <cellStyle name="20% - Accent3 2 12 4 3" xfId="9720"/>
    <cellStyle name="20% - Accent3 2 12 5" xfId="9721"/>
    <cellStyle name="20% - Accent3 2 12 6" xfId="9722"/>
    <cellStyle name="20% - Accent3 2 13" xfId="9723"/>
    <cellStyle name="20% - Accent3 2 13 2" xfId="9724"/>
    <cellStyle name="20% - Accent3 2 13 2 2" xfId="9725"/>
    <cellStyle name="20% - Accent3 2 13 2 2 2" xfId="9726"/>
    <cellStyle name="20% - Accent3 2 13 2 2 3" xfId="9727"/>
    <cellStyle name="20% - Accent3 2 13 2 3" xfId="9728"/>
    <cellStyle name="20% - Accent3 2 13 2 4" xfId="9729"/>
    <cellStyle name="20% - Accent3 2 13 3" xfId="9730"/>
    <cellStyle name="20% - Accent3 2 13 3 2" xfId="9731"/>
    <cellStyle name="20% - Accent3 2 13 3 2 2" xfId="9732"/>
    <cellStyle name="20% - Accent3 2 13 3 2 3" xfId="9733"/>
    <cellStyle name="20% - Accent3 2 13 3 3" xfId="9734"/>
    <cellStyle name="20% - Accent3 2 13 3 4" xfId="9735"/>
    <cellStyle name="20% - Accent3 2 13 4" xfId="9736"/>
    <cellStyle name="20% - Accent3 2 13 4 2" xfId="9737"/>
    <cellStyle name="20% - Accent3 2 13 4 3" xfId="9738"/>
    <cellStyle name="20% - Accent3 2 13 5" xfId="9739"/>
    <cellStyle name="20% - Accent3 2 13 6" xfId="9740"/>
    <cellStyle name="20% - Accent3 2 14" xfId="9741"/>
    <cellStyle name="20% - Accent3 2 14 2" xfId="9742"/>
    <cellStyle name="20% - Accent3 2 14 2 2" xfId="9743"/>
    <cellStyle name="20% - Accent3 2 14 2 3" xfId="9744"/>
    <cellStyle name="20% - Accent3 2 14 3" xfId="9745"/>
    <cellStyle name="20% - Accent3 2 14 4" xfId="9746"/>
    <cellStyle name="20% - Accent3 2 15" xfId="9747"/>
    <cellStyle name="20% - Accent3 2 15 2" xfId="9748"/>
    <cellStyle name="20% - Accent3 2 15 2 2" xfId="9749"/>
    <cellStyle name="20% - Accent3 2 15 2 3" xfId="9750"/>
    <cellStyle name="20% - Accent3 2 15 3" xfId="9751"/>
    <cellStyle name="20% - Accent3 2 15 4" xfId="9752"/>
    <cellStyle name="20% - Accent3 2 16" xfId="9753"/>
    <cellStyle name="20% - Accent3 2 16 2" xfId="9754"/>
    <cellStyle name="20% - Accent3 2 16 3" xfId="9755"/>
    <cellStyle name="20% - Accent3 2 17" xfId="9756"/>
    <cellStyle name="20% - Accent3 2 17 2" xfId="9757"/>
    <cellStyle name="20% - Accent3 2 18" xfId="9758"/>
    <cellStyle name="20% - Accent3 2 19" xfId="9542"/>
    <cellStyle name="20% - Accent3 2 2" xfId="9759"/>
    <cellStyle name="20% - Accent3 2 2 2" xfId="9760"/>
    <cellStyle name="20% - Accent3 2 2 2 2" xfId="9761"/>
    <cellStyle name="20% - Accent3 2 2 2 2 2" xfId="9762"/>
    <cellStyle name="20% - Accent3 2 2 2 3" xfId="9763"/>
    <cellStyle name="20% - Accent3 2 2 3" xfId="9764"/>
    <cellStyle name="20% - Accent3 2 2 3 2" xfId="9765"/>
    <cellStyle name="20% - Accent3 2 2 4" xfId="9766"/>
    <cellStyle name="20% - Accent3 2 2_Revenue monitoring workings P6 97-2003" xfId="9767"/>
    <cellStyle name="20% - Accent3 2 3" xfId="9768"/>
    <cellStyle name="20% - Accent3 2 3 10" xfId="9769"/>
    <cellStyle name="20% - Accent3 2 3 2" xfId="9770"/>
    <cellStyle name="20% - Accent3 2 3 2 2" xfId="9771"/>
    <cellStyle name="20% - Accent3 2 3 2 2 2" xfId="9772"/>
    <cellStyle name="20% - Accent3 2 3 2 2 2 2" xfId="9773"/>
    <cellStyle name="20% - Accent3 2 3 2 2 2 2 2" xfId="9774"/>
    <cellStyle name="20% - Accent3 2 3 2 2 2 2 2 2" xfId="9775"/>
    <cellStyle name="20% - Accent3 2 3 2 2 2 2 2 3" xfId="9776"/>
    <cellStyle name="20% - Accent3 2 3 2 2 2 2 3" xfId="9777"/>
    <cellStyle name="20% - Accent3 2 3 2 2 2 2 4" xfId="9778"/>
    <cellStyle name="20% - Accent3 2 3 2 2 2 3" xfId="9779"/>
    <cellStyle name="20% - Accent3 2 3 2 2 2 3 2" xfId="9780"/>
    <cellStyle name="20% - Accent3 2 3 2 2 2 3 2 2" xfId="9781"/>
    <cellStyle name="20% - Accent3 2 3 2 2 2 3 2 3" xfId="9782"/>
    <cellStyle name="20% - Accent3 2 3 2 2 2 3 3" xfId="9783"/>
    <cellStyle name="20% - Accent3 2 3 2 2 2 3 4" xfId="9784"/>
    <cellStyle name="20% - Accent3 2 3 2 2 2 4" xfId="9785"/>
    <cellStyle name="20% - Accent3 2 3 2 2 2 4 2" xfId="9786"/>
    <cellStyle name="20% - Accent3 2 3 2 2 2 4 3" xfId="9787"/>
    <cellStyle name="20% - Accent3 2 3 2 2 2 5" xfId="9788"/>
    <cellStyle name="20% - Accent3 2 3 2 2 2 6" xfId="9789"/>
    <cellStyle name="20% - Accent3 2 3 2 2 3" xfId="9790"/>
    <cellStyle name="20% - Accent3 2 3 2 2 3 2" xfId="9791"/>
    <cellStyle name="20% - Accent3 2 3 2 2 3 2 2" xfId="9792"/>
    <cellStyle name="20% - Accent3 2 3 2 2 3 2 2 2" xfId="9793"/>
    <cellStyle name="20% - Accent3 2 3 2 2 3 2 2 3" xfId="9794"/>
    <cellStyle name="20% - Accent3 2 3 2 2 3 2 3" xfId="9795"/>
    <cellStyle name="20% - Accent3 2 3 2 2 3 2 4" xfId="9796"/>
    <cellStyle name="20% - Accent3 2 3 2 2 3 3" xfId="9797"/>
    <cellStyle name="20% - Accent3 2 3 2 2 3 3 2" xfId="9798"/>
    <cellStyle name="20% - Accent3 2 3 2 2 3 3 2 2" xfId="9799"/>
    <cellStyle name="20% - Accent3 2 3 2 2 3 3 2 3" xfId="9800"/>
    <cellStyle name="20% - Accent3 2 3 2 2 3 3 3" xfId="9801"/>
    <cellStyle name="20% - Accent3 2 3 2 2 3 3 4" xfId="9802"/>
    <cellStyle name="20% - Accent3 2 3 2 2 3 4" xfId="9803"/>
    <cellStyle name="20% - Accent3 2 3 2 2 3 4 2" xfId="9804"/>
    <cellStyle name="20% - Accent3 2 3 2 2 3 4 3" xfId="9805"/>
    <cellStyle name="20% - Accent3 2 3 2 2 3 5" xfId="9806"/>
    <cellStyle name="20% - Accent3 2 3 2 2 3 6" xfId="9807"/>
    <cellStyle name="20% - Accent3 2 3 2 2 4" xfId="9808"/>
    <cellStyle name="20% - Accent3 2 3 2 2 4 2" xfId="9809"/>
    <cellStyle name="20% - Accent3 2 3 2 2 4 2 2" xfId="9810"/>
    <cellStyle name="20% - Accent3 2 3 2 2 4 2 3" xfId="9811"/>
    <cellStyle name="20% - Accent3 2 3 2 2 4 3" xfId="9812"/>
    <cellStyle name="20% - Accent3 2 3 2 2 4 4" xfId="9813"/>
    <cellStyle name="20% - Accent3 2 3 2 2 5" xfId="9814"/>
    <cellStyle name="20% - Accent3 2 3 2 2 5 2" xfId="9815"/>
    <cellStyle name="20% - Accent3 2 3 2 2 5 2 2" xfId="9816"/>
    <cellStyle name="20% - Accent3 2 3 2 2 5 2 3" xfId="9817"/>
    <cellStyle name="20% - Accent3 2 3 2 2 5 3" xfId="9818"/>
    <cellStyle name="20% - Accent3 2 3 2 2 5 4" xfId="9819"/>
    <cellStyle name="20% - Accent3 2 3 2 2 6" xfId="9820"/>
    <cellStyle name="20% - Accent3 2 3 2 2 6 2" xfId="9821"/>
    <cellStyle name="20% - Accent3 2 3 2 2 6 3" xfId="9822"/>
    <cellStyle name="20% - Accent3 2 3 2 2 7" xfId="9823"/>
    <cellStyle name="20% - Accent3 2 3 2 2 8" xfId="9824"/>
    <cellStyle name="20% - Accent3 2 3 2 3" xfId="9825"/>
    <cellStyle name="20% - Accent3 2 3 2 3 2" xfId="9826"/>
    <cellStyle name="20% - Accent3 2 3 2 3 2 2" xfId="9827"/>
    <cellStyle name="20% - Accent3 2 3 2 3 2 2 2" xfId="9828"/>
    <cellStyle name="20% - Accent3 2 3 2 3 2 2 3" xfId="9829"/>
    <cellStyle name="20% - Accent3 2 3 2 3 2 3" xfId="9830"/>
    <cellStyle name="20% - Accent3 2 3 2 3 2 4" xfId="9831"/>
    <cellStyle name="20% - Accent3 2 3 2 3 3" xfId="9832"/>
    <cellStyle name="20% - Accent3 2 3 2 3 3 2" xfId="9833"/>
    <cellStyle name="20% - Accent3 2 3 2 3 3 2 2" xfId="9834"/>
    <cellStyle name="20% - Accent3 2 3 2 3 3 2 3" xfId="9835"/>
    <cellStyle name="20% - Accent3 2 3 2 3 3 3" xfId="9836"/>
    <cellStyle name="20% - Accent3 2 3 2 3 3 4" xfId="9837"/>
    <cellStyle name="20% - Accent3 2 3 2 3 4" xfId="9838"/>
    <cellStyle name="20% - Accent3 2 3 2 3 4 2" xfId="9839"/>
    <cellStyle name="20% - Accent3 2 3 2 3 4 3" xfId="9840"/>
    <cellStyle name="20% - Accent3 2 3 2 3 5" xfId="9841"/>
    <cellStyle name="20% - Accent3 2 3 2 3 6" xfId="9842"/>
    <cellStyle name="20% - Accent3 2 3 2 4" xfId="9843"/>
    <cellStyle name="20% - Accent3 2 3 2 4 2" xfId="9844"/>
    <cellStyle name="20% - Accent3 2 3 2 4 2 2" xfId="9845"/>
    <cellStyle name="20% - Accent3 2 3 2 4 2 2 2" xfId="9846"/>
    <cellStyle name="20% - Accent3 2 3 2 4 2 2 3" xfId="9847"/>
    <cellStyle name="20% - Accent3 2 3 2 4 2 3" xfId="9848"/>
    <cellStyle name="20% - Accent3 2 3 2 4 2 4" xfId="9849"/>
    <cellStyle name="20% - Accent3 2 3 2 4 3" xfId="9850"/>
    <cellStyle name="20% - Accent3 2 3 2 4 3 2" xfId="9851"/>
    <cellStyle name="20% - Accent3 2 3 2 4 3 2 2" xfId="9852"/>
    <cellStyle name="20% - Accent3 2 3 2 4 3 2 3" xfId="9853"/>
    <cellStyle name="20% - Accent3 2 3 2 4 3 3" xfId="9854"/>
    <cellStyle name="20% - Accent3 2 3 2 4 3 4" xfId="9855"/>
    <cellStyle name="20% - Accent3 2 3 2 4 4" xfId="9856"/>
    <cellStyle name="20% - Accent3 2 3 2 4 4 2" xfId="9857"/>
    <cellStyle name="20% - Accent3 2 3 2 4 4 3" xfId="9858"/>
    <cellStyle name="20% - Accent3 2 3 2 4 5" xfId="9859"/>
    <cellStyle name="20% - Accent3 2 3 2 4 6" xfId="9860"/>
    <cellStyle name="20% - Accent3 2 3 2 5" xfId="9861"/>
    <cellStyle name="20% - Accent3 2 3 2 5 2" xfId="9862"/>
    <cellStyle name="20% - Accent3 2 3 2 5 2 2" xfId="9863"/>
    <cellStyle name="20% - Accent3 2 3 2 5 2 3" xfId="9864"/>
    <cellStyle name="20% - Accent3 2 3 2 5 3" xfId="9865"/>
    <cellStyle name="20% - Accent3 2 3 2 5 4" xfId="9866"/>
    <cellStyle name="20% - Accent3 2 3 2 6" xfId="9867"/>
    <cellStyle name="20% - Accent3 2 3 2 6 2" xfId="9868"/>
    <cellStyle name="20% - Accent3 2 3 2 6 2 2" xfId="9869"/>
    <cellStyle name="20% - Accent3 2 3 2 6 2 3" xfId="9870"/>
    <cellStyle name="20% - Accent3 2 3 2 6 3" xfId="9871"/>
    <cellStyle name="20% - Accent3 2 3 2 6 4" xfId="9872"/>
    <cellStyle name="20% - Accent3 2 3 2 7" xfId="9873"/>
    <cellStyle name="20% - Accent3 2 3 2 7 2" xfId="9874"/>
    <cellStyle name="20% - Accent3 2 3 2 7 3" xfId="9875"/>
    <cellStyle name="20% - Accent3 2 3 2 8" xfId="9876"/>
    <cellStyle name="20% - Accent3 2 3 2 9" xfId="9877"/>
    <cellStyle name="20% - Accent3 2 3 3" xfId="9878"/>
    <cellStyle name="20% - Accent3 2 3 3 2" xfId="9879"/>
    <cellStyle name="20% - Accent3 2 3 3 2 2" xfId="9880"/>
    <cellStyle name="20% - Accent3 2 3 3 2 2 2" xfId="9881"/>
    <cellStyle name="20% - Accent3 2 3 3 2 2 2 2" xfId="9882"/>
    <cellStyle name="20% - Accent3 2 3 3 2 2 2 3" xfId="9883"/>
    <cellStyle name="20% - Accent3 2 3 3 2 2 3" xfId="9884"/>
    <cellStyle name="20% - Accent3 2 3 3 2 2 4" xfId="9885"/>
    <cellStyle name="20% - Accent3 2 3 3 2 3" xfId="9886"/>
    <cellStyle name="20% - Accent3 2 3 3 2 3 2" xfId="9887"/>
    <cellStyle name="20% - Accent3 2 3 3 2 3 2 2" xfId="9888"/>
    <cellStyle name="20% - Accent3 2 3 3 2 3 2 3" xfId="9889"/>
    <cellStyle name="20% - Accent3 2 3 3 2 3 3" xfId="9890"/>
    <cellStyle name="20% - Accent3 2 3 3 2 3 4" xfId="9891"/>
    <cellStyle name="20% - Accent3 2 3 3 2 4" xfId="9892"/>
    <cellStyle name="20% - Accent3 2 3 3 2 4 2" xfId="9893"/>
    <cellStyle name="20% - Accent3 2 3 3 2 4 3" xfId="9894"/>
    <cellStyle name="20% - Accent3 2 3 3 2 5" xfId="9895"/>
    <cellStyle name="20% - Accent3 2 3 3 2 6" xfId="9896"/>
    <cellStyle name="20% - Accent3 2 3 3 3" xfId="9897"/>
    <cellStyle name="20% - Accent3 2 3 3 3 2" xfId="9898"/>
    <cellStyle name="20% - Accent3 2 3 3 3 2 2" xfId="9899"/>
    <cellStyle name="20% - Accent3 2 3 3 3 2 2 2" xfId="9900"/>
    <cellStyle name="20% - Accent3 2 3 3 3 2 2 3" xfId="9901"/>
    <cellStyle name="20% - Accent3 2 3 3 3 2 3" xfId="9902"/>
    <cellStyle name="20% - Accent3 2 3 3 3 2 4" xfId="9903"/>
    <cellStyle name="20% - Accent3 2 3 3 3 3" xfId="9904"/>
    <cellStyle name="20% - Accent3 2 3 3 3 3 2" xfId="9905"/>
    <cellStyle name="20% - Accent3 2 3 3 3 3 2 2" xfId="9906"/>
    <cellStyle name="20% - Accent3 2 3 3 3 3 2 3" xfId="9907"/>
    <cellStyle name="20% - Accent3 2 3 3 3 3 3" xfId="9908"/>
    <cellStyle name="20% - Accent3 2 3 3 3 3 4" xfId="9909"/>
    <cellStyle name="20% - Accent3 2 3 3 3 4" xfId="9910"/>
    <cellStyle name="20% - Accent3 2 3 3 3 4 2" xfId="9911"/>
    <cellStyle name="20% - Accent3 2 3 3 3 4 3" xfId="9912"/>
    <cellStyle name="20% - Accent3 2 3 3 3 5" xfId="9913"/>
    <cellStyle name="20% - Accent3 2 3 3 3 6" xfId="9914"/>
    <cellStyle name="20% - Accent3 2 3 3 4" xfId="9915"/>
    <cellStyle name="20% - Accent3 2 3 3 4 2" xfId="9916"/>
    <cellStyle name="20% - Accent3 2 3 3 4 2 2" xfId="9917"/>
    <cellStyle name="20% - Accent3 2 3 3 4 2 3" xfId="9918"/>
    <cellStyle name="20% - Accent3 2 3 3 4 3" xfId="9919"/>
    <cellStyle name="20% - Accent3 2 3 3 4 4" xfId="9920"/>
    <cellStyle name="20% - Accent3 2 3 3 5" xfId="9921"/>
    <cellStyle name="20% - Accent3 2 3 3 5 2" xfId="9922"/>
    <cellStyle name="20% - Accent3 2 3 3 5 2 2" xfId="9923"/>
    <cellStyle name="20% - Accent3 2 3 3 5 2 3" xfId="9924"/>
    <cellStyle name="20% - Accent3 2 3 3 5 3" xfId="9925"/>
    <cellStyle name="20% - Accent3 2 3 3 5 4" xfId="9926"/>
    <cellStyle name="20% - Accent3 2 3 3 6" xfId="9927"/>
    <cellStyle name="20% - Accent3 2 3 3 6 2" xfId="9928"/>
    <cellStyle name="20% - Accent3 2 3 3 6 3" xfId="9929"/>
    <cellStyle name="20% - Accent3 2 3 3 7" xfId="9930"/>
    <cellStyle name="20% - Accent3 2 3 3 8" xfId="9931"/>
    <cellStyle name="20% - Accent3 2 3 4" xfId="9932"/>
    <cellStyle name="20% - Accent3 2 3 4 2" xfId="9933"/>
    <cellStyle name="20% - Accent3 2 3 4 2 2" xfId="9934"/>
    <cellStyle name="20% - Accent3 2 3 4 2 2 2" xfId="9935"/>
    <cellStyle name="20% - Accent3 2 3 4 2 2 3" xfId="9936"/>
    <cellStyle name="20% - Accent3 2 3 4 2 3" xfId="9937"/>
    <cellStyle name="20% - Accent3 2 3 4 2 4" xfId="9938"/>
    <cellStyle name="20% - Accent3 2 3 4 3" xfId="9939"/>
    <cellStyle name="20% - Accent3 2 3 4 3 2" xfId="9940"/>
    <cellStyle name="20% - Accent3 2 3 4 3 2 2" xfId="9941"/>
    <cellStyle name="20% - Accent3 2 3 4 3 2 3" xfId="9942"/>
    <cellStyle name="20% - Accent3 2 3 4 3 3" xfId="9943"/>
    <cellStyle name="20% - Accent3 2 3 4 3 4" xfId="9944"/>
    <cellStyle name="20% - Accent3 2 3 4 4" xfId="9945"/>
    <cellStyle name="20% - Accent3 2 3 4 4 2" xfId="9946"/>
    <cellStyle name="20% - Accent3 2 3 4 4 3" xfId="9947"/>
    <cellStyle name="20% - Accent3 2 3 4 5" xfId="9948"/>
    <cellStyle name="20% - Accent3 2 3 4 6" xfId="9949"/>
    <cellStyle name="20% - Accent3 2 3 5" xfId="9950"/>
    <cellStyle name="20% - Accent3 2 3 5 2" xfId="9951"/>
    <cellStyle name="20% - Accent3 2 3 5 2 2" xfId="9952"/>
    <cellStyle name="20% - Accent3 2 3 5 2 2 2" xfId="9953"/>
    <cellStyle name="20% - Accent3 2 3 5 2 2 3" xfId="9954"/>
    <cellStyle name="20% - Accent3 2 3 5 2 3" xfId="9955"/>
    <cellStyle name="20% - Accent3 2 3 5 2 4" xfId="9956"/>
    <cellStyle name="20% - Accent3 2 3 5 3" xfId="9957"/>
    <cellStyle name="20% - Accent3 2 3 5 3 2" xfId="9958"/>
    <cellStyle name="20% - Accent3 2 3 5 3 2 2" xfId="9959"/>
    <cellStyle name="20% - Accent3 2 3 5 3 2 3" xfId="9960"/>
    <cellStyle name="20% - Accent3 2 3 5 3 3" xfId="9961"/>
    <cellStyle name="20% - Accent3 2 3 5 3 4" xfId="9962"/>
    <cellStyle name="20% - Accent3 2 3 5 4" xfId="9963"/>
    <cellStyle name="20% - Accent3 2 3 5 4 2" xfId="9964"/>
    <cellStyle name="20% - Accent3 2 3 5 4 3" xfId="9965"/>
    <cellStyle name="20% - Accent3 2 3 5 5" xfId="9966"/>
    <cellStyle name="20% - Accent3 2 3 5 6" xfId="9967"/>
    <cellStyle name="20% - Accent3 2 3 6" xfId="9968"/>
    <cellStyle name="20% - Accent3 2 3 6 2" xfId="9969"/>
    <cellStyle name="20% - Accent3 2 3 6 2 2" xfId="9970"/>
    <cellStyle name="20% - Accent3 2 3 6 2 3" xfId="9971"/>
    <cellStyle name="20% - Accent3 2 3 6 3" xfId="9972"/>
    <cellStyle name="20% - Accent3 2 3 6 4" xfId="9973"/>
    <cellStyle name="20% - Accent3 2 3 7" xfId="9974"/>
    <cellStyle name="20% - Accent3 2 3 7 2" xfId="9975"/>
    <cellStyle name="20% - Accent3 2 3 7 2 2" xfId="9976"/>
    <cellStyle name="20% - Accent3 2 3 7 2 3" xfId="9977"/>
    <cellStyle name="20% - Accent3 2 3 7 3" xfId="9978"/>
    <cellStyle name="20% - Accent3 2 3 7 4" xfId="9979"/>
    <cellStyle name="20% - Accent3 2 3 8" xfId="9980"/>
    <cellStyle name="20% - Accent3 2 3 8 2" xfId="9981"/>
    <cellStyle name="20% - Accent3 2 3 8 3" xfId="9982"/>
    <cellStyle name="20% - Accent3 2 3 9" xfId="9983"/>
    <cellStyle name="20% - Accent3 2 3_Revenue monitoring workings P6 97-2003" xfId="9984"/>
    <cellStyle name="20% - Accent3 2 4" xfId="9985"/>
    <cellStyle name="20% - Accent3 2 4 10" xfId="9986"/>
    <cellStyle name="20% - Accent3 2 4 2" xfId="9987"/>
    <cellStyle name="20% - Accent3 2 4 2 2" xfId="9988"/>
    <cellStyle name="20% - Accent3 2 4 2 2 2" xfId="9989"/>
    <cellStyle name="20% - Accent3 2 4 2 2 2 2" xfId="9990"/>
    <cellStyle name="20% - Accent3 2 4 2 2 2 2 2" xfId="9991"/>
    <cellStyle name="20% - Accent3 2 4 2 2 2 2 2 2" xfId="9992"/>
    <cellStyle name="20% - Accent3 2 4 2 2 2 2 2 3" xfId="9993"/>
    <cellStyle name="20% - Accent3 2 4 2 2 2 2 3" xfId="9994"/>
    <cellStyle name="20% - Accent3 2 4 2 2 2 2 4" xfId="9995"/>
    <cellStyle name="20% - Accent3 2 4 2 2 2 3" xfId="9996"/>
    <cellStyle name="20% - Accent3 2 4 2 2 2 3 2" xfId="9997"/>
    <cellStyle name="20% - Accent3 2 4 2 2 2 3 2 2" xfId="9998"/>
    <cellStyle name="20% - Accent3 2 4 2 2 2 3 2 3" xfId="9999"/>
    <cellStyle name="20% - Accent3 2 4 2 2 2 3 3" xfId="10000"/>
    <cellStyle name="20% - Accent3 2 4 2 2 2 3 4" xfId="10001"/>
    <cellStyle name="20% - Accent3 2 4 2 2 2 4" xfId="10002"/>
    <cellStyle name="20% - Accent3 2 4 2 2 2 4 2" xfId="10003"/>
    <cellStyle name="20% - Accent3 2 4 2 2 2 4 3" xfId="10004"/>
    <cellStyle name="20% - Accent3 2 4 2 2 2 5" xfId="10005"/>
    <cellStyle name="20% - Accent3 2 4 2 2 2 6" xfId="10006"/>
    <cellStyle name="20% - Accent3 2 4 2 2 3" xfId="10007"/>
    <cellStyle name="20% - Accent3 2 4 2 2 3 2" xfId="10008"/>
    <cellStyle name="20% - Accent3 2 4 2 2 3 2 2" xfId="10009"/>
    <cellStyle name="20% - Accent3 2 4 2 2 3 2 2 2" xfId="10010"/>
    <cellStyle name="20% - Accent3 2 4 2 2 3 2 2 3" xfId="10011"/>
    <cellStyle name="20% - Accent3 2 4 2 2 3 2 3" xfId="10012"/>
    <cellStyle name="20% - Accent3 2 4 2 2 3 2 4" xfId="10013"/>
    <cellStyle name="20% - Accent3 2 4 2 2 3 3" xfId="10014"/>
    <cellStyle name="20% - Accent3 2 4 2 2 3 3 2" xfId="10015"/>
    <cellStyle name="20% - Accent3 2 4 2 2 3 3 2 2" xfId="10016"/>
    <cellStyle name="20% - Accent3 2 4 2 2 3 3 2 3" xfId="10017"/>
    <cellStyle name="20% - Accent3 2 4 2 2 3 3 3" xfId="10018"/>
    <cellStyle name="20% - Accent3 2 4 2 2 3 3 4" xfId="10019"/>
    <cellStyle name="20% - Accent3 2 4 2 2 3 4" xfId="10020"/>
    <cellStyle name="20% - Accent3 2 4 2 2 3 4 2" xfId="10021"/>
    <cellStyle name="20% - Accent3 2 4 2 2 3 4 3" xfId="10022"/>
    <cellStyle name="20% - Accent3 2 4 2 2 3 5" xfId="10023"/>
    <cellStyle name="20% - Accent3 2 4 2 2 3 6" xfId="10024"/>
    <cellStyle name="20% - Accent3 2 4 2 2 4" xfId="10025"/>
    <cellStyle name="20% - Accent3 2 4 2 2 4 2" xfId="10026"/>
    <cellStyle name="20% - Accent3 2 4 2 2 4 2 2" xfId="10027"/>
    <cellStyle name="20% - Accent3 2 4 2 2 4 2 3" xfId="10028"/>
    <cellStyle name="20% - Accent3 2 4 2 2 4 3" xfId="10029"/>
    <cellStyle name="20% - Accent3 2 4 2 2 4 4" xfId="10030"/>
    <cellStyle name="20% - Accent3 2 4 2 2 5" xfId="10031"/>
    <cellStyle name="20% - Accent3 2 4 2 2 5 2" xfId="10032"/>
    <cellStyle name="20% - Accent3 2 4 2 2 5 2 2" xfId="10033"/>
    <cellStyle name="20% - Accent3 2 4 2 2 5 2 3" xfId="10034"/>
    <cellStyle name="20% - Accent3 2 4 2 2 5 3" xfId="10035"/>
    <cellStyle name="20% - Accent3 2 4 2 2 5 4" xfId="10036"/>
    <cellStyle name="20% - Accent3 2 4 2 2 6" xfId="10037"/>
    <cellStyle name="20% - Accent3 2 4 2 2 6 2" xfId="10038"/>
    <cellStyle name="20% - Accent3 2 4 2 2 6 3" xfId="10039"/>
    <cellStyle name="20% - Accent3 2 4 2 2 7" xfId="10040"/>
    <cellStyle name="20% - Accent3 2 4 2 2 8" xfId="10041"/>
    <cellStyle name="20% - Accent3 2 4 2 3" xfId="10042"/>
    <cellStyle name="20% - Accent3 2 4 2 3 2" xfId="10043"/>
    <cellStyle name="20% - Accent3 2 4 2 3 2 2" xfId="10044"/>
    <cellStyle name="20% - Accent3 2 4 2 3 2 2 2" xfId="10045"/>
    <cellStyle name="20% - Accent3 2 4 2 3 2 2 3" xfId="10046"/>
    <cellStyle name="20% - Accent3 2 4 2 3 2 3" xfId="10047"/>
    <cellStyle name="20% - Accent3 2 4 2 3 2 4" xfId="10048"/>
    <cellStyle name="20% - Accent3 2 4 2 3 3" xfId="10049"/>
    <cellStyle name="20% - Accent3 2 4 2 3 3 2" xfId="10050"/>
    <cellStyle name="20% - Accent3 2 4 2 3 3 2 2" xfId="10051"/>
    <cellStyle name="20% - Accent3 2 4 2 3 3 2 3" xfId="10052"/>
    <cellStyle name="20% - Accent3 2 4 2 3 3 3" xfId="10053"/>
    <cellStyle name="20% - Accent3 2 4 2 3 3 4" xfId="10054"/>
    <cellStyle name="20% - Accent3 2 4 2 3 4" xfId="10055"/>
    <cellStyle name="20% - Accent3 2 4 2 3 4 2" xfId="10056"/>
    <cellStyle name="20% - Accent3 2 4 2 3 4 3" xfId="10057"/>
    <cellStyle name="20% - Accent3 2 4 2 3 5" xfId="10058"/>
    <cellStyle name="20% - Accent3 2 4 2 3 6" xfId="10059"/>
    <cellStyle name="20% - Accent3 2 4 2 4" xfId="10060"/>
    <cellStyle name="20% - Accent3 2 4 2 4 2" xfId="10061"/>
    <cellStyle name="20% - Accent3 2 4 2 4 2 2" xfId="10062"/>
    <cellStyle name="20% - Accent3 2 4 2 4 2 2 2" xfId="10063"/>
    <cellStyle name="20% - Accent3 2 4 2 4 2 2 3" xfId="10064"/>
    <cellStyle name="20% - Accent3 2 4 2 4 2 3" xfId="10065"/>
    <cellStyle name="20% - Accent3 2 4 2 4 2 4" xfId="10066"/>
    <cellStyle name="20% - Accent3 2 4 2 4 3" xfId="10067"/>
    <cellStyle name="20% - Accent3 2 4 2 4 3 2" xfId="10068"/>
    <cellStyle name="20% - Accent3 2 4 2 4 3 2 2" xfId="10069"/>
    <cellStyle name="20% - Accent3 2 4 2 4 3 2 3" xfId="10070"/>
    <cellStyle name="20% - Accent3 2 4 2 4 3 3" xfId="10071"/>
    <cellStyle name="20% - Accent3 2 4 2 4 3 4" xfId="10072"/>
    <cellStyle name="20% - Accent3 2 4 2 4 4" xfId="10073"/>
    <cellStyle name="20% - Accent3 2 4 2 4 4 2" xfId="10074"/>
    <cellStyle name="20% - Accent3 2 4 2 4 4 3" xfId="10075"/>
    <cellStyle name="20% - Accent3 2 4 2 4 5" xfId="10076"/>
    <cellStyle name="20% - Accent3 2 4 2 4 6" xfId="10077"/>
    <cellStyle name="20% - Accent3 2 4 2 5" xfId="10078"/>
    <cellStyle name="20% - Accent3 2 4 2 5 2" xfId="10079"/>
    <cellStyle name="20% - Accent3 2 4 2 5 2 2" xfId="10080"/>
    <cellStyle name="20% - Accent3 2 4 2 5 2 3" xfId="10081"/>
    <cellStyle name="20% - Accent3 2 4 2 5 3" xfId="10082"/>
    <cellStyle name="20% - Accent3 2 4 2 5 4" xfId="10083"/>
    <cellStyle name="20% - Accent3 2 4 2 6" xfId="10084"/>
    <cellStyle name="20% - Accent3 2 4 2 6 2" xfId="10085"/>
    <cellStyle name="20% - Accent3 2 4 2 6 2 2" xfId="10086"/>
    <cellStyle name="20% - Accent3 2 4 2 6 2 3" xfId="10087"/>
    <cellStyle name="20% - Accent3 2 4 2 6 3" xfId="10088"/>
    <cellStyle name="20% - Accent3 2 4 2 6 4" xfId="10089"/>
    <cellStyle name="20% - Accent3 2 4 2 7" xfId="10090"/>
    <cellStyle name="20% - Accent3 2 4 2 7 2" xfId="10091"/>
    <cellStyle name="20% - Accent3 2 4 2 7 3" xfId="10092"/>
    <cellStyle name="20% - Accent3 2 4 2 8" xfId="10093"/>
    <cellStyle name="20% - Accent3 2 4 2 9" xfId="10094"/>
    <cellStyle name="20% - Accent3 2 4 3" xfId="10095"/>
    <cellStyle name="20% - Accent3 2 4 3 2" xfId="10096"/>
    <cellStyle name="20% - Accent3 2 4 3 2 2" xfId="10097"/>
    <cellStyle name="20% - Accent3 2 4 3 2 2 2" xfId="10098"/>
    <cellStyle name="20% - Accent3 2 4 3 2 2 2 2" xfId="10099"/>
    <cellStyle name="20% - Accent3 2 4 3 2 2 2 3" xfId="10100"/>
    <cellStyle name="20% - Accent3 2 4 3 2 2 3" xfId="10101"/>
    <cellStyle name="20% - Accent3 2 4 3 2 2 4" xfId="10102"/>
    <cellStyle name="20% - Accent3 2 4 3 2 3" xfId="10103"/>
    <cellStyle name="20% - Accent3 2 4 3 2 3 2" xfId="10104"/>
    <cellStyle name="20% - Accent3 2 4 3 2 3 2 2" xfId="10105"/>
    <cellStyle name="20% - Accent3 2 4 3 2 3 2 3" xfId="10106"/>
    <cellStyle name="20% - Accent3 2 4 3 2 3 3" xfId="10107"/>
    <cellStyle name="20% - Accent3 2 4 3 2 3 4" xfId="10108"/>
    <cellStyle name="20% - Accent3 2 4 3 2 4" xfId="10109"/>
    <cellStyle name="20% - Accent3 2 4 3 2 4 2" xfId="10110"/>
    <cellStyle name="20% - Accent3 2 4 3 2 4 3" xfId="10111"/>
    <cellStyle name="20% - Accent3 2 4 3 2 5" xfId="10112"/>
    <cellStyle name="20% - Accent3 2 4 3 2 6" xfId="10113"/>
    <cellStyle name="20% - Accent3 2 4 3 3" xfId="10114"/>
    <cellStyle name="20% - Accent3 2 4 3 3 2" xfId="10115"/>
    <cellStyle name="20% - Accent3 2 4 3 3 2 2" xfId="10116"/>
    <cellStyle name="20% - Accent3 2 4 3 3 2 2 2" xfId="10117"/>
    <cellStyle name="20% - Accent3 2 4 3 3 2 2 3" xfId="10118"/>
    <cellStyle name="20% - Accent3 2 4 3 3 2 3" xfId="10119"/>
    <cellStyle name="20% - Accent3 2 4 3 3 2 4" xfId="10120"/>
    <cellStyle name="20% - Accent3 2 4 3 3 3" xfId="10121"/>
    <cellStyle name="20% - Accent3 2 4 3 3 3 2" xfId="10122"/>
    <cellStyle name="20% - Accent3 2 4 3 3 3 2 2" xfId="10123"/>
    <cellStyle name="20% - Accent3 2 4 3 3 3 2 3" xfId="10124"/>
    <cellStyle name="20% - Accent3 2 4 3 3 3 3" xfId="10125"/>
    <cellStyle name="20% - Accent3 2 4 3 3 3 4" xfId="10126"/>
    <cellStyle name="20% - Accent3 2 4 3 3 4" xfId="10127"/>
    <cellStyle name="20% - Accent3 2 4 3 3 4 2" xfId="10128"/>
    <cellStyle name="20% - Accent3 2 4 3 3 4 3" xfId="10129"/>
    <cellStyle name="20% - Accent3 2 4 3 3 5" xfId="10130"/>
    <cellStyle name="20% - Accent3 2 4 3 3 6" xfId="10131"/>
    <cellStyle name="20% - Accent3 2 4 3 4" xfId="10132"/>
    <cellStyle name="20% - Accent3 2 4 3 4 2" xfId="10133"/>
    <cellStyle name="20% - Accent3 2 4 3 4 2 2" xfId="10134"/>
    <cellStyle name="20% - Accent3 2 4 3 4 2 3" xfId="10135"/>
    <cellStyle name="20% - Accent3 2 4 3 4 3" xfId="10136"/>
    <cellStyle name="20% - Accent3 2 4 3 4 4" xfId="10137"/>
    <cellStyle name="20% - Accent3 2 4 3 5" xfId="10138"/>
    <cellStyle name="20% - Accent3 2 4 3 5 2" xfId="10139"/>
    <cellStyle name="20% - Accent3 2 4 3 5 2 2" xfId="10140"/>
    <cellStyle name="20% - Accent3 2 4 3 5 2 3" xfId="10141"/>
    <cellStyle name="20% - Accent3 2 4 3 5 3" xfId="10142"/>
    <cellStyle name="20% - Accent3 2 4 3 5 4" xfId="10143"/>
    <cellStyle name="20% - Accent3 2 4 3 6" xfId="10144"/>
    <cellStyle name="20% - Accent3 2 4 3 6 2" xfId="10145"/>
    <cellStyle name="20% - Accent3 2 4 3 6 3" xfId="10146"/>
    <cellStyle name="20% - Accent3 2 4 3 7" xfId="10147"/>
    <cellStyle name="20% - Accent3 2 4 3 8" xfId="10148"/>
    <cellStyle name="20% - Accent3 2 4 4" xfId="10149"/>
    <cellStyle name="20% - Accent3 2 4 4 2" xfId="10150"/>
    <cellStyle name="20% - Accent3 2 4 4 2 2" xfId="10151"/>
    <cellStyle name="20% - Accent3 2 4 4 2 2 2" xfId="10152"/>
    <cellStyle name="20% - Accent3 2 4 4 2 2 3" xfId="10153"/>
    <cellStyle name="20% - Accent3 2 4 4 2 3" xfId="10154"/>
    <cellStyle name="20% - Accent3 2 4 4 2 4" xfId="10155"/>
    <cellStyle name="20% - Accent3 2 4 4 3" xfId="10156"/>
    <cellStyle name="20% - Accent3 2 4 4 3 2" xfId="10157"/>
    <cellStyle name="20% - Accent3 2 4 4 3 2 2" xfId="10158"/>
    <cellStyle name="20% - Accent3 2 4 4 3 2 3" xfId="10159"/>
    <cellStyle name="20% - Accent3 2 4 4 3 3" xfId="10160"/>
    <cellStyle name="20% - Accent3 2 4 4 3 4" xfId="10161"/>
    <cellStyle name="20% - Accent3 2 4 4 4" xfId="10162"/>
    <cellStyle name="20% - Accent3 2 4 4 4 2" xfId="10163"/>
    <cellStyle name="20% - Accent3 2 4 4 4 3" xfId="10164"/>
    <cellStyle name="20% - Accent3 2 4 4 5" xfId="10165"/>
    <cellStyle name="20% - Accent3 2 4 4 6" xfId="10166"/>
    <cellStyle name="20% - Accent3 2 4 5" xfId="10167"/>
    <cellStyle name="20% - Accent3 2 4 5 2" xfId="10168"/>
    <cellStyle name="20% - Accent3 2 4 5 2 2" xfId="10169"/>
    <cellStyle name="20% - Accent3 2 4 5 2 2 2" xfId="10170"/>
    <cellStyle name="20% - Accent3 2 4 5 2 2 3" xfId="10171"/>
    <cellStyle name="20% - Accent3 2 4 5 2 3" xfId="10172"/>
    <cellStyle name="20% - Accent3 2 4 5 2 4" xfId="10173"/>
    <cellStyle name="20% - Accent3 2 4 5 3" xfId="10174"/>
    <cellStyle name="20% - Accent3 2 4 5 3 2" xfId="10175"/>
    <cellStyle name="20% - Accent3 2 4 5 3 2 2" xfId="10176"/>
    <cellStyle name="20% - Accent3 2 4 5 3 2 3" xfId="10177"/>
    <cellStyle name="20% - Accent3 2 4 5 3 3" xfId="10178"/>
    <cellStyle name="20% - Accent3 2 4 5 3 4" xfId="10179"/>
    <cellStyle name="20% - Accent3 2 4 5 4" xfId="10180"/>
    <cellStyle name="20% - Accent3 2 4 5 4 2" xfId="10181"/>
    <cellStyle name="20% - Accent3 2 4 5 4 3" xfId="10182"/>
    <cellStyle name="20% - Accent3 2 4 5 5" xfId="10183"/>
    <cellStyle name="20% - Accent3 2 4 5 6" xfId="10184"/>
    <cellStyle name="20% - Accent3 2 4 6" xfId="10185"/>
    <cellStyle name="20% - Accent3 2 4 6 2" xfId="10186"/>
    <cellStyle name="20% - Accent3 2 4 6 2 2" xfId="10187"/>
    <cellStyle name="20% - Accent3 2 4 6 2 3" xfId="10188"/>
    <cellStyle name="20% - Accent3 2 4 6 3" xfId="10189"/>
    <cellStyle name="20% - Accent3 2 4 6 4" xfId="10190"/>
    <cellStyle name="20% - Accent3 2 4 7" xfId="10191"/>
    <cellStyle name="20% - Accent3 2 4 7 2" xfId="10192"/>
    <cellStyle name="20% - Accent3 2 4 7 2 2" xfId="10193"/>
    <cellStyle name="20% - Accent3 2 4 7 2 3" xfId="10194"/>
    <cellStyle name="20% - Accent3 2 4 7 3" xfId="10195"/>
    <cellStyle name="20% - Accent3 2 4 7 4" xfId="10196"/>
    <cellStyle name="20% - Accent3 2 4 8" xfId="10197"/>
    <cellStyle name="20% - Accent3 2 4 8 2" xfId="10198"/>
    <cellStyle name="20% - Accent3 2 4 8 3" xfId="10199"/>
    <cellStyle name="20% - Accent3 2 4 9" xfId="10200"/>
    <cellStyle name="20% - Accent3 2 4_Revenue monitoring workings P6 97-2003" xfId="10201"/>
    <cellStyle name="20% - Accent3 2 5" xfId="10202"/>
    <cellStyle name="20% - Accent3 2 5 10" xfId="10203"/>
    <cellStyle name="20% - Accent3 2 5 2" xfId="10204"/>
    <cellStyle name="20% - Accent3 2 5 2 2" xfId="10205"/>
    <cellStyle name="20% - Accent3 2 5 2 2 2" xfId="10206"/>
    <cellStyle name="20% - Accent3 2 5 2 2 2 2" xfId="10207"/>
    <cellStyle name="20% - Accent3 2 5 2 2 2 2 2" xfId="10208"/>
    <cellStyle name="20% - Accent3 2 5 2 2 2 2 2 2" xfId="10209"/>
    <cellStyle name="20% - Accent3 2 5 2 2 2 2 2 3" xfId="10210"/>
    <cellStyle name="20% - Accent3 2 5 2 2 2 2 3" xfId="10211"/>
    <cellStyle name="20% - Accent3 2 5 2 2 2 2 4" xfId="10212"/>
    <cellStyle name="20% - Accent3 2 5 2 2 2 3" xfId="10213"/>
    <cellStyle name="20% - Accent3 2 5 2 2 2 3 2" xfId="10214"/>
    <cellStyle name="20% - Accent3 2 5 2 2 2 3 2 2" xfId="10215"/>
    <cellStyle name="20% - Accent3 2 5 2 2 2 3 2 3" xfId="10216"/>
    <cellStyle name="20% - Accent3 2 5 2 2 2 3 3" xfId="10217"/>
    <cellStyle name="20% - Accent3 2 5 2 2 2 3 4" xfId="10218"/>
    <cellStyle name="20% - Accent3 2 5 2 2 2 4" xfId="10219"/>
    <cellStyle name="20% - Accent3 2 5 2 2 2 4 2" xfId="10220"/>
    <cellStyle name="20% - Accent3 2 5 2 2 2 4 3" xfId="10221"/>
    <cellStyle name="20% - Accent3 2 5 2 2 2 5" xfId="10222"/>
    <cellStyle name="20% - Accent3 2 5 2 2 2 6" xfId="10223"/>
    <cellStyle name="20% - Accent3 2 5 2 2 3" xfId="10224"/>
    <cellStyle name="20% - Accent3 2 5 2 2 3 2" xfId="10225"/>
    <cellStyle name="20% - Accent3 2 5 2 2 3 2 2" xfId="10226"/>
    <cellStyle name="20% - Accent3 2 5 2 2 3 2 2 2" xfId="10227"/>
    <cellStyle name="20% - Accent3 2 5 2 2 3 2 2 3" xfId="10228"/>
    <cellStyle name="20% - Accent3 2 5 2 2 3 2 3" xfId="10229"/>
    <cellStyle name="20% - Accent3 2 5 2 2 3 2 4" xfId="10230"/>
    <cellStyle name="20% - Accent3 2 5 2 2 3 3" xfId="10231"/>
    <cellStyle name="20% - Accent3 2 5 2 2 3 3 2" xfId="10232"/>
    <cellStyle name="20% - Accent3 2 5 2 2 3 3 2 2" xfId="10233"/>
    <cellStyle name="20% - Accent3 2 5 2 2 3 3 2 3" xfId="10234"/>
    <cellStyle name="20% - Accent3 2 5 2 2 3 3 3" xfId="10235"/>
    <cellStyle name="20% - Accent3 2 5 2 2 3 3 4" xfId="10236"/>
    <cellStyle name="20% - Accent3 2 5 2 2 3 4" xfId="10237"/>
    <cellStyle name="20% - Accent3 2 5 2 2 3 4 2" xfId="10238"/>
    <cellStyle name="20% - Accent3 2 5 2 2 3 4 3" xfId="10239"/>
    <cellStyle name="20% - Accent3 2 5 2 2 3 5" xfId="10240"/>
    <cellStyle name="20% - Accent3 2 5 2 2 3 6" xfId="10241"/>
    <cellStyle name="20% - Accent3 2 5 2 2 4" xfId="10242"/>
    <cellStyle name="20% - Accent3 2 5 2 2 4 2" xfId="10243"/>
    <cellStyle name="20% - Accent3 2 5 2 2 4 2 2" xfId="10244"/>
    <cellStyle name="20% - Accent3 2 5 2 2 4 2 3" xfId="10245"/>
    <cellStyle name="20% - Accent3 2 5 2 2 4 3" xfId="10246"/>
    <cellStyle name="20% - Accent3 2 5 2 2 4 4" xfId="10247"/>
    <cellStyle name="20% - Accent3 2 5 2 2 5" xfId="10248"/>
    <cellStyle name="20% - Accent3 2 5 2 2 5 2" xfId="10249"/>
    <cellStyle name="20% - Accent3 2 5 2 2 5 2 2" xfId="10250"/>
    <cellStyle name="20% - Accent3 2 5 2 2 5 2 3" xfId="10251"/>
    <cellStyle name="20% - Accent3 2 5 2 2 5 3" xfId="10252"/>
    <cellStyle name="20% - Accent3 2 5 2 2 5 4" xfId="10253"/>
    <cellStyle name="20% - Accent3 2 5 2 2 6" xfId="10254"/>
    <cellStyle name="20% - Accent3 2 5 2 2 6 2" xfId="10255"/>
    <cellStyle name="20% - Accent3 2 5 2 2 6 3" xfId="10256"/>
    <cellStyle name="20% - Accent3 2 5 2 2 7" xfId="10257"/>
    <cellStyle name="20% - Accent3 2 5 2 2 8" xfId="10258"/>
    <cellStyle name="20% - Accent3 2 5 2 3" xfId="10259"/>
    <cellStyle name="20% - Accent3 2 5 2 3 2" xfId="10260"/>
    <cellStyle name="20% - Accent3 2 5 2 3 2 2" xfId="10261"/>
    <cellStyle name="20% - Accent3 2 5 2 3 2 2 2" xfId="10262"/>
    <cellStyle name="20% - Accent3 2 5 2 3 2 2 3" xfId="10263"/>
    <cellStyle name="20% - Accent3 2 5 2 3 2 3" xfId="10264"/>
    <cellStyle name="20% - Accent3 2 5 2 3 2 4" xfId="10265"/>
    <cellStyle name="20% - Accent3 2 5 2 3 3" xfId="10266"/>
    <cellStyle name="20% - Accent3 2 5 2 3 3 2" xfId="10267"/>
    <cellStyle name="20% - Accent3 2 5 2 3 3 2 2" xfId="10268"/>
    <cellStyle name="20% - Accent3 2 5 2 3 3 2 3" xfId="10269"/>
    <cellStyle name="20% - Accent3 2 5 2 3 3 3" xfId="10270"/>
    <cellStyle name="20% - Accent3 2 5 2 3 3 4" xfId="10271"/>
    <cellStyle name="20% - Accent3 2 5 2 3 4" xfId="10272"/>
    <cellStyle name="20% - Accent3 2 5 2 3 4 2" xfId="10273"/>
    <cellStyle name="20% - Accent3 2 5 2 3 4 3" xfId="10274"/>
    <cellStyle name="20% - Accent3 2 5 2 3 5" xfId="10275"/>
    <cellStyle name="20% - Accent3 2 5 2 3 6" xfId="10276"/>
    <cellStyle name="20% - Accent3 2 5 2 4" xfId="10277"/>
    <cellStyle name="20% - Accent3 2 5 2 4 2" xfId="10278"/>
    <cellStyle name="20% - Accent3 2 5 2 4 2 2" xfId="10279"/>
    <cellStyle name="20% - Accent3 2 5 2 4 2 2 2" xfId="10280"/>
    <cellStyle name="20% - Accent3 2 5 2 4 2 2 3" xfId="10281"/>
    <cellStyle name="20% - Accent3 2 5 2 4 2 3" xfId="10282"/>
    <cellStyle name="20% - Accent3 2 5 2 4 2 4" xfId="10283"/>
    <cellStyle name="20% - Accent3 2 5 2 4 3" xfId="10284"/>
    <cellStyle name="20% - Accent3 2 5 2 4 3 2" xfId="10285"/>
    <cellStyle name="20% - Accent3 2 5 2 4 3 2 2" xfId="10286"/>
    <cellStyle name="20% - Accent3 2 5 2 4 3 2 3" xfId="10287"/>
    <cellStyle name="20% - Accent3 2 5 2 4 3 3" xfId="10288"/>
    <cellStyle name="20% - Accent3 2 5 2 4 3 4" xfId="10289"/>
    <cellStyle name="20% - Accent3 2 5 2 4 4" xfId="10290"/>
    <cellStyle name="20% - Accent3 2 5 2 4 4 2" xfId="10291"/>
    <cellStyle name="20% - Accent3 2 5 2 4 4 3" xfId="10292"/>
    <cellStyle name="20% - Accent3 2 5 2 4 5" xfId="10293"/>
    <cellStyle name="20% - Accent3 2 5 2 4 6" xfId="10294"/>
    <cellStyle name="20% - Accent3 2 5 2 5" xfId="10295"/>
    <cellStyle name="20% - Accent3 2 5 2 5 2" xfId="10296"/>
    <cellStyle name="20% - Accent3 2 5 2 5 2 2" xfId="10297"/>
    <cellStyle name="20% - Accent3 2 5 2 5 2 3" xfId="10298"/>
    <cellStyle name="20% - Accent3 2 5 2 5 3" xfId="10299"/>
    <cellStyle name="20% - Accent3 2 5 2 5 4" xfId="10300"/>
    <cellStyle name="20% - Accent3 2 5 2 6" xfId="10301"/>
    <cellStyle name="20% - Accent3 2 5 2 6 2" xfId="10302"/>
    <cellStyle name="20% - Accent3 2 5 2 6 2 2" xfId="10303"/>
    <cellStyle name="20% - Accent3 2 5 2 6 2 3" xfId="10304"/>
    <cellStyle name="20% - Accent3 2 5 2 6 3" xfId="10305"/>
    <cellStyle name="20% - Accent3 2 5 2 6 4" xfId="10306"/>
    <cellStyle name="20% - Accent3 2 5 2 7" xfId="10307"/>
    <cellStyle name="20% - Accent3 2 5 2 7 2" xfId="10308"/>
    <cellStyle name="20% - Accent3 2 5 2 7 3" xfId="10309"/>
    <cellStyle name="20% - Accent3 2 5 2 8" xfId="10310"/>
    <cellStyle name="20% - Accent3 2 5 2 9" xfId="10311"/>
    <cellStyle name="20% - Accent3 2 5 3" xfId="10312"/>
    <cellStyle name="20% - Accent3 2 5 3 2" xfId="10313"/>
    <cellStyle name="20% - Accent3 2 5 3 2 2" xfId="10314"/>
    <cellStyle name="20% - Accent3 2 5 3 2 2 2" xfId="10315"/>
    <cellStyle name="20% - Accent3 2 5 3 2 2 2 2" xfId="10316"/>
    <cellStyle name="20% - Accent3 2 5 3 2 2 2 3" xfId="10317"/>
    <cellStyle name="20% - Accent3 2 5 3 2 2 3" xfId="10318"/>
    <cellStyle name="20% - Accent3 2 5 3 2 2 4" xfId="10319"/>
    <cellStyle name="20% - Accent3 2 5 3 2 3" xfId="10320"/>
    <cellStyle name="20% - Accent3 2 5 3 2 3 2" xfId="10321"/>
    <cellStyle name="20% - Accent3 2 5 3 2 3 2 2" xfId="10322"/>
    <cellStyle name="20% - Accent3 2 5 3 2 3 2 3" xfId="10323"/>
    <cellStyle name="20% - Accent3 2 5 3 2 3 3" xfId="10324"/>
    <cellStyle name="20% - Accent3 2 5 3 2 3 4" xfId="10325"/>
    <cellStyle name="20% - Accent3 2 5 3 2 4" xfId="10326"/>
    <cellStyle name="20% - Accent3 2 5 3 2 4 2" xfId="10327"/>
    <cellStyle name="20% - Accent3 2 5 3 2 4 3" xfId="10328"/>
    <cellStyle name="20% - Accent3 2 5 3 2 5" xfId="10329"/>
    <cellStyle name="20% - Accent3 2 5 3 2 6" xfId="10330"/>
    <cellStyle name="20% - Accent3 2 5 3 3" xfId="10331"/>
    <cellStyle name="20% - Accent3 2 5 3 3 2" xfId="10332"/>
    <cellStyle name="20% - Accent3 2 5 3 3 2 2" xfId="10333"/>
    <cellStyle name="20% - Accent3 2 5 3 3 2 2 2" xfId="10334"/>
    <cellStyle name="20% - Accent3 2 5 3 3 2 2 3" xfId="10335"/>
    <cellStyle name="20% - Accent3 2 5 3 3 2 3" xfId="10336"/>
    <cellStyle name="20% - Accent3 2 5 3 3 2 4" xfId="10337"/>
    <cellStyle name="20% - Accent3 2 5 3 3 3" xfId="10338"/>
    <cellStyle name="20% - Accent3 2 5 3 3 3 2" xfId="10339"/>
    <cellStyle name="20% - Accent3 2 5 3 3 3 2 2" xfId="10340"/>
    <cellStyle name="20% - Accent3 2 5 3 3 3 2 3" xfId="10341"/>
    <cellStyle name="20% - Accent3 2 5 3 3 3 3" xfId="10342"/>
    <cellStyle name="20% - Accent3 2 5 3 3 3 4" xfId="10343"/>
    <cellStyle name="20% - Accent3 2 5 3 3 4" xfId="10344"/>
    <cellStyle name="20% - Accent3 2 5 3 3 4 2" xfId="10345"/>
    <cellStyle name="20% - Accent3 2 5 3 3 4 3" xfId="10346"/>
    <cellStyle name="20% - Accent3 2 5 3 3 5" xfId="10347"/>
    <cellStyle name="20% - Accent3 2 5 3 3 6" xfId="10348"/>
    <cellStyle name="20% - Accent3 2 5 3 4" xfId="10349"/>
    <cellStyle name="20% - Accent3 2 5 3 4 2" xfId="10350"/>
    <cellStyle name="20% - Accent3 2 5 3 4 2 2" xfId="10351"/>
    <cellStyle name="20% - Accent3 2 5 3 4 2 3" xfId="10352"/>
    <cellStyle name="20% - Accent3 2 5 3 4 3" xfId="10353"/>
    <cellStyle name="20% - Accent3 2 5 3 4 4" xfId="10354"/>
    <cellStyle name="20% - Accent3 2 5 3 5" xfId="10355"/>
    <cellStyle name="20% - Accent3 2 5 3 5 2" xfId="10356"/>
    <cellStyle name="20% - Accent3 2 5 3 5 2 2" xfId="10357"/>
    <cellStyle name="20% - Accent3 2 5 3 5 2 3" xfId="10358"/>
    <cellStyle name="20% - Accent3 2 5 3 5 3" xfId="10359"/>
    <cellStyle name="20% - Accent3 2 5 3 5 4" xfId="10360"/>
    <cellStyle name="20% - Accent3 2 5 3 6" xfId="10361"/>
    <cellStyle name="20% - Accent3 2 5 3 6 2" xfId="10362"/>
    <cellStyle name="20% - Accent3 2 5 3 6 3" xfId="10363"/>
    <cellStyle name="20% - Accent3 2 5 3 7" xfId="10364"/>
    <cellStyle name="20% - Accent3 2 5 3 8" xfId="10365"/>
    <cellStyle name="20% - Accent3 2 5 4" xfId="10366"/>
    <cellStyle name="20% - Accent3 2 5 4 2" xfId="10367"/>
    <cellStyle name="20% - Accent3 2 5 4 2 2" xfId="10368"/>
    <cellStyle name="20% - Accent3 2 5 4 2 2 2" xfId="10369"/>
    <cellStyle name="20% - Accent3 2 5 4 2 2 3" xfId="10370"/>
    <cellStyle name="20% - Accent3 2 5 4 2 3" xfId="10371"/>
    <cellStyle name="20% - Accent3 2 5 4 2 4" xfId="10372"/>
    <cellStyle name="20% - Accent3 2 5 4 3" xfId="10373"/>
    <cellStyle name="20% - Accent3 2 5 4 3 2" xfId="10374"/>
    <cellStyle name="20% - Accent3 2 5 4 3 2 2" xfId="10375"/>
    <cellStyle name="20% - Accent3 2 5 4 3 2 3" xfId="10376"/>
    <cellStyle name="20% - Accent3 2 5 4 3 3" xfId="10377"/>
    <cellStyle name="20% - Accent3 2 5 4 3 4" xfId="10378"/>
    <cellStyle name="20% - Accent3 2 5 4 4" xfId="10379"/>
    <cellStyle name="20% - Accent3 2 5 4 4 2" xfId="10380"/>
    <cellStyle name="20% - Accent3 2 5 4 4 3" xfId="10381"/>
    <cellStyle name="20% - Accent3 2 5 4 5" xfId="10382"/>
    <cellStyle name="20% - Accent3 2 5 4 6" xfId="10383"/>
    <cellStyle name="20% - Accent3 2 5 5" xfId="10384"/>
    <cellStyle name="20% - Accent3 2 5 5 2" xfId="10385"/>
    <cellStyle name="20% - Accent3 2 5 5 2 2" xfId="10386"/>
    <cellStyle name="20% - Accent3 2 5 5 2 2 2" xfId="10387"/>
    <cellStyle name="20% - Accent3 2 5 5 2 2 3" xfId="10388"/>
    <cellStyle name="20% - Accent3 2 5 5 2 3" xfId="10389"/>
    <cellStyle name="20% - Accent3 2 5 5 2 4" xfId="10390"/>
    <cellStyle name="20% - Accent3 2 5 5 3" xfId="10391"/>
    <cellStyle name="20% - Accent3 2 5 5 3 2" xfId="10392"/>
    <cellStyle name="20% - Accent3 2 5 5 3 2 2" xfId="10393"/>
    <cellStyle name="20% - Accent3 2 5 5 3 2 3" xfId="10394"/>
    <cellStyle name="20% - Accent3 2 5 5 3 3" xfId="10395"/>
    <cellStyle name="20% - Accent3 2 5 5 3 4" xfId="10396"/>
    <cellStyle name="20% - Accent3 2 5 5 4" xfId="10397"/>
    <cellStyle name="20% - Accent3 2 5 5 4 2" xfId="10398"/>
    <cellStyle name="20% - Accent3 2 5 5 4 3" xfId="10399"/>
    <cellStyle name="20% - Accent3 2 5 5 5" xfId="10400"/>
    <cellStyle name="20% - Accent3 2 5 5 6" xfId="10401"/>
    <cellStyle name="20% - Accent3 2 5 6" xfId="10402"/>
    <cellStyle name="20% - Accent3 2 5 6 2" xfId="10403"/>
    <cellStyle name="20% - Accent3 2 5 6 2 2" xfId="10404"/>
    <cellStyle name="20% - Accent3 2 5 6 2 3" xfId="10405"/>
    <cellStyle name="20% - Accent3 2 5 6 3" xfId="10406"/>
    <cellStyle name="20% - Accent3 2 5 6 4" xfId="10407"/>
    <cellStyle name="20% - Accent3 2 5 7" xfId="10408"/>
    <cellStyle name="20% - Accent3 2 5 7 2" xfId="10409"/>
    <cellStyle name="20% - Accent3 2 5 7 2 2" xfId="10410"/>
    <cellStyle name="20% - Accent3 2 5 7 2 3" xfId="10411"/>
    <cellStyle name="20% - Accent3 2 5 7 3" xfId="10412"/>
    <cellStyle name="20% - Accent3 2 5 7 4" xfId="10413"/>
    <cellStyle name="20% - Accent3 2 5 8" xfId="10414"/>
    <cellStyle name="20% - Accent3 2 5 8 2" xfId="10415"/>
    <cellStyle name="20% - Accent3 2 5 8 3" xfId="10416"/>
    <cellStyle name="20% - Accent3 2 5 9" xfId="10417"/>
    <cellStyle name="20% - Accent3 2 5_Revenue monitoring workings P6 97-2003" xfId="10418"/>
    <cellStyle name="20% - Accent3 2 6" xfId="10419"/>
    <cellStyle name="20% - Accent3 2 6 10" xfId="10420"/>
    <cellStyle name="20% - Accent3 2 6 2" xfId="10421"/>
    <cellStyle name="20% - Accent3 2 6 2 2" xfId="10422"/>
    <cellStyle name="20% - Accent3 2 6 2 2 2" xfId="10423"/>
    <cellStyle name="20% - Accent3 2 6 2 2 2 2" xfId="10424"/>
    <cellStyle name="20% - Accent3 2 6 2 2 2 2 2" xfId="10425"/>
    <cellStyle name="20% - Accent3 2 6 2 2 2 2 2 2" xfId="10426"/>
    <cellStyle name="20% - Accent3 2 6 2 2 2 2 2 3" xfId="10427"/>
    <cellStyle name="20% - Accent3 2 6 2 2 2 2 3" xfId="10428"/>
    <cellStyle name="20% - Accent3 2 6 2 2 2 2 4" xfId="10429"/>
    <cellStyle name="20% - Accent3 2 6 2 2 2 3" xfId="10430"/>
    <cellStyle name="20% - Accent3 2 6 2 2 2 3 2" xfId="10431"/>
    <cellStyle name="20% - Accent3 2 6 2 2 2 3 2 2" xfId="10432"/>
    <cellStyle name="20% - Accent3 2 6 2 2 2 3 2 3" xfId="10433"/>
    <cellStyle name="20% - Accent3 2 6 2 2 2 3 3" xfId="10434"/>
    <cellStyle name="20% - Accent3 2 6 2 2 2 3 4" xfId="10435"/>
    <cellStyle name="20% - Accent3 2 6 2 2 2 4" xfId="10436"/>
    <cellStyle name="20% - Accent3 2 6 2 2 2 4 2" xfId="10437"/>
    <cellStyle name="20% - Accent3 2 6 2 2 2 4 3" xfId="10438"/>
    <cellStyle name="20% - Accent3 2 6 2 2 2 5" xfId="10439"/>
    <cellStyle name="20% - Accent3 2 6 2 2 2 6" xfId="10440"/>
    <cellStyle name="20% - Accent3 2 6 2 2 3" xfId="10441"/>
    <cellStyle name="20% - Accent3 2 6 2 2 3 2" xfId="10442"/>
    <cellStyle name="20% - Accent3 2 6 2 2 3 2 2" xfId="10443"/>
    <cellStyle name="20% - Accent3 2 6 2 2 3 2 2 2" xfId="10444"/>
    <cellStyle name="20% - Accent3 2 6 2 2 3 2 2 3" xfId="10445"/>
    <cellStyle name="20% - Accent3 2 6 2 2 3 2 3" xfId="10446"/>
    <cellStyle name="20% - Accent3 2 6 2 2 3 2 4" xfId="10447"/>
    <cellStyle name="20% - Accent3 2 6 2 2 3 3" xfId="10448"/>
    <cellStyle name="20% - Accent3 2 6 2 2 3 3 2" xfId="10449"/>
    <cellStyle name="20% - Accent3 2 6 2 2 3 3 2 2" xfId="10450"/>
    <cellStyle name="20% - Accent3 2 6 2 2 3 3 2 3" xfId="10451"/>
    <cellStyle name="20% - Accent3 2 6 2 2 3 3 3" xfId="10452"/>
    <cellStyle name="20% - Accent3 2 6 2 2 3 3 4" xfId="10453"/>
    <cellStyle name="20% - Accent3 2 6 2 2 3 4" xfId="10454"/>
    <cellStyle name="20% - Accent3 2 6 2 2 3 4 2" xfId="10455"/>
    <cellStyle name="20% - Accent3 2 6 2 2 3 4 3" xfId="10456"/>
    <cellStyle name="20% - Accent3 2 6 2 2 3 5" xfId="10457"/>
    <cellStyle name="20% - Accent3 2 6 2 2 3 6" xfId="10458"/>
    <cellStyle name="20% - Accent3 2 6 2 2 4" xfId="10459"/>
    <cellStyle name="20% - Accent3 2 6 2 2 4 2" xfId="10460"/>
    <cellStyle name="20% - Accent3 2 6 2 2 4 2 2" xfId="10461"/>
    <cellStyle name="20% - Accent3 2 6 2 2 4 2 3" xfId="10462"/>
    <cellStyle name="20% - Accent3 2 6 2 2 4 3" xfId="10463"/>
    <cellStyle name="20% - Accent3 2 6 2 2 4 4" xfId="10464"/>
    <cellStyle name="20% - Accent3 2 6 2 2 5" xfId="10465"/>
    <cellStyle name="20% - Accent3 2 6 2 2 5 2" xfId="10466"/>
    <cellStyle name="20% - Accent3 2 6 2 2 5 2 2" xfId="10467"/>
    <cellStyle name="20% - Accent3 2 6 2 2 5 2 3" xfId="10468"/>
    <cellStyle name="20% - Accent3 2 6 2 2 5 3" xfId="10469"/>
    <cellStyle name="20% - Accent3 2 6 2 2 5 4" xfId="10470"/>
    <cellStyle name="20% - Accent3 2 6 2 2 6" xfId="10471"/>
    <cellStyle name="20% - Accent3 2 6 2 2 6 2" xfId="10472"/>
    <cellStyle name="20% - Accent3 2 6 2 2 6 3" xfId="10473"/>
    <cellStyle name="20% - Accent3 2 6 2 2 7" xfId="10474"/>
    <cellStyle name="20% - Accent3 2 6 2 2 8" xfId="10475"/>
    <cellStyle name="20% - Accent3 2 6 2 3" xfId="10476"/>
    <cellStyle name="20% - Accent3 2 6 2 3 2" xfId="10477"/>
    <cellStyle name="20% - Accent3 2 6 2 3 2 2" xfId="10478"/>
    <cellStyle name="20% - Accent3 2 6 2 3 2 2 2" xfId="10479"/>
    <cellStyle name="20% - Accent3 2 6 2 3 2 2 3" xfId="10480"/>
    <cellStyle name="20% - Accent3 2 6 2 3 2 3" xfId="10481"/>
    <cellStyle name="20% - Accent3 2 6 2 3 2 4" xfId="10482"/>
    <cellStyle name="20% - Accent3 2 6 2 3 3" xfId="10483"/>
    <cellStyle name="20% - Accent3 2 6 2 3 3 2" xfId="10484"/>
    <cellStyle name="20% - Accent3 2 6 2 3 3 2 2" xfId="10485"/>
    <cellStyle name="20% - Accent3 2 6 2 3 3 2 3" xfId="10486"/>
    <cellStyle name="20% - Accent3 2 6 2 3 3 3" xfId="10487"/>
    <cellStyle name="20% - Accent3 2 6 2 3 3 4" xfId="10488"/>
    <cellStyle name="20% - Accent3 2 6 2 3 4" xfId="10489"/>
    <cellStyle name="20% - Accent3 2 6 2 3 4 2" xfId="10490"/>
    <cellStyle name="20% - Accent3 2 6 2 3 4 3" xfId="10491"/>
    <cellStyle name="20% - Accent3 2 6 2 3 5" xfId="10492"/>
    <cellStyle name="20% - Accent3 2 6 2 3 6" xfId="10493"/>
    <cellStyle name="20% - Accent3 2 6 2 4" xfId="10494"/>
    <cellStyle name="20% - Accent3 2 6 2 4 2" xfId="10495"/>
    <cellStyle name="20% - Accent3 2 6 2 4 2 2" xfId="10496"/>
    <cellStyle name="20% - Accent3 2 6 2 4 2 2 2" xfId="10497"/>
    <cellStyle name="20% - Accent3 2 6 2 4 2 2 3" xfId="10498"/>
    <cellStyle name="20% - Accent3 2 6 2 4 2 3" xfId="10499"/>
    <cellStyle name="20% - Accent3 2 6 2 4 2 4" xfId="10500"/>
    <cellStyle name="20% - Accent3 2 6 2 4 3" xfId="10501"/>
    <cellStyle name="20% - Accent3 2 6 2 4 3 2" xfId="10502"/>
    <cellStyle name="20% - Accent3 2 6 2 4 3 2 2" xfId="10503"/>
    <cellStyle name="20% - Accent3 2 6 2 4 3 2 3" xfId="10504"/>
    <cellStyle name="20% - Accent3 2 6 2 4 3 3" xfId="10505"/>
    <cellStyle name="20% - Accent3 2 6 2 4 3 4" xfId="10506"/>
    <cellStyle name="20% - Accent3 2 6 2 4 4" xfId="10507"/>
    <cellStyle name="20% - Accent3 2 6 2 4 4 2" xfId="10508"/>
    <cellStyle name="20% - Accent3 2 6 2 4 4 3" xfId="10509"/>
    <cellStyle name="20% - Accent3 2 6 2 4 5" xfId="10510"/>
    <cellStyle name="20% - Accent3 2 6 2 4 6" xfId="10511"/>
    <cellStyle name="20% - Accent3 2 6 2 5" xfId="10512"/>
    <cellStyle name="20% - Accent3 2 6 2 5 2" xfId="10513"/>
    <cellStyle name="20% - Accent3 2 6 2 5 2 2" xfId="10514"/>
    <cellStyle name="20% - Accent3 2 6 2 5 2 3" xfId="10515"/>
    <cellStyle name="20% - Accent3 2 6 2 5 3" xfId="10516"/>
    <cellStyle name="20% - Accent3 2 6 2 5 4" xfId="10517"/>
    <cellStyle name="20% - Accent3 2 6 2 6" xfId="10518"/>
    <cellStyle name="20% - Accent3 2 6 2 6 2" xfId="10519"/>
    <cellStyle name="20% - Accent3 2 6 2 6 2 2" xfId="10520"/>
    <cellStyle name="20% - Accent3 2 6 2 6 2 3" xfId="10521"/>
    <cellStyle name="20% - Accent3 2 6 2 6 3" xfId="10522"/>
    <cellStyle name="20% - Accent3 2 6 2 6 4" xfId="10523"/>
    <cellStyle name="20% - Accent3 2 6 2 7" xfId="10524"/>
    <cellStyle name="20% - Accent3 2 6 2 7 2" xfId="10525"/>
    <cellStyle name="20% - Accent3 2 6 2 7 3" xfId="10526"/>
    <cellStyle name="20% - Accent3 2 6 2 8" xfId="10527"/>
    <cellStyle name="20% - Accent3 2 6 2 9" xfId="10528"/>
    <cellStyle name="20% - Accent3 2 6 3" xfId="10529"/>
    <cellStyle name="20% - Accent3 2 6 3 2" xfId="10530"/>
    <cellStyle name="20% - Accent3 2 6 3 2 2" xfId="10531"/>
    <cellStyle name="20% - Accent3 2 6 3 2 2 2" xfId="10532"/>
    <cellStyle name="20% - Accent3 2 6 3 2 2 2 2" xfId="10533"/>
    <cellStyle name="20% - Accent3 2 6 3 2 2 2 3" xfId="10534"/>
    <cellStyle name="20% - Accent3 2 6 3 2 2 3" xfId="10535"/>
    <cellStyle name="20% - Accent3 2 6 3 2 2 4" xfId="10536"/>
    <cellStyle name="20% - Accent3 2 6 3 2 3" xfId="10537"/>
    <cellStyle name="20% - Accent3 2 6 3 2 3 2" xfId="10538"/>
    <cellStyle name="20% - Accent3 2 6 3 2 3 2 2" xfId="10539"/>
    <cellStyle name="20% - Accent3 2 6 3 2 3 2 3" xfId="10540"/>
    <cellStyle name="20% - Accent3 2 6 3 2 3 3" xfId="10541"/>
    <cellStyle name="20% - Accent3 2 6 3 2 3 4" xfId="10542"/>
    <cellStyle name="20% - Accent3 2 6 3 2 4" xfId="10543"/>
    <cellStyle name="20% - Accent3 2 6 3 2 4 2" xfId="10544"/>
    <cellStyle name="20% - Accent3 2 6 3 2 4 3" xfId="10545"/>
    <cellStyle name="20% - Accent3 2 6 3 2 5" xfId="10546"/>
    <cellStyle name="20% - Accent3 2 6 3 2 6" xfId="10547"/>
    <cellStyle name="20% - Accent3 2 6 3 3" xfId="10548"/>
    <cellStyle name="20% - Accent3 2 6 3 3 2" xfId="10549"/>
    <cellStyle name="20% - Accent3 2 6 3 3 2 2" xfId="10550"/>
    <cellStyle name="20% - Accent3 2 6 3 3 2 2 2" xfId="10551"/>
    <cellStyle name="20% - Accent3 2 6 3 3 2 2 3" xfId="10552"/>
    <cellStyle name="20% - Accent3 2 6 3 3 2 3" xfId="10553"/>
    <cellStyle name="20% - Accent3 2 6 3 3 2 4" xfId="10554"/>
    <cellStyle name="20% - Accent3 2 6 3 3 3" xfId="10555"/>
    <cellStyle name="20% - Accent3 2 6 3 3 3 2" xfId="10556"/>
    <cellStyle name="20% - Accent3 2 6 3 3 3 2 2" xfId="10557"/>
    <cellStyle name="20% - Accent3 2 6 3 3 3 2 3" xfId="10558"/>
    <cellStyle name="20% - Accent3 2 6 3 3 3 3" xfId="10559"/>
    <cellStyle name="20% - Accent3 2 6 3 3 3 4" xfId="10560"/>
    <cellStyle name="20% - Accent3 2 6 3 3 4" xfId="10561"/>
    <cellStyle name="20% - Accent3 2 6 3 3 4 2" xfId="10562"/>
    <cellStyle name="20% - Accent3 2 6 3 3 4 3" xfId="10563"/>
    <cellStyle name="20% - Accent3 2 6 3 3 5" xfId="10564"/>
    <cellStyle name="20% - Accent3 2 6 3 3 6" xfId="10565"/>
    <cellStyle name="20% - Accent3 2 6 3 4" xfId="10566"/>
    <cellStyle name="20% - Accent3 2 6 3 4 2" xfId="10567"/>
    <cellStyle name="20% - Accent3 2 6 3 4 2 2" xfId="10568"/>
    <cellStyle name="20% - Accent3 2 6 3 4 2 3" xfId="10569"/>
    <cellStyle name="20% - Accent3 2 6 3 4 3" xfId="10570"/>
    <cellStyle name="20% - Accent3 2 6 3 4 4" xfId="10571"/>
    <cellStyle name="20% - Accent3 2 6 3 5" xfId="10572"/>
    <cellStyle name="20% - Accent3 2 6 3 5 2" xfId="10573"/>
    <cellStyle name="20% - Accent3 2 6 3 5 2 2" xfId="10574"/>
    <cellStyle name="20% - Accent3 2 6 3 5 2 3" xfId="10575"/>
    <cellStyle name="20% - Accent3 2 6 3 5 3" xfId="10576"/>
    <cellStyle name="20% - Accent3 2 6 3 5 4" xfId="10577"/>
    <cellStyle name="20% - Accent3 2 6 3 6" xfId="10578"/>
    <cellStyle name="20% - Accent3 2 6 3 6 2" xfId="10579"/>
    <cellStyle name="20% - Accent3 2 6 3 6 3" xfId="10580"/>
    <cellStyle name="20% - Accent3 2 6 3 7" xfId="10581"/>
    <cellStyle name="20% - Accent3 2 6 3 8" xfId="10582"/>
    <cellStyle name="20% - Accent3 2 6 4" xfId="10583"/>
    <cellStyle name="20% - Accent3 2 6 4 2" xfId="10584"/>
    <cellStyle name="20% - Accent3 2 6 4 2 2" xfId="10585"/>
    <cellStyle name="20% - Accent3 2 6 4 2 2 2" xfId="10586"/>
    <cellStyle name="20% - Accent3 2 6 4 2 2 3" xfId="10587"/>
    <cellStyle name="20% - Accent3 2 6 4 2 3" xfId="10588"/>
    <cellStyle name="20% - Accent3 2 6 4 2 4" xfId="10589"/>
    <cellStyle name="20% - Accent3 2 6 4 3" xfId="10590"/>
    <cellStyle name="20% - Accent3 2 6 4 3 2" xfId="10591"/>
    <cellStyle name="20% - Accent3 2 6 4 3 2 2" xfId="10592"/>
    <cellStyle name="20% - Accent3 2 6 4 3 2 3" xfId="10593"/>
    <cellStyle name="20% - Accent3 2 6 4 3 3" xfId="10594"/>
    <cellStyle name="20% - Accent3 2 6 4 3 4" xfId="10595"/>
    <cellStyle name="20% - Accent3 2 6 4 4" xfId="10596"/>
    <cellStyle name="20% - Accent3 2 6 4 4 2" xfId="10597"/>
    <cellStyle name="20% - Accent3 2 6 4 4 3" xfId="10598"/>
    <cellStyle name="20% - Accent3 2 6 4 5" xfId="10599"/>
    <cellStyle name="20% - Accent3 2 6 4 6" xfId="10600"/>
    <cellStyle name="20% - Accent3 2 6 5" xfId="10601"/>
    <cellStyle name="20% - Accent3 2 6 5 2" xfId="10602"/>
    <cellStyle name="20% - Accent3 2 6 5 2 2" xfId="10603"/>
    <cellStyle name="20% - Accent3 2 6 5 2 2 2" xfId="10604"/>
    <cellStyle name="20% - Accent3 2 6 5 2 2 3" xfId="10605"/>
    <cellStyle name="20% - Accent3 2 6 5 2 3" xfId="10606"/>
    <cellStyle name="20% - Accent3 2 6 5 2 4" xfId="10607"/>
    <cellStyle name="20% - Accent3 2 6 5 3" xfId="10608"/>
    <cellStyle name="20% - Accent3 2 6 5 3 2" xfId="10609"/>
    <cellStyle name="20% - Accent3 2 6 5 3 2 2" xfId="10610"/>
    <cellStyle name="20% - Accent3 2 6 5 3 2 3" xfId="10611"/>
    <cellStyle name="20% - Accent3 2 6 5 3 3" xfId="10612"/>
    <cellStyle name="20% - Accent3 2 6 5 3 4" xfId="10613"/>
    <cellStyle name="20% - Accent3 2 6 5 4" xfId="10614"/>
    <cellStyle name="20% - Accent3 2 6 5 4 2" xfId="10615"/>
    <cellStyle name="20% - Accent3 2 6 5 4 3" xfId="10616"/>
    <cellStyle name="20% - Accent3 2 6 5 5" xfId="10617"/>
    <cellStyle name="20% - Accent3 2 6 5 6" xfId="10618"/>
    <cellStyle name="20% - Accent3 2 6 6" xfId="10619"/>
    <cellStyle name="20% - Accent3 2 6 6 2" xfId="10620"/>
    <cellStyle name="20% - Accent3 2 6 6 2 2" xfId="10621"/>
    <cellStyle name="20% - Accent3 2 6 6 2 3" xfId="10622"/>
    <cellStyle name="20% - Accent3 2 6 6 3" xfId="10623"/>
    <cellStyle name="20% - Accent3 2 6 6 4" xfId="10624"/>
    <cellStyle name="20% - Accent3 2 6 7" xfId="10625"/>
    <cellStyle name="20% - Accent3 2 6 7 2" xfId="10626"/>
    <cellStyle name="20% - Accent3 2 6 7 2 2" xfId="10627"/>
    <cellStyle name="20% - Accent3 2 6 7 2 3" xfId="10628"/>
    <cellStyle name="20% - Accent3 2 6 7 3" xfId="10629"/>
    <cellStyle name="20% - Accent3 2 6 7 4" xfId="10630"/>
    <cellStyle name="20% - Accent3 2 6 8" xfId="10631"/>
    <cellStyle name="20% - Accent3 2 6 8 2" xfId="10632"/>
    <cellStyle name="20% - Accent3 2 6 8 3" xfId="10633"/>
    <cellStyle name="20% - Accent3 2 6 9" xfId="10634"/>
    <cellStyle name="20% - Accent3 2 6_Revenue monitoring workings P6 97-2003" xfId="10635"/>
    <cellStyle name="20% - Accent3 2 7" xfId="10636"/>
    <cellStyle name="20% - Accent3 2 7 10" xfId="10637"/>
    <cellStyle name="20% - Accent3 2 7 2" xfId="10638"/>
    <cellStyle name="20% - Accent3 2 7 2 2" xfId="10639"/>
    <cellStyle name="20% - Accent3 2 7 2 2 2" xfId="10640"/>
    <cellStyle name="20% - Accent3 2 7 2 2 2 2" xfId="10641"/>
    <cellStyle name="20% - Accent3 2 7 2 2 2 2 2" xfId="10642"/>
    <cellStyle name="20% - Accent3 2 7 2 2 2 2 2 2" xfId="10643"/>
    <cellStyle name="20% - Accent3 2 7 2 2 2 2 2 3" xfId="10644"/>
    <cellStyle name="20% - Accent3 2 7 2 2 2 2 3" xfId="10645"/>
    <cellStyle name="20% - Accent3 2 7 2 2 2 2 4" xfId="10646"/>
    <cellStyle name="20% - Accent3 2 7 2 2 2 3" xfId="10647"/>
    <cellStyle name="20% - Accent3 2 7 2 2 2 3 2" xfId="10648"/>
    <cellStyle name="20% - Accent3 2 7 2 2 2 3 2 2" xfId="10649"/>
    <cellStyle name="20% - Accent3 2 7 2 2 2 3 2 3" xfId="10650"/>
    <cellStyle name="20% - Accent3 2 7 2 2 2 3 3" xfId="10651"/>
    <cellStyle name="20% - Accent3 2 7 2 2 2 3 4" xfId="10652"/>
    <cellStyle name="20% - Accent3 2 7 2 2 2 4" xfId="10653"/>
    <cellStyle name="20% - Accent3 2 7 2 2 2 4 2" xfId="10654"/>
    <cellStyle name="20% - Accent3 2 7 2 2 2 4 3" xfId="10655"/>
    <cellStyle name="20% - Accent3 2 7 2 2 2 5" xfId="10656"/>
    <cellStyle name="20% - Accent3 2 7 2 2 2 6" xfId="10657"/>
    <cellStyle name="20% - Accent3 2 7 2 2 3" xfId="10658"/>
    <cellStyle name="20% - Accent3 2 7 2 2 3 2" xfId="10659"/>
    <cellStyle name="20% - Accent3 2 7 2 2 3 2 2" xfId="10660"/>
    <cellStyle name="20% - Accent3 2 7 2 2 3 2 2 2" xfId="10661"/>
    <cellStyle name="20% - Accent3 2 7 2 2 3 2 2 3" xfId="10662"/>
    <cellStyle name="20% - Accent3 2 7 2 2 3 2 3" xfId="10663"/>
    <cellStyle name="20% - Accent3 2 7 2 2 3 2 4" xfId="10664"/>
    <cellStyle name="20% - Accent3 2 7 2 2 3 3" xfId="10665"/>
    <cellStyle name="20% - Accent3 2 7 2 2 3 3 2" xfId="10666"/>
    <cellStyle name="20% - Accent3 2 7 2 2 3 3 2 2" xfId="10667"/>
    <cellStyle name="20% - Accent3 2 7 2 2 3 3 2 3" xfId="10668"/>
    <cellStyle name="20% - Accent3 2 7 2 2 3 3 3" xfId="10669"/>
    <cellStyle name="20% - Accent3 2 7 2 2 3 3 4" xfId="10670"/>
    <cellStyle name="20% - Accent3 2 7 2 2 3 4" xfId="10671"/>
    <cellStyle name="20% - Accent3 2 7 2 2 3 4 2" xfId="10672"/>
    <cellStyle name="20% - Accent3 2 7 2 2 3 4 3" xfId="10673"/>
    <cellStyle name="20% - Accent3 2 7 2 2 3 5" xfId="10674"/>
    <cellStyle name="20% - Accent3 2 7 2 2 3 6" xfId="10675"/>
    <cellStyle name="20% - Accent3 2 7 2 2 4" xfId="10676"/>
    <cellStyle name="20% - Accent3 2 7 2 2 4 2" xfId="10677"/>
    <cellStyle name="20% - Accent3 2 7 2 2 4 2 2" xfId="10678"/>
    <cellStyle name="20% - Accent3 2 7 2 2 4 2 3" xfId="10679"/>
    <cellStyle name="20% - Accent3 2 7 2 2 4 3" xfId="10680"/>
    <cellStyle name="20% - Accent3 2 7 2 2 4 4" xfId="10681"/>
    <cellStyle name="20% - Accent3 2 7 2 2 5" xfId="10682"/>
    <cellStyle name="20% - Accent3 2 7 2 2 5 2" xfId="10683"/>
    <cellStyle name="20% - Accent3 2 7 2 2 5 2 2" xfId="10684"/>
    <cellStyle name="20% - Accent3 2 7 2 2 5 2 3" xfId="10685"/>
    <cellStyle name="20% - Accent3 2 7 2 2 5 3" xfId="10686"/>
    <cellStyle name="20% - Accent3 2 7 2 2 5 4" xfId="10687"/>
    <cellStyle name="20% - Accent3 2 7 2 2 6" xfId="10688"/>
    <cellStyle name="20% - Accent3 2 7 2 2 6 2" xfId="10689"/>
    <cellStyle name="20% - Accent3 2 7 2 2 6 3" xfId="10690"/>
    <cellStyle name="20% - Accent3 2 7 2 2 7" xfId="10691"/>
    <cellStyle name="20% - Accent3 2 7 2 2 8" xfId="10692"/>
    <cellStyle name="20% - Accent3 2 7 2 3" xfId="10693"/>
    <cellStyle name="20% - Accent3 2 7 2 3 2" xfId="10694"/>
    <cellStyle name="20% - Accent3 2 7 2 3 2 2" xfId="10695"/>
    <cellStyle name="20% - Accent3 2 7 2 3 2 2 2" xfId="10696"/>
    <cellStyle name="20% - Accent3 2 7 2 3 2 2 3" xfId="10697"/>
    <cellStyle name="20% - Accent3 2 7 2 3 2 3" xfId="10698"/>
    <cellStyle name="20% - Accent3 2 7 2 3 2 4" xfId="10699"/>
    <cellStyle name="20% - Accent3 2 7 2 3 3" xfId="10700"/>
    <cellStyle name="20% - Accent3 2 7 2 3 3 2" xfId="10701"/>
    <cellStyle name="20% - Accent3 2 7 2 3 3 2 2" xfId="10702"/>
    <cellStyle name="20% - Accent3 2 7 2 3 3 2 3" xfId="10703"/>
    <cellStyle name="20% - Accent3 2 7 2 3 3 3" xfId="10704"/>
    <cellStyle name="20% - Accent3 2 7 2 3 3 4" xfId="10705"/>
    <cellStyle name="20% - Accent3 2 7 2 3 4" xfId="10706"/>
    <cellStyle name="20% - Accent3 2 7 2 3 4 2" xfId="10707"/>
    <cellStyle name="20% - Accent3 2 7 2 3 4 3" xfId="10708"/>
    <cellStyle name="20% - Accent3 2 7 2 3 5" xfId="10709"/>
    <cellStyle name="20% - Accent3 2 7 2 3 6" xfId="10710"/>
    <cellStyle name="20% - Accent3 2 7 2 4" xfId="10711"/>
    <cellStyle name="20% - Accent3 2 7 2 4 2" xfId="10712"/>
    <cellStyle name="20% - Accent3 2 7 2 4 2 2" xfId="10713"/>
    <cellStyle name="20% - Accent3 2 7 2 4 2 2 2" xfId="10714"/>
    <cellStyle name="20% - Accent3 2 7 2 4 2 2 3" xfId="10715"/>
    <cellStyle name="20% - Accent3 2 7 2 4 2 3" xfId="10716"/>
    <cellStyle name="20% - Accent3 2 7 2 4 2 4" xfId="10717"/>
    <cellStyle name="20% - Accent3 2 7 2 4 3" xfId="10718"/>
    <cellStyle name="20% - Accent3 2 7 2 4 3 2" xfId="10719"/>
    <cellStyle name="20% - Accent3 2 7 2 4 3 2 2" xfId="10720"/>
    <cellStyle name="20% - Accent3 2 7 2 4 3 2 3" xfId="10721"/>
    <cellStyle name="20% - Accent3 2 7 2 4 3 3" xfId="10722"/>
    <cellStyle name="20% - Accent3 2 7 2 4 3 4" xfId="10723"/>
    <cellStyle name="20% - Accent3 2 7 2 4 4" xfId="10724"/>
    <cellStyle name="20% - Accent3 2 7 2 4 4 2" xfId="10725"/>
    <cellStyle name="20% - Accent3 2 7 2 4 4 3" xfId="10726"/>
    <cellStyle name="20% - Accent3 2 7 2 4 5" xfId="10727"/>
    <cellStyle name="20% - Accent3 2 7 2 4 6" xfId="10728"/>
    <cellStyle name="20% - Accent3 2 7 2 5" xfId="10729"/>
    <cellStyle name="20% - Accent3 2 7 2 5 2" xfId="10730"/>
    <cellStyle name="20% - Accent3 2 7 2 5 2 2" xfId="10731"/>
    <cellStyle name="20% - Accent3 2 7 2 5 2 3" xfId="10732"/>
    <cellStyle name="20% - Accent3 2 7 2 5 3" xfId="10733"/>
    <cellStyle name="20% - Accent3 2 7 2 5 4" xfId="10734"/>
    <cellStyle name="20% - Accent3 2 7 2 6" xfId="10735"/>
    <cellStyle name="20% - Accent3 2 7 2 6 2" xfId="10736"/>
    <cellStyle name="20% - Accent3 2 7 2 6 2 2" xfId="10737"/>
    <cellStyle name="20% - Accent3 2 7 2 6 2 3" xfId="10738"/>
    <cellStyle name="20% - Accent3 2 7 2 6 3" xfId="10739"/>
    <cellStyle name="20% - Accent3 2 7 2 6 4" xfId="10740"/>
    <cellStyle name="20% - Accent3 2 7 2 7" xfId="10741"/>
    <cellStyle name="20% - Accent3 2 7 2 7 2" xfId="10742"/>
    <cellStyle name="20% - Accent3 2 7 2 7 3" xfId="10743"/>
    <cellStyle name="20% - Accent3 2 7 2 8" xfId="10744"/>
    <cellStyle name="20% - Accent3 2 7 2 9" xfId="10745"/>
    <cellStyle name="20% - Accent3 2 7 3" xfId="10746"/>
    <cellStyle name="20% - Accent3 2 7 3 2" xfId="10747"/>
    <cellStyle name="20% - Accent3 2 7 3 2 2" xfId="10748"/>
    <cellStyle name="20% - Accent3 2 7 3 2 2 2" xfId="10749"/>
    <cellStyle name="20% - Accent3 2 7 3 2 2 2 2" xfId="10750"/>
    <cellStyle name="20% - Accent3 2 7 3 2 2 2 3" xfId="10751"/>
    <cellStyle name="20% - Accent3 2 7 3 2 2 3" xfId="10752"/>
    <cellStyle name="20% - Accent3 2 7 3 2 2 4" xfId="10753"/>
    <cellStyle name="20% - Accent3 2 7 3 2 3" xfId="10754"/>
    <cellStyle name="20% - Accent3 2 7 3 2 3 2" xfId="10755"/>
    <cellStyle name="20% - Accent3 2 7 3 2 3 2 2" xfId="10756"/>
    <cellStyle name="20% - Accent3 2 7 3 2 3 2 3" xfId="10757"/>
    <cellStyle name="20% - Accent3 2 7 3 2 3 3" xfId="10758"/>
    <cellStyle name="20% - Accent3 2 7 3 2 3 4" xfId="10759"/>
    <cellStyle name="20% - Accent3 2 7 3 2 4" xfId="10760"/>
    <cellStyle name="20% - Accent3 2 7 3 2 4 2" xfId="10761"/>
    <cellStyle name="20% - Accent3 2 7 3 2 4 3" xfId="10762"/>
    <cellStyle name="20% - Accent3 2 7 3 2 5" xfId="10763"/>
    <cellStyle name="20% - Accent3 2 7 3 2 6" xfId="10764"/>
    <cellStyle name="20% - Accent3 2 7 3 3" xfId="10765"/>
    <cellStyle name="20% - Accent3 2 7 3 3 2" xfId="10766"/>
    <cellStyle name="20% - Accent3 2 7 3 3 2 2" xfId="10767"/>
    <cellStyle name="20% - Accent3 2 7 3 3 2 2 2" xfId="10768"/>
    <cellStyle name="20% - Accent3 2 7 3 3 2 2 3" xfId="10769"/>
    <cellStyle name="20% - Accent3 2 7 3 3 2 3" xfId="10770"/>
    <cellStyle name="20% - Accent3 2 7 3 3 2 4" xfId="10771"/>
    <cellStyle name="20% - Accent3 2 7 3 3 3" xfId="10772"/>
    <cellStyle name="20% - Accent3 2 7 3 3 3 2" xfId="10773"/>
    <cellStyle name="20% - Accent3 2 7 3 3 3 2 2" xfId="10774"/>
    <cellStyle name="20% - Accent3 2 7 3 3 3 2 3" xfId="10775"/>
    <cellStyle name="20% - Accent3 2 7 3 3 3 3" xfId="10776"/>
    <cellStyle name="20% - Accent3 2 7 3 3 3 4" xfId="10777"/>
    <cellStyle name="20% - Accent3 2 7 3 3 4" xfId="10778"/>
    <cellStyle name="20% - Accent3 2 7 3 3 4 2" xfId="10779"/>
    <cellStyle name="20% - Accent3 2 7 3 3 4 3" xfId="10780"/>
    <cellStyle name="20% - Accent3 2 7 3 3 5" xfId="10781"/>
    <cellStyle name="20% - Accent3 2 7 3 3 6" xfId="10782"/>
    <cellStyle name="20% - Accent3 2 7 3 4" xfId="10783"/>
    <cellStyle name="20% - Accent3 2 7 3 4 2" xfId="10784"/>
    <cellStyle name="20% - Accent3 2 7 3 4 2 2" xfId="10785"/>
    <cellStyle name="20% - Accent3 2 7 3 4 2 3" xfId="10786"/>
    <cellStyle name="20% - Accent3 2 7 3 4 3" xfId="10787"/>
    <cellStyle name="20% - Accent3 2 7 3 4 4" xfId="10788"/>
    <cellStyle name="20% - Accent3 2 7 3 5" xfId="10789"/>
    <cellStyle name="20% - Accent3 2 7 3 5 2" xfId="10790"/>
    <cellStyle name="20% - Accent3 2 7 3 5 2 2" xfId="10791"/>
    <cellStyle name="20% - Accent3 2 7 3 5 2 3" xfId="10792"/>
    <cellStyle name="20% - Accent3 2 7 3 5 3" xfId="10793"/>
    <cellStyle name="20% - Accent3 2 7 3 5 4" xfId="10794"/>
    <cellStyle name="20% - Accent3 2 7 3 6" xfId="10795"/>
    <cellStyle name="20% - Accent3 2 7 3 6 2" xfId="10796"/>
    <cellStyle name="20% - Accent3 2 7 3 6 3" xfId="10797"/>
    <cellStyle name="20% - Accent3 2 7 3 7" xfId="10798"/>
    <cellStyle name="20% - Accent3 2 7 3 8" xfId="10799"/>
    <cellStyle name="20% - Accent3 2 7 4" xfId="10800"/>
    <cellStyle name="20% - Accent3 2 7 4 2" xfId="10801"/>
    <cellStyle name="20% - Accent3 2 7 4 2 2" xfId="10802"/>
    <cellStyle name="20% - Accent3 2 7 4 2 2 2" xfId="10803"/>
    <cellStyle name="20% - Accent3 2 7 4 2 2 3" xfId="10804"/>
    <cellStyle name="20% - Accent3 2 7 4 2 3" xfId="10805"/>
    <cellStyle name="20% - Accent3 2 7 4 2 4" xfId="10806"/>
    <cellStyle name="20% - Accent3 2 7 4 3" xfId="10807"/>
    <cellStyle name="20% - Accent3 2 7 4 3 2" xfId="10808"/>
    <cellStyle name="20% - Accent3 2 7 4 3 2 2" xfId="10809"/>
    <cellStyle name="20% - Accent3 2 7 4 3 2 3" xfId="10810"/>
    <cellStyle name="20% - Accent3 2 7 4 3 3" xfId="10811"/>
    <cellStyle name="20% - Accent3 2 7 4 3 4" xfId="10812"/>
    <cellStyle name="20% - Accent3 2 7 4 4" xfId="10813"/>
    <cellStyle name="20% - Accent3 2 7 4 4 2" xfId="10814"/>
    <cellStyle name="20% - Accent3 2 7 4 4 3" xfId="10815"/>
    <cellStyle name="20% - Accent3 2 7 4 5" xfId="10816"/>
    <cellStyle name="20% - Accent3 2 7 4 6" xfId="10817"/>
    <cellStyle name="20% - Accent3 2 7 5" xfId="10818"/>
    <cellStyle name="20% - Accent3 2 7 5 2" xfId="10819"/>
    <cellStyle name="20% - Accent3 2 7 5 2 2" xfId="10820"/>
    <cellStyle name="20% - Accent3 2 7 5 2 2 2" xfId="10821"/>
    <cellStyle name="20% - Accent3 2 7 5 2 2 3" xfId="10822"/>
    <cellStyle name="20% - Accent3 2 7 5 2 3" xfId="10823"/>
    <cellStyle name="20% - Accent3 2 7 5 2 4" xfId="10824"/>
    <cellStyle name="20% - Accent3 2 7 5 3" xfId="10825"/>
    <cellStyle name="20% - Accent3 2 7 5 3 2" xfId="10826"/>
    <cellStyle name="20% - Accent3 2 7 5 3 2 2" xfId="10827"/>
    <cellStyle name="20% - Accent3 2 7 5 3 2 3" xfId="10828"/>
    <cellStyle name="20% - Accent3 2 7 5 3 3" xfId="10829"/>
    <cellStyle name="20% - Accent3 2 7 5 3 4" xfId="10830"/>
    <cellStyle name="20% - Accent3 2 7 5 4" xfId="10831"/>
    <cellStyle name="20% - Accent3 2 7 5 4 2" xfId="10832"/>
    <cellStyle name="20% - Accent3 2 7 5 4 3" xfId="10833"/>
    <cellStyle name="20% - Accent3 2 7 5 5" xfId="10834"/>
    <cellStyle name="20% - Accent3 2 7 5 6" xfId="10835"/>
    <cellStyle name="20% - Accent3 2 7 6" xfId="10836"/>
    <cellStyle name="20% - Accent3 2 7 6 2" xfId="10837"/>
    <cellStyle name="20% - Accent3 2 7 6 2 2" xfId="10838"/>
    <cellStyle name="20% - Accent3 2 7 6 2 3" xfId="10839"/>
    <cellStyle name="20% - Accent3 2 7 6 3" xfId="10840"/>
    <cellStyle name="20% - Accent3 2 7 6 4" xfId="10841"/>
    <cellStyle name="20% - Accent3 2 7 7" xfId="10842"/>
    <cellStyle name="20% - Accent3 2 7 7 2" xfId="10843"/>
    <cellStyle name="20% - Accent3 2 7 7 2 2" xfId="10844"/>
    <cellStyle name="20% - Accent3 2 7 7 2 3" xfId="10845"/>
    <cellStyle name="20% - Accent3 2 7 7 3" xfId="10846"/>
    <cellStyle name="20% - Accent3 2 7 7 4" xfId="10847"/>
    <cellStyle name="20% - Accent3 2 7 8" xfId="10848"/>
    <cellStyle name="20% - Accent3 2 7 8 2" xfId="10849"/>
    <cellStyle name="20% - Accent3 2 7 8 3" xfId="10850"/>
    <cellStyle name="20% - Accent3 2 7 9" xfId="10851"/>
    <cellStyle name="20% - Accent3 2 7_Revenue monitoring workings P6 97-2003" xfId="10852"/>
    <cellStyle name="20% - Accent3 2 8" xfId="10853"/>
    <cellStyle name="20% - Accent3 2 8 10" xfId="10854"/>
    <cellStyle name="20% - Accent3 2 8 2" xfId="10855"/>
    <cellStyle name="20% - Accent3 2 8 2 2" xfId="10856"/>
    <cellStyle name="20% - Accent3 2 8 2 2 2" xfId="10857"/>
    <cellStyle name="20% - Accent3 2 8 2 2 2 2" xfId="10858"/>
    <cellStyle name="20% - Accent3 2 8 2 2 2 2 2" xfId="10859"/>
    <cellStyle name="20% - Accent3 2 8 2 2 2 2 2 2" xfId="10860"/>
    <cellStyle name="20% - Accent3 2 8 2 2 2 2 2 3" xfId="10861"/>
    <cellStyle name="20% - Accent3 2 8 2 2 2 2 3" xfId="10862"/>
    <cellStyle name="20% - Accent3 2 8 2 2 2 2 4" xfId="10863"/>
    <cellStyle name="20% - Accent3 2 8 2 2 2 3" xfId="10864"/>
    <cellStyle name="20% - Accent3 2 8 2 2 2 3 2" xfId="10865"/>
    <cellStyle name="20% - Accent3 2 8 2 2 2 3 2 2" xfId="10866"/>
    <cellStyle name="20% - Accent3 2 8 2 2 2 3 2 3" xfId="10867"/>
    <cellStyle name="20% - Accent3 2 8 2 2 2 3 3" xfId="10868"/>
    <cellStyle name="20% - Accent3 2 8 2 2 2 3 4" xfId="10869"/>
    <cellStyle name="20% - Accent3 2 8 2 2 2 4" xfId="10870"/>
    <cellStyle name="20% - Accent3 2 8 2 2 2 4 2" xfId="10871"/>
    <cellStyle name="20% - Accent3 2 8 2 2 2 4 3" xfId="10872"/>
    <cellStyle name="20% - Accent3 2 8 2 2 2 5" xfId="10873"/>
    <cellStyle name="20% - Accent3 2 8 2 2 2 6" xfId="10874"/>
    <cellStyle name="20% - Accent3 2 8 2 2 3" xfId="10875"/>
    <cellStyle name="20% - Accent3 2 8 2 2 3 2" xfId="10876"/>
    <cellStyle name="20% - Accent3 2 8 2 2 3 2 2" xfId="10877"/>
    <cellStyle name="20% - Accent3 2 8 2 2 3 2 2 2" xfId="10878"/>
    <cellStyle name="20% - Accent3 2 8 2 2 3 2 2 3" xfId="10879"/>
    <cellStyle name="20% - Accent3 2 8 2 2 3 2 3" xfId="10880"/>
    <cellStyle name="20% - Accent3 2 8 2 2 3 2 4" xfId="10881"/>
    <cellStyle name="20% - Accent3 2 8 2 2 3 3" xfId="10882"/>
    <cellStyle name="20% - Accent3 2 8 2 2 3 3 2" xfId="10883"/>
    <cellStyle name="20% - Accent3 2 8 2 2 3 3 2 2" xfId="10884"/>
    <cellStyle name="20% - Accent3 2 8 2 2 3 3 2 3" xfId="10885"/>
    <cellStyle name="20% - Accent3 2 8 2 2 3 3 3" xfId="10886"/>
    <cellStyle name="20% - Accent3 2 8 2 2 3 3 4" xfId="10887"/>
    <cellStyle name="20% - Accent3 2 8 2 2 3 4" xfId="10888"/>
    <cellStyle name="20% - Accent3 2 8 2 2 3 4 2" xfId="10889"/>
    <cellStyle name="20% - Accent3 2 8 2 2 3 4 3" xfId="10890"/>
    <cellStyle name="20% - Accent3 2 8 2 2 3 5" xfId="10891"/>
    <cellStyle name="20% - Accent3 2 8 2 2 3 6" xfId="10892"/>
    <cellStyle name="20% - Accent3 2 8 2 2 4" xfId="10893"/>
    <cellStyle name="20% - Accent3 2 8 2 2 4 2" xfId="10894"/>
    <cellStyle name="20% - Accent3 2 8 2 2 4 2 2" xfId="10895"/>
    <cellStyle name="20% - Accent3 2 8 2 2 4 2 3" xfId="10896"/>
    <cellStyle name="20% - Accent3 2 8 2 2 4 3" xfId="10897"/>
    <cellStyle name="20% - Accent3 2 8 2 2 4 4" xfId="10898"/>
    <cellStyle name="20% - Accent3 2 8 2 2 5" xfId="10899"/>
    <cellStyle name="20% - Accent3 2 8 2 2 5 2" xfId="10900"/>
    <cellStyle name="20% - Accent3 2 8 2 2 5 2 2" xfId="10901"/>
    <cellStyle name="20% - Accent3 2 8 2 2 5 2 3" xfId="10902"/>
    <cellStyle name="20% - Accent3 2 8 2 2 5 3" xfId="10903"/>
    <cellStyle name="20% - Accent3 2 8 2 2 5 4" xfId="10904"/>
    <cellStyle name="20% - Accent3 2 8 2 2 6" xfId="10905"/>
    <cellStyle name="20% - Accent3 2 8 2 2 6 2" xfId="10906"/>
    <cellStyle name="20% - Accent3 2 8 2 2 6 3" xfId="10907"/>
    <cellStyle name="20% - Accent3 2 8 2 2 7" xfId="10908"/>
    <cellStyle name="20% - Accent3 2 8 2 2 8" xfId="10909"/>
    <cellStyle name="20% - Accent3 2 8 2 3" xfId="10910"/>
    <cellStyle name="20% - Accent3 2 8 2 3 2" xfId="10911"/>
    <cellStyle name="20% - Accent3 2 8 2 3 2 2" xfId="10912"/>
    <cellStyle name="20% - Accent3 2 8 2 3 2 2 2" xfId="10913"/>
    <cellStyle name="20% - Accent3 2 8 2 3 2 2 3" xfId="10914"/>
    <cellStyle name="20% - Accent3 2 8 2 3 2 3" xfId="10915"/>
    <cellStyle name="20% - Accent3 2 8 2 3 2 4" xfId="10916"/>
    <cellStyle name="20% - Accent3 2 8 2 3 3" xfId="10917"/>
    <cellStyle name="20% - Accent3 2 8 2 3 3 2" xfId="10918"/>
    <cellStyle name="20% - Accent3 2 8 2 3 3 2 2" xfId="10919"/>
    <cellStyle name="20% - Accent3 2 8 2 3 3 2 3" xfId="10920"/>
    <cellStyle name="20% - Accent3 2 8 2 3 3 3" xfId="10921"/>
    <cellStyle name="20% - Accent3 2 8 2 3 3 4" xfId="10922"/>
    <cellStyle name="20% - Accent3 2 8 2 3 4" xfId="10923"/>
    <cellStyle name="20% - Accent3 2 8 2 3 4 2" xfId="10924"/>
    <cellStyle name="20% - Accent3 2 8 2 3 4 3" xfId="10925"/>
    <cellStyle name="20% - Accent3 2 8 2 3 5" xfId="10926"/>
    <cellStyle name="20% - Accent3 2 8 2 3 6" xfId="10927"/>
    <cellStyle name="20% - Accent3 2 8 2 4" xfId="10928"/>
    <cellStyle name="20% - Accent3 2 8 2 4 2" xfId="10929"/>
    <cellStyle name="20% - Accent3 2 8 2 4 2 2" xfId="10930"/>
    <cellStyle name="20% - Accent3 2 8 2 4 2 2 2" xfId="10931"/>
    <cellStyle name="20% - Accent3 2 8 2 4 2 2 3" xfId="10932"/>
    <cellStyle name="20% - Accent3 2 8 2 4 2 3" xfId="10933"/>
    <cellStyle name="20% - Accent3 2 8 2 4 2 4" xfId="10934"/>
    <cellStyle name="20% - Accent3 2 8 2 4 3" xfId="10935"/>
    <cellStyle name="20% - Accent3 2 8 2 4 3 2" xfId="10936"/>
    <cellStyle name="20% - Accent3 2 8 2 4 3 2 2" xfId="10937"/>
    <cellStyle name="20% - Accent3 2 8 2 4 3 2 3" xfId="10938"/>
    <cellStyle name="20% - Accent3 2 8 2 4 3 3" xfId="10939"/>
    <cellStyle name="20% - Accent3 2 8 2 4 3 4" xfId="10940"/>
    <cellStyle name="20% - Accent3 2 8 2 4 4" xfId="10941"/>
    <cellStyle name="20% - Accent3 2 8 2 4 4 2" xfId="10942"/>
    <cellStyle name="20% - Accent3 2 8 2 4 4 3" xfId="10943"/>
    <cellStyle name="20% - Accent3 2 8 2 4 5" xfId="10944"/>
    <cellStyle name="20% - Accent3 2 8 2 4 6" xfId="10945"/>
    <cellStyle name="20% - Accent3 2 8 2 5" xfId="10946"/>
    <cellStyle name="20% - Accent3 2 8 2 5 2" xfId="10947"/>
    <cellStyle name="20% - Accent3 2 8 2 5 2 2" xfId="10948"/>
    <cellStyle name="20% - Accent3 2 8 2 5 2 3" xfId="10949"/>
    <cellStyle name="20% - Accent3 2 8 2 5 3" xfId="10950"/>
    <cellStyle name="20% - Accent3 2 8 2 5 4" xfId="10951"/>
    <cellStyle name="20% - Accent3 2 8 2 6" xfId="10952"/>
    <cellStyle name="20% - Accent3 2 8 2 6 2" xfId="10953"/>
    <cellStyle name="20% - Accent3 2 8 2 6 2 2" xfId="10954"/>
    <cellStyle name="20% - Accent3 2 8 2 6 2 3" xfId="10955"/>
    <cellStyle name="20% - Accent3 2 8 2 6 3" xfId="10956"/>
    <cellStyle name="20% - Accent3 2 8 2 6 4" xfId="10957"/>
    <cellStyle name="20% - Accent3 2 8 2 7" xfId="10958"/>
    <cellStyle name="20% - Accent3 2 8 2 7 2" xfId="10959"/>
    <cellStyle name="20% - Accent3 2 8 2 7 3" xfId="10960"/>
    <cellStyle name="20% - Accent3 2 8 2 8" xfId="10961"/>
    <cellStyle name="20% - Accent3 2 8 2 9" xfId="10962"/>
    <cellStyle name="20% - Accent3 2 8 3" xfId="10963"/>
    <cellStyle name="20% - Accent3 2 8 3 2" xfId="10964"/>
    <cellStyle name="20% - Accent3 2 8 3 2 2" xfId="10965"/>
    <cellStyle name="20% - Accent3 2 8 3 2 2 2" xfId="10966"/>
    <cellStyle name="20% - Accent3 2 8 3 2 2 2 2" xfId="10967"/>
    <cellStyle name="20% - Accent3 2 8 3 2 2 2 3" xfId="10968"/>
    <cellStyle name="20% - Accent3 2 8 3 2 2 3" xfId="10969"/>
    <cellStyle name="20% - Accent3 2 8 3 2 2 4" xfId="10970"/>
    <cellStyle name="20% - Accent3 2 8 3 2 3" xfId="10971"/>
    <cellStyle name="20% - Accent3 2 8 3 2 3 2" xfId="10972"/>
    <cellStyle name="20% - Accent3 2 8 3 2 3 2 2" xfId="10973"/>
    <cellStyle name="20% - Accent3 2 8 3 2 3 2 3" xfId="10974"/>
    <cellStyle name="20% - Accent3 2 8 3 2 3 3" xfId="10975"/>
    <cellStyle name="20% - Accent3 2 8 3 2 3 4" xfId="10976"/>
    <cellStyle name="20% - Accent3 2 8 3 2 4" xfId="10977"/>
    <cellStyle name="20% - Accent3 2 8 3 2 4 2" xfId="10978"/>
    <cellStyle name="20% - Accent3 2 8 3 2 4 3" xfId="10979"/>
    <cellStyle name="20% - Accent3 2 8 3 2 5" xfId="10980"/>
    <cellStyle name="20% - Accent3 2 8 3 2 6" xfId="10981"/>
    <cellStyle name="20% - Accent3 2 8 3 3" xfId="10982"/>
    <cellStyle name="20% - Accent3 2 8 3 3 2" xfId="10983"/>
    <cellStyle name="20% - Accent3 2 8 3 3 2 2" xfId="10984"/>
    <cellStyle name="20% - Accent3 2 8 3 3 2 2 2" xfId="10985"/>
    <cellStyle name="20% - Accent3 2 8 3 3 2 2 3" xfId="10986"/>
    <cellStyle name="20% - Accent3 2 8 3 3 2 3" xfId="10987"/>
    <cellStyle name="20% - Accent3 2 8 3 3 2 4" xfId="10988"/>
    <cellStyle name="20% - Accent3 2 8 3 3 3" xfId="10989"/>
    <cellStyle name="20% - Accent3 2 8 3 3 3 2" xfId="10990"/>
    <cellStyle name="20% - Accent3 2 8 3 3 3 2 2" xfId="10991"/>
    <cellStyle name="20% - Accent3 2 8 3 3 3 2 3" xfId="10992"/>
    <cellStyle name="20% - Accent3 2 8 3 3 3 3" xfId="10993"/>
    <cellStyle name="20% - Accent3 2 8 3 3 3 4" xfId="10994"/>
    <cellStyle name="20% - Accent3 2 8 3 3 4" xfId="10995"/>
    <cellStyle name="20% - Accent3 2 8 3 3 4 2" xfId="10996"/>
    <cellStyle name="20% - Accent3 2 8 3 3 4 3" xfId="10997"/>
    <cellStyle name="20% - Accent3 2 8 3 3 5" xfId="10998"/>
    <cellStyle name="20% - Accent3 2 8 3 3 6" xfId="10999"/>
    <cellStyle name="20% - Accent3 2 8 3 4" xfId="11000"/>
    <cellStyle name="20% - Accent3 2 8 3 4 2" xfId="11001"/>
    <cellStyle name="20% - Accent3 2 8 3 4 2 2" xfId="11002"/>
    <cellStyle name="20% - Accent3 2 8 3 4 2 3" xfId="11003"/>
    <cellStyle name="20% - Accent3 2 8 3 4 3" xfId="11004"/>
    <cellStyle name="20% - Accent3 2 8 3 4 4" xfId="11005"/>
    <cellStyle name="20% - Accent3 2 8 3 5" xfId="11006"/>
    <cellStyle name="20% - Accent3 2 8 3 5 2" xfId="11007"/>
    <cellStyle name="20% - Accent3 2 8 3 5 2 2" xfId="11008"/>
    <cellStyle name="20% - Accent3 2 8 3 5 2 3" xfId="11009"/>
    <cellStyle name="20% - Accent3 2 8 3 5 3" xfId="11010"/>
    <cellStyle name="20% - Accent3 2 8 3 5 4" xfId="11011"/>
    <cellStyle name="20% - Accent3 2 8 3 6" xfId="11012"/>
    <cellStyle name="20% - Accent3 2 8 3 6 2" xfId="11013"/>
    <cellStyle name="20% - Accent3 2 8 3 6 3" xfId="11014"/>
    <cellStyle name="20% - Accent3 2 8 3 7" xfId="11015"/>
    <cellStyle name="20% - Accent3 2 8 3 8" xfId="11016"/>
    <cellStyle name="20% - Accent3 2 8 4" xfId="11017"/>
    <cellStyle name="20% - Accent3 2 8 4 2" xfId="11018"/>
    <cellStyle name="20% - Accent3 2 8 4 2 2" xfId="11019"/>
    <cellStyle name="20% - Accent3 2 8 4 2 2 2" xfId="11020"/>
    <cellStyle name="20% - Accent3 2 8 4 2 2 3" xfId="11021"/>
    <cellStyle name="20% - Accent3 2 8 4 2 3" xfId="11022"/>
    <cellStyle name="20% - Accent3 2 8 4 2 4" xfId="11023"/>
    <cellStyle name="20% - Accent3 2 8 4 3" xfId="11024"/>
    <cellStyle name="20% - Accent3 2 8 4 3 2" xfId="11025"/>
    <cellStyle name="20% - Accent3 2 8 4 3 2 2" xfId="11026"/>
    <cellStyle name="20% - Accent3 2 8 4 3 2 3" xfId="11027"/>
    <cellStyle name="20% - Accent3 2 8 4 3 3" xfId="11028"/>
    <cellStyle name="20% - Accent3 2 8 4 3 4" xfId="11029"/>
    <cellStyle name="20% - Accent3 2 8 4 4" xfId="11030"/>
    <cellStyle name="20% - Accent3 2 8 4 4 2" xfId="11031"/>
    <cellStyle name="20% - Accent3 2 8 4 4 3" xfId="11032"/>
    <cellStyle name="20% - Accent3 2 8 4 5" xfId="11033"/>
    <cellStyle name="20% - Accent3 2 8 4 6" xfId="11034"/>
    <cellStyle name="20% - Accent3 2 8 5" xfId="11035"/>
    <cellStyle name="20% - Accent3 2 8 5 2" xfId="11036"/>
    <cellStyle name="20% - Accent3 2 8 5 2 2" xfId="11037"/>
    <cellStyle name="20% - Accent3 2 8 5 2 2 2" xfId="11038"/>
    <cellStyle name="20% - Accent3 2 8 5 2 2 3" xfId="11039"/>
    <cellStyle name="20% - Accent3 2 8 5 2 3" xfId="11040"/>
    <cellStyle name="20% - Accent3 2 8 5 2 4" xfId="11041"/>
    <cellStyle name="20% - Accent3 2 8 5 3" xfId="11042"/>
    <cellStyle name="20% - Accent3 2 8 5 3 2" xfId="11043"/>
    <cellStyle name="20% - Accent3 2 8 5 3 2 2" xfId="11044"/>
    <cellStyle name="20% - Accent3 2 8 5 3 2 3" xfId="11045"/>
    <cellStyle name="20% - Accent3 2 8 5 3 3" xfId="11046"/>
    <cellStyle name="20% - Accent3 2 8 5 3 4" xfId="11047"/>
    <cellStyle name="20% - Accent3 2 8 5 4" xfId="11048"/>
    <cellStyle name="20% - Accent3 2 8 5 4 2" xfId="11049"/>
    <cellStyle name="20% - Accent3 2 8 5 4 3" xfId="11050"/>
    <cellStyle name="20% - Accent3 2 8 5 5" xfId="11051"/>
    <cellStyle name="20% - Accent3 2 8 5 6" xfId="11052"/>
    <cellStyle name="20% - Accent3 2 8 6" xfId="11053"/>
    <cellStyle name="20% - Accent3 2 8 6 2" xfId="11054"/>
    <cellStyle name="20% - Accent3 2 8 6 2 2" xfId="11055"/>
    <cellStyle name="20% - Accent3 2 8 6 2 3" xfId="11056"/>
    <cellStyle name="20% - Accent3 2 8 6 3" xfId="11057"/>
    <cellStyle name="20% - Accent3 2 8 6 4" xfId="11058"/>
    <cellStyle name="20% - Accent3 2 8 7" xfId="11059"/>
    <cellStyle name="20% - Accent3 2 8 7 2" xfId="11060"/>
    <cellStyle name="20% - Accent3 2 8 7 2 2" xfId="11061"/>
    <cellStyle name="20% - Accent3 2 8 7 2 3" xfId="11062"/>
    <cellStyle name="20% - Accent3 2 8 7 3" xfId="11063"/>
    <cellStyle name="20% - Accent3 2 8 7 4" xfId="11064"/>
    <cellStyle name="20% - Accent3 2 8 8" xfId="11065"/>
    <cellStyle name="20% - Accent3 2 8 8 2" xfId="11066"/>
    <cellStyle name="20% - Accent3 2 8 8 3" xfId="11067"/>
    <cellStyle name="20% - Accent3 2 8 9" xfId="11068"/>
    <cellStyle name="20% - Accent3 2 8_Revenue monitoring workings P6 97-2003" xfId="11069"/>
    <cellStyle name="20% - Accent3 2 9" xfId="11070"/>
    <cellStyle name="20% - Accent3 2 9 2" xfId="11071"/>
    <cellStyle name="20% - Accent3 2 9 2 2" xfId="11072"/>
    <cellStyle name="20% - Accent3 2 9 2 2 2" xfId="11073"/>
    <cellStyle name="20% - Accent3 2 9 2 2 2 2" xfId="11074"/>
    <cellStyle name="20% - Accent3 2 9 2 2 2 2 2" xfId="11075"/>
    <cellStyle name="20% - Accent3 2 9 2 2 2 2 3" xfId="11076"/>
    <cellStyle name="20% - Accent3 2 9 2 2 2 3" xfId="11077"/>
    <cellStyle name="20% - Accent3 2 9 2 2 2 4" xfId="11078"/>
    <cellStyle name="20% - Accent3 2 9 2 2 3" xfId="11079"/>
    <cellStyle name="20% - Accent3 2 9 2 2 3 2" xfId="11080"/>
    <cellStyle name="20% - Accent3 2 9 2 2 3 2 2" xfId="11081"/>
    <cellStyle name="20% - Accent3 2 9 2 2 3 2 3" xfId="11082"/>
    <cellStyle name="20% - Accent3 2 9 2 2 3 3" xfId="11083"/>
    <cellStyle name="20% - Accent3 2 9 2 2 3 4" xfId="11084"/>
    <cellStyle name="20% - Accent3 2 9 2 2 4" xfId="11085"/>
    <cellStyle name="20% - Accent3 2 9 2 2 4 2" xfId="11086"/>
    <cellStyle name="20% - Accent3 2 9 2 2 4 3" xfId="11087"/>
    <cellStyle name="20% - Accent3 2 9 2 2 5" xfId="11088"/>
    <cellStyle name="20% - Accent3 2 9 2 2 6" xfId="11089"/>
    <cellStyle name="20% - Accent3 2 9 2 3" xfId="11090"/>
    <cellStyle name="20% - Accent3 2 9 2 3 2" xfId="11091"/>
    <cellStyle name="20% - Accent3 2 9 2 3 2 2" xfId="11092"/>
    <cellStyle name="20% - Accent3 2 9 2 3 2 2 2" xfId="11093"/>
    <cellStyle name="20% - Accent3 2 9 2 3 2 2 3" xfId="11094"/>
    <cellStyle name="20% - Accent3 2 9 2 3 2 3" xfId="11095"/>
    <cellStyle name="20% - Accent3 2 9 2 3 2 4" xfId="11096"/>
    <cellStyle name="20% - Accent3 2 9 2 3 3" xfId="11097"/>
    <cellStyle name="20% - Accent3 2 9 2 3 3 2" xfId="11098"/>
    <cellStyle name="20% - Accent3 2 9 2 3 3 2 2" xfId="11099"/>
    <cellStyle name="20% - Accent3 2 9 2 3 3 2 3" xfId="11100"/>
    <cellStyle name="20% - Accent3 2 9 2 3 3 3" xfId="11101"/>
    <cellStyle name="20% - Accent3 2 9 2 3 3 4" xfId="11102"/>
    <cellStyle name="20% - Accent3 2 9 2 3 4" xfId="11103"/>
    <cellStyle name="20% - Accent3 2 9 2 3 4 2" xfId="11104"/>
    <cellStyle name="20% - Accent3 2 9 2 3 4 3" xfId="11105"/>
    <cellStyle name="20% - Accent3 2 9 2 3 5" xfId="11106"/>
    <cellStyle name="20% - Accent3 2 9 2 3 6" xfId="11107"/>
    <cellStyle name="20% - Accent3 2 9 2 4" xfId="11108"/>
    <cellStyle name="20% - Accent3 2 9 2 4 2" xfId="11109"/>
    <cellStyle name="20% - Accent3 2 9 2 4 2 2" xfId="11110"/>
    <cellStyle name="20% - Accent3 2 9 2 4 2 3" xfId="11111"/>
    <cellStyle name="20% - Accent3 2 9 2 4 3" xfId="11112"/>
    <cellStyle name="20% - Accent3 2 9 2 4 4" xfId="11113"/>
    <cellStyle name="20% - Accent3 2 9 2 5" xfId="11114"/>
    <cellStyle name="20% - Accent3 2 9 2 5 2" xfId="11115"/>
    <cellStyle name="20% - Accent3 2 9 2 5 2 2" xfId="11116"/>
    <cellStyle name="20% - Accent3 2 9 2 5 2 3" xfId="11117"/>
    <cellStyle name="20% - Accent3 2 9 2 5 3" xfId="11118"/>
    <cellStyle name="20% - Accent3 2 9 2 5 4" xfId="11119"/>
    <cellStyle name="20% - Accent3 2 9 2 6" xfId="11120"/>
    <cellStyle name="20% - Accent3 2 9 2 6 2" xfId="11121"/>
    <cellStyle name="20% - Accent3 2 9 2 6 3" xfId="11122"/>
    <cellStyle name="20% - Accent3 2 9 2 7" xfId="11123"/>
    <cellStyle name="20% - Accent3 2 9 2 8" xfId="11124"/>
    <cellStyle name="20% - Accent3 2 9 3" xfId="11125"/>
    <cellStyle name="20% - Accent3 2 9 3 2" xfId="11126"/>
    <cellStyle name="20% - Accent3 2 9 3 2 2" xfId="11127"/>
    <cellStyle name="20% - Accent3 2 9 3 2 2 2" xfId="11128"/>
    <cellStyle name="20% - Accent3 2 9 3 2 2 3" xfId="11129"/>
    <cellStyle name="20% - Accent3 2 9 3 2 3" xfId="11130"/>
    <cellStyle name="20% - Accent3 2 9 3 2 4" xfId="11131"/>
    <cellStyle name="20% - Accent3 2 9 3 3" xfId="11132"/>
    <cellStyle name="20% - Accent3 2 9 3 3 2" xfId="11133"/>
    <cellStyle name="20% - Accent3 2 9 3 3 2 2" xfId="11134"/>
    <cellStyle name="20% - Accent3 2 9 3 3 2 3" xfId="11135"/>
    <cellStyle name="20% - Accent3 2 9 3 3 3" xfId="11136"/>
    <cellStyle name="20% - Accent3 2 9 3 3 4" xfId="11137"/>
    <cellStyle name="20% - Accent3 2 9 3 4" xfId="11138"/>
    <cellStyle name="20% - Accent3 2 9 3 4 2" xfId="11139"/>
    <cellStyle name="20% - Accent3 2 9 3 4 3" xfId="11140"/>
    <cellStyle name="20% - Accent3 2 9 3 5" xfId="11141"/>
    <cellStyle name="20% - Accent3 2 9 3 6" xfId="11142"/>
    <cellStyle name="20% - Accent3 2 9 4" xfId="11143"/>
    <cellStyle name="20% - Accent3 2 9 4 2" xfId="11144"/>
    <cellStyle name="20% - Accent3 2 9 4 2 2" xfId="11145"/>
    <cellStyle name="20% - Accent3 2 9 4 2 2 2" xfId="11146"/>
    <cellStyle name="20% - Accent3 2 9 4 2 2 3" xfId="11147"/>
    <cellStyle name="20% - Accent3 2 9 4 2 3" xfId="11148"/>
    <cellStyle name="20% - Accent3 2 9 4 2 4" xfId="11149"/>
    <cellStyle name="20% - Accent3 2 9 4 3" xfId="11150"/>
    <cellStyle name="20% - Accent3 2 9 4 3 2" xfId="11151"/>
    <cellStyle name="20% - Accent3 2 9 4 3 2 2" xfId="11152"/>
    <cellStyle name="20% - Accent3 2 9 4 3 2 3" xfId="11153"/>
    <cellStyle name="20% - Accent3 2 9 4 3 3" xfId="11154"/>
    <cellStyle name="20% - Accent3 2 9 4 3 4" xfId="11155"/>
    <cellStyle name="20% - Accent3 2 9 4 4" xfId="11156"/>
    <cellStyle name="20% - Accent3 2 9 4 4 2" xfId="11157"/>
    <cellStyle name="20% - Accent3 2 9 4 4 3" xfId="11158"/>
    <cellStyle name="20% - Accent3 2 9 4 5" xfId="11159"/>
    <cellStyle name="20% - Accent3 2 9 4 6" xfId="11160"/>
    <cellStyle name="20% - Accent3 2 9 5" xfId="11161"/>
    <cellStyle name="20% - Accent3 2 9 5 2" xfId="11162"/>
    <cellStyle name="20% - Accent3 2 9 5 2 2" xfId="11163"/>
    <cellStyle name="20% - Accent3 2 9 5 2 3" xfId="11164"/>
    <cellStyle name="20% - Accent3 2 9 5 3" xfId="11165"/>
    <cellStyle name="20% - Accent3 2 9 5 4" xfId="11166"/>
    <cellStyle name="20% - Accent3 2 9 6" xfId="11167"/>
    <cellStyle name="20% - Accent3 2 9 6 2" xfId="11168"/>
    <cellStyle name="20% - Accent3 2 9 6 2 2" xfId="11169"/>
    <cellStyle name="20% - Accent3 2 9 6 2 3" xfId="11170"/>
    <cellStyle name="20% - Accent3 2 9 6 3" xfId="11171"/>
    <cellStyle name="20% - Accent3 2 9 6 4" xfId="11172"/>
    <cellStyle name="20% - Accent3 2 9 7" xfId="11173"/>
    <cellStyle name="20% - Accent3 2 9 7 2" xfId="11174"/>
    <cellStyle name="20% - Accent3 2 9 7 3" xfId="11175"/>
    <cellStyle name="20% - Accent3 2 9 8" xfId="11176"/>
    <cellStyle name="20% - Accent3 2 9 9" xfId="11177"/>
    <cellStyle name="20% - Accent3 2_Revenue monitoring workings P6 97-2003" xfId="11178"/>
    <cellStyle name="20% - Accent3 20" xfId="11179"/>
    <cellStyle name="20% - Accent3 20 2" xfId="11180"/>
    <cellStyle name="20% - Accent3 20 2 2" xfId="11181"/>
    <cellStyle name="20% - Accent3 20 2 3" xfId="11182"/>
    <cellStyle name="20% - Accent3 20 3" xfId="11183"/>
    <cellStyle name="20% - Accent3 20 4" xfId="11184"/>
    <cellStyle name="20% - Accent3 21" xfId="11185"/>
    <cellStyle name="20% - Accent3 21 2" xfId="11186"/>
    <cellStyle name="20% - Accent3 21 2 2" xfId="11187"/>
    <cellStyle name="20% - Accent3 21 2 3" xfId="11188"/>
    <cellStyle name="20% - Accent3 21 3" xfId="11189"/>
    <cellStyle name="20% - Accent3 21 4" xfId="11190"/>
    <cellStyle name="20% - Accent3 22" xfId="11191"/>
    <cellStyle name="20% - Accent3 22 2" xfId="11192"/>
    <cellStyle name="20% - Accent3 22 2 2" xfId="11193"/>
    <cellStyle name="20% - Accent3 22 2 3" xfId="11194"/>
    <cellStyle name="20% - Accent3 22 3" xfId="11195"/>
    <cellStyle name="20% - Accent3 22 4" xfId="11196"/>
    <cellStyle name="20% - Accent3 23" xfId="11197"/>
    <cellStyle name="20% - Accent3 23 2" xfId="11198"/>
    <cellStyle name="20% - Accent3 23 3" xfId="11199"/>
    <cellStyle name="20% - Accent3 24" xfId="11200"/>
    <cellStyle name="20% - Accent3 24 2" xfId="11201"/>
    <cellStyle name="20% - Accent3 24 3" xfId="11202"/>
    <cellStyle name="20% - Accent3 25" xfId="11203"/>
    <cellStyle name="20% - Accent3 26" xfId="11204"/>
    <cellStyle name="20% - Accent3 3" xfId="8"/>
    <cellStyle name="20% - Accent3 3 2" xfId="11205"/>
    <cellStyle name="20% - Accent3 3 2 2" xfId="11206"/>
    <cellStyle name="20% - Accent3 3 2 2 2" xfId="11207"/>
    <cellStyle name="20% - Accent3 3 2 3" xfId="11208"/>
    <cellStyle name="20% - Accent3 3 3" xfId="11209"/>
    <cellStyle name="20% - Accent3 3 3 2" xfId="11210"/>
    <cellStyle name="20% - Accent3 3 4" xfId="11211"/>
    <cellStyle name="20% - Accent3 3 5" xfId="11212"/>
    <cellStyle name="20% - Accent3 3_Revenue monitoring workings P6 97-2003" xfId="11213"/>
    <cellStyle name="20% - Accent3 4" xfId="11214"/>
    <cellStyle name="20% - Accent3 4 10" xfId="11215"/>
    <cellStyle name="20% - Accent3 4 10 2" xfId="11216"/>
    <cellStyle name="20% - Accent3 4 10 2 2" xfId="11217"/>
    <cellStyle name="20% - Accent3 4 10 2 3" xfId="11218"/>
    <cellStyle name="20% - Accent3 4 10 3" xfId="11219"/>
    <cellStyle name="20% - Accent3 4 10 4" xfId="11220"/>
    <cellStyle name="20% - Accent3 4 11" xfId="11221"/>
    <cellStyle name="20% - Accent3 4 11 2" xfId="11222"/>
    <cellStyle name="20% - Accent3 4 11 3" xfId="11223"/>
    <cellStyle name="20% - Accent3 4 12" xfId="11224"/>
    <cellStyle name="20% - Accent3 4 13" xfId="11225"/>
    <cellStyle name="20% - Accent3 4 14" xfId="11226"/>
    <cellStyle name="20% - Accent3 4 2" xfId="11227"/>
    <cellStyle name="20% - Accent3 4 2 10" xfId="11228"/>
    <cellStyle name="20% - Accent3 4 2 2" xfId="11229"/>
    <cellStyle name="20% - Accent3 4 2 2 2" xfId="11230"/>
    <cellStyle name="20% - Accent3 4 2 2 2 2" xfId="11231"/>
    <cellStyle name="20% - Accent3 4 2 2 2 2 2" xfId="11232"/>
    <cellStyle name="20% - Accent3 4 2 2 2 2 2 2" xfId="11233"/>
    <cellStyle name="20% - Accent3 4 2 2 2 2 2 2 2" xfId="11234"/>
    <cellStyle name="20% - Accent3 4 2 2 2 2 2 2 3" xfId="11235"/>
    <cellStyle name="20% - Accent3 4 2 2 2 2 2 3" xfId="11236"/>
    <cellStyle name="20% - Accent3 4 2 2 2 2 2 4" xfId="11237"/>
    <cellStyle name="20% - Accent3 4 2 2 2 2 3" xfId="11238"/>
    <cellStyle name="20% - Accent3 4 2 2 2 2 3 2" xfId="11239"/>
    <cellStyle name="20% - Accent3 4 2 2 2 2 3 2 2" xfId="11240"/>
    <cellStyle name="20% - Accent3 4 2 2 2 2 3 2 3" xfId="11241"/>
    <cellStyle name="20% - Accent3 4 2 2 2 2 3 3" xfId="11242"/>
    <cellStyle name="20% - Accent3 4 2 2 2 2 3 4" xfId="11243"/>
    <cellStyle name="20% - Accent3 4 2 2 2 2 4" xfId="11244"/>
    <cellStyle name="20% - Accent3 4 2 2 2 2 4 2" xfId="11245"/>
    <cellStyle name="20% - Accent3 4 2 2 2 2 4 3" xfId="11246"/>
    <cellStyle name="20% - Accent3 4 2 2 2 2 5" xfId="11247"/>
    <cellStyle name="20% - Accent3 4 2 2 2 2 6" xfId="11248"/>
    <cellStyle name="20% - Accent3 4 2 2 2 3" xfId="11249"/>
    <cellStyle name="20% - Accent3 4 2 2 2 3 2" xfId="11250"/>
    <cellStyle name="20% - Accent3 4 2 2 2 3 2 2" xfId="11251"/>
    <cellStyle name="20% - Accent3 4 2 2 2 3 2 2 2" xfId="11252"/>
    <cellStyle name="20% - Accent3 4 2 2 2 3 2 2 3" xfId="11253"/>
    <cellStyle name="20% - Accent3 4 2 2 2 3 2 3" xfId="11254"/>
    <cellStyle name="20% - Accent3 4 2 2 2 3 2 4" xfId="11255"/>
    <cellStyle name="20% - Accent3 4 2 2 2 3 3" xfId="11256"/>
    <cellStyle name="20% - Accent3 4 2 2 2 3 3 2" xfId="11257"/>
    <cellStyle name="20% - Accent3 4 2 2 2 3 3 2 2" xfId="11258"/>
    <cellStyle name="20% - Accent3 4 2 2 2 3 3 2 3" xfId="11259"/>
    <cellStyle name="20% - Accent3 4 2 2 2 3 3 3" xfId="11260"/>
    <cellStyle name="20% - Accent3 4 2 2 2 3 3 4" xfId="11261"/>
    <cellStyle name="20% - Accent3 4 2 2 2 3 4" xfId="11262"/>
    <cellStyle name="20% - Accent3 4 2 2 2 3 4 2" xfId="11263"/>
    <cellStyle name="20% - Accent3 4 2 2 2 3 4 3" xfId="11264"/>
    <cellStyle name="20% - Accent3 4 2 2 2 3 5" xfId="11265"/>
    <cellStyle name="20% - Accent3 4 2 2 2 3 6" xfId="11266"/>
    <cellStyle name="20% - Accent3 4 2 2 2 4" xfId="11267"/>
    <cellStyle name="20% - Accent3 4 2 2 2 4 2" xfId="11268"/>
    <cellStyle name="20% - Accent3 4 2 2 2 4 2 2" xfId="11269"/>
    <cellStyle name="20% - Accent3 4 2 2 2 4 2 3" xfId="11270"/>
    <cellStyle name="20% - Accent3 4 2 2 2 4 3" xfId="11271"/>
    <cellStyle name="20% - Accent3 4 2 2 2 4 4" xfId="11272"/>
    <cellStyle name="20% - Accent3 4 2 2 2 5" xfId="11273"/>
    <cellStyle name="20% - Accent3 4 2 2 2 5 2" xfId="11274"/>
    <cellStyle name="20% - Accent3 4 2 2 2 5 2 2" xfId="11275"/>
    <cellStyle name="20% - Accent3 4 2 2 2 5 2 3" xfId="11276"/>
    <cellStyle name="20% - Accent3 4 2 2 2 5 3" xfId="11277"/>
    <cellStyle name="20% - Accent3 4 2 2 2 5 4" xfId="11278"/>
    <cellStyle name="20% - Accent3 4 2 2 2 6" xfId="11279"/>
    <cellStyle name="20% - Accent3 4 2 2 2 6 2" xfId="11280"/>
    <cellStyle name="20% - Accent3 4 2 2 2 6 3" xfId="11281"/>
    <cellStyle name="20% - Accent3 4 2 2 2 7" xfId="11282"/>
    <cellStyle name="20% - Accent3 4 2 2 2 8" xfId="11283"/>
    <cellStyle name="20% - Accent3 4 2 2 3" xfId="11284"/>
    <cellStyle name="20% - Accent3 4 2 2 3 2" xfId="11285"/>
    <cellStyle name="20% - Accent3 4 2 2 3 2 2" xfId="11286"/>
    <cellStyle name="20% - Accent3 4 2 2 3 2 2 2" xfId="11287"/>
    <cellStyle name="20% - Accent3 4 2 2 3 2 2 3" xfId="11288"/>
    <cellStyle name="20% - Accent3 4 2 2 3 2 3" xfId="11289"/>
    <cellStyle name="20% - Accent3 4 2 2 3 2 4" xfId="11290"/>
    <cellStyle name="20% - Accent3 4 2 2 3 3" xfId="11291"/>
    <cellStyle name="20% - Accent3 4 2 2 3 3 2" xfId="11292"/>
    <cellStyle name="20% - Accent3 4 2 2 3 3 2 2" xfId="11293"/>
    <cellStyle name="20% - Accent3 4 2 2 3 3 2 3" xfId="11294"/>
    <cellStyle name="20% - Accent3 4 2 2 3 3 3" xfId="11295"/>
    <cellStyle name="20% - Accent3 4 2 2 3 3 4" xfId="11296"/>
    <cellStyle name="20% - Accent3 4 2 2 3 4" xfId="11297"/>
    <cellStyle name="20% - Accent3 4 2 2 3 4 2" xfId="11298"/>
    <cellStyle name="20% - Accent3 4 2 2 3 4 3" xfId="11299"/>
    <cellStyle name="20% - Accent3 4 2 2 3 5" xfId="11300"/>
    <cellStyle name="20% - Accent3 4 2 2 3 6" xfId="11301"/>
    <cellStyle name="20% - Accent3 4 2 2 4" xfId="11302"/>
    <cellStyle name="20% - Accent3 4 2 2 4 2" xfId="11303"/>
    <cellStyle name="20% - Accent3 4 2 2 4 2 2" xfId="11304"/>
    <cellStyle name="20% - Accent3 4 2 2 4 2 2 2" xfId="11305"/>
    <cellStyle name="20% - Accent3 4 2 2 4 2 2 3" xfId="11306"/>
    <cellStyle name="20% - Accent3 4 2 2 4 2 3" xfId="11307"/>
    <cellStyle name="20% - Accent3 4 2 2 4 2 4" xfId="11308"/>
    <cellStyle name="20% - Accent3 4 2 2 4 3" xfId="11309"/>
    <cellStyle name="20% - Accent3 4 2 2 4 3 2" xfId="11310"/>
    <cellStyle name="20% - Accent3 4 2 2 4 3 2 2" xfId="11311"/>
    <cellStyle name="20% - Accent3 4 2 2 4 3 2 3" xfId="11312"/>
    <cellStyle name="20% - Accent3 4 2 2 4 3 3" xfId="11313"/>
    <cellStyle name="20% - Accent3 4 2 2 4 3 4" xfId="11314"/>
    <cellStyle name="20% - Accent3 4 2 2 4 4" xfId="11315"/>
    <cellStyle name="20% - Accent3 4 2 2 4 4 2" xfId="11316"/>
    <cellStyle name="20% - Accent3 4 2 2 4 4 3" xfId="11317"/>
    <cellStyle name="20% - Accent3 4 2 2 4 5" xfId="11318"/>
    <cellStyle name="20% - Accent3 4 2 2 4 6" xfId="11319"/>
    <cellStyle name="20% - Accent3 4 2 2 5" xfId="11320"/>
    <cellStyle name="20% - Accent3 4 2 2 5 2" xfId="11321"/>
    <cellStyle name="20% - Accent3 4 2 2 5 2 2" xfId="11322"/>
    <cellStyle name="20% - Accent3 4 2 2 5 2 3" xfId="11323"/>
    <cellStyle name="20% - Accent3 4 2 2 5 3" xfId="11324"/>
    <cellStyle name="20% - Accent3 4 2 2 5 4" xfId="11325"/>
    <cellStyle name="20% - Accent3 4 2 2 6" xfId="11326"/>
    <cellStyle name="20% - Accent3 4 2 2 6 2" xfId="11327"/>
    <cellStyle name="20% - Accent3 4 2 2 6 2 2" xfId="11328"/>
    <cellStyle name="20% - Accent3 4 2 2 6 2 3" xfId="11329"/>
    <cellStyle name="20% - Accent3 4 2 2 6 3" xfId="11330"/>
    <cellStyle name="20% - Accent3 4 2 2 6 4" xfId="11331"/>
    <cellStyle name="20% - Accent3 4 2 2 7" xfId="11332"/>
    <cellStyle name="20% - Accent3 4 2 2 7 2" xfId="11333"/>
    <cellStyle name="20% - Accent3 4 2 2 7 3" xfId="11334"/>
    <cellStyle name="20% - Accent3 4 2 2 8" xfId="11335"/>
    <cellStyle name="20% - Accent3 4 2 2 9" xfId="11336"/>
    <cellStyle name="20% - Accent3 4 2 3" xfId="11337"/>
    <cellStyle name="20% - Accent3 4 2 3 2" xfId="11338"/>
    <cellStyle name="20% - Accent3 4 2 3 2 2" xfId="11339"/>
    <cellStyle name="20% - Accent3 4 2 3 2 2 2" xfId="11340"/>
    <cellStyle name="20% - Accent3 4 2 3 2 2 2 2" xfId="11341"/>
    <cellStyle name="20% - Accent3 4 2 3 2 2 2 3" xfId="11342"/>
    <cellStyle name="20% - Accent3 4 2 3 2 2 3" xfId="11343"/>
    <cellStyle name="20% - Accent3 4 2 3 2 2 4" xfId="11344"/>
    <cellStyle name="20% - Accent3 4 2 3 2 3" xfId="11345"/>
    <cellStyle name="20% - Accent3 4 2 3 2 3 2" xfId="11346"/>
    <cellStyle name="20% - Accent3 4 2 3 2 3 2 2" xfId="11347"/>
    <cellStyle name="20% - Accent3 4 2 3 2 3 2 3" xfId="11348"/>
    <cellStyle name="20% - Accent3 4 2 3 2 3 3" xfId="11349"/>
    <cellStyle name="20% - Accent3 4 2 3 2 3 4" xfId="11350"/>
    <cellStyle name="20% - Accent3 4 2 3 2 4" xfId="11351"/>
    <cellStyle name="20% - Accent3 4 2 3 2 4 2" xfId="11352"/>
    <cellStyle name="20% - Accent3 4 2 3 2 4 3" xfId="11353"/>
    <cellStyle name="20% - Accent3 4 2 3 2 5" xfId="11354"/>
    <cellStyle name="20% - Accent3 4 2 3 2 6" xfId="11355"/>
    <cellStyle name="20% - Accent3 4 2 3 3" xfId="11356"/>
    <cellStyle name="20% - Accent3 4 2 3 3 2" xfId="11357"/>
    <cellStyle name="20% - Accent3 4 2 3 3 2 2" xfId="11358"/>
    <cellStyle name="20% - Accent3 4 2 3 3 2 2 2" xfId="11359"/>
    <cellStyle name="20% - Accent3 4 2 3 3 2 2 3" xfId="11360"/>
    <cellStyle name="20% - Accent3 4 2 3 3 2 3" xfId="11361"/>
    <cellStyle name="20% - Accent3 4 2 3 3 2 4" xfId="11362"/>
    <cellStyle name="20% - Accent3 4 2 3 3 3" xfId="11363"/>
    <cellStyle name="20% - Accent3 4 2 3 3 3 2" xfId="11364"/>
    <cellStyle name="20% - Accent3 4 2 3 3 3 2 2" xfId="11365"/>
    <cellStyle name="20% - Accent3 4 2 3 3 3 2 3" xfId="11366"/>
    <cellStyle name="20% - Accent3 4 2 3 3 3 3" xfId="11367"/>
    <cellStyle name="20% - Accent3 4 2 3 3 3 4" xfId="11368"/>
    <cellStyle name="20% - Accent3 4 2 3 3 4" xfId="11369"/>
    <cellStyle name="20% - Accent3 4 2 3 3 4 2" xfId="11370"/>
    <cellStyle name="20% - Accent3 4 2 3 3 4 3" xfId="11371"/>
    <cellStyle name="20% - Accent3 4 2 3 3 5" xfId="11372"/>
    <cellStyle name="20% - Accent3 4 2 3 3 6" xfId="11373"/>
    <cellStyle name="20% - Accent3 4 2 3 4" xfId="11374"/>
    <cellStyle name="20% - Accent3 4 2 3 4 2" xfId="11375"/>
    <cellStyle name="20% - Accent3 4 2 3 4 2 2" xfId="11376"/>
    <cellStyle name="20% - Accent3 4 2 3 4 2 3" xfId="11377"/>
    <cellStyle name="20% - Accent3 4 2 3 4 3" xfId="11378"/>
    <cellStyle name="20% - Accent3 4 2 3 4 4" xfId="11379"/>
    <cellStyle name="20% - Accent3 4 2 3 5" xfId="11380"/>
    <cellStyle name="20% - Accent3 4 2 3 5 2" xfId="11381"/>
    <cellStyle name="20% - Accent3 4 2 3 5 2 2" xfId="11382"/>
    <cellStyle name="20% - Accent3 4 2 3 5 2 3" xfId="11383"/>
    <cellStyle name="20% - Accent3 4 2 3 5 3" xfId="11384"/>
    <cellStyle name="20% - Accent3 4 2 3 5 4" xfId="11385"/>
    <cellStyle name="20% - Accent3 4 2 3 6" xfId="11386"/>
    <cellStyle name="20% - Accent3 4 2 3 6 2" xfId="11387"/>
    <cellStyle name="20% - Accent3 4 2 3 6 3" xfId="11388"/>
    <cellStyle name="20% - Accent3 4 2 3 7" xfId="11389"/>
    <cellStyle name="20% - Accent3 4 2 3 8" xfId="11390"/>
    <cellStyle name="20% - Accent3 4 2 4" xfId="11391"/>
    <cellStyle name="20% - Accent3 4 2 4 2" xfId="11392"/>
    <cellStyle name="20% - Accent3 4 2 4 2 2" xfId="11393"/>
    <cellStyle name="20% - Accent3 4 2 4 2 2 2" xfId="11394"/>
    <cellStyle name="20% - Accent3 4 2 4 2 2 3" xfId="11395"/>
    <cellStyle name="20% - Accent3 4 2 4 2 3" xfId="11396"/>
    <cellStyle name="20% - Accent3 4 2 4 2 4" xfId="11397"/>
    <cellStyle name="20% - Accent3 4 2 4 3" xfId="11398"/>
    <cellStyle name="20% - Accent3 4 2 4 3 2" xfId="11399"/>
    <cellStyle name="20% - Accent3 4 2 4 3 2 2" xfId="11400"/>
    <cellStyle name="20% - Accent3 4 2 4 3 2 3" xfId="11401"/>
    <cellStyle name="20% - Accent3 4 2 4 3 3" xfId="11402"/>
    <cellStyle name="20% - Accent3 4 2 4 3 4" xfId="11403"/>
    <cellStyle name="20% - Accent3 4 2 4 4" xfId="11404"/>
    <cellStyle name="20% - Accent3 4 2 4 4 2" xfId="11405"/>
    <cellStyle name="20% - Accent3 4 2 4 4 3" xfId="11406"/>
    <cellStyle name="20% - Accent3 4 2 4 5" xfId="11407"/>
    <cellStyle name="20% - Accent3 4 2 4 6" xfId="11408"/>
    <cellStyle name="20% - Accent3 4 2 5" xfId="11409"/>
    <cellStyle name="20% - Accent3 4 2 5 2" xfId="11410"/>
    <cellStyle name="20% - Accent3 4 2 5 2 2" xfId="11411"/>
    <cellStyle name="20% - Accent3 4 2 5 2 2 2" xfId="11412"/>
    <cellStyle name="20% - Accent3 4 2 5 2 2 3" xfId="11413"/>
    <cellStyle name="20% - Accent3 4 2 5 2 3" xfId="11414"/>
    <cellStyle name="20% - Accent3 4 2 5 2 4" xfId="11415"/>
    <cellStyle name="20% - Accent3 4 2 5 3" xfId="11416"/>
    <cellStyle name="20% - Accent3 4 2 5 3 2" xfId="11417"/>
    <cellStyle name="20% - Accent3 4 2 5 3 2 2" xfId="11418"/>
    <cellStyle name="20% - Accent3 4 2 5 3 2 3" xfId="11419"/>
    <cellStyle name="20% - Accent3 4 2 5 3 3" xfId="11420"/>
    <cellStyle name="20% - Accent3 4 2 5 3 4" xfId="11421"/>
    <cellStyle name="20% - Accent3 4 2 5 4" xfId="11422"/>
    <cellStyle name="20% - Accent3 4 2 5 4 2" xfId="11423"/>
    <cellStyle name="20% - Accent3 4 2 5 4 3" xfId="11424"/>
    <cellStyle name="20% - Accent3 4 2 5 5" xfId="11425"/>
    <cellStyle name="20% - Accent3 4 2 5 6" xfId="11426"/>
    <cellStyle name="20% - Accent3 4 2 6" xfId="11427"/>
    <cellStyle name="20% - Accent3 4 2 6 2" xfId="11428"/>
    <cellStyle name="20% - Accent3 4 2 6 2 2" xfId="11429"/>
    <cellStyle name="20% - Accent3 4 2 6 2 3" xfId="11430"/>
    <cellStyle name="20% - Accent3 4 2 6 3" xfId="11431"/>
    <cellStyle name="20% - Accent3 4 2 6 4" xfId="11432"/>
    <cellStyle name="20% - Accent3 4 2 7" xfId="11433"/>
    <cellStyle name="20% - Accent3 4 2 7 2" xfId="11434"/>
    <cellStyle name="20% - Accent3 4 2 7 2 2" xfId="11435"/>
    <cellStyle name="20% - Accent3 4 2 7 2 3" xfId="11436"/>
    <cellStyle name="20% - Accent3 4 2 7 3" xfId="11437"/>
    <cellStyle name="20% - Accent3 4 2 7 4" xfId="11438"/>
    <cellStyle name="20% - Accent3 4 2 8" xfId="11439"/>
    <cellStyle name="20% - Accent3 4 2 8 2" xfId="11440"/>
    <cellStyle name="20% - Accent3 4 2 8 3" xfId="11441"/>
    <cellStyle name="20% - Accent3 4 2 9" xfId="11442"/>
    <cellStyle name="20% - Accent3 4 2_Revenue monitoring workings P6 97-2003" xfId="11443"/>
    <cellStyle name="20% - Accent3 4 3" xfId="11444"/>
    <cellStyle name="20% - Accent3 4 3 10" xfId="11445"/>
    <cellStyle name="20% - Accent3 4 3 2" xfId="11446"/>
    <cellStyle name="20% - Accent3 4 3 2 2" xfId="11447"/>
    <cellStyle name="20% - Accent3 4 3 2 2 2" xfId="11448"/>
    <cellStyle name="20% - Accent3 4 3 2 2 2 2" xfId="11449"/>
    <cellStyle name="20% - Accent3 4 3 2 2 2 2 2" xfId="11450"/>
    <cellStyle name="20% - Accent3 4 3 2 2 2 2 2 2" xfId="11451"/>
    <cellStyle name="20% - Accent3 4 3 2 2 2 2 2 3" xfId="11452"/>
    <cellStyle name="20% - Accent3 4 3 2 2 2 2 3" xfId="11453"/>
    <cellStyle name="20% - Accent3 4 3 2 2 2 2 4" xfId="11454"/>
    <cellStyle name="20% - Accent3 4 3 2 2 2 3" xfId="11455"/>
    <cellStyle name="20% - Accent3 4 3 2 2 2 3 2" xfId="11456"/>
    <cellStyle name="20% - Accent3 4 3 2 2 2 3 2 2" xfId="11457"/>
    <cellStyle name="20% - Accent3 4 3 2 2 2 3 2 3" xfId="11458"/>
    <cellStyle name="20% - Accent3 4 3 2 2 2 3 3" xfId="11459"/>
    <cellStyle name="20% - Accent3 4 3 2 2 2 3 4" xfId="11460"/>
    <cellStyle name="20% - Accent3 4 3 2 2 2 4" xfId="11461"/>
    <cellStyle name="20% - Accent3 4 3 2 2 2 4 2" xfId="11462"/>
    <cellStyle name="20% - Accent3 4 3 2 2 2 4 3" xfId="11463"/>
    <cellStyle name="20% - Accent3 4 3 2 2 2 5" xfId="11464"/>
    <cellStyle name="20% - Accent3 4 3 2 2 2 6" xfId="11465"/>
    <cellStyle name="20% - Accent3 4 3 2 2 3" xfId="11466"/>
    <cellStyle name="20% - Accent3 4 3 2 2 3 2" xfId="11467"/>
    <cellStyle name="20% - Accent3 4 3 2 2 3 2 2" xfId="11468"/>
    <cellStyle name="20% - Accent3 4 3 2 2 3 2 2 2" xfId="11469"/>
    <cellStyle name="20% - Accent3 4 3 2 2 3 2 2 3" xfId="11470"/>
    <cellStyle name="20% - Accent3 4 3 2 2 3 2 3" xfId="11471"/>
    <cellStyle name="20% - Accent3 4 3 2 2 3 2 4" xfId="11472"/>
    <cellStyle name="20% - Accent3 4 3 2 2 3 3" xfId="11473"/>
    <cellStyle name="20% - Accent3 4 3 2 2 3 3 2" xfId="11474"/>
    <cellStyle name="20% - Accent3 4 3 2 2 3 3 2 2" xfId="11475"/>
    <cellStyle name="20% - Accent3 4 3 2 2 3 3 2 3" xfId="11476"/>
    <cellStyle name="20% - Accent3 4 3 2 2 3 3 3" xfId="11477"/>
    <cellStyle name="20% - Accent3 4 3 2 2 3 3 4" xfId="11478"/>
    <cellStyle name="20% - Accent3 4 3 2 2 3 4" xfId="11479"/>
    <cellStyle name="20% - Accent3 4 3 2 2 3 4 2" xfId="11480"/>
    <cellStyle name="20% - Accent3 4 3 2 2 3 4 3" xfId="11481"/>
    <cellStyle name="20% - Accent3 4 3 2 2 3 5" xfId="11482"/>
    <cellStyle name="20% - Accent3 4 3 2 2 3 6" xfId="11483"/>
    <cellStyle name="20% - Accent3 4 3 2 2 4" xfId="11484"/>
    <cellStyle name="20% - Accent3 4 3 2 2 4 2" xfId="11485"/>
    <cellStyle name="20% - Accent3 4 3 2 2 4 2 2" xfId="11486"/>
    <cellStyle name="20% - Accent3 4 3 2 2 4 2 3" xfId="11487"/>
    <cellStyle name="20% - Accent3 4 3 2 2 4 3" xfId="11488"/>
    <cellStyle name="20% - Accent3 4 3 2 2 4 4" xfId="11489"/>
    <cellStyle name="20% - Accent3 4 3 2 2 5" xfId="11490"/>
    <cellStyle name="20% - Accent3 4 3 2 2 5 2" xfId="11491"/>
    <cellStyle name="20% - Accent3 4 3 2 2 5 2 2" xfId="11492"/>
    <cellStyle name="20% - Accent3 4 3 2 2 5 2 3" xfId="11493"/>
    <cellStyle name="20% - Accent3 4 3 2 2 5 3" xfId="11494"/>
    <cellStyle name="20% - Accent3 4 3 2 2 5 4" xfId="11495"/>
    <cellStyle name="20% - Accent3 4 3 2 2 6" xfId="11496"/>
    <cellStyle name="20% - Accent3 4 3 2 2 6 2" xfId="11497"/>
    <cellStyle name="20% - Accent3 4 3 2 2 6 3" xfId="11498"/>
    <cellStyle name="20% - Accent3 4 3 2 2 7" xfId="11499"/>
    <cellStyle name="20% - Accent3 4 3 2 2 8" xfId="11500"/>
    <cellStyle name="20% - Accent3 4 3 2 3" xfId="11501"/>
    <cellStyle name="20% - Accent3 4 3 2 3 2" xfId="11502"/>
    <cellStyle name="20% - Accent3 4 3 2 3 2 2" xfId="11503"/>
    <cellStyle name="20% - Accent3 4 3 2 3 2 2 2" xfId="11504"/>
    <cellStyle name="20% - Accent3 4 3 2 3 2 2 3" xfId="11505"/>
    <cellStyle name="20% - Accent3 4 3 2 3 2 3" xfId="11506"/>
    <cellStyle name="20% - Accent3 4 3 2 3 2 4" xfId="11507"/>
    <cellStyle name="20% - Accent3 4 3 2 3 3" xfId="11508"/>
    <cellStyle name="20% - Accent3 4 3 2 3 3 2" xfId="11509"/>
    <cellStyle name="20% - Accent3 4 3 2 3 3 2 2" xfId="11510"/>
    <cellStyle name="20% - Accent3 4 3 2 3 3 2 3" xfId="11511"/>
    <cellStyle name="20% - Accent3 4 3 2 3 3 3" xfId="11512"/>
    <cellStyle name="20% - Accent3 4 3 2 3 3 4" xfId="11513"/>
    <cellStyle name="20% - Accent3 4 3 2 3 4" xfId="11514"/>
    <cellStyle name="20% - Accent3 4 3 2 3 4 2" xfId="11515"/>
    <cellStyle name="20% - Accent3 4 3 2 3 4 3" xfId="11516"/>
    <cellStyle name="20% - Accent3 4 3 2 3 5" xfId="11517"/>
    <cellStyle name="20% - Accent3 4 3 2 3 6" xfId="11518"/>
    <cellStyle name="20% - Accent3 4 3 2 4" xfId="11519"/>
    <cellStyle name="20% - Accent3 4 3 2 4 2" xfId="11520"/>
    <cellStyle name="20% - Accent3 4 3 2 4 2 2" xfId="11521"/>
    <cellStyle name="20% - Accent3 4 3 2 4 2 2 2" xfId="11522"/>
    <cellStyle name="20% - Accent3 4 3 2 4 2 2 3" xfId="11523"/>
    <cellStyle name="20% - Accent3 4 3 2 4 2 3" xfId="11524"/>
    <cellStyle name="20% - Accent3 4 3 2 4 2 4" xfId="11525"/>
    <cellStyle name="20% - Accent3 4 3 2 4 3" xfId="11526"/>
    <cellStyle name="20% - Accent3 4 3 2 4 3 2" xfId="11527"/>
    <cellStyle name="20% - Accent3 4 3 2 4 3 2 2" xfId="11528"/>
    <cellStyle name="20% - Accent3 4 3 2 4 3 2 3" xfId="11529"/>
    <cellStyle name="20% - Accent3 4 3 2 4 3 3" xfId="11530"/>
    <cellStyle name="20% - Accent3 4 3 2 4 3 4" xfId="11531"/>
    <cellStyle name="20% - Accent3 4 3 2 4 4" xfId="11532"/>
    <cellStyle name="20% - Accent3 4 3 2 4 4 2" xfId="11533"/>
    <cellStyle name="20% - Accent3 4 3 2 4 4 3" xfId="11534"/>
    <cellStyle name="20% - Accent3 4 3 2 4 5" xfId="11535"/>
    <cellStyle name="20% - Accent3 4 3 2 4 6" xfId="11536"/>
    <cellStyle name="20% - Accent3 4 3 2 5" xfId="11537"/>
    <cellStyle name="20% - Accent3 4 3 2 5 2" xfId="11538"/>
    <cellStyle name="20% - Accent3 4 3 2 5 2 2" xfId="11539"/>
    <cellStyle name="20% - Accent3 4 3 2 5 2 3" xfId="11540"/>
    <cellStyle name="20% - Accent3 4 3 2 5 3" xfId="11541"/>
    <cellStyle name="20% - Accent3 4 3 2 5 4" xfId="11542"/>
    <cellStyle name="20% - Accent3 4 3 2 6" xfId="11543"/>
    <cellStyle name="20% - Accent3 4 3 2 6 2" xfId="11544"/>
    <cellStyle name="20% - Accent3 4 3 2 6 2 2" xfId="11545"/>
    <cellStyle name="20% - Accent3 4 3 2 6 2 3" xfId="11546"/>
    <cellStyle name="20% - Accent3 4 3 2 6 3" xfId="11547"/>
    <cellStyle name="20% - Accent3 4 3 2 6 4" xfId="11548"/>
    <cellStyle name="20% - Accent3 4 3 2 7" xfId="11549"/>
    <cellStyle name="20% - Accent3 4 3 2 7 2" xfId="11550"/>
    <cellStyle name="20% - Accent3 4 3 2 7 3" xfId="11551"/>
    <cellStyle name="20% - Accent3 4 3 2 8" xfId="11552"/>
    <cellStyle name="20% - Accent3 4 3 2 9" xfId="11553"/>
    <cellStyle name="20% - Accent3 4 3 3" xfId="11554"/>
    <cellStyle name="20% - Accent3 4 3 3 2" xfId="11555"/>
    <cellStyle name="20% - Accent3 4 3 3 2 2" xfId="11556"/>
    <cellStyle name="20% - Accent3 4 3 3 2 2 2" xfId="11557"/>
    <cellStyle name="20% - Accent3 4 3 3 2 2 2 2" xfId="11558"/>
    <cellStyle name="20% - Accent3 4 3 3 2 2 2 3" xfId="11559"/>
    <cellStyle name="20% - Accent3 4 3 3 2 2 3" xfId="11560"/>
    <cellStyle name="20% - Accent3 4 3 3 2 2 4" xfId="11561"/>
    <cellStyle name="20% - Accent3 4 3 3 2 3" xfId="11562"/>
    <cellStyle name="20% - Accent3 4 3 3 2 3 2" xfId="11563"/>
    <cellStyle name="20% - Accent3 4 3 3 2 3 2 2" xfId="11564"/>
    <cellStyle name="20% - Accent3 4 3 3 2 3 2 3" xfId="11565"/>
    <cellStyle name="20% - Accent3 4 3 3 2 3 3" xfId="11566"/>
    <cellStyle name="20% - Accent3 4 3 3 2 3 4" xfId="11567"/>
    <cellStyle name="20% - Accent3 4 3 3 2 4" xfId="11568"/>
    <cellStyle name="20% - Accent3 4 3 3 2 4 2" xfId="11569"/>
    <cellStyle name="20% - Accent3 4 3 3 2 4 3" xfId="11570"/>
    <cellStyle name="20% - Accent3 4 3 3 2 5" xfId="11571"/>
    <cellStyle name="20% - Accent3 4 3 3 2 6" xfId="11572"/>
    <cellStyle name="20% - Accent3 4 3 3 3" xfId="11573"/>
    <cellStyle name="20% - Accent3 4 3 3 3 2" xfId="11574"/>
    <cellStyle name="20% - Accent3 4 3 3 3 2 2" xfId="11575"/>
    <cellStyle name="20% - Accent3 4 3 3 3 2 2 2" xfId="11576"/>
    <cellStyle name="20% - Accent3 4 3 3 3 2 2 3" xfId="11577"/>
    <cellStyle name="20% - Accent3 4 3 3 3 2 3" xfId="11578"/>
    <cellStyle name="20% - Accent3 4 3 3 3 2 4" xfId="11579"/>
    <cellStyle name="20% - Accent3 4 3 3 3 3" xfId="11580"/>
    <cellStyle name="20% - Accent3 4 3 3 3 3 2" xfId="11581"/>
    <cellStyle name="20% - Accent3 4 3 3 3 3 2 2" xfId="11582"/>
    <cellStyle name="20% - Accent3 4 3 3 3 3 2 3" xfId="11583"/>
    <cellStyle name="20% - Accent3 4 3 3 3 3 3" xfId="11584"/>
    <cellStyle name="20% - Accent3 4 3 3 3 3 4" xfId="11585"/>
    <cellStyle name="20% - Accent3 4 3 3 3 4" xfId="11586"/>
    <cellStyle name="20% - Accent3 4 3 3 3 4 2" xfId="11587"/>
    <cellStyle name="20% - Accent3 4 3 3 3 4 3" xfId="11588"/>
    <cellStyle name="20% - Accent3 4 3 3 3 5" xfId="11589"/>
    <cellStyle name="20% - Accent3 4 3 3 3 6" xfId="11590"/>
    <cellStyle name="20% - Accent3 4 3 3 4" xfId="11591"/>
    <cellStyle name="20% - Accent3 4 3 3 4 2" xfId="11592"/>
    <cellStyle name="20% - Accent3 4 3 3 4 2 2" xfId="11593"/>
    <cellStyle name="20% - Accent3 4 3 3 4 2 3" xfId="11594"/>
    <cellStyle name="20% - Accent3 4 3 3 4 3" xfId="11595"/>
    <cellStyle name="20% - Accent3 4 3 3 4 4" xfId="11596"/>
    <cellStyle name="20% - Accent3 4 3 3 5" xfId="11597"/>
    <cellStyle name="20% - Accent3 4 3 3 5 2" xfId="11598"/>
    <cellStyle name="20% - Accent3 4 3 3 5 2 2" xfId="11599"/>
    <cellStyle name="20% - Accent3 4 3 3 5 2 3" xfId="11600"/>
    <cellStyle name="20% - Accent3 4 3 3 5 3" xfId="11601"/>
    <cellStyle name="20% - Accent3 4 3 3 5 4" xfId="11602"/>
    <cellStyle name="20% - Accent3 4 3 3 6" xfId="11603"/>
    <cellStyle name="20% - Accent3 4 3 3 6 2" xfId="11604"/>
    <cellStyle name="20% - Accent3 4 3 3 6 3" xfId="11605"/>
    <cellStyle name="20% - Accent3 4 3 3 7" xfId="11606"/>
    <cellStyle name="20% - Accent3 4 3 3 8" xfId="11607"/>
    <cellStyle name="20% - Accent3 4 3 4" xfId="11608"/>
    <cellStyle name="20% - Accent3 4 3 4 2" xfId="11609"/>
    <cellStyle name="20% - Accent3 4 3 4 2 2" xfId="11610"/>
    <cellStyle name="20% - Accent3 4 3 4 2 2 2" xfId="11611"/>
    <cellStyle name="20% - Accent3 4 3 4 2 2 3" xfId="11612"/>
    <cellStyle name="20% - Accent3 4 3 4 2 3" xfId="11613"/>
    <cellStyle name="20% - Accent3 4 3 4 2 4" xfId="11614"/>
    <cellStyle name="20% - Accent3 4 3 4 3" xfId="11615"/>
    <cellStyle name="20% - Accent3 4 3 4 3 2" xfId="11616"/>
    <cellStyle name="20% - Accent3 4 3 4 3 2 2" xfId="11617"/>
    <cellStyle name="20% - Accent3 4 3 4 3 2 3" xfId="11618"/>
    <cellStyle name="20% - Accent3 4 3 4 3 3" xfId="11619"/>
    <cellStyle name="20% - Accent3 4 3 4 3 4" xfId="11620"/>
    <cellStyle name="20% - Accent3 4 3 4 4" xfId="11621"/>
    <cellStyle name="20% - Accent3 4 3 4 4 2" xfId="11622"/>
    <cellStyle name="20% - Accent3 4 3 4 4 3" xfId="11623"/>
    <cellStyle name="20% - Accent3 4 3 4 5" xfId="11624"/>
    <cellStyle name="20% - Accent3 4 3 4 6" xfId="11625"/>
    <cellStyle name="20% - Accent3 4 3 5" xfId="11626"/>
    <cellStyle name="20% - Accent3 4 3 5 2" xfId="11627"/>
    <cellStyle name="20% - Accent3 4 3 5 2 2" xfId="11628"/>
    <cellStyle name="20% - Accent3 4 3 5 2 2 2" xfId="11629"/>
    <cellStyle name="20% - Accent3 4 3 5 2 2 3" xfId="11630"/>
    <cellStyle name="20% - Accent3 4 3 5 2 3" xfId="11631"/>
    <cellStyle name="20% - Accent3 4 3 5 2 4" xfId="11632"/>
    <cellStyle name="20% - Accent3 4 3 5 3" xfId="11633"/>
    <cellStyle name="20% - Accent3 4 3 5 3 2" xfId="11634"/>
    <cellStyle name="20% - Accent3 4 3 5 3 2 2" xfId="11635"/>
    <cellStyle name="20% - Accent3 4 3 5 3 2 3" xfId="11636"/>
    <cellStyle name="20% - Accent3 4 3 5 3 3" xfId="11637"/>
    <cellStyle name="20% - Accent3 4 3 5 3 4" xfId="11638"/>
    <cellStyle name="20% - Accent3 4 3 5 4" xfId="11639"/>
    <cellStyle name="20% - Accent3 4 3 5 4 2" xfId="11640"/>
    <cellStyle name="20% - Accent3 4 3 5 4 3" xfId="11641"/>
    <cellStyle name="20% - Accent3 4 3 5 5" xfId="11642"/>
    <cellStyle name="20% - Accent3 4 3 5 6" xfId="11643"/>
    <cellStyle name="20% - Accent3 4 3 6" xfId="11644"/>
    <cellStyle name="20% - Accent3 4 3 6 2" xfId="11645"/>
    <cellStyle name="20% - Accent3 4 3 6 2 2" xfId="11646"/>
    <cellStyle name="20% - Accent3 4 3 6 2 3" xfId="11647"/>
    <cellStyle name="20% - Accent3 4 3 6 3" xfId="11648"/>
    <cellStyle name="20% - Accent3 4 3 6 4" xfId="11649"/>
    <cellStyle name="20% - Accent3 4 3 7" xfId="11650"/>
    <cellStyle name="20% - Accent3 4 3 7 2" xfId="11651"/>
    <cellStyle name="20% - Accent3 4 3 7 2 2" xfId="11652"/>
    <cellStyle name="20% - Accent3 4 3 7 2 3" xfId="11653"/>
    <cellStyle name="20% - Accent3 4 3 7 3" xfId="11654"/>
    <cellStyle name="20% - Accent3 4 3 7 4" xfId="11655"/>
    <cellStyle name="20% - Accent3 4 3 8" xfId="11656"/>
    <cellStyle name="20% - Accent3 4 3 8 2" xfId="11657"/>
    <cellStyle name="20% - Accent3 4 3 8 3" xfId="11658"/>
    <cellStyle name="20% - Accent3 4 3 9" xfId="11659"/>
    <cellStyle name="20% - Accent3 4 3_Revenue monitoring workings P6 97-2003" xfId="11660"/>
    <cellStyle name="20% - Accent3 4 4" xfId="11661"/>
    <cellStyle name="20% - Accent3 4 4 10" xfId="11662"/>
    <cellStyle name="20% - Accent3 4 4 2" xfId="11663"/>
    <cellStyle name="20% - Accent3 4 4 2 2" xfId="11664"/>
    <cellStyle name="20% - Accent3 4 4 2 2 2" xfId="11665"/>
    <cellStyle name="20% - Accent3 4 4 2 2 2 2" xfId="11666"/>
    <cellStyle name="20% - Accent3 4 4 2 2 2 2 2" xfId="11667"/>
    <cellStyle name="20% - Accent3 4 4 2 2 2 2 2 2" xfId="11668"/>
    <cellStyle name="20% - Accent3 4 4 2 2 2 2 2 3" xfId="11669"/>
    <cellStyle name="20% - Accent3 4 4 2 2 2 2 3" xfId="11670"/>
    <cellStyle name="20% - Accent3 4 4 2 2 2 2 4" xfId="11671"/>
    <cellStyle name="20% - Accent3 4 4 2 2 2 3" xfId="11672"/>
    <cellStyle name="20% - Accent3 4 4 2 2 2 3 2" xfId="11673"/>
    <cellStyle name="20% - Accent3 4 4 2 2 2 3 2 2" xfId="11674"/>
    <cellStyle name="20% - Accent3 4 4 2 2 2 3 2 3" xfId="11675"/>
    <cellStyle name="20% - Accent3 4 4 2 2 2 3 3" xfId="11676"/>
    <cellStyle name="20% - Accent3 4 4 2 2 2 3 4" xfId="11677"/>
    <cellStyle name="20% - Accent3 4 4 2 2 2 4" xfId="11678"/>
    <cellStyle name="20% - Accent3 4 4 2 2 2 4 2" xfId="11679"/>
    <cellStyle name="20% - Accent3 4 4 2 2 2 4 3" xfId="11680"/>
    <cellStyle name="20% - Accent3 4 4 2 2 2 5" xfId="11681"/>
    <cellStyle name="20% - Accent3 4 4 2 2 2 6" xfId="11682"/>
    <cellStyle name="20% - Accent3 4 4 2 2 3" xfId="11683"/>
    <cellStyle name="20% - Accent3 4 4 2 2 3 2" xfId="11684"/>
    <cellStyle name="20% - Accent3 4 4 2 2 3 2 2" xfId="11685"/>
    <cellStyle name="20% - Accent3 4 4 2 2 3 2 2 2" xfId="11686"/>
    <cellStyle name="20% - Accent3 4 4 2 2 3 2 2 3" xfId="11687"/>
    <cellStyle name="20% - Accent3 4 4 2 2 3 2 3" xfId="11688"/>
    <cellStyle name="20% - Accent3 4 4 2 2 3 2 4" xfId="11689"/>
    <cellStyle name="20% - Accent3 4 4 2 2 3 3" xfId="11690"/>
    <cellStyle name="20% - Accent3 4 4 2 2 3 3 2" xfId="11691"/>
    <cellStyle name="20% - Accent3 4 4 2 2 3 3 2 2" xfId="11692"/>
    <cellStyle name="20% - Accent3 4 4 2 2 3 3 2 3" xfId="11693"/>
    <cellStyle name="20% - Accent3 4 4 2 2 3 3 3" xfId="11694"/>
    <cellStyle name="20% - Accent3 4 4 2 2 3 3 4" xfId="11695"/>
    <cellStyle name="20% - Accent3 4 4 2 2 3 4" xfId="11696"/>
    <cellStyle name="20% - Accent3 4 4 2 2 3 4 2" xfId="11697"/>
    <cellStyle name="20% - Accent3 4 4 2 2 3 4 3" xfId="11698"/>
    <cellStyle name="20% - Accent3 4 4 2 2 3 5" xfId="11699"/>
    <cellStyle name="20% - Accent3 4 4 2 2 3 6" xfId="11700"/>
    <cellStyle name="20% - Accent3 4 4 2 2 4" xfId="11701"/>
    <cellStyle name="20% - Accent3 4 4 2 2 4 2" xfId="11702"/>
    <cellStyle name="20% - Accent3 4 4 2 2 4 2 2" xfId="11703"/>
    <cellStyle name="20% - Accent3 4 4 2 2 4 2 3" xfId="11704"/>
    <cellStyle name="20% - Accent3 4 4 2 2 4 3" xfId="11705"/>
    <cellStyle name="20% - Accent3 4 4 2 2 4 4" xfId="11706"/>
    <cellStyle name="20% - Accent3 4 4 2 2 5" xfId="11707"/>
    <cellStyle name="20% - Accent3 4 4 2 2 5 2" xfId="11708"/>
    <cellStyle name="20% - Accent3 4 4 2 2 5 2 2" xfId="11709"/>
    <cellStyle name="20% - Accent3 4 4 2 2 5 2 3" xfId="11710"/>
    <cellStyle name="20% - Accent3 4 4 2 2 5 3" xfId="11711"/>
    <cellStyle name="20% - Accent3 4 4 2 2 5 4" xfId="11712"/>
    <cellStyle name="20% - Accent3 4 4 2 2 6" xfId="11713"/>
    <cellStyle name="20% - Accent3 4 4 2 2 6 2" xfId="11714"/>
    <cellStyle name="20% - Accent3 4 4 2 2 6 3" xfId="11715"/>
    <cellStyle name="20% - Accent3 4 4 2 2 7" xfId="11716"/>
    <cellStyle name="20% - Accent3 4 4 2 2 8" xfId="11717"/>
    <cellStyle name="20% - Accent3 4 4 2 3" xfId="11718"/>
    <cellStyle name="20% - Accent3 4 4 2 3 2" xfId="11719"/>
    <cellStyle name="20% - Accent3 4 4 2 3 2 2" xfId="11720"/>
    <cellStyle name="20% - Accent3 4 4 2 3 2 2 2" xfId="11721"/>
    <cellStyle name="20% - Accent3 4 4 2 3 2 2 3" xfId="11722"/>
    <cellStyle name="20% - Accent3 4 4 2 3 2 3" xfId="11723"/>
    <cellStyle name="20% - Accent3 4 4 2 3 2 4" xfId="11724"/>
    <cellStyle name="20% - Accent3 4 4 2 3 3" xfId="11725"/>
    <cellStyle name="20% - Accent3 4 4 2 3 3 2" xfId="11726"/>
    <cellStyle name="20% - Accent3 4 4 2 3 3 2 2" xfId="11727"/>
    <cellStyle name="20% - Accent3 4 4 2 3 3 2 3" xfId="11728"/>
    <cellStyle name="20% - Accent3 4 4 2 3 3 3" xfId="11729"/>
    <cellStyle name="20% - Accent3 4 4 2 3 3 4" xfId="11730"/>
    <cellStyle name="20% - Accent3 4 4 2 3 4" xfId="11731"/>
    <cellStyle name="20% - Accent3 4 4 2 3 4 2" xfId="11732"/>
    <cellStyle name="20% - Accent3 4 4 2 3 4 3" xfId="11733"/>
    <cellStyle name="20% - Accent3 4 4 2 3 5" xfId="11734"/>
    <cellStyle name="20% - Accent3 4 4 2 3 6" xfId="11735"/>
    <cellStyle name="20% - Accent3 4 4 2 4" xfId="11736"/>
    <cellStyle name="20% - Accent3 4 4 2 4 2" xfId="11737"/>
    <cellStyle name="20% - Accent3 4 4 2 4 2 2" xfId="11738"/>
    <cellStyle name="20% - Accent3 4 4 2 4 2 2 2" xfId="11739"/>
    <cellStyle name="20% - Accent3 4 4 2 4 2 2 3" xfId="11740"/>
    <cellStyle name="20% - Accent3 4 4 2 4 2 3" xfId="11741"/>
    <cellStyle name="20% - Accent3 4 4 2 4 2 4" xfId="11742"/>
    <cellStyle name="20% - Accent3 4 4 2 4 3" xfId="11743"/>
    <cellStyle name="20% - Accent3 4 4 2 4 3 2" xfId="11744"/>
    <cellStyle name="20% - Accent3 4 4 2 4 3 2 2" xfId="11745"/>
    <cellStyle name="20% - Accent3 4 4 2 4 3 2 3" xfId="11746"/>
    <cellStyle name="20% - Accent3 4 4 2 4 3 3" xfId="11747"/>
    <cellStyle name="20% - Accent3 4 4 2 4 3 4" xfId="11748"/>
    <cellStyle name="20% - Accent3 4 4 2 4 4" xfId="11749"/>
    <cellStyle name="20% - Accent3 4 4 2 4 4 2" xfId="11750"/>
    <cellStyle name="20% - Accent3 4 4 2 4 4 3" xfId="11751"/>
    <cellStyle name="20% - Accent3 4 4 2 4 5" xfId="11752"/>
    <cellStyle name="20% - Accent3 4 4 2 4 6" xfId="11753"/>
    <cellStyle name="20% - Accent3 4 4 2 5" xfId="11754"/>
    <cellStyle name="20% - Accent3 4 4 2 5 2" xfId="11755"/>
    <cellStyle name="20% - Accent3 4 4 2 5 2 2" xfId="11756"/>
    <cellStyle name="20% - Accent3 4 4 2 5 2 3" xfId="11757"/>
    <cellStyle name="20% - Accent3 4 4 2 5 3" xfId="11758"/>
    <cellStyle name="20% - Accent3 4 4 2 5 4" xfId="11759"/>
    <cellStyle name="20% - Accent3 4 4 2 6" xfId="11760"/>
    <cellStyle name="20% - Accent3 4 4 2 6 2" xfId="11761"/>
    <cellStyle name="20% - Accent3 4 4 2 6 2 2" xfId="11762"/>
    <cellStyle name="20% - Accent3 4 4 2 6 2 3" xfId="11763"/>
    <cellStyle name="20% - Accent3 4 4 2 6 3" xfId="11764"/>
    <cellStyle name="20% - Accent3 4 4 2 6 4" xfId="11765"/>
    <cellStyle name="20% - Accent3 4 4 2 7" xfId="11766"/>
    <cellStyle name="20% - Accent3 4 4 2 7 2" xfId="11767"/>
    <cellStyle name="20% - Accent3 4 4 2 7 3" xfId="11768"/>
    <cellStyle name="20% - Accent3 4 4 2 8" xfId="11769"/>
    <cellStyle name="20% - Accent3 4 4 2 9" xfId="11770"/>
    <cellStyle name="20% - Accent3 4 4 3" xfId="11771"/>
    <cellStyle name="20% - Accent3 4 4 3 2" xfId="11772"/>
    <cellStyle name="20% - Accent3 4 4 3 2 2" xfId="11773"/>
    <cellStyle name="20% - Accent3 4 4 3 2 2 2" xfId="11774"/>
    <cellStyle name="20% - Accent3 4 4 3 2 2 2 2" xfId="11775"/>
    <cellStyle name="20% - Accent3 4 4 3 2 2 2 3" xfId="11776"/>
    <cellStyle name="20% - Accent3 4 4 3 2 2 3" xfId="11777"/>
    <cellStyle name="20% - Accent3 4 4 3 2 2 4" xfId="11778"/>
    <cellStyle name="20% - Accent3 4 4 3 2 3" xfId="11779"/>
    <cellStyle name="20% - Accent3 4 4 3 2 3 2" xfId="11780"/>
    <cellStyle name="20% - Accent3 4 4 3 2 3 2 2" xfId="11781"/>
    <cellStyle name="20% - Accent3 4 4 3 2 3 2 3" xfId="11782"/>
    <cellStyle name="20% - Accent3 4 4 3 2 3 3" xfId="11783"/>
    <cellStyle name="20% - Accent3 4 4 3 2 3 4" xfId="11784"/>
    <cellStyle name="20% - Accent3 4 4 3 2 4" xfId="11785"/>
    <cellStyle name="20% - Accent3 4 4 3 2 4 2" xfId="11786"/>
    <cellStyle name="20% - Accent3 4 4 3 2 4 3" xfId="11787"/>
    <cellStyle name="20% - Accent3 4 4 3 2 5" xfId="11788"/>
    <cellStyle name="20% - Accent3 4 4 3 2 6" xfId="11789"/>
    <cellStyle name="20% - Accent3 4 4 3 3" xfId="11790"/>
    <cellStyle name="20% - Accent3 4 4 3 3 2" xfId="11791"/>
    <cellStyle name="20% - Accent3 4 4 3 3 2 2" xfId="11792"/>
    <cellStyle name="20% - Accent3 4 4 3 3 2 2 2" xfId="11793"/>
    <cellStyle name="20% - Accent3 4 4 3 3 2 2 3" xfId="11794"/>
    <cellStyle name="20% - Accent3 4 4 3 3 2 3" xfId="11795"/>
    <cellStyle name="20% - Accent3 4 4 3 3 2 4" xfId="11796"/>
    <cellStyle name="20% - Accent3 4 4 3 3 3" xfId="11797"/>
    <cellStyle name="20% - Accent3 4 4 3 3 3 2" xfId="11798"/>
    <cellStyle name="20% - Accent3 4 4 3 3 3 2 2" xfId="11799"/>
    <cellStyle name="20% - Accent3 4 4 3 3 3 2 3" xfId="11800"/>
    <cellStyle name="20% - Accent3 4 4 3 3 3 3" xfId="11801"/>
    <cellStyle name="20% - Accent3 4 4 3 3 3 4" xfId="11802"/>
    <cellStyle name="20% - Accent3 4 4 3 3 4" xfId="11803"/>
    <cellStyle name="20% - Accent3 4 4 3 3 4 2" xfId="11804"/>
    <cellStyle name="20% - Accent3 4 4 3 3 4 3" xfId="11805"/>
    <cellStyle name="20% - Accent3 4 4 3 3 5" xfId="11806"/>
    <cellStyle name="20% - Accent3 4 4 3 3 6" xfId="11807"/>
    <cellStyle name="20% - Accent3 4 4 3 4" xfId="11808"/>
    <cellStyle name="20% - Accent3 4 4 3 4 2" xfId="11809"/>
    <cellStyle name="20% - Accent3 4 4 3 4 2 2" xfId="11810"/>
    <cellStyle name="20% - Accent3 4 4 3 4 2 3" xfId="11811"/>
    <cellStyle name="20% - Accent3 4 4 3 4 3" xfId="11812"/>
    <cellStyle name="20% - Accent3 4 4 3 4 4" xfId="11813"/>
    <cellStyle name="20% - Accent3 4 4 3 5" xfId="11814"/>
    <cellStyle name="20% - Accent3 4 4 3 5 2" xfId="11815"/>
    <cellStyle name="20% - Accent3 4 4 3 5 2 2" xfId="11816"/>
    <cellStyle name="20% - Accent3 4 4 3 5 2 3" xfId="11817"/>
    <cellStyle name="20% - Accent3 4 4 3 5 3" xfId="11818"/>
    <cellStyle name="20% - Accent3 4 4 3 5 4" xfId="11819"/>
    <cellStyle name="20% - Accent3 4 4 3 6" xfId="11820"/>
    <cellStyle name="20% - Accent3 4 4 3 6 2" xfId="11821"/>
    <cellStyle name="20% - Accent3 4 4 3 6 3" xfId="11822"/>
    <cellStyle name="20% - Accent3 4 4 3 7" xfId="11823"/>
    <cellStyle name="20% - Accent3 4 4 3 8" xfId="11824"/>
    <cellStyle name="20% - Accent3 4 4 4" xfId="11825"/>
    <cellStyle name="20% - Accent3 4 4 4 2" xfId="11826"/>
    <cellStyle name="20% - Accent3 4 4 4 2 2" xfId="11827"/>
    <cellStyle name="20% - Accent3 4 4 4 2 2 2" xfId="11828"/>
    <cellStyle name="20% - Accent3 4 4 4 2 2 3" xfId="11829"/>
    <cellStyle name="20% - Accent3 4 4 4 2 3" xfId="11830"/>
    <cellStyle name="20% - Accent3 4 4 4 2 4" xfId="11831"/>
    <cellStyle name="20% - Accent3 4 4 4 3" xfId="11832"/>
    <cellStyle name="20% - Accent3 4 4 4 3 2" xfId="11833"/>
    <cellStyle name="20% - Accent3 4 4 4 3 2 2" xfId="11834"/>
    <cellStyle name="20% - Accent3 4 4 4 3 2 3" xfId="11835"/>
    <cellStyle name="20% - Accent3 4 4 4 3 3" xfId="11836"/>
    <cellStyle name="20% - Accent3 4 4 4 3 4" xfId="11837"/>
    <cellStyle name="20% - Accent3 4 4 4 4" xfId="11838"/>
    <cellStyle name="20% - Accent3 4 4 4 4 2" xfId="11839"/>
    <cellStyle name="20% - Accent3 4 4 4 4 3" xfId="11840"/>
    <cellStyle name="20% - Accent3 4 4 4 5" xfId="11841"/>
    <cellStyle name="20% - Accent3 4 4 4 6" xfId="11842"/>
    <cellStyle name="20% - Accent3 4 4 5" xfId="11843"/>
    <cellStyle name="20% - Accent3 4 4 5 2" xfId="11844"/>
    <cellStyle name="20% - Accent3 4 4 5 2 2" xfId="11845"/>
    <cellStyle name="20% - Accent3 4 4 5 2 2 2" xfId="11846"/>
    <cellStyle name="20% - Accent3 4 4 5 2 2 3" xfId="11847"/>
    <cellStyle name="20% - Accent3 4 4 5 2 3" xfId="11848"/>
    <cellStyle name="20% - Accent3 4 4 5 2 4" xfId="11849"/>
    <cellStyle name="20% - Accent3 4 4 5 3" xfId="11850"/>
    <cellStyle name="20% - Accent3 4 4 5 3 2" xfId="11851"/>
    <cellStyle name="20% - Accent3 4 4 5 3 2 2" xfId="11852"/>
    <cellStyle name="20% - Accent3 4 4 5 3 2 3" xfId="11853"/>
    <cellStyle name="20% - Accent3 4 4 5 3 3" xfId="11854"/>
    <cellStyle name="20% - Accent3 4 4 5 3 4" xfId="11855"/>
    <cellStyle name="20% - Accent3 4 4 5 4" xfId="11856"/>
    <cellStyle name="20% - Accent3 4 4 5 4 2" xfId="11857"/>
    <cellStyle name="20% - Accent3 4 4 5 4 3" xfId="11858"/>
    <cellStyle name="20% - Accent3 4 4 5 5" xfId="11859"/>
    <cellStyle name="20% - Accent3 4 4 5 6" xfId="11860"/>
    <cellStyle name="20% - Accent3 4 4 6" xfId="11861"/>
    <cellStyle name="20% - Accent3 4 4 6 2" xfId="11862"/>
    <cellStyle name="20% - Accent3 4 4 6 2 2" xfId="11863"/>
    <cellStyle name="20% - Accent3 4 4 6 2 3" xfId="11864"/>
    <cellStyle name="20% - Accent3 4 4 6 3" xfId="11865"/>
    <cellStyle name="20% - Accent3 4 4 6 4" xfId="11866"/>
    <cellStyle name="20% - Accent3 4 4 7" xfId="11867"/>
    <cellStyle name="20% - Accent3 4 4 7 2" xfId="11868"/>
    <cellStyle name="20% - Accent3 4 4 7 2 2" xfId="11869"/>
    <cellStyle name="20% - Accent3 4 4 7 2 3" xfId="11870"/>
    <cellStyle name="20% - Accent3 4 4 7 3" xfId="11871"/>
    <cellStyle name="20% - Accent3 4 4 7 4" xfId="11872"/>
    <cellStyle name="20% - Accent3 4 4 8" xfId="11873"/>
    <cellStyle name="20% - Accent3 4 4 8 2" xfId="11874"/>
    <cellStyle name="20% - Accent3 4 4 8 3" xfId="11875"/>
    <cellStyle name="20% - Accent3 4 4 9" xfId="11876"/>
    <cellStyle name="20% - Accent3 4 4_Revenue monitoring workings P6 97-2003" xfId="11877"/>
    <cellStyle name="20% - Accent3 4 5" xfId="11878"/>
    <cellStyle name="20% - Accent3 4 5 2" xfId="11879"/>
    <cellStyle name="20% - Accent3 4 5 2 2" xfId="11880"/>
    <cellStyle name="20% - Accent3 4 5 2 2 2" xfId="11881"/>
    <cellStyle name="20% - Accent3 4 5 2 2 2 2" xfId="11882"/>
    <cellStyle name="20% - Accent3 4 5 2 2 2 2 2" xfId="11883"/>
    <cellStyle name="20% - Accent3 4 5 2 2 2 2 3" xfId="11884"/>
    <cellStyle name="20% - Accent3 4 5 2 2 2 3" xfId="11885"/>
    <cellStyle name="20% - Accent3 4 5 2 2 2 4" xfId="11886"/>
    <cellStyle name="20% - Accent3 4 5 2 2 3" xfId="11887"/>
    <cellStyle name="20% - Accent3 4 5 2 2 3 2" xfId="11888"/>
    <cellStyle name="20% - Accent3 4 5 2 2 3 2 2" xfId="11889"/>
    <cellStyle name="20% - Accent3 4 5 2 2 3 2 3" xfId="11890"/>
    <cellStyle name="20% - Accent3 4 5 2 2 3 3" xfId="11891"/>
    <cellStyle name="20% - Accent3 4 5 2 2 3 4" xfId="11892"/>
    <cellStyle name="20% - Accent3 4 5 2 2 4" xfId="11893"/>
    <cellStyle name="20% - Accent3 4 5 2 2 4 2" xfId="11894"/>
    <cellStyle name="20% - Accent3 4 5 2 2 4 3" xfId="11895"/>
    <cellStyle name="20% - Accent3 4 5 2 2 5" xfId="11896"/>
    <cellStyle name="20% - Accent3 4 5 2 2 6" xfId="11897"/>
    <cellStyle name="20% - Accent3 4 5 2 3" xfId="11898"/>
    <cellStyle name="20% - Accent3 4 5 2 3 2" xfId="11899"/>
    <cellStyle name="20% - Accent3 4 5 2 3 2 2" xfId="11900"/>
    <cellStyle name="20% - Accent3 4 5 2 3 2 2 2" xfId="11901"/>
    <cellStyle name="20% - Accent3 4 5 2 3 2 2 3" xfId="11902"/>
    <cellStyle name="20% - Accent3 4 5 2 3 2 3" xfId="11903"/>
    <cellStyle name="20% - Accent3 4 5 2 3 2 4" xfId="11904"/>
    <cellStyle name="20% - Accent3 4 5 2 3 3" xfId="11905"/>
    <cellStyle name="20% - Accent3 4 5 2 3 3 2" xfId="11906"/>
    <cellStyle name="20% - Accent3 4 5 2 3 3 2 2" xfId="11907"/>
    <cellStyle name="20% - Accent3 4 5 2 3 3 2 3" xfId="11908"/>
    <cellStyle name="20% - Accent3 4 5 2 3 3 3" xfId="11909"/>
    <cellStyle name="20% - Accent3 4 5 2 3 3 4" xfId="11910"/>
    <cellStyle name="20% - Accent3 4 5 2 3 4" xfId="11911"/>
    <cellStyle name="20% - Accent3 4 5 2 3 4 2" xfId="11912"/>
    <cellStyle name="20% - Accent3 4 5 2 3 4 3" xfId="11913"/>
    <cellStyle name="20% - Accent3 4 5 2 3 5" xfId="11914"/>
    <cellStyle name="20% - Accent3 4 5 2 3 6" xfId="11915"/>
    <cellStyle name="20% - Accent3 4 5 2 4" xfId="11916"/>
    <cellStyle name="20% - Accent3 4 5 2 4 2" xfId="11917"/>
    <cellStyle name="20% - Accent3 4 5 2 4 2 2" xfId="11918"/>
    <cellStyle name="20% - Accent3 4 5 2 4 2 3" xfId="11919"/>
    <cellStyle name="20% - Accent3 4 5 2 4 3" xfId="11920"/>
    <cellStyle name="20% - Accent3 4 5 2 4 4" xfId="11921"/>
    <cellStyle name="20% - Accent3 4 5 2 5" xfId="11922"/>
    <cellStyle name="20% - Accent3 4 5 2 5 2" xfId="11923"/>
    <cellStyle name="20% - Accent3 4 5 2 5 2 2" xfId="11924"/>
    <cellStyle name="20% - Accent3 4 5 2 5 2 3" xfId="11925"/>
    <cellStyle name="20% - Accent3 4 5 2 5 3" xfId="11926"/>
    <cellStyle name="20% - Accent3 4 5 2 5 4" xfId="11927"/>
    <cellStyle name="20% - Accent3 4 5 2 6" xfId="11928"/>
    <cellStyle name="20% - Accent3 4 5 2 6 2" xfId="11929"/>
    <cellStyle name="20% - Accent3 4 5 2 6 3" xfId="11930"/>
    <cellStyle name="20% - Accent3 4 5 2 7" xfId="11931"/>
    <cellStyle name="20% - Accent3 4 5 2 8" xfId="11932"/>
    <cellStyle name="20% - Accent3 4 5 3" xfId="11933"/>
    <cellStyle name="20% - Accent3 4 5 3 2" xfId="11934"/>
    <cellStyle name="20% - Accent3 4 5 3 2 2" xfId="11935"/>
    <cellStyle name="20% - Accent3 4 5 3 2 2 2" xfId="11936"/>
    <cellStyle name="20% - Accent3 4 5 3 2 2 3" xfId="11937"/>
    <cellStyle name="20% - Accent3 4 5 3 2 3" xfId="11938"/>
    <cellStyle name="20% - Accent3 4 5 3 2 4" xfId="11939"/>
    <cellStyle name="20% - Accent3 4 5 3 3" xfId="11940"/>
    <cellStyle name="20% - Accent3 4 5 3 3 2" xfId="11941"/>
    <cellStyle name="20% - Accent3 4 5 3 3 2 2" xfId="11942"/>
    <cellStyle name="20% - Accent3 4 5 3 3 2 3" xfId="11943"/>
    <cellStyle name="20% - Accent3 4 5 3 3 3" xfId="11944"/>
    <cellStyle name="20% - Accent3 4 5 3 3 4" xfId="11945"/>
    <cellStyle name="20% - Accent3 4 5 3 4" xfId="11946"/>
    <cellStyle name="20% - Accent3 4 5 3 4 2" xfId="11947"/>
    <cellStyle name="20% - Accent3 4 5 3 4 3" xfId="11948"/>
    <cellStyle name="20% - Accent3 4 5 3 5" xfId="11949"/>
    <cellStyle name="20% - Accent3 4 5 3 6" xfId="11950"/>
    <cellStyle name="20% - Accent3 4 5 4" xfId="11951"/>
    <cellStyle name="20% - Accent3 4 5 4 2" xfId="11952"/>
    <cellStyle name="20% - Accent3 4 5 4 2 2" xfId="11953"/>
    <cellStyle name="20% - Accent3 4 5 4 2 2 2" xfId="11954"/>
    <cellStyle name="20% - Accent3 4 5 4 2 2 3" xfId="11955"/>
    <cellStyle name="20% - Accent3 4 5 4 2 3" xfId="11956"/>
    <cellStyle name="20% - Accent3 4 5 4 2 4" xfId="11957"/>
    <cellStyle name="20% - Accent3 4 5 4 3" xfId="11958"/>
    <cellStyle name="20% - Accent3 4 5 4 3 2" xfId="11959"/>
    <cellStyle name="20% - Accent3 4 5 4 3 2 2" xfId="11960"/>
    <cellStyle name="20% - Accent3 4 5 4 3 2 3" xfId="11961"/>
    <cellStyle name="20% - Accent3 4 5 4 3 3" xfId="11962"/>
    <cellStyle name="20% - Accent3 4 5 4 3 4" xfId="11963"/>
    <cellStyle name="20% - Accent3 4 5 4 4" xfId="11964"/>
    <cellStyle name="20% - Accent3 4 5 4 4 2" xfId="11965"/>
    <cellStyle name="20% - Accent3 4 5 4 4 3" xfId="11966"/>
    <cellStyle name="20% - Accent3 4 5 4 5" xfId="11967"/>
    <cellStyle name="20% - Accent3 4 5 4 6" xfId="11968"/>
    <cellStyle name="20% - Accent3 4 5 5" xfId="11969"/>
    <cellStyle name="20% - Accent3 4 5 5 2" xfId="11970"/>
    <cellStyle name="20% - Accent3 4 5 5 2 2" xfId="11971"/>
    <cellStyle name="20% - Accent3 4 5 5 2 3" xfId="11972"/>
    <cellStyle name="20% - Accent3 4 5 5 3" xfId="11973"/>
    <cellStyle name="20% - Accent3 4 5 5 4" xfId="11974"/>
    <cellStyle name="20% - Accent3 4 5 6" xfId="11975"/>
    <cellStyle name="20% - Accent3 4 5 6 2" xfId="11976"/>
    <cellStyle name="20% - Accent3 4 5 6 2 2" xfId="11977"/>
    <cellStyle name="20% - Accent3 4 5 6 2 3" xfId="11978"/>
    <cellStyle name="20% - Accent3 4 5 6 3" xfId="11979"/>
    <cellStyle name="20% - Accent3 4 5 6 4" xfId="11980"/>
    <cellStyle name="20% - Accent3 4 5 7" xfId="11981"/>
    <cellStyle name="20% - Accent3 4 5 7 2" xfId="11982"/>
    <cellStyle name="20% - Accent3 4 5 7 3" xfId="11983"/>
    <cellStyle name="20% - Accent3 4 5 8" xfId="11984"/>
    <cellStyle name="20% - Accent3 4 5 9" xfId="11985"/>
    <cellStyle name="20% - Accent3 4 6" xfId="11986"/>
    <cellStyle name="20% - Accent3 4 6 2" xfId="11987"/>
    <cellStyle name="20% - Accent3 4 6 2 2" xfId="11988"/>
    <cellStyle name="20% - Accent3 4 6 2 2 2" xfId="11989"/>
    <cellStyle name="20% - Accent3 4 6 2 2 2 2" xfId="11990"/>
    <cellStyle name="20% - Accent3 4 6 2 2 2 3" xfId="11991"/>
    <cellStyle name="20% - Accent3 4 6 2 2 3" xfId="11992"/>
    <cellStyle name="20% - Accent3 4 6 2 2 4" xfId="11993"/>
    <cellStyle name="20% - Accent3 4 6 2 3" xfId="11994"/>
    <cellStyle name="20% - Accent3 4 6 2 3 2" xfId="11995"/>
    <cellStyle name="20% - Accent3 4 6 2 3 2 2" xfId="11996"/>
    <cellStyle name="20% - Accent3 4 6 2 3 2 3" xfId="11997"/>
    <cellStyle name="20% - Accent3 4 6 2 3 3" xfId="11998"/>
    <cellStyle name="20% - Accent3 4 6 2 3 4" xfId="11999"/>
    <cellStyle name="20% - Accent3 4 6 2 4" xfId="12000"/>
    <cellStyle name="20% - Accent3 4 6 2 4 2" xfId="12001"/>
    <cellStyle name="20% - Accent3 4 6 2 4 3" xfId="12002"/>
    <cellStyle name="20% - Accent3 4 6 2 5" xfId="12003"/>
    <cellStyle name="20% - Accent3 4 6 2 6" xfId="12004"/>
    <cellStyle name="20% - Accent3 4 6 3" xfId="12005"/>
    <cellStyle name="20% - Accent3 4 6 3 2" xfId="12006"/>
    <cellStyle name="20% - Accent3 4 6 3 2 2" xfId="12007"/>
    <cellStyle name="20% - Accent3 4 6 3 2 2 2" xfId="12008"/>
    <cellStyle name="20% - Accent3 4 6 3 2 2 3" xfId="12009"/>
    <cellStyle name="20% - Accent3 4 6 3 2 3" xfId="12010"/>
    <cellStyle name="20% - Accent3 4 6 3 2 4" xfId="12011"/>
    <cellStyle name="20% - Accent3 4 6 3 3" xfId="12012"/>
    <cellStyle name="20% - Accent3 4 6 3 3 2" xfId="12013"/>
    <cellStyle name="20% - Accent3 4 6 3 3 2 2" xfId="12014"/>
    <cellStyle name="20% - Accent3 4 6 3 3 2 3" xfId="12015"/>
    <cellStyle name="20% - Accent3 4 6 3 3 3" xfId="12016"/>
    <cellStyle name="20% - Accent3 4 6 3 3 4" xfId="12017"/>
    <cellStyle name="20% - Accent3 4 6 3 4" xfId="12018"/>
    <cellStyle name="20% - Accent3 4 6 3 4 2" xfId="12019"/>
    <cellStyle name="20% - Accent3 4 6 3 4 3" xfId="12020"/>
    <cellStyle name="20% - Accent3 4 6 3 5" xfId="12021"/>
    <cellStyle name="20% - Accent3 4 6 3 6" xfId="12022"/>
    <cellStyle name="20% - Accent3 4 6 4" xfId="12023"/>
    <cellStyle name="20% - Accent3 4 6 4 2" xfId="12024"/>
    <cellStyle name="20% - Accent3 4 6 4 2 2" xfId="12025"/>
    <cellStyle name="20% - Accent3 4 6 4 2 3" xfId="12026"/>
    <cellStyle name="20% - Accent3 4 6 4 3" xfId="12027"/>
    <cellStyle name="20% - Accent3 4 6 4 4" xfId="12028"/>
    <cellStyle name="20% - Accent3 4 6 5" xfId="12029"/>
    <cellStyle name="20% - Accent3 4 6 5 2" xfId="12030"/>
    <cellStyle name="20% - Accent3 4 6 5 2 2" xfId="12031"/>
    <cellStyle name="20% - Accent3 4 6 5 2 3" xfId="12032"/>
    <cellStyle name="20% - Accent3 4 6 5 3" xfId="12033"/>
    <cellStyle name="20% - Accent3 4 6 5 4" xfId="12034"/>
    <cellStyle name="20% - Accent3 4 6 6" xfId="12035"/>
    <cellStyle name="20% - Accent3 4 6 6 2" xfId="12036"/>
    <cellStyle name="20% - Accent3 4 6 6 3" xfId="12037"/>
    <cellStyle name="20% - Accent3 4 6 7" xfId="12038"/>
    <cellStyle name="20% - Accent3 4 6 8" xfId="12039"/>
    <cellStyle name="20% - Accent3 4 7" xfId="12040"/>
    <cellStyle name="20% - Accent3 4 7 2" xfId="12041"/>
    <cellStyle name="20% - Accent3 4 7 2 2" xfId="12042"/>
    <cellStyle name="20% - Accent3 4 7 2 2 2" xfId="12043"/>
    <cellStyle name="20% - Accent3 4 7 2 2 3" xfId="12044"/>
    <cellStyle name="20% - Accent3 4 7 2 3" xfId="12045"/>
    <cellStyle name="20% - Accent3 4 7 2 4" xfId="12046"/>
    <cellStyle name="20% - Accent3 4 7 3" xfId="12047"/>
    <cellStyle name="20% - Accent3 4 7 3 2" xfId="12048"/>
    <cellStyle name="20% - Accent3 4 7 3 2 2" xfId="12049"/>
    <cellStyle name="20% - Accent3 4 7 3 2 3" xfId="12050"/>
    <cellStyle name="20% - Accent3 4 7 3 3" xfId="12051"/>
    <cellStyle name="20% - Accent3 4 7 3 4" xfId="12052"/>
    <cellStyle name="20% - Accent3 4 7 4" xfId="12053"/>
    <cellStyle name="20% - Accent3 4 7 4 2" xfId="12054"/>
    <cellStyle name="20% - Accent3 4 7 4 3" xfId="12055"/>
    <cellStyle name="20% - Accent3 4 7 5" xfId="12056"/>
    <cellStyle name="20% - Accent3 4 7 6" xfId="12057"/>
    <cellStyle name="20% - Accent3 4 8" xfId="12058"/>
    <cellStyle name="20% - Accent3 4 8 2" xfId="12059"/>
    <cellStyle name="20% - Accent3 4 8 2 2" xfId="12060"/>
    <cellStyle name="20% - Accent3 4 8 2 2 2" xfId="12061"/>
    <cellStyle name="20% - Accent3 4 8 2 2 3" xfId="12062"/>
    <cellStyle name="20% - Accent3 4 8 2 3" xfId="12063"/>
    <cellStyle name="20% - Accent3 4 8 2 4" xfId="12064"/>
    <cellStyle name="20% - Accent3 4 8 3" xfId="12065"/>
    <cellStyle name="20% - Accent3 4 8 3 2" xfId="12066"/>
    <cellStyle name="20% - Accent3 4 8 3 2 2" xfId="12067"/>
    <cellStyle name="20% - Accent3 4 8 3 2 3" xfId="12068"/>
    <cellStyle name="20% - Accent3 4 8 3 3" xfId="12069"/>
    <cellStyle name="20% - Accent3 4 8 3 4" xfId="12070"/>
    <cellStyle name="20% - Accent3 4 8 4" xfId="12071"/>
    <cellStyle name="20% - Accent3 4 8 4 2" xfId="12072"/>
    <cellStyle name="20% - Accent3 4 8 4 3" xfId="12073"/>
    <cellStyle name="20% - Accent3 4 8 5" xfId="12074"/>
    <cellStyle name="20% - Accent3 4 8 6" xfId="12075"/>
    <cellStyle name="20% - Accent3 4 9" xfId="12076"/>
    <cellStyle name="20% - Accent3 4 9 2" xfId="12077"/>
    <cellStyle name="20% - Accent3 4 9 2 2" xfId="12078"/>
    <cellStyle name="20% - Accent3 4 9 2 3" xfId="12079"/>
    <cellStyle name="20% - Accent3 4 9 3" xfId="12080"/>
    <cellStyle name="20% - Accent3 4 9 3 2" xfId="12081"/>
    <cellStyle name="20% - Accent3 4 9 3 3" xfId="12082"/>
    <cellStyle name="20% - Accent3 4_Revenue monitoring workings P6 97-2003" xfId="12083"/>
    <cellStyle name="20% - Accent3 5" xfId="12084"/>
    <cellStyle name="20% - Accent3 5 10" xfId="12085"/>
    <cellStyle name="20% - Accent3 5 11" xfId="12086"/>
    <cellStyle name="20% - Accent3 5 2" xfId="12087"/>
    <cellStyle name="20% - Accent3 5 2 2" xfId="12088"/>
    <cellStyle name="20% - Accent3 5 2 2 2" xfId="12089"/>
    <cellStyle name="20% - Accent3 5 2 2 2 2" xfId="12090"/>
    <cellStyle name="20% - Accent3 5 2 2 2 2 2" xfId="12091"/>
    <cellStyle name="20% - Accent3 5 2 2 2 2 2 2" xfId="12092"/>
    <cellStyle name="20% - Accent3 5 2 2 2 2 2 3" xfId="12093"/>
    <cellStyle name="20% - Accent3 5 2 2 2 2 3" xfId="12094"/>
    <cellStyle name="20% - Accent3 5 2 2 2 2 4" xfId="12095"/>
    <cellStyle name="20% - Accent3 5 2 2 2 3" xfId="12096"/>
    <cellStyle name="20% - Accent3 5 2 2 2 3 2" xfId="12097"/>
    <cellStyle name="20% - Accent3 5 2 2 2 3 2 2" xfId="12098"/>
    <cellStyle name="20% - Accent3 5 2 2 2 3 2 3" xfId="12099"/>
    <cellStyle name="20% - Accent3 5 2 2 2 3 3" xfId="12100"/>
    <cellStyle name="20% - Accent3 5 2 2 2 3 4" xfId="12101"/>
    <cellStyle name="20% - Accent3 5 2 2 2 4" xfId="12102"/>
    <cellStyle name="20% - Accent3 5 2 2 2 4 2" xfId="12103"/>
    <cellStyle name="20% - Accent3 5 2 2 2 4 3" xfId="12104"/>
    <cellStyle name="20% - Accent3 5 2 2 2 5" xfId="12105"/>
    <cellStyle name="20% - Accent3 5 2 2 2 6" xfId="12106"/>
    <cellStyle name="20% - Accent3 5 2 2 3" xfId="12107"/>
    <cellStyle name="20% - Accent3 5 2 2 3 2" xfId="12108"/>
    <cellStyle name="20% - Accent3 5 2 2 3 2 2" xfId="12109"/>
    <cellStyle name="20% - Accent3 5 2 2 3 2 2 2" xfId="12110"/>
    <cellStyle name="20% - Accent3 5 2 2 3 2 2 3" xfId="12111"/>
    <cellStyle name="20% - Accent3 5 2 2 3 2 3" xfId="12112"/>
    <cellStyle name="20% - Accent3 5 2 2 3 2 4" xfId="12113"/>
    <cellStyle name="20% - Accent3 5 2 2 3 3" xfId="12114"/>
    <cellStyle name="20% - Accent3 5 2 2 3 3 2" xfId="12115"/>
    <cellStyle name="20% - Accent3 5 2 2 3 3 2 2" xfId="12116"/>
    <cellStyle name="20% - Accent3 5 2 2 3 3 2 3" xfId="12117"/>
    <cellStyle name="20% - Accent3 5 2 2 3 3 3" xfId="12118"/>
    <cellStyle name="20% - Accent3 5 2 2 3 3 4" xfId="12119"/>
    <cellStyle name="20% - Accent3 5 2 2 3 4" xfId="12120"/>
    <cellStyle name="20% - Accent3 5 2 2 3 4 2" xfId="12121"/>
    <cellStyle name="20% - Accent3 5 2 2 3 4 3" xfId="12122"/>
    <cellStyle name="20% - Accent3 5 2 2 3 5" xfId="12123"/>
    <cellStyle name="20% - Accent3 5 2 2 3 6" xfId="12124"/>
    <cellStyle name="20% - Accent3 5 2 2 4" xfId="12125"/>
    <cellStyle name="20% - Accent3 5 2 2 4 2" xfId="12126"/>
    <cellStyle name="20% - Accent3 5 2 2 4 2 2" xfId="12127"/>
    <cellStyle name="20% - Accent3 5 2 2 4 2 3" xfId="12128"/>
    <cellStyle name="20% - Accent3 5 2 2 4 3" xfId="12129"/>
    <cellStyle name="20% - Accent3 5 2 2 4 4" xfId="12130"/>
    <cellStyle name="20% - Accent3 5 2 2 5" xfId="12131"/>
    <cellStyle name="20% - Accent3 5 2 2 5 2" xfId="12132"/>
    <cellStyle name="20% - Accent3 5 2 2 5 2 2" xfId="12133"/>
    <cellStyle name="20% - Accent3 5 2 2 5 2 3" xfId="12134"/>
    <cellStyle name="20% - Accent3 5 2 2 5 3" xfId="12135"/>
    <cellStyle name="20% - Accent3 5 2 2 5 4" xfId="12136"/>
    <cellStyle name="20% - Accent3 5 2 2 6" xfId="12137"/>
    <cellStyle name="20% - Accent3 5 2 2 6 2" xfId="12138"/>
    <cellStyle name="20% - Accent3 5 2 2 6 3" xfId="12139"/>
    <cellStyle name="20% - Accent3 5 2 2 7" xfId="12140"/>
    <cellStyle name="20% - Accent3 5 2 2 8" xfId="12141"/>
    <cellStyle name="20% - Accent3 5 2 3" xfId="12142"/>
    <cellStyle name="20% - Accent3 5 2 3 2" xfId="12143"/>
    <cellStyle name="20% - Accent3 5 2 3 2 2" xfId="12144"/>
    <cellStyle name="20% - Accent3 5 2 3 2 2 2" xfId="12145"/>
    <cellStyle name="20% - Accent3 5 2 3 2 2 3" xfId="12146"/>
    <cellStyle name="20% - Accent3 5 2 3 2 3" xfId="12147"/>
    <cellStyle name="20% - Accent3 5 2 3 2 4" xfId="12148"/>
    <cellStyle name="20% - Accent3 5 2 3 3" xfId="12149"/>
    <cellStyle name="20% - Accent3 5 2 3 3 2" xfId="12150"/>
    <cellStyle name="20% - Accent3 5 2 3 3 2 2" xfId="12151"/>
    <cellStyle name="20% - Accent3 5 2 3 3 2 3" xfId="12152"/>
    <cellStyle name="20% - Accent3 5 2 3 3 3" xfId="12153"/>
    <cellStyle name="20% - Accent3 5 2 3 3 4" xfId="12154"/>
    <cellStyle name="20% - Accent3 5 2 3 4" xfId="12155"/>
    <cellStyle name="20% - Accent3 5 2 3 4 2" xfId="12156"/>
    <cellStyle name="20% - Accent3 5 2 3 4 3" xfId="12157"/>
    <cellStyle name="20% - Accent3 5 2 3 5" xfId="12158"/>
    <cellStyle name="20% - Accent3 5 2 3 6" xfId="12159"/>
    <cellStyle name="20% - Accent3 5 2 4" xfId="12160"/>
    <cellStyle name="20% - Accent3 5 2 4 2" xfId="12161"/>
    <cellStyle name="20% - Accent3 5 2 4 2 2" xfId="12162"/>
    <cellStyle name="20% - Accent3 5 2 4 2 2 2" xfId="12163"/>
    <cellStyle name="20% - Accent3 5 2 4 2 2 3" xfId="12164"/>
    <cellStyle name="20% - Accent3 5 2 4 2 3" xfId="12165"/>
    <cellStyle name="20% - Accent3 5 2 4 2 4" xfId="12166"/>
    <cellStyle name="20% - Accent3 5 2 4 3" xfId="12167"/>
    <cellStyle name="20% - Accent3 5 2 4 3 2" xfId="12168"/>
    <cellStyle name="20% - Accent3 5 2 4 3 2 2" xfId="12169"/>
    <cellStyle name="20% - Accent3 5 2 4 3 2 3" xfId="12170"/>
    <cellStyle name="20% - Accent3 5 2 4 3 3" xfId="12171"/>
    <cellStyle name="20% - Accent3 5 2 4 3 4" xfId="12172"/>
    <cellStyle name="20% - Accent3 5 2 4 4" xfId="12173"/>
    <cellStyle name="20% - Accent3 5 2 4 4 2" xfId="12174"/>
    <cellStyle name="20% - Accent3 5 2 4 4 3" xfId="12175"/>
    <cellStyle name="20% - Accent3 5 2 4 5" xfId="12176"/>
    <cellStyle name="20% - Accent3 5 2 4 6" xfId="12177"/>
    <cellStyle name="20% - Accent3 5 2 5" xfId="12178"/>
    <cellStyle name="20% - Accent3 5 2 5 2" xfId="12179"/>
    <cellStyle name="20% - Accent3 5 2 5 2 2" xfId="12180"/>
    <cellStyle name="20% - Accent3 5 2 5 2 3" xfId="12181"/>
    <cellStyle name="20% - Accent3 5 2 5 3" xfId="12182"/>
    <cellStyle name="20% - Accent3 5 2 5 4" xfId="12183"/>
    <cellStyle name="20% - Accent3 5 2 6" xfId="12184"/>
    <cellStyle name="20% - Accent3 5 2 6 2" xfId="12185"/>
    <cellStyle name="20% - Accent3 5 2 6 2 2" xfId="12186"/>
    <cellStyle name="20% - Accent3 5 2 6 2 3" xfId="12187"/>
    <cellStyle name="20% - Accent3 5 2 6 3" xfId="12188"/>
    <cellStyle name="20% - Accent3 5 2 6 4" xfId="12189"/>
    <cellStyle name="20% - Accent3 5 2 7" xfId="12190"/>
    <cellStyle name="20% - Accent3 5 2 7 2" xfId="12191"/>
    <cellStyle name="20% - Accent3 5 2 7 3" xfId="12192"/>
    <cellStyle name="20% - Accent3 5 2 8" xfId="12193"/>
    <cellStyle name="20% - Accent3 5 2 9" xfId="12194"/>
    <cellStyle name="20% - Accent3 5 3" xfId="12195"/>
    <cellStyle name="20% - Accent3 5 3 2" xfId="12196"/>
    <cellStyle name="20% - Accent3 5 3 2 2" xfId="12197"/>
    <cellStyle name="20% - Accent3 5 3 2 2 2" xfId="12198"/>
    <cellStyle name="20% - Accent3 5 3 2 2 2 2" xfId="12199"/>
    <cellStyle name="20% - Accent3 5 3 2 2 2 3" xfId="12200"/>
    <cellStyle name="20% - Accent3 5 3 2 2 3" xfId="12201"/>
    <cellStyle name="20% - Accent3 5 3 2 2 4" xfId="12202"/>
    <cellStyle name="20% - Accent3 5 3 2 3" xfId="12203"/>
    <cellStyle name="20% - Accent3 5 3 2 3 2" xfId="12204"/>
    <cellStyle name="20% - Accent3 5 3 2 3 2 2" xfId="12205"/>
    <cellStyle name="20% - Accent3 5 3 2 3 2 3" xfId="12206"/>
    <cellStyle name="20% - Accent3 5 3 2 3 3" xfId="12207"/>
    <cellStyle name="20% - Accent3 5 3 2 3 4" xfId="12208"/>
    <cellStyle name="20% - Accent3 5 3 2 4" xfId="12209"/>
    <cellStyle name="20% - Accent3 5 3 2 4 2" xfId="12210"/>
    <cellStyle name="20% - Accent3 5 3 2 4 3" xfId="12211"/>
    <cellStyle name="20% - Accent3 5 3 2 5" xfId="12212"/>
    <cellStyle name="20% - Accent3 5 3 2 6" xfId="12213"/>
    <cellStyle name="20% - Accent3 5 3 3" xfId="12214"/>
    <cellStyle name="20% - Accent3 5 3 3 2" xfId="12215"/>
    <cellStyle name="20% - Accent3 5 3 3 2 2" xfId="12216"/>
    <cellStyle name="20% - Accent3 5 3 3 2 2 2" xfId="12217"/>
    <cellStyle name="20% - Accent3 5 3 3 2 2 3" xfId="12218"/>
    <cellStyle name="20% - Accent3 5 3 3 2 3" xfId="12219"/>
    <cellStyle name="20% - Accent3 5 3 3 2 4" xfId="12220"/>
    <cellStyle name="20% - Accent3 5 3 3 3" xfId="12221"/>
    <cellStyle name="20% - Accent3 5 3 3 3 2" xfId="12222"/>
    <cellStyle name="20% - Accent3 5 3 3 3 2 2" xfId="12223"/>
    <cellStyle name="20% - Accent3 5 3 3 3 2 3" xfId="12224"/>
    <cellStyle name="20% - Accent3 5 3 3 3 3" xfId="12225"/>
    <cellStyle name="20% - Accent3 5 3 3 3 4" xfId="12226"/>
    <cellStyle name="20% - Accent3 5 3 3 4" xfId="12227"/>
    <cellStyle name="20% - Accent3 5 3 3 4 2" xfId="12228"/>
    <cellStyle name="20% - Accent3 5 3 3 4 3" xfId="12229"/>
    <cellStyle name="20% - Accent3 5 3 3 5" xfId="12230"/>
    <cellStyle name="20% - Accent3 5 3 3 6" xfId="12231"/>
    <cellStyle name="20% - Accent3 5 3 4" xfId="12232"/>
    <cellStyle name="20% - Accent3 5 3 4 2" xfId="12233"/>
    <cellStyle name="20% - Accent3 5 3 4 2 2" xfId="12234"/>
    <cellStyle name="20% - Accent3 5 3 4 2 3" xfId="12235"/>
    <cellStyle name="20% - Accent3 5 3 4 3" xfId="12236"/>
    <cellStyle name="20% - Accent3 5 3 4 4" xfId="12237"/>
    <cellStyle name="20% - Accent3 5 3 5" xfId="12238"/>
    <cellStyle name="20% - Accent3 5 3 5 2" xfId="12239"/>
    <cellStyle name="20% - Accent3 5 3 5 2 2" xfId="12240"/>
    <cellStyle name="20% - Accent3 5 3 5 2 3" xfId="12241"/>
    <cellStyle name="20% - Accent3 5 3 5 3" xfId="12242"/>
    <cellStyle name="20% - Accent3 5 3 5 4" xfId="12243"/>
    <cellStyle name="20% - Accent3 5 3 6" xfId="12244"/>
    <cellStyle name="20% - Accent3 5 3 6 2" xfId="12245"/>
    <cellStyle name="20% - Accent3 5 3 6 3" xfId="12246"/>
    <cellStyle name="20% - Accent3 5 3 7" xfId="12247"/>
    <cellStyle name="20% - Accent3 5 3 8" xfId="12248"/>
    <cellStyle name="20% - Accent3 5 4" xfId="12249"/>
    <cellStyle name="20% - Accent3 5 4 2" xfId="12250"/>
    <cellStyle name="20% - Accent3 5 4 2 2" xfId="12251"/>
    <cellStyle name="20% - Accent3 5 4 2 2 2" xfId="12252"/>
    <cellStyle name="20% - Accent3 5 4 2 2 3" xfId="12253"/>
    <cellStyle name="20% - Accent3 5 4 2 3" xfId="12254"/>
    <cellStyle name="20% - Accent3 5 4 2 4" xfId="12255"/>
    <cellStyle name="20% - Accent3 5 4 3" xfId="12256"/>
    <cellStyle name="20% - Accent3 5 4 3 2" xfId="12257"/>
    <cellStyle name="20% - Accent3 5 4 3 2 2" xfId="12258"/>
    <cellStyle name="20% - Accent3 5 4 3 2 3" xfId="12259"/>
    <cellStyle name="20% - Accent3 5 4 3 3" xfId="12260"/>
    <cellStyle name="20% - Accent3 5 4 3 4" xfId="12261"/>
    <cellStyle name="20% - Accent3 5 4 4" xfId="12262"/>
    <cellStyle name="20% - Accent3 5 4 4 2" xfId="12263"/>
    <cellStyle name="20% - Accent3 5 4 4 3" xfId="12264"/>
    <cellStyle name="20% - Accent3 5 4 5" xfId="12265"/>
    <cellStyle name="20% - Accent3 5 4 6" xfId="12266"/>
    <cellStyle name="20% - Accent3 5 5" xfId="12267"/>
    <cellStyle name="20% - Accent3 5 5 2" xfId="12268"/>
    <cellStyle name="20% - Accent3 5 5 2 2" xfId="12269"/>
    <cellStyle name="20% - Accent3 5 5 2 2 2" xfId="12270"/>
    <cellStyle name="20% - Accent3 5 5 2 2 3" xfId="12271"/>
    <cellStyle name="20% - Accent3 5 5 2 3" xfId="12272"/>
    <cellStyle name="20% - Accent3 5 5 2 4" xfId="12273"/>
    <cellStyle name="20% - Accent3 5 5 3" xfId="12274"/>
    <cellStyle name="20% - Accent3 5 5 3 2" xfId="12275"/>
    <cellStyle name="20% - Accent3 5 5 3 2 2" xfId="12276"/>
    <cellStyle name="20% - Accent3 5 5 3 2 3" xfId="12277"/>
    <cellStyle name="20% - Accent3 5 5 3 3" xfId="12278"/>
    <cellStyle name="20% - Accent3 5 5 3 4" xfId="12279"/>
    <cellStyle name="20% - Accent3 5 5 4" xfId="12280"/>
    <cellStyle name="20% - Accent3 5 5 4 2" xfId="12281"/>
    <cellStyle name="20% - Accent3 5 5 4 3" xfId="12282"/>
    <cellStyle name="20% - Accent3 5 5 5" xfId="12283"/>
    <cellStyle name="20% - Accent3 5 5 6" xfId="12284"/>
    <cellStyle name="20% - Accent3 5 6" xfId="12285"/>
    <cellStyle name="20% - Accent3 5 6 2" xfId="12286"/>
    <cellStyle name="20% - Accent3 5 6 2 2" xfId="12287"/>
    <cellStyle name="20% - Accent3 5 6 2 3" xfId="12288"/>
    <cellStyle name="20% - Accent3 5 6 3" xfId="12289"/>
    <cellStyle name="20% - Accent3 5 6 4" xfId="12290"/>
    <cellStyle name="20% - Accent3 5 7" xfId="12291"/>
    <cellStyle name="20% - Accent3 5 7 2" xfId="12292"/>
    <cellStyle name="20% - Accent3 5 7 2 2" xfId="12293"/>
    <cellStyle name="20% - Accent3 5 7 2 3" xfId="12294"/>
    <cellStyle name="20% - Accent3 5 7 3" xfId="12295"/>
    <cellStyle name="20% - Accent3 5 7 4" xfId="12296"/>
    <cellStyle name="20% - Accent3 5 8" xfId="12297"/>
    <cellStyle name="20% - Accent3 5 8 2" xfId="12298"/>
    <cellStyle name="20% - Accent3 5 8 3" xfId="12299"/>
    <cellStyle name="20% - Accent3 5 9" xfId="12300"/>
    <cellStyle name="20% - Accent3 5_Revenue monitoring workings P6 97-2003" xfId="12301"/>
    <cellStyle name="20% - Accent3 6" xfId="12302"/>
    <cellStyle name="20% - Accent3 6 10" xfId="12303"/>
    <cellStyle name="20% - Accent3 6 11" xfId="12304"/>
    <cellStyle name="20% - Accent3 6 2" xfId="12305"/>
    <cellStyle name="20% - Accent3 6 2 2" xfId="12306"/>
    <cellStyle name="20% - Accent3 6 2 2 2" xfId="12307"/>
    <cellStyle name="20% - Accent3 6 2 2 2 2" xfId="12308"/>
    <cellStyle name="20% - Accent3 6 2 2 2 2 2" xfId="12309"/>
    <cellStyle name="20% - Accent3 6 2 2 2 2 2 2" xfId="12310"/>
    <cellStyle name="20% - Accent3 6 2 2 2 2 2 3" xfId="12311"/>
    <cellStyle name="20% - Accent3 6 2 2 2 2 3" xfId="12312"/>
    <cellStyle name="20% - Accent3 6 2 2 2 2 4" xfId="12313"/>
    <cellStyle name="20% - Accent3 6 2 2 2 3" xfId="12314"/>
    <cellStyle name="20% - Accent3 6 2 2 2 3 2" xfId="12315"/>
    <cellStyle name="20% - Accent3 6 2 2 2 3 2 2" xfId="12316"/>
    <cellStyle name="20% - Accent3 6 2 2 2 3 2 3" xfId="12317"/>
    <cellStyle name="20% - Accent3 6 2 2 2 3 3" xfId="12318"/>
    <cellStyle name="20% - Accent3 6 2 2 2 3 4" xfId="12319"/>
    <cellStyle name="20% - Accent3 6 2 2 2 4" xfId="12320"/>
    <cellStyle name="20% - Accent3 6 2 2 2 4 2" xfId="12321"/>
    <cellStyle name="20% - Accent3 6 2 2 2 4 3" xfId="12322"/>
    <cellStyle name="20% - Accent3 6 2 2 2 5" xfId="12323"/>
    <cellStyle name="20% - Accent3 6 2 2 2 6" xfId="12324"/>
    <cellStyle name="20% - Accent3 6 2 2 3" xfId="12325"/>
    <cellStyle name="20% - Accent3 6 2 2 3 2" xfId="12326"/>
    <cellStyle name="20% - Accent3 6 2 2 3 2 2" xfId="12327"/>
    <cellStyle name="20% - Accent3 6 2 2 3 2 2 2" xfId="12328"/>
    <cellStyle name="20% - Accent3 6 2 2 3 2 2 3" xfId="12329"/>
    <cellStyle name="20% - Accent3 6 2 2 3 2 3" xfId="12330"/>
    <cellStyle name="20% - Accent3 6 2 2 3 2 4" xfId="12331"/>
    <cellStyle name="20% - Accent3 6 2 2 3 3" xfId="12332"/>
    <cellStyle name="20% - Accent3 6 2 2 3 3 2" xfId="12333"/>
    <cellStyle name="20% - Accent3 6 2 2 3 3 2 2" xfId="12334"/>
    <cellStyle name="20% - Accent3 6 2 2 3 3 2 3" xfId="12335"/>
    <cellStyle name="20% - Accent3 6 2 2 3 3 3" xfId="12336"/>
    <cellStyle name="20% - Accent3 6 2 2 3 3 4" xfId="12337"/>
    <cellStyle name="20% - Accent3 6 2 2 3 4" xfId="12338"/>
    <cellStyle name="20% - Accent3 6 2 2 3 4 2" xfId="12339"/>
    <cellStyle name="20% - Accent3 6 2 2 3 4 3" xfId="12340"/>
    <cellStyle name="20% - Accent3 6 2 2 3 5" xfId="12341"/>
    <cellStyle name="20% - Accent3 6 2 2 3 6" xfId="12342"/>
    <cellStyle name="20% - Accent3 6 2 2 4" xfId="12343"/>
    <cellStyle name="20% - Accent3 6 2 2 4 2" xfId="12344"/>
    <cellStyle name="20% - Accent3 6 2 2 4 2 2" xfId="12345"/>
    <cellStyle name="20% - Accent3 6 2 2 4 2 3" xfId="12346"/>
    <cellStyle name="20% - Accent3 6 2 2 4 3" xfId="12347"/>
    <cellStyle name="20% - Accent3 6 2 2 4 4" xfId="12348"/>
    <cellStyle name="20% - Accent3 6 2 2 5" xfId="12349"/>
    <cellStyle name="20% - Accent3 6 2 2 5 2" xfId="12350"/>
    <cellStyle name="20% - Accent3 6 2 2 5 2 2" xfId="12351"/>
    <cellStyle name="20% - Accent3 6 2 2 5 2 3" xfId="12352"/>
    <cellStyle name="20% - Accent3 6 2 2 5 3" xfId="12353"/>
    <cellStyle name="20% - Accent3 6 2 2 5 4" xfId="12354"/>
    <cellStyle name="20% - Accent3 6 2 2 6" xfId="12355"/>
    <cellStyle name="20% - Accent3 6 2 2 6 2" xfId="12356"/>
    <cellStyle name="20% - Accent3 6 2 2 6 3" xfId="12357"/>
    <cellStyle name="20% - Accent3 6 2 2 7" xfId="12358"/>
    <cellStyle name="20% - Accent3 6 2 2 8" xfId="12359"/>
    <cellStyle name="20% - Accent3 6 2 3" xfId="12360"/>
    <cellStyle name="20% - Accent3 6 2 3 2" xfId="12361"/>
    <cellStyle name="20% - Accent3 6 2 3 2 2" xfId="12362"/>
    <cellStyle name="20% - Accent3 6 2 3 2 2 2" xfId="12363"/>
    <cellStyle name="20% - Accent3 6 2 3 2 2 3" xfId="12364"/>
    <cellStyle name="20% - Accent3 6 2 3 2 3" xfId="12365"/>
    <cellStyle name="20% - Accent3 6 2 3 2 4" xfId="12366"/>
    <cellStyle name="20% - Accent3 6 2 3 3" xfId="12367"/>
    <cellStyle name="20% - Accent3 6 2 3 3 2" xfId="12368"/>
    <cellStyle name="20% - Accent3 6 2 3 3 2 2" xfId="12369"/>
    <cellStyle name="20% - Accent3 6 2 3 3 2 3" xfId="12370"/>
    <cellStyle name="20% - Accent3 6 2 3 3 3" xfId="12371"/>
    <cellStyle name="20% - Accent3 6 2 3 3 4" xfId="12372"/>
    <cellStyle name="20% - Accent3 6 2 3 4" xfId="12373"/>
    <cellStyle name="20% - Accent3 6 2 3 4 2" xfId="12374"/>
    <cellStyle name="20% - Accent3 6 2 3 4 3" xfId="12375"/>
    <cellStyle name="20% - Accent3 6 2 3 5" xfId="12376"/>
    <cellStyle name="20% - Accent3 6 2 3 6" xfId="12377"/>
    <cellStyle name="20% - Accent3 6 2 4" xfId="12378"/>
    <cellStyle name="20% - Accent3 6 2 4 2" xfId="12379"/>
    <cellStyle name="20% - Accent3 6 2 4 2 2" xfId="12380"/>
    <cellStyle name="20% - Accent3 6 2 4 2 2 2" xfId="12381"/>
    <cellStyle name="20% - Accent3 6 2 4 2 2 3" xfId="12382"/>
    <cellStyle name="20% - Accent3 6 2 4 2 3" xfId="12383"/>
    <cellStyle name="20% - Accent3 6 2 4 2 4" xfId="12384"/>
    <cellStyle name="20% - Accent3 6 2 4 3" xfId="12385"/>
    <cellStyle name="20% - Accent3 6 2 4 3 2" xfId="12386"/>
    <cellStyle name="20% - Accent3 6 2 4 3 2 2" xfId="12387"/>
    <cellStyle name="20% - Accent3 6 2 4 3 2 3" xfId="12388"/>
    <cellStyle name="20% - Accent3 6 2 4 3 3" xfId="12389"/>
    <cellStyle name="20% - Accent3 6 2 4 3 4" xfId="12390"/>
    <cellStyle name="20% - Accent3 6 2 4 4" xfId="12391"/>
    <cellStyle name="20% - Accent3 6 2 4 4 2" xfId="12392"/>
    <cellStyle name="20% - Accent3 6 2 4 4 3" xfId="12393"/>
    <cellStyle name="20% - Accent3 6 2 4 5" xfId="12394"/>
    <cellStyle name="20% - Accent3 6 2 4 6" xfId="12395"/>
    <cellStyle name="20% - Accent3 6 2 5" xfId="12396"/>
    <cellStyle name="20% - Accent3 6 2 5 2" xfId="12397"/>
    <cellStyle name="20% - Accent3 6 2 5 2 2" xfId="12398"/>
    <cellStyle name="20% - Accent3 6 2 5 2 3" xfId="12399"/>
    <cellStyle name="20% - Accent3 6 2 5 3" xfId="12400"/>
    <cellStyle name="20% - Accent3 6 2 5 4" xfId="12401"/>
    <cellStyle name="20% - Accent3 6 2 6" xfId="12402"/>
    <cellStyle name="20% - Accent3 6 2 6 2" xfId="12403"/>
    <cellStyle name="20% - Accent3 6 2 6 2 2" xfId="12404"/>
    <cellStyle name="20% - Accent3 6 2 6 2 3" xfId="12405"/>
    <cellStyle name="20% - Accent3 6 2 6 3" xfId="12406"/>
    <cellStyle name="20% - Accent3 6 2 6 4" xfId="12407"/>
    <cellStyle name="20% - Accent3 6 2 7" xfId="12408"/>
    <cellStyle name="20% - Accent3 6 2 7 2" xfId="12409"/>
    <cellStyle name="20% - Accent3 6 2 7 3" xfId="12410"/>
    <cellStyle name="20% - Accent3 6 2 8" xfId="12411"/>
    <cellStyle name="20% - Accent3 6 2 9" xfId="12412"/>
    <cellStyle name="20% - Accent3 6 3" xfId="12413"/>
    <cellStyle name="20% - Accent3 6 3 2" xfId="12414"/>
    <cellStyle name="20% - Accent3 6 3 2 2" xfId="12415"/>
    <cellStyle name="20% - Accent3 6 3 2 2 2" xfId="12416"/>
    <cellStyle name="20% - Accent3 6 3 2 2 2 2" xfId="12417"/>
    <cellStyle name="20% - Accent3 6 3 2 2 2 3" xfId="12418"/>
    <cellStyle name="20% - Accent3 6 3 2 2 3" xfId="12419"/>
    <cellStyle name="20% - Accent3 6 3 2 2 4" xfId="12420"/>
    <cellStyle name="20% - Accent3 6 3 2 3" xfId="12421"/>
    <cellStyle name="20% - Accent3 6 3 2 3 2" xfId="12422"/>
    <cellStyle name="20% - Accent3 6 3 2 3 2 2" xfId="12423"/>
    <cellStyle name="20% - Accent3 6 3 2 3 2 3" xfId="12424"/>
    <cellStyle name="20% - Accent3 6 3 2 3 3" xfId="12425"/>
    <cellStyle name="20% - Accent3 6 3 2 3 4" xfId="12426"/>
    <cellStyle name="20% - Accent3 6 3 2 4" xfId="12427"/>
    <cellStyle name="20% - Accent3 6 3 2 4 2" xfId="12428"/>
    <cellStyle name="20% - Accent3 6 3 2 4 3" xfId="12429"/>
    <cellStyle name="20% - Accent3 6 3 2 5" xfId="12430"/>
    <cellStyle name="20% - Accent3 6 3 2 6" xfId="12431"/>
    <cellStyle name="20% - Accent3 6 3 3" xfId="12432"/>
    <cellStyle name="20% - Accent3 6 3 3 2" xfId="12433"/>
    <cellStyle name="20% - Accent3 6 3 3 2 2" xfId="12434"/>
    <cellStyle name="20% - Accent3 6 3 3 2 2 2" xfId="12435"/>
    <cellStyle name="20% - Accent3 6 3 3 2 2 3" xfId="12436"/>
    <cellStyle name="20% - Accent3 6 3 3 2 3" xfId="12437"/>
    <cellStyle name="20% - Accent3 6 3 3 2 4" xfId="12438"/>
    <cellStyle name="20% - Accent3 6 3 3 3" xfId="12439"/>
    <cellStyle name="20% - Accent3 6 3 3 3 2" xfId="12440"/>
    <cellStyle name="20% - Accent3 6 3 3 3 2 2" xfId="12441"/>
    <cellStyle name="20% - Accent3 6 3 3 3 2 3" xfId="12442"/>
    <cellStyle name="20% - Accent3 6 3 3 3 3" xfId="12443"/>
    <cellStyle name="20% - Accent3 6 3 3 3 4" xfId="12444"/>
    <cellStyle name="20% - Accent3 6 3 3 4" xfId="12445"/>
    <cellStyle name="20% - Accent3 6 3 3 4 2" xfId="12446"/>
    <cellStyle name="20% - Accent3 6 3 3 4 3" xfId="12447"/>
    <cellStyle name="20% - Accent3 6 3 3 5" xfId="12448"/>
    <cellStyle name="20% - Accent3 6 3 3 6" xfId="12449"/>
    <cellStyle name="20% - Accent3 6 3 4" xfId="12450"/>
    <cellStyle name="20% - Accent3 6 3 4 2" xfId="12451"/>
    <cellStyle name="20% - Accent3 6 3 4 2 2" xfId="12452"/>
    <cellStyle name="20% - Accent3 6 3 4 2 3" xfId="12453"/>
    <cellStyle name="20% - Accent3 6 3 4 3" xfId="12454"/>
    <cellStyle name="20% - Accent3 6 3 4 4" xfId="12455"/>
    <cellStyle name="20% - Accent3 6 3 5" xfId="12456"/>
    <cellStyle name="20% - Accent3 6 3 5 2" xfId="12457"/>
    <cellStyle name="20% - Accent3 6 3 5 2 2" xfId="12458"/>
    <cellStyle name="20% - Accent3 6 3 5 2 3" xfId="12459"/>
    <cellStyle name="20% - Accent3 6 3 5 3" xfId="12460"/>
    <cellStyle name="20% - Accent3 6 3 5 4" xfId="12461"/>
    <cellStyle name="20% - Accent3 6 3 6" xfId="12462"/>
    <cellStyle name="20% - Accent3 6 3 6 2" xfId="12463"/>
    <cellStyle name="20% - Accent3 6 3 6 3" xfId="12464"/>
    <cellStyle name="20% - Accent3 6 3 7" xfId="12465"/>
    <cellStyle name="20% - Accent3 6 3 8" xfId="12466"/>
    <cellStyle name="20% - Accent3 6 4" xfId="12467"/>
    <cellStyle name="20% - Accent3 6 4 2" xfId="12468"/>
    <cellStyle name="20% - Accent3 6 4 2 2" xfId="12469"/>
    <cellStyle name="20% - Accent3 6 4 2 2 2" xfId="12470"/>
    <cellStyle name="20% - Accent3 6 4 2 2 3" xfId="12471"/>
    <cellStyle name="20% - Accent3 6 4 2 3" xfId="12472"/>
    <cellStyle name="20% - Accent3 6 4 2 4" xfId="12473"/>
    <cellStyle name="20% - Accent3 6 4 3" xfId="12474"/>
    <cellStyle name="20% - Accent3 6 4 3 2" xfId="12475"/>
    <cellStyle name="20% - Accent3 6 4 3 2 2" xfId="12476"/>
    <cellStyle name="20% - Accent3 6 4 3 2 3" xfId="12477"/>
    <cellStyle name="20% - Accent3 6 4 3 3" xfId="12478"/>
    <cellStyle name="20% - Accent3 6 4 3 4" xfId="12479"/>
    <cellStyle name="20% - Accent3 6 4 4" xfId="12480"/>
    <cellStyle name="20% - Accent3 6 4 4 2" xfId="12481"/>
    <cellStyle name="20% - Accent3 6 4 4 3" xfId="12482"/>
    <cellStyle name="20% - Accent3 6 4 5" xfId="12483"/>
    <cellStyle name="20% - Accent3 6 4 6" xfId="12484"/>
    <cellStyle name="20% - Accent3 6 5" xfId="12485"/>
    <cellStyle name="20% - Accent3 6 5 2" xfId="12486"/>
    <cellStyle name="20% - Accent3 6 5 2 2" xfId="12487"/>
    <cellStyle name="20% - Accent3 6 5 2 2 2" xfId="12488"/>
    <cellStyle name="20% - Accent3 6 5 2 2 3" xfId="12489"/>
    <cellStyle name="20% - Accent3 6 5 2 3" xfId="12490"/>
    <cellStyle name="20% - Accent3 6 5 2 4" xfId="12491"/>
    <cellStyle name="20% - Accent3 6 5 3" xfId="12492"/>
    <cellStyle name="20% - Accent3 6 5 3 2" xfId="12493"/>
    <cellStyle name="20% - Accent3 6 5 3 2 2" xfId="12494"/>
    <cellStyle name="20% - Accent3 6 5 3 2 3" xfId="12495"/>
    <cellStyle name="20% - Accent3 6 5 3 3" xfId="12496"/>
    <cellStyle name="20% - Accent3 6 5 3 4" xfId="12497"/>
    <cellStyle name="20% - Accent3 6 5 4" xfId="12498"/>
    <cellStyle name="20% - Accent3 6 5 4 2" xfId="12499"/>
    <cellStyle name="20% - Accent3 6 5 4 3" xfId="12500"/>
    <cellStyle name="20% - Accent3 6 5 5" xfId="12501"/>
    <cellStyle name="20% - Accent3 6 5 6" xfId="12502"/>
    <cellStyle name="20% - Accent3 6 6" xfId="12503"/>
    <cellStyle name="20% - Accent3 6 6 2" xfId="12504"/>
    <cellStyle name="20% - Accent3 6 6 2 2" xfId="12505"/>
    <cellStyle name="20% - Accent3 6 6 2 3" xfId="12506"/>
    <cellStyle name="20% - Accent3 6 6 3" xfId="12507"/>
    <cellStyle name="20% - Accent3 6 6 4" xfId="12508"/>
    <cellStyle name="20% - Accent3 6 7" xfId="12509"/>
    <cellStyle name="20% - Accent3 6 7 2" xfId="12510"/>
    <cellStyle name="20% - Accent3 6 7 2 2" xfId="12511"/>
    <cellStyle name="20% - Accent3 6 7 2 3" xfId="12512"/>
    <cellStyle name="20% - Accent3 6 7 3" xfId="12513"/>
    <cellStyle name="20% - Accent3 6 7 4" xfId="12514"/>
    <cellStyle name="20% - Accent3 6 8" xfId="12515"/>
    <cellStyle name="20% - Accent3 6 8 2" xfId="12516"/>
    <cellStyle name="20% - Accent3 6 8 3" xfId="12517"/>
    <cellStyle name="20% - Accent3 6 9" xfId="12518"/>
    <cellStyle name="20% - Accent3 6_Revenue monitoring workings P6 97-2003" xfId="12519"/>
    <cellStyle name="20% - Accent3 7" xfId="12520"/>
    <cellStyle name="20% - Accent3 7 10" xfId="12521"/>
    <cellStyle name="20% - Accent3 7 11" xfId="12522"/>
    <cellStyle name="20% - Accent3 7 2" xfId="12523"/>
    <cellStyle name="20% - Accent3 7 2 2" xfId="12524"/>
    <cellStyle name="20% - Accent3 7 2 2 2" xfId="12525"/>
    <cellStyle name="20% - Accent3 7 2 2 2 2" xfId="12526"/>
    <cellStyle name="20% - Accent3 7 2 2 2 2 2" xfId="12527"/>
    <cellStyle name="20% - Accent3 7 2 2 2 2 2 2" xfId="12528"/>
    <cellStyle name="20% - Accent3 7 2 2 2 2 2 3" xfId="12529"/>
    <cellStyle name="20% - Accent3 7 2 2 2 2 3" xfId="12530"/>
    <cellStyle name="20% - Accent3 7 2 2 2 2 4" xfId="12531"/>
    <cellStyle name="20% - Accent3 7 2 2 2 3" xfId="12532"/>
    <cellStyle name="20% - Accent3 7 2 2 2 3 2" xfId="12533"/>
    <cellStyle name="20% - Accent3 7 2 2 2 3 2 2" xfId="12534"/>
    <cellStyle name="20% - Accent3 7 2 2 2 3 2 3" xfId="12535"/>
    <cellStyle name="20% - Accent3 7 2 2 2 3 3" xfId="12536"/>
    <cellStyle name="20% - Accent3 7 2 2 2 3 4" xfId="12537"/>
    <cellStyle name="20% - Accent3 7 2 2 2 4" xfId="12538"/>
    <cellStyle name="20% - Accent3 7 2 2 2 4 2" xfId="12539"/>
    <cellStyle name="20% - Accent3 7 2 2 2 4 3" xfId="12540"/>
    <cellStyle name="20% - Accent3 7 2 2 2 5" xfId="12541"/>
    <cellStyle name="20% - Accent3 7 2 2 2 6" xfId="12542"/>
    <cellStyle name="20% - Accent3 7 2 2 3" xfId="12543"/>
    <cellStyle name="20% - Accent3 7 2 2 3 2" xfId="12544"/>
    <cellStyle name="20% - Accent3 7 2 2 3 2 2" xfId="12545"/>
    <cellStyle name="20% - Accent3 7 2 2 3 2 2 2" xfId="12546"/>
    <cellStyle name="20% - Accent3 7 2 2 3 2 2 3" xfId="12547"/>
    <cellStyle name="20% - Accent3 7 2 2 3 2 3" xfId="12548"/>
    <cellStyle name="20% - Accent3 7 2 2 3 2 4" xfId="12549"/>
    <cellStyle name="20% - Accent3 7 2 2 3 3" xfId="12550"/>
    <cellStyle name="20% - Accent3 7 2 2 3 3 2" xfId="12551"/>
    <cellStyle name="20% - Accent3 7 2 2 3 3 2 2" xfId="12552"/>
    <cellStyle name="20% - Accent3 7 2 2 3 3 2 3" xfId="12553"/>
    <cellStyle name="20% - Accent3 7 2 2 3 3 3" xfId="12554"/>
    <cellStyle name="20% - Accent3 7 2 2 3 3 4" xfId="12555"/>
    <cellStyle name="20% - Accent3 7 2 2 3 4" xfId="12556"/>
    <cellStyle name="20% - Accent3 7 2 2 3 4 2" xfId="12557"/>
    <cellStyle name="20% - Accent3 7 2 2 3 4 3" xfId="12558"/>
    <cellStyle name="20% - Accent3 7 2 2 3 5" xfId="12559"/>
    <cellStyle name="20% - Accent3 7 2 2 3 6" xfId="12560"/>
    <cellStyle name="20% - Accent3 7 2 2 4" xfId="12561"/>
    <cellStyle name="20% - Accent3 7 2 2 4 2" xfId="12562"/>
    <cellStyle name="20% - Accent3 7 2 2 4 2 2" xfId="12563"/>
    <cellStyle name="20% - Accent3 7 2 2 4 2 3" xfId="12564"/>
    <cellStyle name="20% - Accent3 7 2 2 4 3" xfId="12565"/>
    <cellStyle name="20% - Accent3 7 2 2 4 4" xfId="12566"/>
    <cellStyle name="20% - Accent3 7 2 2 5" xfId="12567"/>
    <cellStyle name="20% - Accent3 7 2 2 5 2" xfId="12568"/>
    <cellStyle name="20% - Accent3 7 2 2 5 2 2" xfId="12569"/>
    <cellStyle name="20% - Accent3 7 2 2 5 2 3" xfId="12570"/>
    <cellStyle name="20% - Accent3 7 2 2 5 3" xfId="12571"/>
    <cellStyle name="20% - Accent3 7 2 2 5 4" xfId="12572"/>
    <cellStyle name="20% - Accent3 7 2 2 6" xfId="12573"/>
    <cellStyle name="20% - Accent3 7 2 2 6 2" xfId="12574"/>
    <cellStyle name="20% - Accent3 7 2 2 6 3" xfId="12575"/>
    <cellStyle name="20% - Accent3 7 2 2 7" xfId="12576"/>
    <cellStyle name="20% - Accent3 7 2 2 8" xfId="12577"/>
    <cellStyle name="20% - Accent3 7 2 3" xfId="12578"/>
    <cellStyle name="20% - Accent3 7 2 3 2" xfId="12579"/>
    <cellStyle name="20% - Accent3 7 2 3 2 2" xfId="12580"/>
    <cellStyle name="20% - Accent3 7 2 3 2 2 2" xfId="12581"/>
    <cellStyle name="20% - Accent3 7 2 3 2 2 3" xfId="12582"/>
    <cellStyle name="20% - Accent3 7 2 3 2 3" xfId="12583"/>
    <cellStyle name="20% - Accent3 7 2 3 2 4" xfId="12584"/>
    <cellStyle name="20% - Accent3 7 2 3 3" xfId="12585"/>
    <cellStyle name="20% - Accent3 7 2 3 3 2" xfId="12586"/>
    <cellStyle name="20% - Accent3 7 2 3 3 2 2" xfId="12587"/>
    <cellStyle name="20% - Accent3 7 2 3 3 2 3" xfId="12588"/>
    <cellStyle name="20% - Accent3 7 2 3 3 3" xfId="12589"/>
    <cellStyle name="20% - Accent3 7 2 3 3 4" xfId="12590"/>
    <cellStyle name="20% - Accent3 7 2 3 4" xfId="12591"/>
    <cellStyle name="20% - Accent3 7 2 3 4 2" xfId="12592"/>
    <cellStyle name="20% - Accent3 7 2 3 4 3" xfId="12593"/>
    <cellStyle name="20% - Accent3 7 2 3 5" xfId="12594"/>
    <cellStyle name="20% - Accent3 7 2 3 6" xfId="12595"/>
    <cellStyle name="20% - Accent3 7 2 4" xfId="12596"/>
    <cellStyle name="20% - Accent3 7 2 4 2" xfId="12597"/>
    <cellStyle name="20% - Accent3 7 2 4 2 2" xfId="12598"/>
    <cellStyle name="20% - Accent3 7 2 4 2 2 2" xfId="12599"/>
    <cellStyle name="20% - Accent3 7 2 4 2 2 3" xfId="12600"/>
    <cellStyle name="20% - Accent3 7 2 4 2 3" xfId="12601"/>
    <cellStyle name="20% - Accent3 7 2 4 2 4" xfId="12602"/>
    <cellStyle name="20% - Accent3 7 2 4 3" xfId="12603"/>
    <cellStyle name="20% - Accent3 7 2 4 3 2" xfId="12604"/>
    <cellStyle name="20% - Accent3 7 2 4 3 2 2" xfId="12605"/>
    <cellStyle name="20% - Accent3 7 2 4 3 2 3" xfId="12606"/>
    <cellStyle name="20% - Accent3 7 2 4 3 3" xfId="12607"/>
    <cellStyle name="20% - Accent3 7 2 4 3 4" xfId="12608"/>
    <cellStyle name="20% - Accent3 7 2 4 4" xfId="12609"/>
    <cellStyle name="20% - Accent3 7 2 4 4 2" xfId="12610"/>
    <cellStyle name="20% - Accent3 7 2 4 4 3" xfId="12611"/>
    <cellStyle name="20% - Accent3 7 2 4 5" xfId="12612"/>
    <cellStyle name="20% - Accent3 7 2 4 6" xfId="12613"/>
    <cellStyle name="20% - Accent3 7 2 5" xfId="12614"/>
    <cellStyle name="20% - Accent3 7 2 5 2" xfId="12615"/>
    <cellStyle name="20% - Accent3 7 2 5 2 2" xfId="12616"/>
    <cellStyle name="20% - Accent3 7 2 5 2 3" xfId="12617"/>
    <cellStyle name="20% - Accent3 7 2 5 3" xfId="12618"/>
    <cellStyle name="20% - Accent3 7 2 5 4" xfId="12619"/>
    <cellStyle name="20% - Accent3 7 2 6" xfId="12620"/>
    <cellStyle name="20% - Accent3 7 2 6 2" xfId="12621"/>
    <cellStyle name="20% - Accent3 7 2 6 2 2" xfId="12622"/>
    <cellStyle name="20% - Accent3 7 2 6 2 3" xfId="12623"/>
    <cellStyle name="20% - Accent3 7 2 6 3" xfId="12624"/>
    <cellStyle name="20% - Accent3 7 2 6 4" xfId="12625"/>
    <cellStyle name="20% - Accent3 7 2 7" xfId="12626"/>
    <cellStyle name="20% - Accent3 7 2 7 2" xfId="12627"/>
    <cellStyle name="20% - Accent3 7 2 7 3" xfId="12628"/>
    <cellStyle name="20% - Accent3 7 2 8" xfId="12629"/>
    <cellStyle name="20% - Accent3 7 2 9" xfId="12630"/>
    <cellStyle name="20% - Accent3 7 3" xfId="12631"/>
    <cellStyle name="20% - Accent3 7 3 2" xfId="12632"/>
    <cellStyle name="20% - Accent3 7 3 2 2" xfId="12633"/>
    <cellStyle name="20% - Accent3 7 3 2 2 2" xfId="12634"/>
    <cellStyle name="20% - Accent3 7 3 2 2 2 2" xfId="12635"/>
    <cellStyle name="20% - Accent3 7 3 2 2 2 3" xfId="12636"/>
    <cellStyle name="20% - Accent3 7 3 2 2 3" xfId="12637"/>
    <cellStyle name="20% - Accent3 7 3 2 2 4" xfId="12638"/>
    <cellStyle name="20% - Accent3 7 3 2 3" xfId="12639"/>
    <cellStyle name="20% - Accent3 7 3 2 3 2" xfId="12640"/>
    <cellStyle name="20% - Accent3 7 3 2 3 2 2" xfId="12641"/>
    <cellStyle name="20% - Accent3 7 3 2 3 2 3" xfId="12642"/>
    <cellStyle name="20% - Accent3 7 3 2 3 3" xfId="12643"/>
    <cellStyle name="20% - Accent3 7 3 2 3 4" xfId="12644"/>
    <cellStyle name="20% - Accent3 7 3 2 4" xfId="12645"/>
    <cellStyle name="20% - Accent3 7 3 2 4 2" xfId="12646"/>
    <cellStyle name="20% - Accent3 7 3 2 4 3" xfId="12647"/>
    <cellStyle name="20% - Accent3 7 3 2 5" xfId="12648"/>
    <cellStyle name="20% - Accent3 7 3 2 6" xfId="12649"/>
    <cellStyle name="20% - Accent3 7 3 3" xfId="12650"/>
    <cellStyle name="20% - Accent3 7 3 3 2" xfId="12651"/>
    <cellStyle name="20% - Accent3 7 3 3 2 2" xfId="12652"/>
    <cellStyle name="20% - Accent3 7 3 3 2 2 2" xfId="12653"/>
    <cellStyle name="20% - Accent3 7 3 3 2 2 3" xfId="12654"/>
    <cellStyle name="20% - Accent3 7 3 3 2 3" xfId="12655"/>
    <cellStyle name="20% - Accent3 7 3 3 2 4" xfId="12656"/>
    <cellStyle name="20% - Accent3 7 3 3 3" xfId="12657"/>
    <cellStyle name="20% - Accent3 7 3 3 3 2" xfId="12658"/>
    <cellStyle name="20% - Accent3 7 3 3 3 2 2" xfId="12659"/>
    <cellStyle name="20% - Accent3 7 3 3 3 2 3" xfId="12660"/>
    <cellStyle name="20% - Accent3 7 3 3 3 3" xfId="12661"/>
    <cellStyle name="20% - Accent3 7 3 3 3 4" xfId="12662"/>
    <cellStyle name="20% - Accent3 7 3 3 4" xfId="12663"/>
    <cellStyle name="20% - Accent3 7 3 3 4 2" xfId="12664"/>
    <cellStyle name="20% - Accent3 7 3 3 4 3" xfId="12665"/>
    <cellStyle name="20% - Accent3 7 3 3 5" xfId="12666"/>
    <cellStyle name="20% - Accent3 7 3 3 6" xfId="12667"/>
    <cellStyle name="20% - Accent3 7 3 4" xfId="12668"/>
    <cellStyle name="20% - Accent3 7 3 4 2" xfId="12669"/>
    <cellStyle name="20% - Accent3 7 3 4 2 2" xfId="12670"/>
    <cellStyle name="20% - Accent3 7 3 4 2 3" xfId="12671"/>
    <cellStyle name="20% - Accent3 7 3 4 3" xfId="12672"/>
    <cellStyle name="20% - Accent3 7 3 4 4" xfId="12673"/>
    <cellStyle name="20% - Accent3 7 3 5" xfId="12674"/>
    <cellStyle name="20% - Accent3 7 3 5 2" xfId="12675"/>
    <cellStyle name="20% - Accent3 7 3 5 2 2" xfId="12676"/>
    <cellStyle name="20% - Accent3 7 3 5 2 3" xfId="12677"/>
    <cellStyle name="20% - Accent3 7 3 5 3" xfId="12678"/>
    <cellStyle name="20% - Accent3 7 3 5 4" xfId="12679"/>
    <cellStyle name="20% - Accent3 7 3 6" xfId="12680"/>
    <cellStyle name="20% - Accent3 7 3 6 2" xfId="12681"/>
    <cellStyle name="20% - Accent3 7 3 6 3" xfId="12682"/>
    <cellStyle name="20% - Accent3 7 3 7" xfId="12683"/>
    <cellStyle name="20% - Accent3 7 3 8" xfId="12684"/>
    <cellStyle name="20% - Accent3 7 4" xfId="12685"/>
    <cellStyle name="20% - Accent3 7 4 2" xfId="12686"/>
    <cellStyle name="20% - Accent3 7 4 2 2" xfId="12687"/>
    <cellStyle name="20% - Accent3 7 4 2 2 2" xfId="12688"/>
    <cellStyle name="20% - Accent3 7 4 2 2 3" xfId="12689"/>
    <cellStyle name="20% - Accent3 7 4 2 3" xfId="12690"/>
    <cellStyle name="20% - Accent3 7 4 2 4" xfId="12691"/>
    <cellStyle name="20% - Accent3 7 4 3" xfId="12692"/>
    <cellStyle name="20% - Accent3 7 4 3 2" xfId="12693"/>
    <cellStyle name="20% - Accent3 7 4 3 2 2" xfId="12694"/>
    <cellStyle name="20% - Accent3 7 4 3 2 3" xfId="12695"/>
    <cellStyle name="20% - Accent3 7 4 3 3" xfId="12696"/>
    <cellStyle name="20% - Accent3 7 4 3 4" xfId="12697"/>
    <cellStyle name="20% - Accent3 7 4 4" xfId="12698"/>
    <cellStyle name="20% - Accent3 7 4 4 2" xfId="12699"/>
    <cellStyle name="20% - Accent3 7 4 4 3" xfId="12700"/>
    <cellStyle name="20% - Accent3 7 4 5" xfId="12701"/>
    <cellStyle name="20% - Accent3 7 4 6" xfId="12702"/>
    <cellStyle name="20% - Accent3 7 5" xfId="12703"/>
    <cellStyle name="20% - Accent3 7 5 2" xfId="12704"/>
    <cellStyle name="20% - Accent3 7 5 2 2" xfId="12705"/>
    <cellStyle name="20% - Accent3 7 5 2 2 2" xfId="12706"/>
    <cellStyle name="20% - Accent3 7 5 2 2 3" xfId="12707"/>
    <cellStyle name="20% - Accent3 7 5 2 3" xfId="12708"/>
    <cellStyle name="20% - Accent3 7 5 2 4" xfId="12709"/>
    <cellStyle name="20% - Accent3 7 5 3" xfId="12710"/>
    <cellStyle name="20% - Accent3 7 5 3 2" xfId="12711"/>
    <cellStyle name="20% - Accent3 7 5 3 2 2" xfId="12712"/>
    <cellStyle name="20% - Accent3 7 5 3 2 3" xfId="12713"/>
    <cellStyle name="20% - Accent3 7 5 3 3" xfId="12714"/>
    <cellStyle name="20% - Accent3 7 5 3 4" xfId="12715"/>
    <cellStyle name="20% - Accent3 7 5 4" xfId="12716"/>
    <cellStyle name="20% - Accent3 7 5 4 2" xfId="12717"/>
    <cellStyle name="20% - Accent3 7 5 4 3" xfId="12718"/>
    <cellStyle name="20% - Accent3 7 5 5" xfId="12719"/>
    <cellStyle name="20% - Accent3 7 5 6" xfId="12720"/>
    <cellStyle name="20% - Accent3 7 6" xfId="12721"/>
    <cellStyle name="20% - Accent3 7 6 2" xfId="12722"/>
    <cellStyle name="20% - Accent3 7 6 2 2" xfId="12723"/>
    <cellStyle name="20% - Accent3 7 6 2 3" xfId="12724"/>
    <cellStyle name="20% - Accent3 7 6 3" xfId="12725"/>
    <cellStyle name="20% - Accent3 7 6 4" xfId="12726"/>
    <cellStyle name="20% - Accent3 7 7" xfId="12727"/>
    <cellStyle name="20% - Accent3 7 7 2" xfId="12728"/>
    <cellStyle name="20% - Accent3 7 7 2 2" xfId="12729"/>
    <cellStyle name="20% - Accent3 7 7 2 3" xfId="12730"/>
    <cellStyle name="20% - Accent3 7 7 3" xfId="12731"/>
    <cellStyle name="20% - Accent3 7 7 4" xfId="12732"/>
    <cellStyle name="20% - Accent3 7 8" xfId="12733"/>
    <cellStyle name="20% - Accent3 7 8 2" xfId="12734"/>
    <cellStyle name="20% - Accent3 7 8 3" xfId="12735"/>
    <cellStyle name="20% - Accent3 7 9" xfId="12736"/>
    <cellStyle name="20% - Accent3 7_Revenue monitoring workings P6 97-2003" xfId="12737"/>
    <cellStyle name="20% - Accent3 8" xfId="12738"/>
    <cellStyle name="20% - Accent3 8 10" xfId="12739"/>
    <cellStyle name="20% - Accent3 8 2" xfId="12740"/>
    <cellStyle name="20% - Accent3 8 2 2" xfId="12741"/>
    <cellStyle name="20% - Accent3 8 2 2 2" xfId="12742"/>
    <cellStyle name="20% - Accent3 8 2 2 2 2" xfId="12743"/>
    <cellStyle name="20% - Accent3 8 2 2 2 2 2" xfId="12744"/>
    <cellStyle name="20% - Accent3 8 2 2 2 2 2 2" xfId="12745"/>
    <cellStyle name="20% - Accent3 8 2 2 2 2 2 3" xfId="12746"/>
    <cellStyle name="20% - Accent3 8 2 2 2 2 3" xfId="12747"/>
    <cellStyle name="20% - Accent3 8 2 2 2 2 4" xfId="12748"/>
    <cellStyle name="20% - Accent3 8 2 2 2 3" xfId="12749"/>
    <cellStyle name="20% - Accent3 8 2 2 2 3 2" xfId="12750"/>
    <cellStyle name="20% - Accent3 8 2 2 2 3 2 2" xfId="12751"/>
    <cellStyle name="20% - Accent3 8 2 2 2 3 2 3" xfId="12752"/>
    <cellStyle name="20% - Accent3 8 2 2 2 3 3" xfId="12753"/>
    <cellStyle name="20% - Accent3 8 2 2 2 3 4" xfId="12754"/>
    <cellStyle name="20% - Accent3 8 2 2 2 4" xfId="12755"/>
    <cellStyle name="20% - Accent3 8 2 2 2 4 2" xfId="12756"/>
    <cellStyle name="20% - Accent3 8 2 2 2 4 3" xfId="12757"/>
    <cellStyle name="20% - Accent3 8 2 2 2 5" xfId="12758"/>
    <cellStyle name="20% - Accent3 8 2 2 2 6" xfId="12759"/>
    <cellStyle name="20% - Accent3 8 2 2 3" xfId="12760"/>
    <cellStyle name="20% - Accent3 8 2 2 3 2" xfId="12761"/>
    <cellStyle name="20% - Accent3 8 2 2 3 2 2" xfId="12762"/>
    <cellStyle name="20% - Accent3 8 2 2 3 2 2 2" xfId="12763"/>
    <cellStyle name="20% - Accent3 8 2 2 3 2 2 3" xfId="12764"/>
    <cellStyle name="20% - Accent3 8 2 2 3 2 3" xfId="12765"/>
    <cellStyle name="20% - Accent3 8 2 2 3 2 4" xfId="12766"/>
    <cellStyle name="20% - Accent3 8 2 2 3 3" xfId="12767"/>
    <cellStyle name="20% - Accent3 8 2 2 3 3 2" xfId="12768"/>
    <cellStyle name="20% - Accent3 8 2 2 3 3 2 2" xfId="12769"/>
    <cellStyle name="20% - Accent3 8 2 2 3 3 2 3" xfId="12770"/>
    <cellStyle name="20% - Accent3 8 2 2 3 3 3" xfId="12771"/>
    <cellStyle name="20% - Accent3 8 2 2 3 3 4" xfId="12772"/>
    <cellStyle name="20% - Accent3 8 2 2 3 4" xfId="12773"/>
    <cellStyle name="20% - Accent3 8 2 2 3 4 2" xfId="12774"/>
    <cellStyle name="20% - Accent3 8 2 2 3 4 3" xfId="12775"/>
    <cellStyle name="20% - Accent3 8 2 2 3 5" xfId="12776"/>
    <cellStyle name="20% - Accent3 8 2 2 3 6" xfId="12777"/>
    <cellStyle name="20% - Accent3 8 2 2 4" xfId="12778"/>
    <cellStyle name="20% - Accent3 8 2 2 4 2" xfId="12779"/>
    <cellStyle name="20% - Accent3 8 2 2 4 2 2" xfId="12780"/>
    <cellStyle name="20% - Accent3 8 2 2 4 2 3" xfId="12781"/>
    <cellStyle name="20% - Accent3 8 2 2 4 3" xfId="12782"/>
    <cellStyle name="20% - Accent3 8 2 2 4 4" xfId="12783"/>
    <cellStyle name="20% - Accent3 8 2 2 5" xfId="12784"/>
    <cellStyle name="20% - Accent3 8 2 2 5 2" xfId="12785"/>
    <cellStyle name="20% - Accent3 8 2 2 5 2 2" xfId="12786"/>
    <cellStyle name="20% - Accent3 8 2 2 5 2 3" xfId="12787"/>
    <cellStyle name="20% - Accent3 8 2 2 5 3" xfId="12788"/>
    <cellStyle name="20% - Accent3 8 2 2 5 4" xfId="12789"/>
    <cellStyle name="20% - Accent3 8 2 2 6" xfId="12790"/>
    <cellStyle name="20% - Accent3 8 2 2 6 2" xfId="12791"/>
    <cellStyle name="20% - Accent3 8 2 2 6 3" xfId="12792"/>
    <cellStyle name="20% - Accent3 8 2 2 7" xfId="12793"/>
    <cellStyle name="20% - Accent3 8 2 2 8" xfId="12794"/>
    <cellStyle name="20% - Accent3 8 2 3" xfId="12795"/>
    <cellStyle name="20% - Accent3 8 2 3 2" xfId="12796"/>
    <cellStyle name="20% - Accent3 8 2 3 2 2" xfId="12797"/>
    <cellStyle name="20% - Accent3 8 2 3 2 2 2" xfId="12798"/>
    <cellStyle name="20% - Accent3 8 2 3 2 2 3" xfId="12799"/>
    <cellStyle name="20% - Accent3 8 2 3 2 3" xfId="12800"/>
    <cellStyle name="20% - Accent3 8 2 3 2 4" xfId="12801"/>
    <cellStyle name="20% - Accent3 8 2 3 3" xfId="12802"/>
    <cellStyle name="20% - Accent3 8 2 3 3 2" xfId="12803"/>
    <cellStyle name="20% - Accent3 8 2 3 3 2 2" xfId="12804"/>
    <cellStyle name="20% - Accent3 8 2 3 3 2 3" xfId="12805"/>
    <cellStyle name="20% - Accent3 8 2 3 3 3" xfId="12806"/>
    <cellStyle name="20% - Accent3 8 2 3 3 4" xfId="12807"/>
    <cellStyle name="20% - Accent3 8 2 3 4" xfId="12808"/>
    <cellStyle name="20% - Accent3 8 2 3 4 2" xfId="12809"/>
    <cellStyle name="20% - Accent3 8 2 3 4 3" xfId="12810"/>
    <cellStyle name="20% - Accent3 8 2 3 5" xfId="12811"/>
    <cellStyle name="20% - Accent3 8 2 3 6" xfId="12812"/>
    <cellStyle name="20% - Accent3 8 2 4" xfId="12813"/>
    <cellStyle name="20% - Accent3 8 2 4 2" xfId="12814"/>
    <cellStyle name="20% - Accent3 8 2 4 2 2" xfId="12815"/>
    <cellStyle name="20% - Accent3 8 2 4 2 2 2" xfId="12816"/>
    <cellStyle name="20% - Accent3 8 2 4 2 2 3" xfId="12817"/>
    <cellStyle name="20% - Accent3 8 2 4 2 3" xfId="12818"/>
    <cellStyle name="20% - Accent3 8 2 4 2 4" xfId="12819"/>
    <cellStyle name="20% - Accent3 8 2 4 3" xfId="12820"/>
    <cellStyle name="20% - Accent3 8 2 4 3 2" xfId="12821"/>
    <cellStyle name="20% - Accent3 8 2 4 3 2 2" xfId="12822"/>
    <cellStyle name="20% - Accent3 8 2 4 3 2 3" xfId="12823"/>
    <cellStyle name="20% - Accent3 8 2 4 3 3" xfId="12824"/>
    <cellStyle name="20% - Accent3 8 2 4 3 4" xfId="12825"/>
    <cellStyle name="20% - Accent3 8 2 4 4" xfId="12826"/>
    <cellStyle name="20% - Accent3 8 2 4 4 2" xfId="12827"/>
    <cellStyle name="20% - Accent3 8 2 4 4 3" xfId="12828"/>
    <cellStyle name="20% - Accent3 8 2 4 5" xfId="12829"/>
    <cellStyle name="20% - Accent3 8 2 4 6" xfId="12830"/>
    <cellStyle name="20% - Accent3 8 2 5" xfId="12831"/>
    <cellStyle name="20% - Accent3 8 2 5 2" xfId="12832"/>
    <cellStyle name="20% - Accent3 8 2 5 2 2" xfId="12833"/>
    <cellStyle name="20% - Accent3 8 2 5 2 3" xfId="12834"/>
    <cellStyle name="20% - Accent3 8 2 5 3" xfId="12835"/>
    <cellStyle name="20% - Accent3 8 2 5 4" xfId="12836"/>
    <cellStyle name="20% - Accent3 8 2 6" xfId="12837"/>
    <cellStyle name="20% - Accent3 8 2 6 2" xfId="12838"/>
    <cellStyle name="20% - Accent3 8 2 6 2 2" xfId="12839"/>
    <cellStyle name="20% - Accent3 8 2 6 2 3" xfId="12840"/>
    <cellStyle name="20% - Accent3 8 2 6 3" xfId="12841"/>
    <cellStyle name="20% - Accent3 8 2 6 4" xfId="12842"/>
    <cellStyle name="20% - Accent3 8 2 7" xfId="12843"/>
    <cellStyle name="20% - Accent3 8 2 7 2" xfId="12844"/>
    <cellStyle name="20% - Accent3 8 2 7 3" xfId="12845"/>
    <cellStyle name="20% - Accent3 8 2 8" xfId="12846"/>
    <cellStyle name="20% - Accent3 8 2 9" xfId="12847"/>
    <cellStyle name="20% - Accent3 8 3" xfId="12848"/>
    <cellStyle name="20% - Accent3 8 3 2" xfId="12849"/>
    <cellStyle name="20% - Accent3 8 3 2 2" xfId="12850"/>
    <cellStyle name="20% - Accent3 8 3 2 2 2" xfId="12851"/>
    <cellStyle name="20% - Accent3 8 3 2 2 2 2" xfId="12852"/>
    <cellStyle name="20% - Accent3 8 3 2 2 2 3" xfId="12853"/>
    <cellStyle name="20% - Accent3 8 3 2 2 3" xfId="12854"/>
    <cellStyle name="20% - Accent3 8 3 2 2 4" xfId="12855"/>
    <cellStyle name="20% - Accent3 8 3 2 3" xfId="12856"/>
    <cellStyle name="20% - Accent3 8 3 2 3 2" xfId="12857"/>
    <cellStyle name="20% - Accent3 8 3 2 3 2 2" xfId="12858"/>
    <cellStyle name="20% - Accent3 8 3 2 3 2 3" xfId="12859"/>
    <cellStyle name="20% - Accent3 8 3 2 3 3" xfId="12860"/>
    <cellStyle name="20% - Accent3 8 3 2 3 4" xfId="12861"/>
    <cellStyle name="20% - Accent3 8 3 2 4" xfId="12862"/>
    <cellStyle name="20% - Accent3 8 3 2 4 2" xfId="12863"/>
    <cellStyle name="20% - Accent3 8 3 2 4 3" xfId="12864"/>
    <cellStyle name="20% - Accent3 8 3 2 5" xfId="12865"/>
    <cellStyle name="20% - Accent3 8 3 2 6" xfId="12866"/>
    <cellStyle name="20% - Accent3 8 3 3" xfId="12867"/>
    <cellStyle name="20% - Accent3 8 3 3 2" xfId="12868"/>
    <cellStyle name="20% - Accent3 8 3 3 2 2" xfId="12869"/>
    <cellStyle name="20% - Accent3 8 3 3 2 2 2" xfId="12870"/>
    <cellStyle name="20% - Accent3 8 3 3 2 2 3" xfId="12871"/>
    <cellStyle name="20% - Accent3 8 3 3 2 3" xfId="12872"/>
    <cellStyle name="20% - Accent3 8 3 3 2 4" xfId="12873"/>
    <cellStyle name="20% - Accent3 8 3 3 3" xfId="12874"/>
    <cellStyle name="20% - Accent3 8 3 3 3 2" xfId="12875"/>
    <cellStyle name="20% - Accent3 8 3 3 3 2 2" xfId="12876"/>
    <cellStyle name="20% - Accent3 8 3 3 3 2 3" xfId="12877"/>
    <cellStyle name="20% - Accent3 8 3 3 3 3" xfId="12878"/>
    <cellStyle name="20% - Accent3 8 3 3 3 4" xfId="12879"/>
    <cellStyle name="20% - Accent3 8 3 3 4" xfId="12880"/>
    <cellStyle name="20% - Accent3 8 3 3 4 2" xfId="12881"/>
    <cellStyle name="20% - Accent3 8 3 3 4 3" xfId="12882"/>
    <cellStyle name="20% - Accent3 8 3 3 5" xfId="12883"/>
    <cellStyle name="20% - Accent3 8 3 3 6" xfId="12884"/>
    <cellStyle name="20% - Accent3 8 3 4" xfId="12885"/>
    <cellStyle name="20% - Accent3 8 3 4 2" xfId="12886"/>
    <cellStyle name="20% - Accent3 8 3 4 2 2" xfId="12887"/>
    <cellStyle name="20% - Accent3 8 3 4 2 3" xfId="12888"/>
    <cellStyle name="20% - Accent3 8 3 4 3" xfId="12889"/>
    <cellStyle name="20% - Accent3 8 3 4 4" xfId="12890"/>
    <cellStyle name="20% - Accent3 8 3 5" xfId="12891"/>
    <cellStyle name="20% - Accent3 8 3 5 2" xfId="12892"/>
    <cellStyle name="20% - Accent3 8 3 5 2 2" xfId="12893"/>
    <cellStyle name="20% - Accent3 8 3 5 2 3" xfId="12894"/>
    <cellStyle name="20% - Accent3 8 3 5 3" xfId="12895"/>
    <cellStyle name="20% - Accent3 8 3 5 4" xfId="12896"/>
    <cellStyle name="20% - Accent3 8 3 6" xfId="12897"/>
    <cellStyle name="20% - Accent3 8 3 6 2" xfId="12898"/>
    <cellStyle name="20% - Accent3 8 3 6 3" xfId="12899"/>
    <cellStyle name="20% - Accent3 8 3 7" xfId="12900"/>
    <cellStyle name="20% - Accent3 8 3 8" xfId="12901"/>
    <cellStyle name="20% - Accent3 8 4" xfId="12902"/>
    <cellStyle name="20% - Accent3 8 4 2" xfId="12903"/>
    <cellStyle name="20% - Accent3 8 4 2 2" xfId="12904"/>
    <cellStyle name="20% - Accent3 8 4 2 2 2" xfId="12905"/>
    <cellStyle name="20% - Accent3 8 4 2 2 3" xfId="12906"/>
    <cellStyle name="20% - Accent3 8 4 2 3" xfId="12907"/>
    <cellStyle name="20% - Accent3 8 4 2 4" xfId="12908"/>
    <cellStyle name="20% - Accent3 8 4 3" xfId="12909"/>
    <cellStyle name="20% - Accent3 8 4 3 2" xfId="12910"/>
    <cellStyle name="20% - Accent3 8 4 3 2 2" xfId="12911"/>
    <cellStyle name="20% - Accent3 8 4 3 2 3" xfId="12912"/>
    <cellStyle name="20% - Accent3 8 4 3 3" xfId="12913"/>
    <cellStyle name="20% - Accent3 8 4 3 4" xfId="12914"/>
    <cellStyle name="20% - Accent3 8 4 4" xfId="12915"/>
    <cellStyle name="20% - Accent3 8 4 4 2" xfId="12916"/>
    <cellStyle name="20% - Accent3 8 4 4 3" xfId="12917"/>
    <cellStyle name="20% - Accent3 8 4 5" xfId="12918"/>
    <cellStyle name="20% - Accent3 8 4 6" xfId="12919"/>
    <cellStyle name="20% - Accent3 8 5" xfId="12920"/>
    <cellStyle name="20% - Accent3 8 5 2" xfId="12921"/>
    <cellStyle name="20% - Accent3 8 5 2 2" xfId="12922"/>
    <cellStyle name="20% - Accent3 8 5 2 2 2" xfId="12923"/>
    <cellStyle name="20% - Accent3 8 5 2 2 3" xfId="12924"/>
    <cellStyle name="20% - Accent3 8 5 2 3" xfId="12925"/>
    <cellStyle name="20% - Accent3 8 5 2 4" xfId="12926"/>
    <cellStyle name="20% - Accent3 8 5 3" xfId="12927"/>
    <cellStyle name="20% - Accent3 8 5 3 2" xfId="12928"/>
    <cellStyle name="20% - Accent3 8 5 3 2 2" xfId="12929"/>
    <cellStyle name="20% - Accent3 8 5 3 2 3" xfId="12930"/>
    <cellStyle name="20% - Accent3 8 5 3 3" xfId="12931"/>
    <cellStyle name="20% - Accent3 8 5 3 4" xfId="12932"/>
    <cellStyle name="20% - Accent3 8 5 4" xfId="12933"/>
    <cellStyle name="20% - Accent3 8 5 4 2" xfId="12934"/>
    <cellStyle name="20% - Accent3 8 5 4 3" xfId="12935"/>
    <cellStyle name="20% - Accent3 8 5 5" xfId="12936"/>
    <cellStyle name="20% - Accent3 8 5 6" xfId="12937"/>
    <cellStyle name="20% - Accent3 8 6" xfId="12938"/>
    <cellStyle name="20% - Accent3 8 6 2" xfId="12939"/>
    <cellStyle name="20% - Accent3 8 6 2 2" xfId="12940"/>
    <cellStyle name="20% - Accent3 8 6 2 3" xfId="12941"/>
    <cellStyle name="20% - Accent3 8 6 3" xfId="12942"/>
    <cellStyle name="20% - Accent3 8 6 4" xfId="12943"/>
    <cellStyle name="20% - Accent3 8 7" xfId="12944"/>
    <cellStyle name="20% - Accent3 8 7 2" xfId="12945"/>
    <cellStyle name="20% - Accent3 8 7 2 2" xfId="12946"/>
    <cellStyle name="20% - Accent3 8 7 2 3" xfId="12947"/>
    <cellStyle name="20% - Accent3 8 7 3" xfId="12948"/>
    <cellStyle name="20% - Accent3 8 7 4" xfId="12949"/>
    <cellStyle name="20% - Accent3 8 8" xfId="12950"/>
    <cellStyle name="20% - Accent3 8 8 2" xfId="12951"/>
    <cellStyle name="20% - Accent3 8 8 3" xfId="12952"/>
    <cellStyle name="20% - Accent3 8 9" xfId="12953"/>
    <cellStyle name="20% - Accent3 8_Revenue monitoring workings P6 97-2003" xfId="12954"/>
    <cellStyle name="20% - Accent3 9" xfId="12955"/>
    <cellStyle name="20% - Accent3 9 10" xfId="12956"/>
    <cellStyle name="20% - Accent3 9 2" xfId="12957"/>
    <cellStyle name="20% - Accent3 9 2 2" xfId="12958"/>
    <cellStyle name="20% - Accent3 9 2 2 2" xfId="12959"/>
    <cellStyle name="20% - Accent3 9 2 2 2 2" xfId="12960"/>
    <cellStyle name="20% - Accent3 9 2 2 2 2 2" xfId="12961"/>
    <cellStyle name="20% - Accent3 9 2 2 2 2 2 2" xfId="12962"/>
    <cellStyle name="20% - Accent3 9 2 2 2 2 2 3" xfId="12963"/>
    <cellStyle name="20% - Accent3 9 2 2 2 2 3" xfId="12964"/>
    <cellStyle name="20% - Accent3 9 2 2 2 2 4" xfId="12965"/>
    <cellStyle name="20% - Accent3 9 2 2 2 3" xfId="12966"/>
    <cellStyle name="20% - Accent3 9 2 2 2 3 2" xfId="12967"/>
    <cellStyle name="20% - Accent3 9 2 2 2 3 2 2" xfId="12968"/>
    <cellStyle name="20% - Accent3 9 2 2 2 3 2 3" xfId="12969"/>
    <cellStyle name="20% - Accent3 9 2 2 2 3 3" xfId="12970"/>
    <cellStyle name="20% - Accent3 9 2 2 2 3 4" xfId="12971"/>
    <cellStyle name="20% - Accent3 9 2 2 2 4" xfId="12972"/>
    <cellStyle name="20% - Accent3 9 2 2 2 4 2" xfId="12973"/>
    <cellStyle name="20% - Accent3 9 2 2 2 4 3" xfId="12974"/>
    <cellStyle name="20% - Accent3 9 2 2 2 5" xfId="12975"/>
    <cellStyle name="20% - Accent3 9 2 2 2 6" xfId="12976"/>
    <cellStyle name="20% - Accent3 9 2 2 3" xfId="12977"/>
    <cellStyle name="20% - Accent3 9 2 2 3 2" xfId="12978"/>
    <cellStyle name="20% - Accent3 9 2 2 3 2 2" xfId="12979"/>
    <cellStyle name="20% - Accent3 9 2 2 3 2 2 2" xfId="12980"/>
    <cellStyle name="20% - Accent3 9 2 2 3 2 2 3" xfId="12981"/>
    <cellStyle name="20% - Accent3 9 2 2 3 2 3" xfId="12982"/>
    <cellStyle name="20% - Accent3 9 2 2 3 2 4" xfId="12983"/>
    <cellStyle name="20% - Accent3 9 2 2 3 3" xfId="12984"/>
    <cellStyle name="20% - Accent3 9 2 2 3 3 2" xfId="12985"/>
    <cellStyle name="20% - Accent3 9 2 2 3 3 2 2" xfId="12986"/>
    <cellStyle name="20% - Accent3 9 2 2 3 3 2 3" xfId="12987"/>
    <cellStyle name="20% - Accent3 9 2 2 3 3 3" xfId="12988"/>
    <cellStyle name="20% - Accent3 9 2 2 3 3 4" xfId="12989"/>
    <cellStyle name="20% - Accent3 9 2 2 3 4" xfId="12990"/>
    <cellStyle name="20% - Accent3 9 2 2 3 4 2" xfId="12991"/>
    <cellStyle name="20% - Accent3 9 2 2 3 4 3" xfId="12992"/>
    <cellStyle name="20% - Accent3 9 2 2 3 5" xfId="12993"/>
    <cellStyle name="20% - Accent3 9 2 2 3 6" xfId="12994"/>
    <cellStyle name="20% - Accent3 9 2 2 4" xfId="12995"/>
    <cellStyle name="20% - Accent3 9 2 2 4 2" xfId="12996"/>
    <cellStyle name="20% - Accent3 9 2 2 4 2 2" xfId="12997"/>
    <cellStyle name="20% - Accent3 9 2 2 4 2 3" xfId="12998"/>
    <cellStyle name="20% - Accent3 9 2 2 4 3" xfId="12999"/>
    <cellStyle name="20% - Accent3 9 2 2 4 4" xfId="13000"/>
    <cellStyle name="20% - Accent3 9 2 2 5" xfId="13001"/>
    <cellStyle name="20% - Accent3 9 2 2 5 2" xfId="13002"/>
    <cellStyle name="20% - Accent3 9 2 2 5 2 2" xfId="13003"/>
    <cellStyle name="20% - Accent3 9 2 2 5 2 3" xfId="13004"/>
    <cellStyle name="20% - Accent3 9 2 2 5 3" xfId="13005"/>
    <cellStyle name="20% - Accent3 9 2 2 5 4" xfId="13006"/>
    <cellStyle name="20% - Accent3 9 2 2 6" xfId="13007"/>
    <cellStyle name="20% - Accent3 9 2 2 6 2" xfId="13008"/>
    <cellStyle name="20% - Accent3 9 2 2 6 3" xfId="13009"/>
    <cellStyle name="20% - Accent3 9 2 2 7" xfId="13010"/>
    <cellStyle name="20% - Accent3 9 2 2 8" xfId="13011"/>
    <cellStyle name="20% - Accent3 9 2 3" xfId="13012"/>
    <cellStyle name="20% - Accent3 9 2 3 2" xfId="13013"/>
    <cellStyle name="20% - Accent3 9 2 3 2 2" xfId="13014"/>
    <cellStyle name="20% - Accent3 9 2 3 2 2 2" xfId="13015"/>
    <cellStyle name="20% - Accent3 9 2 3 2 2 3" xfId="13016"/>
    <cellStyle name="20% - Accent3 9 2 3 2 3" xfId="13017"/>
    <cellStyle name="20% - Accent3 9 2 3 2 4" xfId="13018"/>
    <cellStyle name="20% - Accent3 9 2 3 3" xfId="13019"/>
    <cellStyle name="20% - Accent3 9 2 3 3 2" xfId="13020"/>
    <cellStyle name="20% - Accent3 9 2 3 3 2 2" xfId="13021"/>
    <cellStyle name="20% - Accent3 9 2 3 3 2 3" xfId="13022"/>
    <cellStyle name="20% - Accent3 9 2 3 3 3" xfId="13023"/>
    <cellStyle name="20% - Accent3 9 2 3 3 4" xfId="13024"/>
    <cellStyle name="20% - Accent3 9 2 3 4" xfId="13025"/>
    <cellStyle name="20% - Accent3 9 2 3 4 2" xfId="13026"/>
    <cellStyle name="20% - Accent3 9 2 3 4 3" xfId="13027"/>
    <cellStyle name="20% - Accent3 9 2 3 5" xfId="13028"/>
    <cellStyle name="20% - Accent3 9 2 3 6" xfId="13029"/>
    <cellStyle name="20% - Accent3 9 2 4" xfId="13030"/>
    <cellStyle name="20% - Accent3 9 2 4 2" xfId="13031"/>
    <cellStyle name="20% - Accent3 9 2 4 2 2" xfId="13032"/>
    <cellStyle name="20% - Accent3 9 2 4 2 2 2" xfId="13033"/>
    <cellStyle name="20% - Accent3 9 2 4 2 2 3" xfId="13034"/>
    <cellStyle name="20% - Accent3 9 2 4 2 3" xfId="13035"/>
    <cellStyle name="20% - Accent3 9 2 4 2 4" xfId="13036"/>
    <cellStyle name="20% - Accent3 9 2 4 3" xfId="13037"/>
    <cellStyle name="20% - Accent3 9 2 4 3 2" xfId="13038"/>
    <cellStyle name="20% - Accent3 9 2 4 3 2 2" xfId="13039"/>
    <cellStyle name="20% - Accent3 9 2 4 3 2 3" xfId="13040"/>
    <cellStyle name="20% - Accent3 9 2 4 3 3" xfId="13041"/>
    <cellStyle name="20% - Accent3 9 2 4 3 4" xfId="13042"/>
    <cellStyle name="20% - Accent3 9 2 4 4" xfId="13043"/>
    <cellStyle name="20% - Accent3 9 2 4 4 2" xfId="13044"/>
    <cellStyle name="20% - Accent3 9 2 4 4 3" xfId="13045"/>
    <cellStyle name="20% - Accent3 9 2 4 5" xfId="13046"/>
    <cellStyle name="20% - Accent3 9 2 4 6" xfId="13047"/>
    <cellStyle name="20% - Accent3 9 2 5" xfId="13048"/>
    <cellStyle name="20% - Accent3 9 2 5 2" xfId="13049"/>
    <cellStyle name="20% - Accent3 9 2 5 2 2" xfId="13050"/>
    <cellStyle name="20% - Accent3 9 2 5 2 3" xfId="13051"/>
    <cellStyle name="20% - Accent3 9 2 5 3" xfId="13052"/>
    <cellStyle name="20% - Accent3 9 2 5 4" xfId="13053"/>
    <cellStyle name="20% - Accent3 9 2 6" xfId="13054"/>
    <cellStyle name="20% - Accent3 9 2 6 2" xfId="13055"/>
    <cellStyle name="20% - Accent3 9 2 6 2 2" xfId="13056"/>
    <cellStyle name="20% - Accent3 9 2 6 2 3" xfId="13057"/>
    <cellStyle name="20% - Accent3 9 2 6 3" xfId="13058"/>
    <cellStyle name="20% - Accent3 9 2 6 4" xfId="13059"/>
    <cellStyle name="20% - Accent3 9 2 7" xfId="13060"/>
    <cellStyle name="20% - Accent3 9 2 7 2" xfId="13061"/>
    <cellStyle name="20% - Accent3 9 2 7 3" xfId="13062"/>
    <cellStyle name="20% - Accent3 9 2 8" xfId="13063"/>
    <cellStyle name="20% - Accent3 9 2 9" xfId="13064"/>
    <cellStyle name="20% - Accent3 9 3" xfId="13065"/>
    <cellStyle name="20% - Accent3 9 3 2" xfId="13066"/>
    <cellStyle name="20% - Accent3 9 3 2 2" xfId="13067"/>
    <cellStyle name="20% - Accent3 9 3 2 2 2" xfId="13068"/>
    <cellStyle name="20% - Accent3 9 3 2 2 2 2" xfId="13069"/>
    <cellStyle name="20% - Accent3 9 3 2 2 2 3" xfId="13070"/>
    <cellStyle name="20% - Accent3 9 3 2 2 3" xfId="13071"/>
    <cellStyle name="20% - Accent3 9 3 2 2 4" xfId="13072"/>
    <cellStyle name="20% - Accent3 9 3 2 3" xfId="13073"/>
    <cellStyle name="20% - Accent3 9 3 2 3 2" xfId="13074"/>
    <cellStyle name="20% - Accent3 9 3 2 3 2 2" xfId="13075"/>
    <cellStyle name="20% - Accent3 9 3 2 3 2 3" xfId="13076"/>
    <cellStyle name="20% - Accent3 9 3 2 3 3" xfId="13077"/>
    <cellStyle name="20% - Accent3 9 3 2 3 4" xfId="13078"/>
    <cellStyle name="20% - Accent3 9 3 2 4" xfId="13079"/>
    <cellStyle name="20% - Accent3 9 3 2 4 2" xfId="13080"/>
    <cellStyle name="20% - Accent3 9 3 2 4 3" xfId="13081"/>
    <cellStyle name="20% - Accent3 9 3 2 5" xfId="13082"/>
    <cellStyle name="20% - Accent3 9 3 2 6" xfId="13083"/>
    <cellStyle name="20% - Accent3 9 3 3" xfId="13084"/>
    <cellStyle name="20% - Accent3 9 3 3 2" xfId="13085"/>
    <cellStyle name="20% - Accent3 9 3 3 2 2" xfId="13086"/>
    <cellStyle name="20% - Accent3 9 3 3 2 2 2" xfId="13087"/>
    <cellStyle name="20% - Accent3 9 3 3 2 2 3" xfId="13088"/>
    <cellStyle name="20% - Accent3 9 3 3 2 3" xfId="13089"/>
    <cellStyle name="20% - Accent3 9 3 3 2 4" xfId="13090"/>
    <cellStyle name="20% - Accent3 9 3 3 3" xfId="13091"/>
    <cellStyle name="20% - Accent3 9 3 3 3 2" xfId="13092"/>
    <cellStyle name="20% - Accent3 9 3 3 3 2 2" xfId="13093"/>
    <cellStyle name="20% - Accent3 9 3 3 3 2 3" xfId="13094"/>
    <cellStyle name="20% - Accent3 9 3 3 3 3" xfId="13095"/>
    <cellStyle name="20% - Accent3 9 3 3 3 4" xfId="13096"/>
    <cellStyle name="20% - Accent3 9 3 3 4" xfId="13097"/>
    <cellStyle name="20% - Accent3 9 3 3 4 2" xfId="13098"/>
    <cellStyle name="20% - Accent3 9 3 3 4 3" xfId="13099"/>
    <cellStyle name="20% - Accent3 9 3 3 5" xfId="13100"/>
    <cellStyle name="20% - Accent3 9 3 3 6" xfId="13101"/>
    <cellStyle name="20% - Accent3 9 3 4" xfId="13102"/>
    <cellStyle name="20% - Accent3 9 3 4 2" xfId="13103"/>
    <cellStyle name="20% - Accent3 9 3 4 2 2" xfId="13104"/>
    <cellStyle name="20% - Accent3 9 3 4 2 3" xfId="13105"/>
    <cellStyle name="20% - Accent3 9 3 4 3" xfId="13106"/>
    <cellStyle name="20% - Accent3 9 3 4 4" xfId="13107"/>
    <cellStyle name="20% - Accent3 9 3 5" xfId="13108"/>
    <cellStyle name="20% - Accent3 9 3 5 2" xfId="13109"/>
    <cellStyle name="20% - Accent3 9 3 5 2 2" xfId="13110"/>
    <cellStyle name="20% - Accent3 9 3 5 2 3" xfId="13111"/>
    <cellStyle name="20% - Accent3 9 3 5 3" xfId="13112"/>
    <cellStyle name="20% - Accent3 9 3 5 4" xfId="13113"/>
    <cellStyle name="20% - Accent3 9 3 6" xfId="13114"/>
    <cellStyle name="20% - Accent3 9 3 6 2" xfId="13115"/>
    <cellStyle name="20% - Accent3 9 3 6 3" xfId="13116"/>
    <cellStyle name="20% - Accent3 9 3 7" xfId="13117"/>
    <cellStyle name="20% - Accent3 9 3 8" xfId="13118"/>
    <cellStyle name="20% - Accent3 9 4" xfId="13119"/>
    <cellStyle name="20% - Accent3 9 4 2" xfId="13120"/>
    <cellStyle name="20% - Accent3 9 4 2 2" xfId="13121"/>
    <cellStyle name="20% - Accent3 9 4 2 2 2" xfId="13122"/>
    <cellStyle name="20% - Accent3 9 4 2 2 3" xfId="13123"/>
    <cellStyle name="20% - Accent3 9 4 2 3" xfId="13124"/>
    <cellStyle name="20% - Accent3 9 4 2 4" xfId="13125"/>
    <cellStyle name="20% - Accent3 9 4 3" xfId="13126"/>
    <cellStyle name="20% - Accent3 9 4 3 2" xfId="13127"/>
    <cellStyle name="20% - Accent3 9 4 3 2 2" xfId="13128"/>
    <cellStyle name="20% - Accent3 9 4 3 2 3" xfId="13129"/>
    <cellStyle name="20% - Accent3 9 4 3 3" xfId="13130"/>
    <cellStyle name="20% - Accent3 9 4 3 4" xfId="13131"/>
    <cellStyle name="20% - Accent3 9 4 4" xfId="13132"/>
    <cellStyle name="20% - Accent3 9 4 4 2" xfId="13133"/>
    <cellStyle name="20% - Accent3 9 4 4 3" xfId="13134"/>
    <cellStyle name="20% - Accent3 9 4 5" xfId="13135"/>
    <cellStyle name="20% - Accent3 9 4 6" xfId="13136"/>
    <cellStyle name="20% - Accent3 9 5" xfId="13137"/>
    <cellStyle name="20% - Accent3 9 5 2" xfId="13138"/>
    <cellStyle name="20% - Accent3 9 5 2 2" xfId="13139"/>
    <cellStyle name="20% - Accent3 9 5 2 2 2" xfId="13140"/>
    <cellStyle name="20% - Accent3 9 5 2 2 3" xfId="13141"/>
    <cellStyle name="20% - Accent3 9 5 2 3" xfId="13142"/>
    <cellStyle name="20% - Accent3 9 5 2 4" xfId="13143"/>
    <cellStyle name="20% - Accent3 9 5 3" xfId="13144"/>
    <cellStyle name="20% - Accent3 9 5 3 2" xfId="13145"/>
    <cellStyle name="20% - Accent3 9 5 3 2 2" xfId="13146"/>
    <cellStyle name="20% - Accent3 9 5 3 2 3" xfId="13147"/>
    <cellStyle name="20% - Accent3 9 5 3 3" xfId="13148"/>
    <cellStyle name="20% - Accent3 9 5 3 4" xfId="13149"/>
    <cellStyle name="20% - Accent3 9 5 4" xfId="13150"/>
    <cellStyle name="20% - Accent3 9 5 4 2" xfId="13151"/>
    <cellStyle name="20% - Accent3 9 5 4 3" xfId="13152"/>
    <cellStyle name="20% - Accent3 9 5 5" xfId="13153"/>
    <cellStyle name="20% - Accent3 9 5 6" xfId="13154"/>
    <cellStyle name="20% - Accent3 9 6" xfId="13155"/>
    <cellStyle name="20% - Accent3 9 6 2" xfId="13156"/>
    <cellStyle name="20% - Accent3 9 6 2 2" xfId="13157"/>
    <cellStyle name="20% - Accent3 9 6 2 3" xfId="13158"/>
    <cellStyle name="20% - Accent3 9 6 3" xfId="13159"/>
    <cellStyle name="20% - Accent3 9 6 4" xfId="13160"/>
    <cellStyle name="20% - Accent3 9 7" xfId="13161"/>
    <cellStyle name="20% - Accent3 9 7 2" xfId="13162"/>
    <cellStyle name="20% - Accent3 9 7 2 2" xfId="13163"/>
    <cellStyle name="20% - Accent3 9 7 2 3" xfId="13164"/>
    <cellStyle name="20% - Accent3 9 7 3" xfId="13165"/>
    <cellStyle name="20% - Accent3 9 7 4" xfId="13166"/>
    <cellStyle name="20% - Accent3 9 8" xfId="13167"/>
    <cellStyle name="20% - Accent3 9 8 2" xfId="13168"/>
    <cellStyle name="20% - Accent3 9 8 3" xfId="13169"/>
    <cellStyle name="20% - Accent3 9 9" xfId="13170"/>
    <cellStyle name="20% - Accent3 9_Revenue monitoring workings P6 97-2003" xfId="13171"/>
    <cellStyle name="20% - Accent4" xfId="140" builtinId="42" customBuiltin="1"/>
    <cellStyle name="20% - Accent4 10" xfId="13172"/>
    <cellStyle name="20% - Accent4 10 10" xfId="13173"/>
    <cellStyle name="20% - Accent4 10 2" xfId="13174"/>
    <cellStyle name="20% - Accent4 10 2 2" xfId="13175"/>
    <cellStyle name="20% - Accent4 10 2 2 2" xfId="13176"/>
    <cellStyle name="20% - Accent4 10 2 2 2 2" xfId="13177"/>
    <cellStyle name="20% - Accent4 10 2 2 2 2 2" xfId="13178"/>
    <cellStyle name="20% - Accent4 10 2 2 2 2 2 2" xfId="13179"/>
    <cellStyle name="20% - Accent4 10 2 2 2 2 2 3" xfId="13180"/>
    <cellStyle name="20% - Accent4 10 2 2 2 2 3" xfId="13181"/>
    <cellStyle name="20% - Accent4 10 2 2 2 2 4" xfId="13182"/>
    <cellStyle name="20% - Accent4 10 2 2 2 3" xfId="13183"/>
    <cellStyle name="20% - Accent4 10 2 2 2 3 2" xfId="13184"/>
    <cellStyle name="20% - Accent4 10 2 2 2 3 2 2" xfId="13185"/>
    <cellStyle name="20% - Accent4 10 2 2 2 3 2 3" xfId="13186"/>
    <cellStyle name="20% - Accent4 10 2 2 2 3 3" xfId="13187"/>
    <cellStyle name="20% - Accent4 10 2 2 2 3 4" xfId="13188"/>
    <cellStyle name="20% - Accent4 10 2 2 2 4" xfId="13189"/>
    <cellStyle name="20% - Accent4 10 2 2 2 4 2" xfId="13190"/>
    <cellStyle name="20% - Accent4 10 2 2 2 4 3" xfId="13191"/>
    <cellStyle name="20% - Accent4 10 2 2 2 5" xfId="13192"/>
    <cellStyle name="20% - Accent4 10 2 2 2 6" xfId="13193"/>
    <cellStyle name="20% - Accent4 10 2 2 3" xfId="13194"/>
    <cellStyle name="20% - Accent4 10 2 2 3 2" xfId="13195"/>
    <cellStyle name="20% - Accent4 10 2 2 3 2 2" xfId="13196"/>
    <cellStyle name="20% - Accent4 10 2 2 3 2 2 2" xfId="13197"/>
    <cellStyle name="20% - Accent4 10 2 2 3 2 2 3" xfId="13198"/>
    <cellStyle name="20% - Accent4 10 2 2 3 2 3" xfId="13199"/>
    <cellStyle name="20% - Accent4 10 2 2 3 2 4" xfId="13200"/>
    <cellStyle name="20% - Accent4 10 2 2 3 3" xfId="13201"/>
    <cellStyle name="20% - Accent4 10 2 2 3 3 2" xfId="13202"/>
    <cellStyle name="20% - Accent4 10 2 2 3 3 2 2" xfId="13203"/>
    <cellStyle name="20% - Accent4 10 2 2 3 3 2 3" xfId="13204"/>
    <cellStyle name="20% - Accent4 10 2 2 3 3 3" xfId="13205"/>
    <cellStyle name="20% - Accent4 10 2 2 3 3 4" xfId="13206"/>
    <cellStyle name="20% - Accent4 10 2 2 3 4" xfId="13207"/>
    <cellStyle name="20% - Accent4 10 2 2 3 4 2" xfId="13208"/>
    <cellStyle name="20% - Accent4 10 2 2 3 4 3" xfId="13209"/>
    <cellStyle name="20% - Accent4 10 2 2 3 5" xfId="13210"/>
    <cellStyle name="20% - Accent4 10 2 2 3 6" xfId="13211"/>
    <cellStyle name="20% - Accent4 10 2 2 4" xfId="13212"/>
    <cellStyle name="20% - Accent4 10 2 2 4 2" xfId="13213"/>
    <cellStyle name="20% - Accent4 10 2 2 4 2 2" xfId="13214"/>
    <cellStyle name="20% - Accent4 10 2 2 4 2 3" xfId="13215"/>
    <cellStyle name="20% - Accent4 10 2 2 4 3" xfId="13216"/>
    <cellStyle name="20% - Accent4 10 2 2 4 4" xfId="13217"/>
    <cellStyle name="20% - Accent4 10 2 2 5" xfId="13218"/>
    <cellStyle name="20% - Accent4 10 2 2 5 2" xfId="13219"/>
    <cellStyle name="20% - Accent4 10 2 2 5 2 2" xfId="13220"/>
    <cellStyle name="20% - Accent4 10 2 2 5 2 3" xfId="13221"/>
    <cellStyle name="20% - Accent4 10 2 2 5 3" xfId="13222"/>
    <cellStyle name="20% - Accent4 10 2 2 5 4" xfId="13223"/>
    <cellStyle name="20% - Accent4 10 2 2 6" xfId="13224"/>
    <cellStyle name="20% - Accent4 10 2 2 6 2" xfId="13225"/>
    <cellStyle name="20% - Accent4 10 2 2 6 3" xfId="13226"/>
    <cellStyle name="20% - Accent4 10 2 2 7" xfId="13227"/>
    <cellStyle name="20% - Accent4 10 2 2 8" xfId="13228"/>
    <cellStyle name="20% - Accent4 10 2 3" xfId="13229"/>
    <cellStyle name="20% - Accent4 10 2 3 2" xfId="13230"/>
    <cellStyle name="20% - Accent4 10 2 3 2 2" xfId="13231"/>
    <cellStyle name="20% - Accent4 10 2 3 2 2 2" xfId="13232"/>
    <cellStyle name="20% - Accent4 10 2 3 2 2 3" xfId="13233"/>
    <cellStyle name="20% - Accent4 10 2 3 2 3" xfId="13234"/>
    <cellStyle name="20% - Accent4 10 2 3 2 4" xfId="13235"/>
    <cellStyle name="20% - Accent4 10 2 3 3" xfId="13236"/>
    <cellStyle name="20% - Accent4 10 2 3 3 2" xfId="13237"/>
    <cellStyle name="20% - Accent4 10 2 3 3 2 2" xfId="13238"/>
    <cellStyle name="20% - Accent4 10 2 3 3 2 3" xfId="13239"/>
    <cellStyle name="20% - Accent4 10 2 3 3 3" xfId="13240"/>
    <cellStyle name="20% - Accent4 10 2 3 3 4" xfId="13241"/>
    <cellStyle name="20% - Accent4 10 2 3 4" xfId="13242"/>
    <cellStyle name="20% - Accent4 10 2 3 4 2" xfId="13243"/>
    <cellStyle name="20% - Accent4 10 2 3 4 3" xfId="13244"/>
    <cellStyle name="20% - Accent4 10 2 3 5" xfId="13245"/>
    <cellStyle name="20% - Accent4 10 2 3 6" xfId="13246"/>
    <cellStyle name="20% - Accent4 10 2 4" xfId="13247"/>
    <cellStyle name="20% - Accent4 10 2 4 2" xfId="13248"/>
    <cellStyle name="20% - Accent4 10 2 4 2 2" xfId="13249"/>
    <cellStyle name="20% - Accent4 10 2 4 2 2 2" xfId="13250"/>
    <cellStyle name="20% - Accent4 10 2 4 2 2 3" xfId="13251"/>
    <cellStyle name="20% - Accent4 10 2 4 2 3" xfId="13252"/>
    <cellStyle name="20% - Accent4 10 2 4 2 4" xfId="13253"/>
    <cellStyle name="20% - Accent4 10 2 4 3" xfId="13254"/>
    <cellStyle name="20% - Accent4 10 2 4 3 2" xfId="13255"/>
    <cellStyle name="20% - Accent4 10 2 4 3 2 2" xfId="13256"/>
    <cellStyle name="20% - Accent4 10 2 4 3 2 3" xfId="13257"/>
    <cellStyle name="20% - Accent4 10 2 4 3 3" xfId="13258"/>
    <cellStyle name="20% - Accent4 10 2 4 3 4" xfId="13259"/>
    <cellStyle name="20% - Accent4 10 2 4 4" xfId="13260"/>
    <cellStyle name="20% - Accent4 10 2 4 4 2" xfId="13261"/>
    <cellStyle name="20% - Accent4 10 2 4 4 3" xfId="13262"/>
    <cellStyle name="20% - Accent4 10 2 4 5" xfId="13263"/>
    <cellStyle name="20% - Accent4 10 2 4 6" xfId="13264"/>
    <cellStyle name="20% - Accent4 10 2 5" xfId="13265"/>
    <cellStyle name="20% - Accent4 10 2 5 2" xfId="13266"/>
    <cellStyle name="20% - Accent4 10 2 5 2 2" xfId="13267"/>
    <cellStyle name="20% - Accent4 10 2 5 2 3" xfId="13268"/>
    <cellStyle name="20% - Accent4 10 2 5 3" xfId="13269"/>
    <cellStyle name="20% - Accent4 10 2 5 4" xfId="13270"/>
    <cellStyle name="20% - Accent4 10 2 6" xfId="13271"/>
    <cellStyle name="20% - Accent4 10 2 6 2" xfId="13272"/>
    <cellStyle name="20% - Accent4 10 2 6 2 2" xfId="13273"/>
    <cellStyle name="20% - Accent4 10 2 6 2 3" xfId="13274"/>
    <cellStyle name="20% - Accent4 10 2 6 3" xfId="13275"/>
    <cellStyle name="20% - Accent4 10 2 6 4" xfId="13276"/>
    <cellStyle name="20% - Accent4 10 2 7" xfId="13277"/>
    <cellStyle name="20% - Accent4 10 2 7 2" xfId="13278"/>
    <cellStyle name="20% - Accent4 10 2 7 3" xfId="13279"/>
    <cellStyle name="20% - Accent4 10 2 8" xfId="13280"/>
    <cellStyle name="20% - Accent4 10 2 9" xfId="13281"/>
    <cellStyle name="20% - Accent4 10 3" xfId="13282"/>
    <cellStyle name="20% - Accent4 10 3 2" xfId="13283"/>
    <cellStyle name="20% - Accent4 10 3 2 2" xfId="13284"/>
    <cellStyle name="20% - Accent4 10 3 2 2 2" xfId="13285"/>
    <cellStyle name="20% - Accent4 10 3 2 2 2 2" xfId="13286"/>
    <cellStyle name="20% - Accent4 10 3 2 2 2 3" xfId="13287"/>
    <cellStyle name="20% - Accent4 10 3 2 2 3" xfId="13288"/>
    <cellStyle name="20% - Accent4 10 3 2 2 4" xfId="13289"/>
    <cellStyle name="20% - Accent4 10 3 2 3" xfId="13290"/>
    <cellStyle name="20% - Accent4 10 3 2 3 2" xfId="13291"/>
    <cellStyle name="20% - Accent4 10 3 2 3 2 2" xfId="13292"/>
    <cellStyle name="20% - Accent4 10 3 2 3 2 3" xfId="13293"/>
    <cellStyle name="20% - Accent4 10 3 2 3 3" xfId="13294"/>
    <cellStyle name="20% - Accent4 10 3 2 3 4" xfId="13295"/>
    <cellStyle name="20% - Accent4 10 3 2 4" xfId="13296"/>
    <cellStyle name="20% - Accent4 10 3 2 4 2" xfId="13297"/>
    <cellStyle name="20% - Accent4 10 3 2 4 3" xfId="13298"/>
    <cellStyle name="20% - Accent4 10 3 2 5" xfId="13299"/>
    <cellStyle name="20% - Accent4 10 3 2 6" xfId="13300"/>
    <cellStyle name="20% - Accent4 10 3 3" xfId="13301"/>
    <cellStyle name="20% - Accent4 10 3 3 2" xfId="13302"/>
    <cellStyle name="20% - Accent4 10 3 3 2 2" xfId="13303"/>
    <cellStyle name="20% - Accent4 10 3 3 2 2 2" xfId="13304"/>
    <cellStyle name="20% - Accent4 10 3 3 2 2 3" xfId="13305"/>
    <cellStyle name="20% - Accent4 10 3 3 2 3" xfId="13306"/>
    <cellStyle name="20% - Accent4 10 3 3 2 4" xfId="13307"/>
    <cellStyle name="20% - Accent4 10 3 3 3" xfId="13308"/>
    <cellStyle name="20% - Accent4 10 3 3 3 2" xfId="13309"/>
    <cellStyle name="20% - Accent4 10 3 3 3 2 2" xfId="13310"/>
    <cellStyle name="20% - Accent4 10 3 3 3 2 3" xfId="13311"/>
    <cellStyle name="20% - Accent4 10 3 3 3 3" xfId="13312"/>
    <cellStyle name="20% - Accent4 10 3 3 3 4" xfId="13313"/>
    <cellStyle name="20% - Accent4 10 3 3 4" xfId="13314"/>
    <cellStyle name="20% - Accent4 10 3 3 4 2" xfId="13315"/>
    <cellStyle name="20% - Accent4 10 3 3 4 3" xfId="13316"/>
    <cellStyle name="20% - Accent4 10 3 3 5" xfId="13317"/>
    <cellStyle name="20% - Accent4 10 3 3 6" xfId="13318"/>
    <cellStyle name="20% - Accent4 10 3 4" xfId="13319"/>
    <cellStyle name="20% - Accent4 10 3 4 2" xfId="13320"/>
    <cellStyle name="20% - Accent4 10 3 4 2 2" xfId="13321"/>
    <cellStyle name="20% - Accent4 10 3 4 2 3" xfId="13322"/>
    <cellStyle name="20% - Accent4 10 3 4 3" xfId="13323"/>
    <cellStyle name="20% - Accent4 10 3 4 4" xfId="13324"/>
    <cellStyle name="20% - Accent4 10 3 5" xfId="13325"/>
    <cellStyle name="20% - Accent4 10 3 5 2" xfId="13326"/>
    <cellStyle name="20% - Accent4 10 3 5 2 2" xfId="13327"/>
    <cellStyle name="20% - Accent4 10 3 5 2 3" xfId="13328"/>
    <cellStyle name="20% - Accent4 10 3 5 3" xfId="13329"/>
    <cellStyle name="20% - Accent4 10 3 5 4" xfId="13330"/>
    <cellStyle name="20% - Accent4 10 3 6" xfId="13331"/>
    <cellStyle name="20% - Accent4 10 3 6 2" xfId="13332"/>
    <cellStyle name="20% - Accent4 10 3 6 3" xfId="13333"/>
    <cellStyle name="20% - Accent4 10 3 7" xfId="13334"/>
    <cellStyle name="20% - Accent4 10 3 8" xfId="13335"/>
    <cellStyle name="20% - Accent4 10 4" xfId="13336"/>
    <cellStyle name="20% - Accent4 10 4 2" xfId="13337"/>
    <cellStyle name="20% - Accent4 10 4 2 2" xfId="13338"/>
    <cellStyle name="20% - Accent4 10 4 2 2 2" xfId="13339"/>
    <cellStyle name="20% - Accent4 10 4 2 2 3" xfId="13340"/>
    <cellStyle name="20% - Accent4 10 4 2 3" xfId="13341"/>
    <cellStyle name="20% - Accent4 10 4 2 4" xfId="13342"/>
    <cellStyle name="20% - Accent4 10 4 3" xfId="13343"/>
    <cellStyle name="20% - Accent4 10 4 3 2" xfId="13344"/>
    <cellStyle name="20% - Accent4 10 4 3 2 2" xfId="13345"/>
    <cellStyle name="20% - Accent4 10 4 3 2 3" xfId="13346"/>
    <cellStyle name="20% - Accent4 10 4 3 3" xfId="13347"/>
    <cellStyle name="20% - Accent4 10 4 3 4" xfId="13348"/>
    <cellStyle name="20% - Accent4 10 4 4" xfId="13349"/>
    <cellStyle name="20% - Accent4 10 4 4 2" xfId="13350"/>
    <cellStyle name="20% - Accent4 10 4 4 3" xfId="13351"/>
    <cellStyle name="20% - Accent4 10 4 5" xfId="13352"/>
    <cellStyle name="20% - Accent4 10 4 6" xfId="13353"/>
    <cellStyle name="20% - Accent4 10 5" xfId="13354"/>
    <cellStyle name="20% - Accent4 10 5 2" xfId="13355"/>
    <cellStyle name="20% - Accent4 10 5 2 2" xfId="13356"/>
    <cellStyle name="20% - Accent4 10 5 2 2 2" xfId="13357"/>
    <cellStyle name="20% - Accent4 10 5 2 2 3" xfId="13358"/>
    <cellStyle name="20% - Accent4 10 5 2 3" xfId="13359"/>
    <cellStyle name="20% - Accent4 10 5 2 4" xfId="13360"/>
    <cellStyle name="20% - Accent4 10 5 3" xfId="13361"/>
    <cellStyle name="20% - Accent4 10 5 3 2" xfId="13362"/>
    <cellStyle name="20% - Accent4 10 5 3 2 2" xfId="13363"/>
    <cellStyle name="20% - Accent4 10 5 3 2 3" xfId="13364"/>
    <cellStyle name="20% - Accent4 10 5 3 3" xfId="13365"/>
    <cellStyle name="20% - Accent4 10 5 3 4" xfId="13366"/>
    <cellStyle name="20% - Accent4 10 5 4" xfId="13367"/>
    <cellStyle name="20% - Accent4 10 5 4 2" xfId="13368"/>
    <cellStyle name="20% - Accent4 10 5 4 3" xfId="13369"/>
    <cellStyle name="20% - Accent4 10 5 5" xfId="13370"/>
    <cellStyle name="20% - Accent4 10 5 6" xfId="13371"/>
    <cellStyle name="20% - Accent4 10 6" xfId="13372"/>
    <cellStyle name="20% - Accent4 10 6 2" xfId="13373"/>
    <cellStyle name="20% - Accent4 10 6 2 2" xfId="13374"/>
    <cellStyle name="20% - Accent4 10 6 2 3" xfId="13375"/>
    <cellStyle name="20% - Accent4 10 6 3" xfId="13376"/>
    <cellStyle name="20% - Accent4 10 6 4" xfId="13377"/>
    <cellStyle name="20% - Accent4 10 7" xfId="13378"/>
    <cellStyle name="20% - Accent4 10 7 2" xfId="13379"/>
    <cellStyle name="20% - Accent4 10 7 2 2" xfId="13380"/>
    <cellStyle name="20% - Accent4 10 7 2 3" xfId="13381"/>
    <cellStyle name="20% - Accent4 10 7 3" xfId="13382"/>
    <cellStyle name="20% - Accent4 10 7 4" xfId="13383"/>
    <cellStyle name="20% - Accent4 10 8" xfId="13384"/>
    <cellStyle name="20% - Accent4 10 8 2" xfId="13385"/>
    <cellStyle name="20% - Accent4 10 8 3" xfId="13386"/>
    <cellStyle name="20% - Accent4 10 9" xfId="13387"/>
    <cellStyle name="20% - Accent4 10_Revenue monitoring workings P6 97-2003" xfId="13388"/>
    <cellStyle name="20% - Accent4 11" xfId="13389"/>
    <cellStyle name="20% - Accent4 11 2" xfId="13390"/>
    <cellStyle name="20% - Accent4 11 2 2" xfId="13391"/>
    <cellStyle name="20% - Accent4 11 2 2 2" xfId="13392"/>
    <cellStyle name="20% - Accent4 11 2 2 2 2" xfId="13393"/>
    <cellStyle name="20% - Accent4 11 2 2 2 2 2" xfId="13394"/>
    <cellStyle name="20% - Accent4 11 2 2 2 2 3" xfId="13395"/>
    <cellStyle name="20% - Accent4 11 2 2 2 3" xfId="13396"/>
    <cellStyle name="20% - Accent4 11 2 2 2 4" xfId="13397"/>
    <cellStyle name="20% - Accent4 11 2 2 3" xfId="13398"/>
    <cellStyle name="20% - Accent4 11 2 2 3 2" xfId="13399"/>
    <cellStyle name="20% - Accent4 11 2 2 3 2 2" xfId="13400"/>
    <cellStyle name="20% - Accent4 11 2 2 3 2 3" xfId="13401"/>
    <cellStyle name="20% - Accent4 11 2 2 3 3" xfId="13402"/>
    <cellStyle name="20% - Accent4 11 2 2 3 4" xfId="13403"/>
    <cellStyle name="20% - Accent4 11 2 2 4" xfId="13404"/>
    <cellStyle name="20% - Accent4 11 2 2 4 2" xfId="13405"/>
    <cellStyle name="20% - Accent4 11 2 2 4 3" xfId="13406"/>
    <cellStyle name="20% - Accent4 11 2 2 5" xfId="13407"/>
    <cellStyle name="20% - Accent4 11 2 2 6" xfId="13408"/>
    <cellStyle name="20% - Accent4 11 2 3" xfId="13409"/>
    <cellStyle name="20% - Accent4 11 2 3 2" xfId="13410"/>
    <cellStyle name="20% - Accent4 11 2 3 2 2" xfId="13411"/>
    <cellStyle name="20% - Accent4 11 2 3 2 2 2" xfId="13412"/>
    <cellStyle name="20% - Accent4 11 2 3 2 2 3" xfId="13413"/>
    <cellStyle name="20% - Accent4 11 2 3 2 3" xfId="13414"/>
    <cellStyle name="20% - Accent4 11 2 3 2 4" xfId="13415"/>
    <cellStyle name="20% - Accent4 11 2 3 3" xfId="13416"/>
    <cellStyle name="20% - Accent4 11 2 3 3 2" xfId="13417"/>
    <cellStyle name="20% - Accent4 11 2 3 3 2 2" xfId="13418"/>
    <cellStyle name="20% - Accent4 11 2 3 3 2 3" xfId="13419"/>
    <cellStyle name="20% - Accent4 11 2 3 3 3" xfId="13420"/>
    <cellStyle name="20% - Accent4 11 2 3 3 4" xfId="13421"/>
    <cellStyle name="20% - Accent4 11 2 3 4" xfId="13422"/>
    <cellStyle name="20% - Accent4 11 2 3 4 2" xfId="13423"/>
    <cellStyle name="20% - Accent4 11 2 3 4 3" xfId="13424"/>
    <cellStyle name="20% - Accent4 11 2 3 5" xfId="13425"/>
    <cellStyle name="20% - Accent4 11 2 3 6" xfId="13426"/>
    <cellStyle name="20% - Accent4 11 2 4" xfId="13427"/>
    <cellStyle name="20% - Accent4 11 2 4 2" xfId="13428"/>
    <cellStyle name="20% - Accent4 11 2 4 2 2" xfId="13429"/>
    <cellStyle name="20% - Accent4 11 2 4 2 3" xfId="13430"/>
    <cellStyle name="20% - Accent4 11 2 4 3" xfId="13431"/>
    <cellStyle name="20% - Accent4 11 2 4 4" xfId="13432"/>
    <cellStyle name="20% - Accent4 11 2 5" xfId="13433"/>
    <cellStyle name="20% - Accent4 11 2 5 2" xfId="13434"/>
    <cellStyle name="20% - Accent4 11 2 5 2 2" xfId="13435"/>
    <cellStyle name="20% - Accent4 11 2 5 2 3" xfId="13436"/>
    <cellStyle name="20% - Accent4 11 2 5 3" xfId="13437"/>
    <cellStyle name="20% - Accent4 11 2 5 4" xfId="13438"/>
    <cellStyle name="20% - Accent4 11 2 6" xfId="13439"/>
    <cellStyle name="20% - Accent4 11 2 6 2" xfId="13440"/>
    <cellStyle name="20% - Accent4 11 2 6 3" xfId="13441"/>
    <cellStyle name="20% - Accent4 11 2 7" xfId="13442"/>
    <cellStyle name="20% - Accent4 11 2 8" xfId="13443"/>
    <cellStyle name="20% - Accent4 11 3" xfId="13444"/>
    <cellStyle name="20% - Accent4 11 3 2" xfId="13445"/>
    <cellStyle name="20% - Accent4 11 3 2 2" xfId="13446"/>
    <cellStyle name="20% - Accent4 11 3 2 2 2" xfId="13447"/>
    <cellStyle name="20% - Accent4 11 3 2 2 3" xfId="13448"/>
    <cellStyle name="20% - Accent4 11 3 2 3" xfId="13449"/>
    <cellStyle name="20% - Accent4 11 3 2 4" xfId="13450"/>
    <cellStyle name="20% - Accent4 11 3 3" xfId="13451"/>
    <cellStyle name="20% - Accent4 11 3 3 2" xfId="13452"/>
    <cellStyle name="20% - Accent4 11 3 3 2 2" xfId="13453"/>
    <cellStyle name="20% - Accent4 11 3 3 2 3" xfId="13454"/>
    <cellStyle name="20% - Accent4 11 3 3 3" xfId="13455"/>
    <cellStyle name="20% - Accent4 11 3 3 4" xfId="13456"/>
    <cellStyle name="20% - Accent4 11 3 4" xfId="13457"/>
    <cellStyle name="20% - Accent4 11 3 4 2" xfId="13458"/>
    <cellStyle name="20% - Accent4 11 3 4 3" xfId="13459"/>
    <cellStyle name="20% - Accent4 11 3 5" xfId="13460"/>
    <cellStyle name="20% - Accent4 11 3 6" xfId="13461"/>
    <cellStyle name="20% - Accent4 11 4" xfId="13462"/>
    <cellStyle name="20% - Accent4 11 4 2" xfId="13463"/>
    <cellStyle name="20% - Accent4 11 4 2 2" xfId="13464"/>
    <cellStyle name="20% - Accent4 11 4 2 2 2" xfId="13465"/>
    <cellStyle name="20% - Accent4 11 4 2 2 3" xfId="13466"/>
    <cellStyle name="20% - Accent4 11 4 2 3" xfId="13467"/>
    <cellStyle name="20% - Accent4 11 4 2 4" xfId="13468"/>
    <cellStyle name="20% - Accent4 11 4 3" xfId="13469"/>
    <cellStyle name="20% - Accent4 11 4 3 2" xfId="13470"/>
    <cellStyle name="20% - Accent4 11 4 3 2 2" xfId="13471"/>
    <cellStyle name="20% - Accent4 11 4 3 2 3" xfId="13472"/>
    <cellStyle name="20% - Accent4 11 4 3 3" xfId="13473"/>
    <cellStyle name="20% - Accent4 11 4 3 4" xfId="13474"/>
    <cellStyle name="20% - Accent4 11 4 4" xfId="13475"/>
    <cellStyle name="20% - Accent4 11 4 4 2" xfId="13476"/>
    <cellStyle name="20% - Accent4 11 4 4 3" xfId="13477"/>
    <cellStyle name="20% - Accent4 11 4 5" xfId="13478"/>
    <cellStyle name="20% - Accent4 11 4 6" xfId="13479"/>
    <cellStyle name="20% - Accent4 11 5" xfId="13480"/>
    <cellStyle name="20% - Accent4 11 5 2" xfId="13481"/>
    <cellStyle name="20% - Accent4 11 5 2 2" xfId="13482"/>
    <cellStyle name="20% - Accent4 11 5 2 3" xfId="13483"/>
    <cellStyle name="20% - Accent4 11 5 3" xfId="13484"/>
    <cellStyle name="20% - Accent4 11 5 4" xfId="13485"/>
    <cellStyle name="20% - Accent4 11 6" xfId="13486"/>
    <cellStyle name="20% - Accent4 11 6 2" xfId="13487"/>
    <cellStyle name="20% - Accent4 11 6 2 2" xfId="13488"/>
    <cellStyle name="20% - Accent4 11 6 2 3" xfId="13489"/>
    <cellStyle name="20% - Accent4 11 6 3" xfId="13490"/>
    <cellStyle name="20% - Accent4 11 6 4" xfId="13491"/>
    <cellStyle name="20% - Accent4 11 7" xfId="13492"/>
    <cellStyle name="20% - Accent4 11 7 2" xfId="13493"/>
    <cellStyle name="20% - Accent4 11 7 3" xfId="13494"/>
    <cellStyle name="20% - Accent4 11 8" xfId="13495"/>
    <cellStyle name="20% - Accent4 11 9" xfId="13496"/>
    <cellStyle name="20% - Accent4 12" xfId="13497"/>
    <cellStyle name="20% - Accent4 12 2" xfId="13498"/>
    <cellStyle name="20% - Accent4 12 2 2" xfId="13499"/>
    <cellStyle name="20% - Accent4 12 2 2 2" xfId="13500"/>
    <cellStyle name="20% - Accent4 12 2 2 2 2" xfId="13501"/>
    <cellStyle name="20% - Accent4 12 2 2 2 2 2" xfId="13502"/>
    <cellStyle name="20% - Accent4 12 2 2 2 2 3" xfId="13503"/>
    <cellStyle name="20% - Accent4 12 2 2 2 3" xfId="13504"/>
    <cellStyle name="20% - Accent4 12 2 2 2 4" xfId="13505"/>
    <cellStyle name="20% - Accent4 12 2 2 3" xfId="13506"/>
    <cellStyle name="20% - Accent4 12 2 2 3 2" xfId="13507"/>
    <cellStyle name="20% - Accent4 12 2 2 3 2 2" xfId="13508"/>
    <cellStyle name="20% - Accent4 12 2 2 3 2 3" xfId="13509"/>
    <cellStyle name="20% - Accent4 12 2 2 3 3" xfId="13510"/>
    <cellStyle name="20% - Accent4 12 2 2 3 4" xfId="13511"/>
    <cellStyle name="20% - Accent4 12 2 2 4" xfId="13512"/>
    <cellStyle name="20% - Accent4 12 2 2 4 2" xfId="13513"/>
    <cellStyle name="20% - Accent4 12 2 2 4 3" xfId="13514"/>
    <cellStyle name="20% - Accent4 12 2 2 5" xfId="13515"/>
    <cellStyle name="20% - Accent4 12 2 2 6" xfId="13516"/>
    <cellStyle name="20% - Accent4 12 2 3" xfId="13517"/>
    <cellStyle name="20% - Accent4 12 2 3 2" xfId="13518"/>
    <cellStyle name="20% - Accent4 12 2 3 2 2" xfId="13519"/>
    <cellStyle name="20% - Accent4 12 2 3 2 2 2" xfId="13520"/>
    <cellStyle name="20% - Accent4 12 2 3 2 2 3" xfId="13521"/>
    <cellStyle name="20% - Accent4 12 2 3 2 3" xfId="13522"/>
    <cellStyle name="20% - Accent4 12 2 3 2 4" xfId="13523"/>
    <cellStyle name="20% - Accent4 12 2 3 3" xfId="13524"/>
    <cellStyle name="20% - Accent4 12 2 3 3 2" xfId="13525"/>
    <cellStyle name="20% - Accent4 12 2 3 3 2 2" xfId="13526"/>
    <cellStyle name="20% - Accent4 12 2 3 3 2 3" xfId="13527"/>
    <cellStyle name="20% - Accent4 12 2 3 3 3" xfId="13528"/>
    <cellStyle name="20% - Accent4 12 2 3 3 4" xfId="13529"/>
    <cellStyle name="20% - Accent4 12 2 3 4" xfId="13530"/>
    <cellStyle name="20% - Accent4 12 2 3 4 2" xfId="13531"/>
    <cellStyle name="20% - Accent4 12 2 3 4 3" xfId="13532"/>
    <cellStyle name="20% - Accent4 12 2 3 5" xfId="13533"/>
    <cellStyle name="20% - Accent4 12 2 3 6" xfId="13534"/>
    <cellStyle name="20% - Accent4 12 2 4" xfId="13535"/>
    <cellStyle name="20% - Accent4 12 2 4 2" xfId="13536"/>
    <cellStyle name="20% - Accent4 12 2 4 2 2" xfId="13537"/>
    <cellStyle name="20% - Accent4 12 2 4 2 3" xfId="13538"/>
    <cellStyle name="20% - Accent4 12 2 4 3" xfId="13539"/>
    <cellStyle name="20% - Accent4 12 2 4 4" xfId="13540"/>
    <cellStyle name="20% - Accent4 12 2 5" xfId="13541"/>
    <cellStyle name="20% - Accent4 12 2 5 2" xfId="13542"/>
    <cellStyle name="20% - Accent4 12 2 5 2 2" xfId="13543"/>
    <cellStyle name="20% - Accent4 12 2 5 2 3" xfId="13544"/>
    <cellStyle name="20% - Accent4 12 2 5 3" xfId="13545"/>
    <cellStyle name="20% - Accent4 12 2 5 4" xfId="13546"/>
    <cellStyle name="20% - Accent4 12 2 6" xfId="13547"/>
    <cellStyle name="20% - Accent4 12 2 6 2" xfId="13548"/>
    <cellStyle name="20% - Accent4 12 2 6 3" xfId="13549"/>
    <cellStyle name="20% - Accent4 12 2 7" xfId="13550"/>
    <cellStyle name="20% - Accent4 12 2 8" xfId="13551"/>
    <cellStyle name="20% - Accent4 12 3" xfId="13552"/>
    <cellStyle name="20% - Accent4 12 3 2" xfId="13553"/>
    <cellStyle name="20% - Accent4 12 3 2 2" xfId="13554"/>
    <cellStyle name="20% - Accent4 12 3 2 2 2" xfId="13555"/>
    <cellStyle name="20% - Accent4 12 3 2 2 3" xfId="13556"/>
    <cellStyle name="20% - Accent4 12 3 2 3" xfId="13557"/>
    <cellStyle name="20% - Accent4 12 3 2 4" xfId="13558"/>
    <cellStyle name="20% - Accent4 12 3 3" xfId="13559"/>
    <cellStyle name="20% - Accent4 12 3 3 2" xfId="13560"/>
    <cellStyle name="20% - Accent4 12 3 3 2 2" xfId="13561"/>
    <cellStyle name="20% - Accent4 12 3 3 2 3" xfId="13562"/>
    <cellStyle name="20% - Accent4 12 3 3 3" xfId="13563"/>
    <cellStyle name="20% - Accent4 12 3 3 4" xfId="13564"/>
    <cellStyle name="20% - Accent4 12 3 4" xfId="13565"/>
    <cellStyle name="20% - Accent4 12 3 4 2" xfId="13566"/>
    <cellStyle name="20% - Accent4 12 3 4 3" xfId="13567"/>
    <cellStyle name="20% - Accent4 12 3 5" xfId="13568"/>
    <cellStyle name="20% - Accent4 12 3 6" xfId="13569"/>
    <cellStyle name="20% - Accent4 12 4" xfId="13570"/>
    <cellStyle name="20% - Accent4 12 4 2" xfId="13571"/>
    <cellStyle name="20% - Accent4 12 4 2 2" xfId="13572"/>
    <cellStyle name="20% - Accent4 12 4 2 2 2" xfId="13573"/>
    <cellStyle name="20% - Accent4 12 4 2 2 3" xfId="13574"/>
    <cellStyle name="20% - Accent4 12 4 2 3" xfId="13575"/>
    <cellStyle name="20% - Accent4 12 4 2 4" xfId="13576"/>
    <cellStyle name="20% - Accent4 12 4 3" xfId="13577"/>
    <cellStyle name="20% - Accent4 12 4 3 2" xfId="13578"/>
    <cellStyle name="20% - Accent4 12 4 3 2 2" xfId="13579"/>
    <cellStyle name="20% - Accent4 12 4 3 2 3" xfId="13580"/>
    <cellStyle name="20% - Accent4 12 4 3 3" xfId="13581"/>
    <cellStyle name="20% - Accent4 12 4 3 4" xfId="13582"/>
    <cellStyle name="20% - Accent4 12 4 4" xfId="13583"/>
    <cellStyle name="20% - Accent4 12 4 4 2" xfId="13584"/>
    <cellStyle name="20% - Accent4 12 4 4 3" xfId="13585"/>
    <cellStyle name="20% - Accent4 12 4 5" xfId="13586"/>
    <cellStyle name="20% - Accent4 12 4 6" xfId="13587"/>
    <cellStyle name="20% - Accent4 12 5" xfId="13588"/>
    <cellStyle name="20% - Accent4 12 5 2" xfId="13589"/>
    <cellStyle name="20% - Accent4 12 5 2 2" xfId="13590"/>
    <cellStyle name="20% - Accent4 12 5 2 3" xfId="13591"/>
    <cellStyle name="20% - Accent4 12 5 3" xfId="13592"/>
    <cellStyle name="20% - Accent4 12 5 4" xfId="13593"/>
    <cellStyle name="20% - Accent4 12 6" xfId="13594"/>
    <cellStyle name="20% - Accent4 12 6 2" xfId="13595"/>
    <cellStyle name="20% - Accent4 12 6 2 2" xfId="13596"/>
    <cellStyle name="20% - Accent4 12 6 2 3" xfId="13597"/>
    <cellStyle name="20% - Accent4 12 6 3" xfId="13598"/>
    <cellStyle name="20% - Accent4 12 6 4" xfId="13599"/>
    <cellStyle name="20% - Accent4 12 7" xfId="13600"/>
    <cellStyle name="20% - Accent4 12 7 2" xfId="13601"/>
    <cellStyle name="20% - Accent4 12 7 3" xfId="13602"/>
    <cellStyle name="20% - Accent4 12 8" xfId="13603"/>
    <cellStyle name="20% - Accent4 12 9" xfId="13604"/>
    <cellStyle name="20% - Accent4 13" xfId="13605"/>
    <cellStyle name="20% - Accent4 13 2" xfId="13606"/>
    <cellStyle name="20% - Accent4 13 2 2" xfId="13607"/>
    <cellStyle name="20% - Accent4 13 2 2 2" xfId="13608"/>
    <cellStyle name="20% - Accent4 13 2 2 2 2" xfId="13609"/>
    <cellStyle name="20% - Accent4 13 2 2 2 2 2" xfId="13610"/>
    <cellStyle name="20% - Accent4 13 2 2 2 2 3" xfId="13611"/>
    <cellStyle name="20% - Accent4 13 2 2 2 3" xfId="13612"/>
    <cellStyle name="20% - Accent4 13 2 2 2 4" xfId="13613"/>
    <cellStyle name="20% - Accent4 13 2 2 3" xfId="13614"/>
    <cellStyle name="20% - Accent4 13 2 2 3 2" xfId="13615"/>
    <cellStyle name="20% - Accent4 13 2 2 3 2 2" xfId="13616"/>
    <cellStyle name="20% - Accent4 13 2 2 3 2 3" xfId="13617"/>
    <cellStyle name="20% - Accent4 13 2 2 3 3" xfId="13618"/>
    <cellStyle name="20% - Accent4 13 2 2 3 4" xfId="13619"/>
    <cellStyle name="20% - Accent4 13 2 2 4" xfId="13620"/>
    <cellStyle name="20% - Accent4 13 2 2 4 2" xfId="13621"/>
    <cellStyle name="20% - Accent4 13 2 2 4 3" xfId="13622"/>
    <cellStyle name="20% - Accent4 13 2 2 5" xfId="13623"/>
    <cellStyle name="20% - Accent4 13 2 2 6" xfId="13624"/>
    <cellStyle name="20% - Accent4 13 2 3" xfId="13625"/>
    <cellStyle name="20% - Accent4 13 2 3 2" xfId="13626"/>
    <cellStyle name="20% - Accent4 13 2 3 2 2" xfId="13627"/>
    <cellStyle name="20% - Accent4 13 2 3 2 2 2" xfId="13628"/>
    <cellStyle name="20% - Accent4 13 2 3 2 2 3" xfId="13629"/>
    <cellStyle name="20% - Accent4 13 2 3 2 3" xfId="13630"/>
    <cellStyle name="20% - Accent4 13 2 3 2 4" xfId="13631"/>
    <cellStyle name="20% - Accent4 13 2 3 3" xfId="13632"/>
    <cellStyle name="20% - Accent4 13 2 3 3 2" xfId="13633"/>
    <cellStyle name="20% - Accent4 13 2 3 3 2 2" xfId="13634"/>
    <cellStyle name="20% - Accent4 13 2 3 3 2 3" xfId="13635"/>
    <cellStyle name="20% - Accent4 13 2 3 3 3" xfId="13636"/>
    <cellStyle name="20% - Accent4 13 2 3 3 4" xfId="13637"/>
    <cellStyle name="20% - Accent4 13 2 3 4" xfId="13638"/>
    <cellStyle name="20% - Accent4 13 2 3 4 2" xfId="13639"/>
    <cellStyle name="20% - Accent4 13 2 3 4 3" xfId="13640"/>
    <cellStyle name="20% - Accent4 13 2 3 5" xfId="13641"/>
    <cellStyle name="20% - Accent4 13 2 3 6" xfId="13642"/>
    <cellStyle name="20% - Accent4 13 2 4" xfId="13643"/>
    <cellStyle name="20% - Accent4 13 2 4 2" xfId="13644"/>
    <cellStyle name="20% - Accent4 13 2 4 2 2" xfId="13645"/>
    <cellStyle name="20% - Accent4 13 2 4 2 3" xfId="13646"/>
    <cellStyle name="20% - Accent4 13 2 4 3" xfId="13647"/>
    <cellStyle name="20% - Accent4 13 2 4 4" xfId="13648"/>
    <cellStyle name="20% - Accent4 13 2 5" xfId="13649"/>
    <cellStyle name="20% - Accent4 13 2 5 2" xfId="13650"/>
    <cellStyle name="20% - Accent4 13 2 5 2 2" xfId="13651"/>
    <cellStyle name="20% - Accent4 13 2 5 2 3" xfId="13652"/>
    <cellStyle name="20% - Accent4 13 2 5 3" xfId="13653"/>
    <cellStyle name="20% - Accent4 13 2 5 4" xfId="13654"/>
    <cellStyle name="20% - Accent4 13 2 6" xfId="13655"/>
    <cellStyle name="20% - Accent4 13 2 6 2" xfId="13656"/>
    <cellStyle name="20% - Accent4 13 2 6 3" xfId="13657"/>
    <cellStyle name="20% - Accent4 13 2 7" xfId="13658"/>
    <cellStyle name="20% - Accent4 13 2 8" xfId="13659"/>
    <cellStyle name="20% - Accent4 13 3" xfId="13660"/>
    <cellStyle name="20% - Accent4 13 3 2" xfId="13661"/>
    <cellStyle name="20% - Accent4 13 3 2 2" xfId="13662"/>
    <cellStyle name="20% - Accent4 13 3 2 2 2" xfId="13663"/>
    <cellStyle name="20% - Accent4 13 3 2 2 3" xfId="13664"/>
    <cellStyle name="20% - Accent4 13 3 2 3" xfId="13665"/>
    <cellStyle name="20% - Accent4 13 3 2 4" xfId="13666"/>
    <cellStyle name="20% - Accent4 13 3 3" xfId="13667"/>
    <cellStyle name="20% - Accent4 13 3 3 2" xfId="13668"/>
    <cellStyle name="20% - Accent4 13 3 3 2 2" xfId="13669"/>
    <cellStyle name="20% - Accent4 13 3 3 2 3" xfId="13670"/>
    <cellStyle name="20% - Accent4 13 3 3 3" xfId="13671"/>
    <cellStyle name="20% - Accent4 13 3 3 4" xfId="13672"/>
    <cellStyle name="20% - Accent4 13 3 4" xfId="13673"/>
    <cellStyle name="20% - Accent4 13 3 4 2" xfId="13674"/>
    <cellStyle name="20% - Accent4 13 3 4 3" xfId="13675"/>
    <cellStyle name="20% - Accent4 13 3 5" xfId="13676"/>
    <cellStyle name="20% - Accent4 13 3 6" xfId="13677"/>
    <cellStyle name="20% - Accent4 13 4" xfId="13678"/>
    <cellStyle name="20% - Accent4 13 4 2" xfId="13679"/>
    <cellStyle name="20% - Accent4 13 4 2 2" xfId="13680"/>
    <cellStyle name="20% - Accent4 13 4 2 2 2" xfId="13681"/>
    <cellStyle name="20% - Accent4 13 4 2 2 3" xfId="13682"/>
    <cellStyle name="20% - Accent4 13 4 2 3" xfId="13683"/>
    <cellStyle name="20% - Accent4 13 4 2 4" xfId="13684"/>
    <cellStyle name="20% - Accent4 13 4 3" xfId="13685"/>
    <cellStyle name="20% - Accent4 13 4 3 2" xfId="13686"/>
    <cellStyle name="20% - Accent4 13 4 3 2 2" xfId="13687"/>
    <cellStyle name="20% - Accent4 13 4 3 2 3" xfId="13688"/>
    <cellStyle name="20% - Accent4 13 4 3 3" xfId="13689"/>
    <cellStyle name="20% - Accent4 13 4 3 4" xfId="13690"/>
    <cellStyle name="20% - Accent4 13 4 4" xfId="13691"/>
    <cellStyle name="20% - Accent4 13 4 4 2" xfId="13692"/>
    <cellStyle name="20% - Accent4 13 4 4 3" xfId="13693"/>
    <cellStyle name="20% - Accent4 13 4 5" xfId="13694"/>
    <cellStyle name="20% - Accent4 13 4 6" xfId="13695"/>
    <cellStyle name="20% - Accent4 13 5" xfId="13696"/>
    <cellStyle name="20% - Accent4 13 5 2" xfId="13697"/>
    <cellStyle name="20% - Accent4 13 5 2 2" xfId="13698"/>
    <cellStyle name="20% - Accent4 13 5 2 3" xfId="13699"/>
    <cellStyle name="20% - Accent4 13 5 3" xfId="13700"/>
    <cellStyle name="20% - Accent4 13 5 4" xfId="13701"/>
    <cellStyle name="20% - Accent4 13 6" xfId="13702"/>
    <cellStyle name="20% - Accent4 13 6 2" xfId="13703"/>
    <cellStyle name="20% - Accent4 13 6 2 2" xfId="13704"/>
    <cellStyle name="20% - Accent4 13 6 2 3" xfId="13705"/>
    <cellStyle name="20% - Accent4 13 6 3" xfId="13706"/>
    <cellStyle name="20% - Accent4 13 6 4" xfId="13707"/>
    <cellStyle name="20% - Accent4 13 7" xfId="13708"/>
    <cellStyle name="20% - Accent4 13 7 2" xfId="13709"/>
    <cellStyle name="20% - Accent4 13 7 3" xfId="13710"/>
    <cellStyle name="20% - Accent4 13 8" xfId="13711"/>
    <cellStyle name="20% - Accent4 13 9" xfId="13712"/>
    <cellStyle name="20% - Accent4 14" xfId="13713"/>
    <cellStyle name="20% - Accent4 14 2" xfId="13714"/>
    <cellStyle name="20% - Accent4 14 2 2" xfId="13715"/>
    <cellStyle name="20% - Accent4 14 2 2 2" xfId="13716"/>
    <cellStyle name="20% - Accent4 14 2 2 2 2" xfId="13717"/>
    <cellStyle name="20% - Accent4 14 2 2 2 3" xfId="13718"/>
    <cellStyle name="20% - Accent4 14 2 2 3" xfId="13719"/>
    <cellStyle name="20% - Accent4 14 2 2 4" xfId="13720"/>
    <cellStyle name="20% - Accent4 14 2 3" xfId="13721"/>
    <cellStyle name="20% - Accent4 14 2 3 2" xfId="13722"/>
    <cellStyle name="20% - Accent4 14 2 3 2 2" xfId="13723"/>
    <cellStyle name="20% - Accent4 14 2 3 2 3" xfId="13724"/>
    <cellStyle name="20% - Accent4 14 2 3 3" xfId="13725"/>
    <cellStyle name="20% - Accent4 14 2 3 4" xfId="13726"/>
    <cellStyle name="20% - Accent4 14 2 4" xfId="13727"/>
    <cellStyle name="20% - Accent4 14 2 4 2" xfId="13728"/>
    <cellStyle name="20% - Accent4 14 2 4 3" xfId="13729"/>
    <cellStyle name="20% - Accent4 14 2 5" xfId="13730"/>
    <cellStyle name="20% - Accent4 14 2 6" xfId="13731"/>
    <cellStyle name="20% - Accent4 14 3" xfId="13732"/>
    <cellStyle name="20% - Accent4 14 3 2" xfId="13733"/>
    <cellStyle name="20% - Accent4 14 3 2 2" xfId="13734"/>
    <cellStyle name="20% - Accent4 14 3 2 2 2" xfId="13735"/>
    <cellStyle name="20% - Accent4 14 3 2 2 3" xfId="13736"/>
    <cellStyle name="20% - Accent4 14 3 2 3" xfId="13737"/>
    <cellStyle name="20% - Accent4 14 3 2 4" xfId="13738"/>
    <cellStyle name="20% - Accent4 14 3 3" xfId="13739"/>
    <cellStyle name="20% - Accent4 14 3 3 2" xfId="13740"/>
    <cellStyle name="20% - Accent4 14 3 3 2 2" xfId="13741"/>
    <cellStyle name="20% - Accent4 14 3 3 2 3" xfId="13742"/>
    <cellStyle name="20% - Accent4 14 3 3 3" xfId="13743"/>
    <cellStyle name="20% - Accent4 14 3 3 4" xfId="13744"/>
    <cellStyle name="20% - Accent4 14 3 4" xfId="13745"/>
    <cellStyle name="20% - Accent4 14 3 4 2" xfId="13746"/>
    <cellStyle name="20% - Accent4 14 3 4 3" xfId="13747"/>
    <cellStyle name="20% - Accent4 14 3 5" xfId="13748"/>
    <cellStyle name="20% - Accent4 14 3 6" xfId="13749"/>
    <cellStyle name="20% - Accent4 14 4" xfId="13750"/>
    <cellStyle name="20% - Accent4 14 4 2" xfId="13751"/>
    <cellStyle name="20% - Accent4 14 4 2 2" xfId="13752"/>
    <cellStyle name="20% - Accent4 14 4 2 3" xfId="13753"/>
    <cellStyle name="20% - Accent4 14 4 3" xfId="13754"/>
    <cellStyle name="20% - Accent4 14 4 4" xfId="13755"/>
    <cellStyle name="20% - Accent4 14 5" xfId="13756"/>
    <cellStyle name="20% - Accent4 14 5 2" xfId="13757"/>
    <cellStyle name="20% - Accent4 14 5 2 2" xfId="13758"/>
    <cellStyle name="20% - Accent4 14 5 2 3" xfId="13759"/>
    <cellStyle name="20% - Accent4 14 5 3" xfId="13760"/>
    <cellStyle name="20% - Accent4 14 5 4" xfId="13761"/>
    <cellStyle name="20% - Accent4 14 6" xfId="13762"/>
    <cellStyle name="20% - Accent4 14 6 2" xfId="13763"/>
    <cellStyle name="20% - Accent4 14 6 3" xfId="13764"/>
    <cellStyle name="20% - Accent4 14 7" xfId="13765"/>
    <cellStyle name="20% - Accent4 14 8" xfId="13766"/>
    <cellStyle name="20% - Accent4 15" xfId="13767"/>
    <cellStyle name="20% - Accent4 15 2" xfId="13768"/>
    <cellStyle name="20% - Accent4 15 2 2" xfId="13769"/>
    <cellStyle name="20% - Accent4 15 2 2 2" xfId="13770"/>
    <cellStyle name="20% - Accent4 15 2 2 2 2" xfId="13771"/>
    <cellStyle name="20% - Accent4 15 2 2 2 3" xfId="13772"/>
    <cellStyle name="20% - Accent4 15 2 2 3" xfId="13773"/>
    <cellStyle name="20% - Accent4 15 2 2 4" xfId="13774"/>
    <cellStyle name="20% - Accent4 15 2 3" xfId="13775"/>
    <cellStyle name="20% - Accent4 15 2 3 2" xfId="13776"/>
    <cellStyle name="20% - Accent4 15 2 3 2 2" xfId="13777"/>
    <cellStyle name="20% - Accent4 15 2 3 2 3" xfId="13778"/>
    <cellStyle name="20% - Accent4 15 2 3 3" xfId="13779"/>
    <cellStyle name="20% - Accent4 15 2 3 4" xfId="13780"/>
    <cellStyle name="20% - Accent4 15 2 4" xfId="13781"/>
    <cellStyle name="20% - Accent4 15 2 4 2" xfId="13782"/>
    <cellStyle name="20% - Accent4 15 2 4 3" xfId="13783"/>
    <cellStyle name="20% - Accent4 15 2 5" xfId="13784"/>
    <cellStyle name="20% - Accent4 15 2 6" xfId="13785"/>
    <cellStyle name="20% - Accent4 15 3" xfId="13786"/>
    <cellStyle name="20% - Accent4 15 3 2" xfId="13787"/>
    <cellStyle name="20% - Accent4 15 3 2 2" xfId="13788"/>
    <cellStyle name="20% - Accent4 15 3 2 2 2" xfId="13789"/>
    <cellStyle name="20% - Accent4 15 3 2 2 3" xfId="13790"/>
    <cellStyle name="20% - Accent4 15 3 2 3" xfId="13791"/>
    <cellStyle name="20% - Accent4 15 3 2 4" xfId="13792"/>
    <cellStyle name="20% - Accent4 15 3 3" xfId="13793"/>
    <cellStyle name="20% - Accent4 15 3 3 2" xfId="13794"/>
    <cellStyle name="20% - Accent4 15 3 3 2 2" xfId="13795"/>
    <cellStyle name="20% - Accent4 15 3 3 2 3" xfId="13796"/>
    <cellStyle name="20% - Accent4 15 3 3 3" xfId="13797"/>
    <cellStyle name="20% - Accent4 15 3 3 4" xfId="13798"/>
    <cellStyle name="20% - Accent4 15 3 4" xfId="13799"/>
    <cellStyle name="20% - Accent4 15 3 4 2" xfId="13800"/>
    <cellStyle name="20% - Accent4 15 3 4 3" xfId="13801"/>
    <cellStyle name="20% - Accent4 15 3 5" xfId="13802"/>
    <cellStyle name="20% - Accent4 15 3 6" xfId="13803"/>
    <cellStyle name="20% - Accent4 15 4" xfId="13804"/>
    <cellStyle name="20% - Accent4 15 4 2" xfId="13805"/>
    <cellStyle name="20% - Accent4 15 4 2 2" xfId="13806"/>
    <cellStyle name="20% - Accent4 15 4 2 3" xfId="13807"/>
    <cellStyle name="20% - Accent4 15 4 3" xfId="13808"/>
    <cellStyle name="20% - Accent4 15 4 4" xfId="13809"/>
    <cellStyle name="20% - Accent4 15 5" xfId="13810"/>
    <cellStyle name="20% - Accent4 15 5 2" xfId="13811"/>
    <cellStyle name="20% - Accent4 15 5 2 2" xfId="13812"/>
    <cellStyle name="20% - Accent4 15 5 2 3" xfId="13813"/>
    <cellStyle name="20% - Accent4 15 5 3" xfId="13814"/>
    <cellStyle name="20% - Accent4 15 5 4" xfId="13815"/>
    <cellStyle name="20% - Accent4 15 6" xfId="13816"/>
    <cellStyle name="20% - Accent4 15 6 2" xfId="13817"/>
    <cellStyle name="20% - Accent4 15 6 3" xfId="13818"/>
    <cellStyle name="20% - Accent4 15 7" xfId="13819"/>
    <cellStyle name="20% - Accent4 15 8" xfId="13820"/>
    <cellStyle name="20% - Accent4 16" xfId="13821"/>
    <cellStyle name="20% - Accent4 16 2" xfId="13822"/>
    <cellStyle name="20% - Accent4 16 2 2" xfId="13823"/>
    <cellStyle name="20% - Accent4 16 2 2 2" xfId="13824"/>
    <cellStyle name="20% - Accent4 16 2 2 3" xfId="13825"/>
    <cellStyle name="20% - Accent4 16 2 3" xfId="13826"/>
    <cellStyle name="20% - Accent4 16 2 4" xfId="13827"/>
    <cellStyle name="20% - Accent4 16 3" xfId="13828"/>
    <cellStyle name="20% - Accent4 16 3 2" xfId="13829"/>
    <cellStyle name="20% - Accent4 16 3 2 2" xfId="13830"/>
    <cellStyle name="20% - Accent4 16 3 2 3" xfId="13831"/>
    <cellStyle name="20% - Accent4 16 3 3" xfId="13832"/>
    <cellStyle name="20% - Accent4 16 3 4" xfId="13833"/>
    <cellStyle name="20% - Accent4 16 4" xfId="13834"/>
    <cellStyle name="20% - Accent4 16 4 2" xfId="13835"/>
    <cellStyle name="20% - Accent4 16 4 3" xfId="13836"/>
    <cellStyle name="20% - Accent4 16 5" xfId="13837"/>
    <cellStyle name="20% - Accent4 16 6" xfId="13838"/>
    <cellStyle name="20% - Accent4 17" xfId="13839"/>
    <cellStyle name="20% - Accent4 17 2" xfId="13840"/>
    <cellStyle name="20% - Accent4 17 2 2" xfId="13841"/>
    <cellStyle name="20% - Accent4 17 2 2 2" xfId="13842"/>
    <cellStyle name="20% - Accent4 17 2 2 3" xfId="13843"/>
    <cellStyle name="20% - Accent4 17 2 3" xfId="13844"/>
    <cellStyle name="20% - Accent4 17 2 4" xfId="13845"/>
    <cellStyle name="20% - Accent4 17 3" xfId="13846"/>
    <cellStyle name="20% - Accent4 17 3 2" xfId="13847"/>
    <cellStyle name="20% - Accent4 17 3 2 2" xfId="13848"/>
    <cellStyle name="20% - Accent4 17 3 2 3" xfId="13849"/>
    <cellStyle name="20% - Accent4 17 3 3" xfId="13850"/>
    <cellStyle name="20% - Accent4 17 3 4" xfId="13851"/>
    <cellStyle name="20% - Accent4 17 4" xfId="13852"/>
    <cellStyle name="20% - Accent4 17 4 2" xfId="13853"/>
    <cellStyle name="20% - Accent4 17 4 3" xfId="13854"/>
    <cellStyle name="20% - Accent4 17 5" xfId="13855"/>
    <cellStyle name="20% - Accent4 17 6" xfId="13856"/>
    <cellStyle name="20% - Accent4 18" xfId="13857"/>
    <cellStyle name="20% - Accent4 18 2" xfId="13858"/>
    <cellStyle name="20% - Accent4 18 2 2" xfId="13859"/>
    <cellStyle name="20% - Accent4 18 2 2 2" xfId="13860"/>
    <cellStyle name="20% - Accent4 18 2 2 3" xfId="13861"/>
    <cellStyle name="20% - Accent4 18 2 3" xfId="13862"/>
    <cellStyle name="20% - Accent4 18 2 4" xfId="13863"/>
    <cellStyle name="20% - Accent4 18 3" xfId="13864"/>
    <cellStyle name="20% - Accent4 18 3 2" xfId="13865"/>
    <cellStyle name="20% - Accent4 18 3 2 2" xfId="13866"/>
    <cellStyle name="20% - Accent4 18 3 2 3" xfId="13867"/>
    <cellStyle name="20% - Accent4 18 3 3" xfId="13868"/>
    <cellStyle name="20% - Accent4 18 3 4" xfId="13869"/>
    <cellStyle name="20% - Accent4 18 4" xfId="13870"/>
    <cellStyle name="20% - Accent4 18 4 2" xfId="13871"/>
    <cellStyle name="20% - Accent4 18 4 3" xfId="13872"/>
    <cellStyle name="20% - Accent4 18 5" xfId="13873"/>
    <cellStyle name="20% - Accent4 18 6" xfId="13874"/>
    <cellStyle name="20% - Accent4 19" xfId="13875"/>
    <cellStyle name="20% - Accent4 19 2" xfId="13876"/>
    <cellStyle name="20% - Accent4 19 2 2" xfId="13877"/>
    <cellStyle name="20% - Accent4 19 2 3" xfId="13878"/>
    <cellStyle name="20% - Accent4 19 3" xfId="13879"/>
    <cellStyle name="20% - Accent4 19 4" xfId="13880"/>
    <cellStyle name="20% - Accent4 2" xfId="9"/>
    <cellStyle name="20% - Accent4 2 10" xfId="13882"/>
    <cellStyle name="20% - Accent4 2 10 2" xfId="13883"/>
    <cellStyle name="20% - Accent4 2 10 2 2" xfId="13884"/>
    <cellStyle name="20% - Accent4 2 10 2 2 2" xfId="13885"/>
    <cellStyle name="20% - Accent4 2 10 2 2 2 2" xfId="13886"/>
    <cellStyle name="20% - Accent4 2 10 2 2 2 2 2" xfId="13887"/>
    <cellStyle name="20% - Accent4 2 10 2 2 2 2 3" xfId="13888"/>
    <cellStyle name="20% - Accent4 2 10 2 2 2 3" xfId="13889"/>
    <cellStyle name="20% - Accent4 2 10 2 2 2 4" xfId="13890"/>
    <cellStyle name="20% - Accent4 2 10 2 2 3" xfId="13891"/>
    <cellStyle name="20% - Accent4 2 10 2 2 3 2" xfId="13892"/>
    <cellStyle name="20% - Accent4 2 10 2 2 3 2 2" xfId="13893"/>
    <cellStyle name="20% - Accent4 2 10 2 2 3 2 3" xfId="13894"/>
    <cellStyle name="20% - Accent4 2 10 2 2 3 3" xfId="13895"/>
    <cellStyle name="20% - Accent4 2 10 2 2 3 4" xfId="13896"/>
    <cellStyle name="20% - Accent4 2 10 2 2 4" xfId="13897"/>
    <cellStyle name="20% - Accent4 2 10 2 2 4 2" xfId="13898"/>
    <cellStyle name="20% - Accent4 2 10 2 2 4 3" xfId="13899"/>
    <cellStyle name="20% - Accent4 2 10 2 2 5" xfId="13900"/>
    <cellStyle name="20% - Accent4 2 10 2 2 6" xfId="13901"/>
    <cellStyle name="20% - Accent4 2 10 2 3" xfId="13902"/>
    <cellStyle name="20% - Accent4 2 10 2 3 2" xfId="13903"/>
    <cellStyle name="20% - Accent4 2 10 2 3 2 2" xfId="13904"/>
    <cellStyle name="20% - Accent4 2 10 2 3 2 2 2" xfId="13905"/>
    <cellStyle name="20% - Accent4 2 10 2 3 2 2 3" xfId="13906"/>
    <cellStyle name="20% - Accent4 2 10 2 3 2 3" xfId="13907"/>
    <cellStyle name="20% - Accent4 2 10 2 3 2 4" xfId="13908"/>
    <cellStyle name="20% - Accent4 2 10 2 3 3" xfId="13909"/>
    <cellStyle name="20% - Accent4 2 10 2 3 3 2" xfId="13910"/>
    <cellStyle name="20% - Accent4 2 10 2 3 3 2 2" xfId="13911"/>
    <cellStyle name="20% - Accent4 2 10 2 3 3 2 3" xfId="13912"/>
    <cellStyle name="20% - Accent4 2 10 2 3 3 3" xfId="13913"/>
    <cellStyle name="20% - Accent4 2 10 2 3 3 4" xfId="13914"/>
    <cellStyle name="20% - Accent4 2 10 2 3 4" xfId="13915"/>
    <cellStyle name="20% - Accent4 2 10 2 3 4 2" xfId="13916"/>
    <cellStyle name="20% - Accent4 2 10 2 3 4 3" xfId="13917"/>
    <cellStyle name="20% - Accent4 2 10 2 3 5" xfId="13918"/>
    <cellStyle name="20% - Accent4 2 10 2 3 6" xfId="13919"/>
    <cellStyle name="20% - Accent4 2 10 2 4" xfId="13920"/>
    <cellStyle name="20% - Accent4 2 10 2 4 2" xfId="13921"/>
    <cellStyle name="20% - Accent4 2 10 2 4 2 2" xfId="13922"/>
    <cellStyle name="20% - Accent4 2 10 2 4 2 3" xfId="13923"/>
    <cellStyle name="20% - Accent4 2 10 2 4 3" xfId="13924"/>
    <cellStyle name="20% - Accent4 2 10 2 4 4" xfId="13925"/>
    <cellStyle name="20% - Accent4 2 10 2 5" xfId="13926"/>
    <cellStyle name="20% - Accent4 2 10 2 5 2" xfId="13927"/>
    <cellStyle name="20% - Accent4 2 10 2 5 2 2" xfId="13928"/>
    <cellStyle name="20% - Accent4 2 10 2 5 2 3" xfId="13929"/>
    <cellStyle name="20% - Accent4 2 10 2 5 3" xfId="13930"/>
    <cellStyle name="20% - Accent4 2 10 2 5 4" xfId="13931"/>
    <cellStyle name="20% - Accent4 2 10 2 6" xfId="13932"/>
    <cellStyle name="20% - Accent4 2 10 2 6 2" xfId="13933"/>
    <cellStyle name="20% - Accent4 2 10 2 6 3" xfId="13934"/>
    <cellStyle name="20% - Accent4 2 10 2 7" xfId="13935"/>
    <cellStyle name="20% - Accent4 2 10 2 8" xfId="13936"/>
    <cellStyle name="20% - Accent4 2 10 3" xfId="13937"/>
    <cellStyle name="20% - Accent4 2 10 3 2" xfId="13938"/>
    <cellStyle name="20% - Accent4 2 10 3 2 2" xfId="13939"/>
    <cellStyle name="20% - Accent4 2 10 3 2 2 2" xfId="13940"/>
    <cellStyle name="20% - Accent4 2 10 3 2 2 3" xfId="13941"/>
    <cellStyle name="20% - Accent4 2 10 3 2 3" xfId="13942"/>
    <cellStyle name="20% - Accent4 2 10 3 2 4" xfId="13943"/>
    <cellStyle name="20% - Accent4 2 10 3 3" xfId="13944"/>
    <cellStyle name="20% - Accent4 2 10 3 3 2" xfId="13945"/>
    <cellStyle name="20% - Accent4 2 10 3 3 2 2" xfId="13946"/>
    <cellStyle name="20% - Accent4 2 10 3 3 2 3" xfId="13947"/>
    <cellStyle name="20% - Accent4 2 10 3 3 3" xfId="13948"/>
    <cellStyle name="20% - Accent4 2 10 3 3 4" xfId="13949"/>
    <cellStyle name="20% - Accent4 2 10 3 4" xfId="13950"/>
    <cellStyle name="20% - Accent4 2 10 3 4 2" xfId="13951"/>
    <cellStyle name="20% - Accent4 2 10 3 4 3" xfId="13952"/>
    <cellStyle name="20% - Accent4 2 10 3 5" xfId="13953"/>
    <cellStyle name="20% - Accent4 2 10 3 6" xfId="13954"/>
    <cellStyle name="20% - Accent4 2 10 4" xfId="13955"/>
    <cellStyle name="20% - Accent4 2 10 4 2" xfId="13956"/>
    <cellStyle name="20% - Accent4 2 10 4 2 2" xfId="13957"/>
    <cellStyle name="20% - Accent4 2 10 4 2 2 2" xfId="13958"/>
    <cellStyle name="20% - Accent4 2 10 4 2 2 3" xfId="13959"/>
    <cellStyle name="20% - Accent4 2 10 4 2 3" xfId="13960"/>
    <cellStyle name="20% - Accent4 2 10 4 2 4" xfId="13961"/>
    <cellStyle name="20% - Accent4 2 10 4 3" xfId="13962"/>
    <cellStyle name="20% - Accent4 2 10 4 3 2" xfId="13963"/>
    <cellStyle name="20% - Accent4 2 10 4 3 2 2" xfId="13964"/>
    <cellStyle name="20% - Accent4 2 10 4 3 2 3" xfId="13965"/>
    <cellStyle name="20% - Accent4 2 10 4 3 3" xfId="13966"/>
    <cellStyle name="20% - Accent4 2 10 4 3 4" xfId="13967"/>
    <cellStyle name="20% - Accent4 2 10 4 4" xfId="13968"/>
    <cellStyle name="20% - Accent4 2 10 4 4 2" xfId="13969"/>
    <cellStyle name="20% - Accent4 2 10 4 4 3" xfId="13970"/>
    <cellStyle name="20% - Accent4 2 10 4 5" xfId="13971"/>
    <cellStyle name="20% - Accent4 2 10 4 6" xfId="13972"/>
    <cellStyle name="20% - Accent4 2 10 5" xfId="13973"/>
    <cellStyle name="20% - Accent4 2 10 5 2" xfId="13974"/>
    <cellStyle name="20% - Accent4 2 10 5 2 2" xfId="13975"/>
    <cellStyle name="20% - Accent4 2 10 5 2 3" xfId="13976"/>
    <cellStyle name="20% - Accent4 2 10 5 3" xfId="13977"/>
    <cellStyle name="20% - Accent4 2 10 5 4" xfId="13978"/>
    <cellStyle name="20% - Accent4 2 10 6" xfId="13979"/>
    <cellStyle name="20% - Accent4 2 10 6 2" xfId="13980"/>
    <cellStyle name="20% - Accent4 2 10 6 2 2" xfId="13981"/>
    <cellStyle name="20% - Accent4 2 10 6 2 3" xfId="13982"/>
    <cellStyle name="20% - Accent4 2 10 6 3" xfId="13983"/>
    <cellStyle name="20% - Accent4 2 10 6 4" xfId="13984"/>
    <cellStyle name="20% - Accent4 2 10 7" xfId="13985"/>
    <cellStyle name="20% - Accent4 2 10 7 2" xfId="13986"/>
    <cellStyle name="20% - Accent4 2 10 7 3" xfId="13987"/>
    <cellStyle name="20% - Accent4 2 10 8" xfId="13988"/>
    <cellStyle name="20% - Accent4 2 10 9" xfId="13989"/>
    <cellStyle name="20% - Accent4 2 11" xfId="13990"/>
    <cellStyle name="20% - Accent4 2 11 2" xfId="13991"/>
    <cellStyle name="20% - Accent4 2 11 2 2" xfId="13992"/>
    <cellStyle name="20% - Accent4 2 11 2 2 2" xfId="13993"/>
    <cellStyle name="20% - Accent4 2 11 2 2 2 2" xfId="13994"/>
    <cellStyle name="20% - Accent4 2 11 2 2 2 3" xfId="13995"/>
    <cellStyle name="20% - Accent4 2 11 2 2 3" xfId="13996"/>
    <cellStyle name="20% - Accent4 2 11 2 2 4" xfId="13997"/>
    <cellStyle name="20% - Accent4 2 11 2 3" xfId="13998"/>
    <cellStyle name="20% - Accent4 2 11 2 3 2" xfId="13999"/>
    <cellStyle name="20% - Accent4 2 11 2 3 2 2" xfId="14000"/>
    <cellStyle name="20% - Accent4 2 11 2 3 2 3" xfId="14001"/>
    <cellStyle name="20% - Accent4 2 11 2 3 3" xfId="14002"/>
    <cellStyle name="20% - Accent4 2 11 2 3 4" xfId="14003"/>
    <cellStyle name="20% - Accent4 2 11 2 4" xfId="14004"/>
    <cellStyle name="20% - Accent4 2 11 2 4 2" xfId="14005"/>
    <cellStyle name="20% - Accent4 2 11 2 4 3" xfId="14006"/>
    <cellStyle name="20% - Accent4 2 11 2 5" xfId="14007"/>
    <cellStyle name="20% - Accent4 2 11 2 6" xfId="14008"/>
    <cellStyle name="20% - Accent4 2 11 3" xfId="14009"/>
    <cellStyle name="20% - Accent4 2 11 3 2" xfId="14010"/>
    <cellStyle name="20% - Accent4 2 11 3 2 2" xfId="14011"/>
    <cellStyle name="20% - Accent4 2 11 3 2 2 2" xfId="14012"/>
    <cellStyle name="20% - Accent4 2 11 3 2 2 3" xfId="14013"/>
    <cellStyle name="20% - Accent4 2 11 3 2 3" xfId="14014"/>
    <cellStyle name="20% - Accent4 2 11 3 2 4" xfId="14015"/>
    <cellStyle name="20% - Accent4 2 11 3 3" xfId="14016"/>
    <cellStyle name="20% - Accent4 2 11 3 3 2" xfId="14017"/>
    <cellStyle name="20% - Accent4 2 11 3 3 2 2" xfId="14018"/>
    <cellStyle name="20% - Accent4 2 11 3 3 2 3" xfId="14019"/>
    <cellStyle name="20% - Accent4 2 11 3 3 3" xfId="14020"/>
    <cellStyle name="20% - Accent4 2 11 3 3 4" xfId="14021"/>
    <cellStyle name="20% - Accent4 2 11 3 4" xfId="14022"/>
    <cellStyle name="20% - Accent4 2 11 3 4 2" xfId="14023"/>
    <cellStyle name="20% - Accent4 2 11 3 4 3" xfId="14024"/>
    <cellStyle name="20% - Accent4 2 11 3 5" xfId="14025"/>
    <cellStyle name="20% - Accent4 2 11 3 6" xfId="14026"/>
    <cellStyle name="20% - Accent4 2 11 4" xfId="14027"/>
    <cellStyle name="20% - Accent4 2 11 4 2" xfId="14028"/>
    <cellStyle name="20% - Accent4 2 11 4 2 2" xfId="14029"/>
    <cellStyle name="20% - Accent4 2 11 4 2 3" xfId="14030"/>
    <cellStyle name="20% - Accent4 2 11 4 3" xfId="14031"/>
    <cellStyle name="20% - Accent4 2 11 4 4" xfId="14032"/>
    <cellStyle name="20% - Accent4 2 11 5" xfId="14033"/>
    <cellStyle name="20% - Accent4 2 11 5 2" xfId="14034"/>
    <cellStyle name="20% - Accent4 2 11 5 2 2" xfId="14035"/>
    <cellStyle name="20% - Accent4 2 11 5 2 3" xfId="14036"/>
    <cellStyle name="20% - Accent4 2 11 5 3" xfId="14037"/>
    <cellStyle name="20% - Accent4 2 11 5 4" xfId="14038"/>
    <cellStyle name="20% - Accent4 2 11 6" xfId="14039"/>
    <cellStyle name="20% - Accent4 2 11 6 2" xfId="14040"/>
    <cellStyle name="20% - Accent4 2 11 6 3" xfId="14041"/>
    <cellStyle name="20% - Accent4 2 11 7" xfId="14042"/>
    <cellStyle name="20% - Accent4 2 11 8" xfId="14043"/>
    <cellStyle name="20% - Accent4 2 12" xfId="14044"/>
    <cellStyle name="20% - Accent4 2 12 2" xfId="14045"/>
    <cellStyle name="20% - Accent4 2 12 2 2" xfId="14046"/>
    <cellStyle name="20% - Accent4 2 12 2 2 2" xfId="14047"/>
    <cellStyle name="20% - Accent4 2 12 2 2 3" xfId="14048"/>
    <cellStyle name="20% - Accent4 2 12 2 3" xfId="14049"/>
    <cellStyle name="20% - Accent4 2 12 2 4" xfId="14050"/>
    <cellStyle name="20% - Accent4 2 12 3" xfId="14051"/>
    <cellStyle name="20% - Accent4 2 12 3 2" xfId="14052"/>
    <cellStyle name="20% - Accent4 2 12 3 2 2" xfId="14053"/>
    <cellStyle name="20% - Accent4 2 12 3 2 3" xfId="14054"/>
    <cellStyle name="20% - Accent4 2 12 3 3" xfId="14055"/>
    <cellStyle name="20% - Accent4 2 12 3 4" xfId="14056"/>
    <cellStyle name="20% - Accent4 2 12 4" xfId="14057"/>
    <cellStyle name="20% - Accent4 2 12 4 2" xfId="14058"/>
    <cellStyle name="20% - Accent4 2 12 4 3" xfId="14059"/>
    <cellStyle name="20% - Accent4 2 12 5" xfId="14060"/>
    <cellStyle name="20% - Accent4 2 12 6" xfId="14061"/>
    <cellStyle name="20% - Accent4 2 13" xfId="14062"/>
    <cellStyle name="20% - Accent4 2 13 2" xfId="14063"/>
    <cellStyle name="20% - Accent4 2 13 2 2" xfId="14064"/>
    <cellStyle name="20% - Accent4 2 13 2 2 2" xfId="14065"/>
    <cellStyle name="20% - Accent4 2 13 2 2 3" xfId="14066"/>
    <cellStyle name="20% - Accent4 2 13 2 3" xfId="14067"/>
    <cellStyle name="20% - Accent4 2 13 2 4" xfId="14068"/>
    <cellStyle name="20% - Accent4 2 13 3" xfId="14069"/>
    <cellStyle name="20% - Accent4 2 13 3 2" xfId="14070"/>
    <cellStyle name="20% - Accent4 2 13 3 2 2" xfId="14071"/>
    <cellStyle name="20% - Accent4 2 13 3 2 3" xfId="14072"/>
    <cellStyle name="20% - Accent4 2 13 3 3" xfId="14073"/>
    <cellStyle name="20% - Accent4 2 13 3 4" xfId="14074"/>
    <cellStyle name="20% - Accent4 2 13 4" xfId="14075"/>
    <cellStyle name="20% - Accent4 2 13 4 2" xfId="14076"/>
    <cellStyle name="20% - Accent4 2 13 4 3" xfId="14077"/>
    <cellStyle name="20% - Accent4 2 13 5" xfId="14078"/>
    <cellStyle name="20% - Accent4 2 13 6" xfId="14079"/>
    <cellStyle name="20% - Accent4 2 14" xfId="14080"/>
    <cellStyle name="20% - Accent4 2 14 2" xfId="14081"/>
    <cellStyle name="20% - Accent4 2 14 2 2" xfId="14082"/>
    <cellStyle name="20% - Accent4 2 14 2 3" xfId="14083"/>
    <cellStyle name="20% - Accent4 2 14 3" xfId="14084"/>
    <cellStyle name="20% - Accent4 2 14 4" xfId="14085"/>
    <cellStyle name="20% - Accent4 2 15" xfId="14086"/>
    <cellStyle name="20% - Accent4 2 15 2" xfId="14087"/>
    <cellStyle name="20% - Accent4 2 15 2 2" xfId="14088"/>
    <cellStyle name="20% - Accent4 2 15 2 3" xfId="14089"/>
    <cellStyle name="20% - Accent4 2 15 3" xfId="14090"/>
    <cellStyle name="20% - Accent4 2 15 4" xfId="14091"/>
    <cellStyle name="20% - Accent4 2 16" xfId="14092"/>
    <cellStyle name="20% - Accent4 2 16 2" xfId="14093"/>
    <cellStyle name="20% - Accent4 2 16 3" xfId="14094"/>
    <cellStyle name="20% - Accent4 2 17" xfId="14095"/>
    <cellStyle name="20% - Accent4 2 17 2" xfId="14096"/>
    <cellStyle name="20% - Accent4 2 18" xfId="14097"/>
    <cellStyle name="20% - Accent4 2 19" xfId="13881"/>
    <cellStyle name="20% - Accent4 2 2" xfId="14098"/>
    <cellStyle name="20% - Accent4 2 2 2" xfId="14099"/>
    <cellStyle name="20% - Accent4 2 2 2 2" xfId="14100"/>
    <cellStyle name="20% - Accent4 2 2 2 2 2" xfId="14101"/>
    <cellStyle name="20% - Accent4 2 2 2 3" xfId="14102"/>
    <cellStyle name="20% - Accent4 2 2 3" xfId="14103"/>
    <cellStyle name="20% - Accent4 2 2 3 2" xfId="14104"/>
    <cellStyle name="20% - Accent4 2 2 4" xfId="14105"/>
    <cellStyle name="20% - Accent4 2 2_Revenue monitoring workings P6 97-2003" xfId="14106"/>
    <cellStyle name="20% - Accent4 2 3" xfId="14107"/>
    <cellStyle name="20% - Accent4 2 3 10" xfId="14108"/>
    <cellStyle name="20% - Accent4 2 3 2" xfId="14109"/>
    <cellStyle name="20% - Accent4 2 3 2 2" xfId="14110"/>
    <cellStyle name="20% - Accent4 2 3 2 2 2" xfId="14111"/>
    <cellStyle name="20% - Accent4 2 3 2 2 2 2" xfId="14112"/>
    <cellStyle name="20% - Accent4 2 3 2 2 2 2 2" xfId="14113"/>
    <cellStyle name="20% - Accent4 2 3 2 2 2 2 2 2" xfId="14114"/>
    <cellStyle name="20% - Accent4 2 3 2 2 2 2 2 3" xfId="14115"/>
    <cellStyle name="20% - Accent4 2 3 2 2 2 2 3" xfId="14116"/>
    <cellStyle name="20% - Accent4 2 3 2 2 2 2 4" xfId="14117"/>
    <cellStyle name="20% - Accent4 2 3 2 2 2 3" xfId="14118"/>
    <cellStyle name="20% - Accent4 2 3 2 2 2 3 2" xfId="14119"/>
    <cellStyle name="20% - Accent4 2 3 2 2 2 3 2 2" xfId="14120"/>
    <cellStyle name="20% - Accent4 2 3 2 2 2 3 2 3" xfId="14121"/>
    <cellStyle name="20% - Accent4 2 3 2 2 2 3 3" xfId="14122"/>
    <cellStyle name="20% - Accent4 2 3 2 2 2 3 4" xfId="14123"/>
    <cellStyle name="20% - Accent4 2 3 2 2 2 4" xfId="14124"/>
    <cellStyle name="20% - Accent4 2 3 2 2 2 4 2" xfId="14125"/>
    <cellStyle name="20% - Accent4 2 3 2 2 2 4 3" xfId="14126"/>
    <cellStyle name="20% - Accent4 2 3 2 2 2 5" xfId="14127"/>
    <cellStyle name="20% - Accent4 2 3 2 2 2 6" xfId="14128"/>
    <cellStyle name="20% - Accent4 2 3 2 2 3" xfId="14129"/>
    <cellStyle name="20% - Accent4 2 3 2 2 3 2" xfId="14130"/>
    <cellStyle name="20% - Accent4 2 3 2 2 3 2 2" xfId="14131"/>
    <cellStyle name="20% - Accent4 2 3 2 2 3 2 2 2" xfId="14132"/>
    <cellStyle name="20% - Accent4 2 3 2 2 3 2 2 3" xfId="14133"/>
    <cellStyle name="20% - Accent4 2 3 2 2 3 2 3" xfId="14134"/>
    <cellStyle name="20% - Accent4 2 3 2 2 3 2 4" xfId="14135"/>
    <cellStyle name="20% - Accent4 2 3 2 2 3 3" xfId="14136"/>
    <cellStyle name="20% - Accent4 2 3 2 2 3 3 2" xfId="14137"/>
    <cellStyle name="20% - Accent4 2 3 2 2 3 3 2 2" xfId="14138"/>
    <cellStyle name="20% - Accent4 2 3 2 2 3 3 2 3" xfId="14139"/>
    <cellStyle name="20% - Accent4 2 3 2 2 3 3 3" xfId="14140"/>
    <cellStyle name="20% - Accent4 2 3 2 2 3 3 4" xfId="14141"/>
    <cellStyle name="20% - Accent4 2 3 2 2 3 4" xfId="14142"/>
    <cellStyle name="20% - Accent4 2 3 2 2 3 4 2" xfId="14143"/>
    <cellStyle name="20% - Accent4 2 3 2 2 3 4 3" xfId="14144"/>
    <cellStyle name="20% - Accent4 2 3 2 2 3 5" xfId="14145"/>
    <cellStyle name="20% - Accent4 2 3 2 2 3 6" xfId="14146"/>
    <cellStyle name="20% - Accent4 2 3 2 2 4" xfId="14147"/>
    <cellStyle name="20% - Accent4 2 3 2 2 4 2" xfId="14148"/>
    <cellStyle name="20% - Accent4 2 3 2 2 4 2 2" xfId="14149"/>
    <cellStyle name="20% - Accent4 2 3 2 2 4 2 3" xfId="14150"/>
    <cellStyle name="20% - Accent4 2 3 2 2 4 3" xfId="14151"/>
    <cellStyle name="20% - Accent4 2 3 2 2 4 4" xfId="14152"/>
    <cellStyle name="20% - Accent4 2 3 2 2 5" xfId="14153"/>
    <cellStyle name="20% - Accent4 2 3 2 2 5 2" xfId="14154"/>
    <cellStyle name="20% - Accent4 2 3 2 2 5 2 2" xfId="14155"/>
    <cellStyle name="20% - Accent4 2 3 2 2 5 2 3" xfId="14156"/>
    <cellStyle name="20% - Accent4 2 3 2 2 5 3" xfId="14157"/>
    <cellStyle name="20% - Accent4 2 3 2 2 5 4" xfId="14158"/>
    <cellStyle name="20% - Accent4 2 3 2 2 6" xfId="14159"/>
    <cellStyle name="20% - Accent4 2 3 2 2 6 2" xfId="14160"/>
    <cellStyle name="20% - Accent4 2 3 2 2 6 3" xfId="14161"/>
    <cellStyle name="20% - Accent4 2 3 2 2 7" xfId="14162"/>
    <cellStyle name="20% - Accent4 2 3 2 2 8" xfId="14163"/>
    <cellStyle name="20% - Accent4 2 3 2 3" xfId="14164"/>
    <cellStyle name="20% - Accent4 2 3 2 3 2" xfId="14165"/>
    <cellStyle name="20% - Accent4 2 3 2 3 2 2" xfId="14166"/>
    <cellStyle name="20% - Accent4 2 3 2 3 2 2 2" xfId="14167"/>
    <cellStyle name="20% - Accent4 2 3 2 3 2 2 3" xfId="14168"/>
    <cellStyle name="20% - Accent4 2 3 2 3 2 3" xfId="14169"/>
    <cellStyle name="20% - Accent4 2 3 2 3 2 4" xfId="14170"/>
    <cellStyle name="20% - Accent4 2 3 2 3 3" xfId="14171"/>
    <cellStyle name="20% - Accent4 2 3 2 3 3 2" xfId="14172"/>
    <cellStyle name="20% - Accent4 2 3 2 3 3 2 2" xfId="14173"/>
    <cellStyle name="20% - Accent4 2 3 2 3 3 2 3" xfId="14174"/>
    <cellStyle name="20% - Accent4 2 3 2 3 3 3" xfId="14175"/>
    <cellStyle name="20% - Accent4 2 3 2 3 3 4" xfId="14176"/>
    <cellStyle name="20% - Accent4 2 3 2 3 4" xfId="14177"/>
    <cellStyle name="20% - Accent4 2 3 2 3 4 2" xfId="14178"/>
    <cellStyle name="20% - Accent4 2 3 2 3 4 3" xfId="14179"/>
    <cellStyle name="20% - Accent4 2 3 2 3 5" xfId="14180"/>
    <cellStyle name="20% - Accent4 2 3 2 3 6" xfId="14181"/>
    <cellStyle name="20% - Accent4 2 3 2 4" xfId="14182"/>
    <cellStyle name="20% - Accent4 2 3 2 4 2" xfId="14183"/>
    <cellStyle name="20% - Accent4 2 3 2 4 2 2" xfId="14184"/>
    <cellStyle name="20% - Accent4 2 3 2 4 2 2 2" xfId="14185"/>
    <cellStyle name="20% - Accent4 2 3 2 4 2 2 3" xfId="14186"/>
    <cellStyle name="20% - Accent4 2 3 2 4 2 3" xfId="14187"/>
    <cellStyle name="20% - Accent4 2 3 2 4 2 4" xfId="14188"/>
    <cellStyle name="20% - Accent4 2 3 2 4 3" xfId="14189"/>
    <cellStyle name="20% - Accent4 2 3 2 4 3 2" xfId="14190"/>
    <cellStyle name="20% - Accent4 2 3 2 4 3 2 2" xfId="14191"/>
    <cellStyle name="20% - Accent4 2 3 2 4 3 2 3" xfId="14192"/>
    <cellStyle name="20% - Accent4 2 3 2 4 3 3" xfId="14193"/>
    <cellStyle name="20% - Accent4 2 3 2 4 3 4" xfId="14194"/>
    <cellStyle name="20% - Accent4 2 3 2 4 4" xfId="14195"/>
    <cellStyle name="20% - Accent4 2 3 2 4 4 2" xfId="14196"/>
    <cellStyle name="20% - Accent4 2 3 2 4 4 3" xfId="14197"/>
    <cellStyle name="20% - Accent4 2 3 2 4 5" xfId="14198"/>
    <cellStyle name="20% - Accent4 2 3 2 4 6" xfId="14199"/>
    <cellStyle name="20% - Accent4 2 3 2 5" xfId="14200"/>
    <cellStyle name="20% - Accent4 2 3 2 5 2" xfId="14201"/>
    <cellStyle name="20% - Accent4 2 3 2 5 2 2" xfId="14202"/>
    <cellStyle name="20% - Accent4 2 3 2 5 2 3" xfId="14203"/>
    <cellStyle name="20% - Accent4 2 3 2 5 3" xfId="14204"/>
    <cellStyle name="20% - Accent4 2 3 2 5 4" xfId="14205"/>
    <cellStyle name="20% - Accent4 2 3 2 6" xfId="14206"/>
    <cellStyle name="20% - Accent4 2 3 2 6 2" xfId="14207"/>
    <cellStyle name="20% - Accent4 2 3 2 6 2 2" xfId="14208"/>
    <cellStyle name="20% - Accent4 2 3 2 6 2 3" xfId="14209"/>
    <cellStyle name="20% - Accent4 2 3 2 6 3" xfId="14210"/>
    <cellStyle name="20% - Accent4 2 3 2 6 4" xfId="14211"/>
    <cellStyle name="20% - Accent4 2 3 2 7" xfId="14212"/>
    <cellStyle name="20% - Accent4 2 3 2 7 2" xfId="14213"/>
    <cellStyle name="20% - Accent4 2 3 2 7 3" xfId="14214"/>
    <cellStyle name="20% - Accent4 2 3 2 8" xfId="14215"/>
    <cellStyle name="20% - Accent4 2 3 2 9" xfId="14216"/>
    <cellStyle name="20% - Accent4 2 3 3" xfId="14217"/>
    <cellStyle name="20% - Accent4 2 3 3 2" xfId="14218"/>
    <cellStyle name="20% - Accent4 2 3 3 2 2" xfId="14219"/>
    <cellStyle name="20% - Accent4 2 3 3 2 2 2" xfId="14220"/>
    <cellStyle name="20% - Accent4 2 3 3 2 2 2 2" xfId="14221"/>
    <cellStyle name="20% - Accent4 2 3 3 2 2 2 3" xfId="14222"/>
    <cellStyle name="20% - Accent4 2 3 3 2 2 3" xfId="14223"/>
    <cellStyle name="20% - Accent4 2 3 3 2 2 4" xfId="14224"/>
    <cellStyle name="20% - Accent4 2 3 3 2 3" xfId="14225"/>
    <cellStyle name="20% - Accent4 2 3 3 2 3 2" xfId="14226"/>
    <cellStyle name="20% - Accent4 2 3 3 2 3 2 2" xfId="14227"/>
    <cellStyle name="20% - Accent4 2 3 3 2 3 2 3" xfId="14228"/>
    <cellStyle name="20% - Accent4 2 3 3 2 3 3" xfId="14229"/>
    <cellStyle name="20% - Accent4 2 3 3 2 3 4" xfId="14230"/>
    <cellStyle name="20% - Accent4 2 3 3 2 4" xfId="14231"/>
    <cellStyle name="20% - Accent4 2 3 3 2 4 2" xfId="14232"/>
    <cellStyle name="20% - Accent4 2 3 3 2 4 3" xfId="14233"/>
    <cellStyle name="20% - Accent4 2 3 3 2 5" xfId="14234"/>
    <cellStyle name="20% - Accent4 2 3 3 2 6" xfId="14235"/>
    <cellStyle name="20% - Accent4 2 3 3 3" xfId="14236"/>
    <cellStyle name="20% - Accent4 2 3 3 3 2" xfId="14237"/>
    <cellStyle name="20% - Accent4 2 3 3 3 2 2" xfId="14238"/>
    <cellStyle name="20% - Accent4 2 3 3 3 2 2 2" xfId="14239"/>
    <cellStyle name="20% - Accent4 2 3 3 3 2 2 3" xfId="14240"/>
    <cellStyle name="20% - Accent4 2 3 3 3 2 3" xfId="14241"/>
    <cellStyle name="20% - Accent4 2 3 3 3 2 4" xfId="14242"/>
    <cellStyle name="20% - Accent4 2 3 3 3 3" xfId="14243"/>
    <cellStyle name="20% - Accent4 2 3 3 3 3 2" xfId="14244"/>
    <cellStyle name="20% - Accent4 2 3 3 3 3 2 2" xfId="14245"/>
    <cellStyle name="20% - Accent4 2 3 3 3 3 2 3" xfId="14246"/>
    <cellStyle name="20% - Accent4 2 3 3 3 3 3" xfId="14247"/>
    <cellStyle name="20% - Accent4 2 3 3 3 3 4" xfId="14248"/>
    <cellStyle name="20% - Accent4 2 3 3 3 4" xfId="14249"/>
    <cellStyle name="20% - Accent4 2 3 3 3 4 2" xfId="14250"/>
    <cellStyle name="20% - Accent4 2 3 3 3 4 3" xfId="14251"/>
    <cellStyle name="20% - Accent4 2 3 3 3 5" xfId="14252"/>
    <cellStyle name="20% - Accent4 2 3 3 3 6" xfId="14253"/>
    <cellStyle name="20% - Accent4 2 3 3 4" xfId="14254"/>
    <cellStyle name="20% - Accent4 2 3 3 4 2" xfId="14255"/>
    <cellStyle name="20% - Accent4 2 3 3 4 2 2" xfId="14256"/>
    <cellStyle name="20% - Accent4 2 3 3 4 2 3" xfId="14257"/>
    <cellStyle name="20% - Accent4 2 3 3 4 3" xfId="14258"/>
    <cellStyle name="20% - Accent4 2 3 3 4 4" xfId="14259"/>
    <cellStyle name="20% - Accent4 2 3 3 5" xfId="14260"/>
    <cellStyle name="20% - Accent4 2 3 3 5 2" xfId="14261"/>
    <cellStyle name="20% - Accent4 2 3 3 5 2 2" xfId="14262"/>
    <cellStyle name="20% - Accent4 2 3 3 5 2 3" xfId="14263"/>
    <cellStyle name="20% - Accent4 2 3 3 5 3" xfId="14264"/>
    <cellStyle name="20% - Accent4 2 3 3 5 4" xfId="14265"/>
    <cellStyle name="20% - Accent4 2 3 3 6" xfId="14266"/>
    <cellStyle name="20% - Accent4 2 3 3 6 2" xfId="14267"/>
    <cellStyle name="20% - Accent4 2 3 3 6 3" xfId="14268"/>
    <cellStyle name="20% - Accent4 2 3 3 7" xfId="14269"/>
    <cellStyle name="20% - Accent4 2 3 3 8" xfId="14270"/>
    <cellStyle name="20% - Accent4 2 3 4" xfId="14271"/>
    <cellStyle name="20% - Accent4 2 3 4 2" xfId="14272"/>
    <cellStyle name="20% - Accent4 2 3 4 2 2" xfId="14273"/>
    <cellStyle name="20% - Accent4 2 3 4 2 2 2" xfId="14274"/>
    <cellStyle name="20% - Accent4 2 3 4 2 2 3" xfId="14275"/>
    <cellStyle name="20% - Accent4 2 3 4 2 3" xfId="14276"/>
    <cellStyle name="20% - Accent4 2 3 4 2 4" xfId="14277"/>
    <cellStyle name="20% - Accent4 2 3 4 3" xfId="14278"/>
    <cellStyle name="20% - Accent4 2 3 4 3 2" xfId="14279"/>
    <cellStyle name="20% - Accent4 2 3 4 3 2 2" xfId="14280"/>
    <cellStyle name="20% - Accent4 2 3 4 3 2 3" xfId="14281"/>
    <cellStyle name="20% - Accent4 2 3 4 3 3" xfId="14282"/>
    <cellStyle name="20% - Accent4 2 3 4 3 4" xfId="14283"/>
    <cellStyle name="20% - Accent4 2 3 4 4" xfId="14284"/>
    <cellStyle name="20% - Accent4 2 3 4 4 2" xfId="14285"/>
    <cellStyle name="20% - Accent4 2 3 4 4 3" xfId="14286"/>
    <cellStyle name="20% - Accent4 2 3 4 5" xfId="14287"/>
    <cellStyle name="20% - Accent4 2 3 4 6" xfId="14288"/>
    <cellStyle name="20% - Accent4 2 3 5" xfId="14289"/>
    <cellStyle name="20% - Accent4 2 3 5 2" xfId="14290"/>
    <cellStyle name="20% - Accent4 2 3 5 2 2" xfId="14291"/>
    <cellStyle name="20% - Accent4 2 3 5 2 2 2" xfId="14292"/>
    <cellStyle name="20% - Accent4 2 3 5 2 2 3" xfId="14293"/>
    <cellStyle name="20% - Accent4 2 3 5 2 3" xfId="14294"/>
    <cellStyle name="20% - Accent4 2 3 5 2 4" xfId="14295"/>
    <cellStyle name="20% - Accent4 2 3 5 3" xfId="14296"/>
    <cellStyle name="20% - Accent4 2 3 5 3 2" xfId="14297"/>
    <cellStyle name="20% - Accent4 2 3 5 3 2 2" xfId="14298"/>
    <cellStyle name="20% - Accent4 2 3 5 3 2 3" xfId="14299"/>
    <cellStyle name="20% - Accent4 2 3 5 3 3" xfId="14300"/>
    <cellStyle name="20% - Accent4 2 3 5 3 4" xfId="14301"/>
    <cellStyle name="20% - Accent4 2 3 5 4" xfId="14302"/>
    <cellStyle name="20% - Accent4 2 3 5 4 2" xfId="14303"/>
    <cellStyle name="20% - Accent4 2 3 5 4 3" xfId="14304"/>
    <cellStyle name="20% - Accent4 2 3 5 5" xfId="14305"/>
    <cellStyle name="20% - Accent4 2 3 5 6" xfId="14306"/>
    <cellStyle name="20% - Accent4 2 3 6" xfId="14307"/>
    <cellStyle name="20% - Accent4 2 3 6 2" xfId="14308"/>
    <cellStyle name="20% - Accent4 2 3 6 2 2" xfId="14309"/>
    <cellStyle name="20% - Accent4 2 3 6 2 3" xfId="14310"/>
    <cellStyle name="20% - Accent4 2 3 6 3" xfId="14311"/>
    <cellStyle name="20% - Accent4 2 3 6 4" xfId="14312"/>
    <cellStyle name="20% - Accent4 2 3 7" xfId="14313"/>
    <cellStyle name="20% - Accent4 2 3 7 2" xfId="14314"/>
    <cellStyle name="20% - Accent4 2 3 7 2 2" xfId="14315"/>
    <cellStyle name="20% - Accent4 2 3 7 2 3" xfId="14316"/>
    <cellStyle name="20% - Accent4 2 3 7 3" xfId="14317"/>
    <cellStyle name="20% - Accent4 2 3 7 4" xfId="14318"/>
    <cellStyle name="20% - Accent4 2 3 8" xfId="14319"/>
    <cellStyle name="20% - Accent4 2 3 8 2" xfId="14320"/>
    <cellStyle name="20% - Accent4 2 3 8 3" xfId="14321"/>
    <cellStyle name="20% - Accent4 2 3 9" xfId="14322"/>
    <cellStyle name="20% - Accent4 2 3_Revenue monitoring workings P6 97-2003" xfId="14323"/>
    <cellStyle name="20% - Accent4 2 4" xfId="14324"/>
    <cellStyle name="20% - Accent4 2 4 10" xfId="14325"/>
    <cellStyle name="20% - Accent4 2 4 2" xfId="14326"/>
    <cellStyle name="20% - Accent4 2 4 2 2" xfId="14327"/>
    <cellStyle name="20% - Accent4 2 4 2 2 2" xfId="14328"/>
    <cellStyle name="20% - Accent4 2 4 2 2 2 2" xfId="14329"/>
    <cellStyle name="20% - Accent4 2 4 2 2 2 2 2" xfId="14330"/>
    <cellStyle name="20% - Accent4 2 4 2 2 2 2 2 2" xfId="14331"/>
    <cellStyle name="20% - Accent4 2 4 2 2 2 2 2 3" xfId="14332"/>
    <cellStyle name="20% - Accent4 2 4 2 2 2 2 3" xfId="14333"/>
    <cellStyle name="20% - Accent4 2 4 2 2 2 2 4" xfId="14334"/>
    <cellStyle name="20% - Accent4 2 4 2 2 2 3" xfId="14335"/>
    <cellStyle name="20% - Accent4 2 4 2 2 2 3 2" xfId="14336"/>
    <cellStyle name="20% - Accent4 2 4 2 2 2 3 2 2" xfId="14337"/>
    <cellStyle name="20% - Accent4 2 4 2 2 2 3 2 3" xfId="14338"/>
    <cellStyle name="20% - Accent4 2 4 2 2 2 3 3" xfId="14339"/>
    <cellStyle name="20% - Accent4 2 4 2 2 2 3 4" xfId="14340"/>
    <cellStyle name="20% - Accent4 2 4 2 2 2 4" xfId="14341"/>
    <cellStyle name="20% - Accent4 2 4 2 2 2 4 2" xfId="14342"/>
    <cellStyle name="20% - Accent4 2 4 2 2 2 4 3" xfId="14343"/>
    <cellStyle name="20% - Accent4 2 4 2 2 2 5" xfId="14344"/>
    <cellStyle name="20% - Accent4 2 4 2 2 2 6" xfId="14345"/>
    <cellStyle name="20% - Accent4 2 4 2 2 3" xfId="14346"/>
    <cellStyle name="20% - Accent4 2 4 2 2 3 2" xfId="14347"/>
    <cellStyle name="20% - Accent4 2 4 2 2 3 2 2" xfId="14348"/>
    <cellStyle name="20% - Accent4 2 4 2 2 3 2 2 2" xfId="14349"/>
    <cellStyle name="20% - Accent4 2 4 2 2 3 2 2 3" xfId="14350"/>
    <cellStyle name="20% - Accent4 2 4 2 2 3 2 3" xfId="14351"/>
    <cellStyle name="20% - Accent4 2 4 2 2 3 2 4" xfId="14352"/>
    <cellStyle name="20% - Accent4 2 4 2 2 3 3" xfId="14353"/>
    <cellStyle name="20% - Accent4 2 4 2 2 3 3 2" xfId="14354"/>
    <cellStyle name="20% - Accent4 2 4 2 2 3 3 2 2" xfId="14355"/>
    <cellStyle name="20% - Accent4 2 4 2 2 3 3 2 3" xfId="14356"/>
    <cellStyle name="20% - Accent4 2 4 2 2 3 3 3" xfId="14357"/>
    <cellStyle name="20% - Accent4 2 4 2 2 3 3 4" xfId="14358"/>
    <cellStyle name="20% - Accent4 2 4 2 2 3 4" xfId="14359"/>
    <cellStyle name="20% - Accent4 2 4 2 2 3 4 2" xfId="14360"/>
    <cellStyle name="20% - Accent4 2 4 2 2 3 4 3" xfId="14361"/>
    <cellStyle name="20% - Accent4 2 4 2 2 3 5" xfId="14362"/>
    <cellStyle name="20% - Accent4 2 4 2 2 3 6" xfId="14363"/>
    <cellStyle name="20% - Accent4 2 4 2 2 4" xfId="14364"/>
    <cellStyle name="20% - Accent4 2 4 2 2 4 2" xfId="14365"/>
    <cellStyle name="20% - Accent4 2 4 2 2 4 2 2" xfId="14366"/>
    <cellStyle name="20% - Accent4 2 4 2 2 4 2 3" xfId="14367"/>
    <cellStyle name="20% - Accent4 2 4 2 2 4 3" xfId="14368"/>
    <cellStyle name="20% - Accent4 2 4 2 2 4 4" xfId="14369"/>
    <cellStyle name="20% - Accent4 2 4 2 2 5" xfId="14370"/>
    <cellStyle name="20% - Accent4 2 4 2 2 5 2" xfId="14371"/>
    <cellStyle name="20% - Accent4 2 4 2 2 5 2 2" xfId="14372"/>
    <cellStyle name="20% - Accent4 2 4 2 2 5 2 3" xfId="14373"/>
    <cellStyle name="20% - Accent4 2 4 2 2 5 3" xfId="14374"/>
    <cellStyle name="20% - Accent4 2 4 2 2 5 4" xfId="14375"/>
    <cellStyle name="20% - Accent4 2 4 2 2 6" xfId="14376"/>
    <cellStyle name="20% - Accent4 2 4 2 2 6 2" xfId="14377"/>
    <cellStyle name="20% - Accent4 2 4 2 2 6 3" xfId="14378"/>
    <cellStyle name="20% - Accent4 2 4 2 2 7" xfId="14379"/>
    <cellStyle name="20% - Accent4 2 4 2 2 8" xfId="14380"/>
    <cellStyle name="20% - Accent4 2 4 2 3" xfId="14381"/>
    <cellStyle name="20% - Accent4 2 4 2 3 2" xfId="14382"/>
    <cellStyle name="20% - Accent4 2 4 2 3 2 2" xfId="14383"/>
    <cellStyle name="20% - Accent4 2 4 2 3 2 2 2" xfId="14384"/>
    <cellStyle name="20% - Accent4 2 4 2 3 2 2 3" xfId="14385"/>
    <cellStyle name="20% - Accent4 2 4 2 3 2 3" xfId="14386"/>
    <cellStyle name="20% - Accent4 2 4 2 3 2 4" xfId="14387"/>
    <cellStyle name="20% - Accent4 2 4 2 3 3" xfId="14388"/>
    <cellStyle name="20% - Accent4 2 4 2 3 3 2" xfId="14389"/>
    <cellStyle name="20% - Accent4 2 4 2 3 3 2 2" xfId="14390"/>
    <cellStyle name="20% - Accent4 2 4 2 3 3 2 3" xfId="14391"/>
    <cellStyle name="20% - Accent4 2 4 2 3 3 3" xfId="14392"/>
    <cellStyle name="20% - Accent4 2 4 2 3 3 4" xfId="14393"/>
    <cellStyle name="20% - Accent4 2 4 2 3 4" xfId="14394"/>
    <cellStyle name="20% - Accent4 2 4 2 3 4 2" xfId="14395"/>
    <cellStyle name="20% - Accent4 2 4 2 3 4 3" xfId="14396"/>
    <cellStyle name="20% - Accent4 2 4 2 3 5" xfId="14397"/>
    <cellStyle name="20% - Accent4 2 4 2 3 6" xfId="14398"/>
    <cellStyle name="20% - Accent4 2 4 2 4" xfId="14399"/>
    <cellStyle name="20% - Accent4 2 4 2 4 2" xfId="14400"/>
    <cellStyle name="20% - Accent4 2 4 2 4 2 2" xfId="14401"/>
    <cellStyle name="20% - Accent4 2 4 2 4 2 2 2" xfId="14402"/>
    <cellStyle name="20% - Accent4 2 4 2 4 2 2 3" xfId="14403"/>
    <cellStyle name="20% - Accent4 2 4 2 4 2 3" xfId="14404"/>
    <cellStyle name="20% - Accent4 2 4 2 4 2 4" xfId="14405"/>
    <cellStyle name="20% - Accent4 2 4 2 4 3" xfId="14406"/>
    <cellStyle name="20% - Accent4 2 4 2 4 3 2" xfId="14407"/>
    <cellStyle name="20% - Accent4 2 4 2 4 3 2 2" xfId="14408"/>
    <cellStyle name="20% - Accent4 2 4 2 4 3 2 3" xfId="14409"/>
    <cellStyle name="20% - Accent4 2 4 2 4 3 3" xfId="14410"/>
    <cellStyle name="20% - Accent4 2 4 2 4 3 4" xfId="14411"/>
    <cellStyle name="20% - Accent4 2 4 2 4 4" xfId="14412"/>
    <cellStyle name="20% - Accent4 2 4 2 4 4 2" xfId="14413"/>
    <cellStyle name="20% - Accent4 2 4 2 4 4 3" xfId="14414"/>
    <cellStyle name="20% - Accent4 2 4 2 4 5" xfId="14415"/>
    <cellStyle name="20% - Accent4 2 4 2 4 6" xfId="14416"/>
    <cellStyle name="20% - Accent4 2 4 2 5" xfId="14417"/>
    <cellStyle name="20% - Accent4 2 4 2 5 2" xfId="14418"/>
    <cellStyle name="20% - Accent4 2 4 2 5 2 2" xfId="14419"/>
    <cellStyle name="20% - Accent4 2 4 2 5 2 3" xfId="14420"/>
    <cellStyle name="20% - Accent4 2 4 2 5 3" xfId="14421"/>
    <cellStyle name="20% - Accent4 2 4 2 5 4" xfId="14422"/>
    <cellStyle name="20% - Accent4 2 4 2 6" xfId="14423"/>
    <cellStyle name="20% - Accent4 2 4 2 6 2" xfId="14424"/>
    <cellStyle name="20% - Accent4 2 4 2 6 2 2" xfId="14425"/>
    <cellStyle name="20% - Accent4 2 4 2 6 2 3" xfId="14426"/>
    <cellStyle name="20% - Accent4 2 4 2 6 3" xfId="14427"/>
    <cellStyle name="20% - Accent4 2 4 2 6 4" xfId="14428"/>
    <cellStyle name="20% - Accent4 2 4 2 7" xfId="14429"/>
    <cellStyle name="20% - Accent4 2 4 2 7 2" xfId="14430"/>
    <cellStyle name="20% - Accent4 2 4 2 7 3" xfId="14431"/>
    <cellStyle name="20% - Accent4 2 4 2 8" xfId="14432"/>
    <cellStyle name="20% - Accent4 2 4 2 9" xfId="14433"/>
    <cellStyle name="20% - Accent4 2 4 3" xfId="14434"/>
    <cellStyle name="20% - Accent4 2 4 3 2" xfId="14435"/>
    <cellStyle name="20% - Accent4 2 4 3 2 2" xfId="14436"/>
    <cellStyle name="20% - Accent4 2 4 3 2 2 2" xfId="14437"/>
    <cellStyle name="20% - Accent4 2 4 3 2 2 2 2" xfId="14438"/>
    <cellStyle name="20% - Accent4 2 4 3 2 2 2 3" xfId="14439"/>
    <cellStyle name="20% - Accent4 2 4 3 2 2 3" xfId="14440"/>
    <cellStyle name="20% - Accent4 2 4 3 2 2 4" xfId="14441"/>
    <cellStyle name="20% - Accent4 2 4 3 2 3" xfId="14442"/>
    <cellStyle name="20% - Accent4 2 4 3 2 3 2" xfId="14443"/>
    <cellStyle name="20% - Accent4 2 4 3 2 3 2 2" xfId="14444"/>
    <cellStyle name="20% - Accent4 2 4 3 2 3 2 3" xfId="14445"/>
    <cellStyle name="20% - Accent4 2 4 3 2 3 3" xfId="14446"/>
    <cellStyle name="20% - Accent4 2 4 3 2 3 4" xfId="14447"/>
    <cellStyle name="20% - Accent4 2 4 3 2 4" xfId="14448"/>
    <cellStyle name="20% - Accent4 2 4 3 2 4 2" xfId="14449"/>
    <cellStyle name="20% - Accent4 2 4 3 2 4 3" xfId="14450"/>
    <cellStyle name="20% - Accent4 2 4 3 2 5" xfId="14451"/>
    <cellStyle name="20% - Accent4 2 4 3 2 6" xfId="14452"/>
    <cellStyle name="20% - Accent4 2 4 3 3" xfId="14453"/>
    <cellStyle name="20% - Accent4 2 4 3 3 2" xfId="14454"/>
    <cellStyle name="20% - Accent4 2 4 3 3 2 2" xfId="14455"/>
    <cellStyle name="20% - Accent4 2 4 3 3 2 2 2" xfId="14456"/>
    <cellStyle name="20% - Accent4 2 4 3 3 2 2 3" xfId="14457"/>
    <cellStyle name="20% - Accent4 2 4 3 3 2 3" xfId="14458"/>
    <cellStyle name="20% - Accent4 2 4 3 3 2 4" xfId="14459"/>
    <cellStyle name="20% - Accent4 2 4 3 3 3" xfId="14460"/>
    <cellStyle name="20% - Accent4 2 4 3 3 3 2" xfId="14461"/>
    <cellStyle name="20% - Accent4 2 4 3 3 3 2 2" xfId="14462"/>
    <cellStyle name="20% - Accent4 2 4 3 3 3 2 3" xfId="14463"/>
    <cellStyle name="20% - Accent4 2 4 3 3 3 3" xfId="14464"/>
    <cellStyle name="20% - Accent4 2 4 3 3 3 4" xfId="14465"/>
    <cellStyle name="20% - Accent4 2 4 3 3 4" xfId="14466"/>
    <cellStyle name="20% - Accent4 2 4 3 3 4 2" xfId="14467"/>
    <cellStyle name="20% - Accent4 2 4 3 3 4 3" xfId="14468"/>
    <cellStyle name="20% - Accent4 2 4 3 3 5" xfId="14469"/>
    <cellStyle name="20% - Accent4 2 4 3 3 6" xfId="14470"/>
    <cellStyle name="20% - Accent4 2 4 3 4" xfId="14471"/>
    <cellStyle name="20% - Accent4 2 4 3 4 2" xfId="14472"/>
    <cellStyle name="20% - Accent4 2 4 3 4 2 2" xfId="14473"/>
    <cellStyle name="20% - Accent4 2 4 3 4 2 3" xfId="14474"/>
    <cellStyle name="20% - Accent4 2 4 3 4 3" xfId="14475"/>
    <cellStyle name="20% - Accent4 2 4 3 4 4" xfId="14476"/>
    <cellStyle name="20% - Accent4 2 4 3 5" xfId="14477"/>
    <cellStyle name="20% - Accent4 2 4 3 5 2" xfId="14478"/>
    <cellStyle name="20% - Accent4 2 4 3 5 2 2" xfId="14479"/>
    <cellStyle name="20% - Accent4 2 4 3 5 2 3" xfId="14480"/>
    <cellStyle name="20% - Accent4 2 4 3 5 3" xfId="14481"/>
    <cellStyle name="20% - Accent4 2 4 3 5 4" xfId="14482"/>
    <cellStyle name="20% - Accent4 2 4 3 6" xfId="14483"/>
    <cellStyle name="20% - Accent4 2 4 3 6 2" xfId="14484"/>
    <cellStyle name="20% - Accent4 2 4 3 6 3" xfId="14485"/>
    <cellStyle name="20% - Accent4 2 4 3 7" xfId="14486"/>
    <cellStyle name="20% - Accent4 2 4 3 8" xfId="14487"/>
    <cellStyle name="20% - Accent4 2 4 4" xfId="14488"/>
    <cellStyle name="20% - Accent4 2 4 4 2" xfId="14489"/>
    <cellStyle name="20% - Accent4 2 4 4 2 2" xfId="14490"/>
    <cellStyle name="20% - Accent4 2 4 4 2 2 2" xfId="14491"/>
    <cellStyle name="20% - Accent4 2 4 4 2 2 3" xfId="14492"/>
    <cellStyle name="20% - Accent4 2 4 4 2 3" xfId="14493"/>
    <cellStyle name="20% - Accent4 2 4 4 2 4" xfId="14494"/>
    <cellStyle name="20% - Accent4 2 4 4 3" xfId="14495"/>
    <cellStyle name="20% - Accent4 2 4 4 3 2" xfId="14496"/>
    <cellStyle name="20% - Accent4 2 4 4 3 2 2" xfId="14497"/>
    <cellStyle name="20% - Accent4 2 4 4 3 2 3" xfId="14498"/>
    <cellStyle name="20% - Accent4 2 4 4 3 3" xfId="14499"/>
    <cellStyle name="20% - Accent4 2 4 4 3 4" xfId="14500"/>
    <cellStyle name="20% - Accent4 2 4 4 4" xfId="14501"/>
    <cellStyle name="20% - Accent4 2 4 4 4 2" xfId="14502"/>
    <cellStyle name="20% - Accent4 2 4 4 4 3" xfId="14503"/>
    <cellStyle name="20% - Accent4 2 4 4 5" xfId="14504"/>
    <cellStyle name="20% - Accent4 2 4 4 6" xfId="14505"/>
    <cellStyle name="20% - Accent4 2 4 5" xfId="14506"/>
    <cellStyle name="20% - Accent4 2 4 5 2" xfId="14507"/>
    <cellStyle name="20% - Accent4 2 4 5 2 2" xfId="14508"/>
    <cellStyle name="20% - Accent4 2 4 5 2 2 2" xfId="14509"/>
    <cellStyle name="20% - Accent4 2 4 5 2 2 3" xfId="14510"/>
    <cellStyle name="20% - Accent4 2 4 5 2 3" xfId="14511"/>
    <cellStyle name="20% - Accent4 2 4 5 2 4" xfId="14512"/>
    <cellStyle name="20% - Accent4 2 4 5 3" xfId="14513"/>
    <cellStyle name="20% - Accent4 2 4 5 3 2" xfId="14514"/>
    <cellStyle name="20% - Accent4 2 4 5 3 2 2" xfId="14515"/>
    <cellStyle name="20% - Accent4 2 4 5 3 2 3" xfId="14516"/>
    <cellStyle name="20% - Accent4 2 4 5 3 3" xfId="14517"/>
    <cellStyle name="20% - Accent4 2 4 5 3 4" xfId="14518"/>
    <cellStyle name="20% - Accent4 2 4 5 4" xfId="14519"/>
    <cellStyle name="20% - Accent4 2 4 5 4 2" xfId="14520"/>
    <cellStyle name="20% - Accent4 2 4 5 4 3" xfId="14521"/>
    <cellStyle name="20% - Accent4 2 4 5 5" xfId="14522"/>
    <cellStyle name="20% - Accent4 2 4 5 6" xfId="14523"/>
    <cellStyle name="20% - Accent4 2 4 6" xfId="14524"/>
    <cellStyle name="20% - Accent4 2 4 6 2" xfId="14525"/>
    <cellStyle name="20% - Accent4 2 4 6 2 2" xfId="14526"/>
    <cellStyle name="20% - Accent4 2 4 6 2 3" xfId="14527"/>
    <cellStyle name="20% - Accent4 2 4 6 3" xfId="14528"/>
    <cellStyle name="20% - Accent4 2 4 6 4" xfId="14529"/>
    <cellStyle name="20% - Accent4 2 4 7" xfId="14530"/>
    <cellStyle name="20% - Accent4 2 4 7 2" xfId="14531"/>
    <cellStyle name="20% - Accent4 2 4 7 2 2" xfId="14532"/>
    <cellStyle name="20% - Accent4 2 4 7 2 3" xfId="14533"/>
    <cellStyle name="20% - Accent4 2 4 7 3" xfId="14534"/>
    <cellStyle name="20% - Accent4 2 4 7 4" xfId="14535"/>
    <cellStyle name="20% - Accent4 2 4 8" xfId="14536"/>
    <cellStyle name="20% - Accent4 2 4 8 2" xfId="14537"/>
    <cellStyle name="20% - Accent4 2 4 8 3" xfId="14538"/>
    <cellStyle name="20% - Accent4 2 4 9" xfId="14539"/>
    <cellStyle name="20% - Accent4 2 4_Revenue monitoring workings P6 97-2003" xfId="14540"/>
    <cellStyle name="20% - Accent4 2 5" xfId="14541"/>
    <cellStyle name="20% - Accent4 2 5 10" xfId="14542"/>
    <cellStyle name="20% - Accent4 2 5 2" xfId="14543"/>
    <cellStyle name="20% - Accent4 2 5 2 2" xfId="14544"/>
    <cellStyle name="20% - Accent4 2 5 2 2 2" xfId="14545"/>
    <cellStyle name="20% - Accent4 2 5 2 2 2 2" xfId="14546"/>
    <cellStyle name="20% - Accent4 2 5 2 2 2 2 2" xfId="14547"/>
    <cellStyle name="20% - Accent4 2 5 2 2 2 2 2 2" xfId="14548"/>
    <cellStyle name="20% - Accent4 2 5 2 2 2 2 2 3" xfId="14549"/>
    <cellStyle name="20% - Accent4 2 5 2 2 2 2 3" xfId="14550"/>
    <cellStyle name="20% - Accent4 2 5 2 2 2 2 4" xfId="14551"/>
    <cellStyle name="20% - Accent4 2 5 2 2 2 3" xfId="14552"/>
    <cellStyle name="20% - Accent4 2 5 2 2 2 3 2" xfId="14553"/>
    <cellStyle name="20% - Accent4 2 5 2 2 2 3 2 2" xfId="14554"/>
    <cellStyle name="20% - Accent4 2 5 2 2 2 3 2 3" xfId="14555"/>
    <cellStyle name="20% - Accent4 2 5 2 2 2 3 3" xfId="14556"/>
    <cellStyle name="20% - Accent4 2 5 2 2 2 3 4" xfId="14557"/>
    <cellStyle name="20% - Accent4 2 5 2 2 2 4" xfId="14558"/>
    <cellStyle name="20% - Accent4 2 5 2 2 2 4 2" xfId="14559"/>
    <cellStyle name="20% - Accent4 2 5 2 2 2 4 3" xfId="14560"/>
    <cellStyle name="20% - Accent4 2 5 2 2 2 5" xfId="14561"/>
    <cellStyle name="20% - Accent4 2 5 2 2 2 6" xfId="14562"/>
    <cellStyle name="20% - Accent4 2 5 2 2 3" xfId="14563"/>
    <cellStyle name="20% - Accent4 2 5 2 2 3 2" xfId="14564"/>
    <cellStyle name="20% - Accent4 2 5 2 2 3 2 2" xfId="14565"/>
    <cellStyle name="20% - Accent4 2 5 2 2 3 2 2 2" xfId="14566"/>
    <cellStyle name="20% - Accent4 2 5 2 2 3 2 2 3" xfId="14567"/>
    <cellStyle name="20% - Accent4 2 5 2 2 3 2 3" xfId="14568"/>
    <cellStyle name="20% - Accent4 2 5 2 2 3 2 4" xfId="14569"/>
    <cellStyle name="20% - Accent4 2 5 2 2 3 3" xfId="14570"/>
    <cellStyle name="20% - Accent4 2 5 2 2 3 3 2" xfId="14571"/>
    <cellStyle name="20% - Accent4 2 5 2 2 3 3 2 2" xfId="14572"/>
    <cellStyle name="20% - Accent4 2 5 2 2 3 3 2 3" xfId="14573"/>
    <cellStyle name="20% - Accent4 2 5 2 2 3 3 3" xfId="14574"/>
    <cellStyle name="20% - Accent4 2 5 2 2 3 3 4" xfId="14575"/>
    <cellStyle name="20% - Accent4 2 5 2 2 3 4" xfId="14576"/>
    <cellStyle name="20% - Accent4 2 5 2 2 3 4 2" xfId="14577"/>
    <cellStyle name="20% - Accent4 2 5 2 2 3 4 3" xfId="14578"/>
    <cellStyle name="20% - Accent4 2 5 2 2 3 5" xfId="14579"/>
    <cellStyle name="20% - Accent4 2 5 2 2 3 6" xfId="14580"/>
    <cellStyle name="20% - Accent4 2 5 2 2 4" xfId="14581"/>
    <cellStyle name="20% - Accent4 2 5 2 2 4 2" xfId="14582"/>
    <cellStyle name="20% - Accent4 2 5 2 2 4 2 2" xfId="14583"/>
    <cellStyle name="20% - Accent4 2 5 2 2 4 2 3" xfId="14584"/>
    <cellStyle name="20% - Accent4 2 5 2 2 4 3" xfId="14585"/>
    <cellStyle name="20% - Accent4 2 5 2 2 4 4" xfId="14586"/>
    <cellStyle name="20% - Accent4 2 5 2 2 5" xfId="14587"/>
    <cellStyle name="20% - Accent4 2 5 2 2 5 2" xfId="14588"/>
    <cellStyle name="20% - Accent4 2 5 2 2 5 2 2" xfId="14589"/>
    <cellStyle name="20% - Accent4 2 5 2 2 5 2 3" xfId="14590"/>
    <cellStyle name="20% - Accent4 2 5 2 2 5 3" xfId="14591"/>
    <cellStyle name="20% - Accent4 2 5 2 2 5 4" xfId="14592"/>
    <cellStyle name="20% - Accent4 2 5 2 2 6" xfId="14593"/>
    <cellStyle name="20% - Accent4 2 5 2 2 6 2" xfId="14594"/>
    <cellStyle name="20% - Accent4 2 5 2 2 6 3" xfId="14595"/>
    <cellStyle name="20% - Accent4 2 5 2 2 7" xfId="14596"/>
    <cellStyle name="20% - Accent4 2 5 2 2 8" xfId="14597"/>
    <cellStyle name="20% - Accent4 2 5 2 3" xfId="14598"/>
    <cellStyle name="20% - Accent4 2 5 2 3 2" xfId="14599"/>
    <cellStyle name="20% - Accent4 2 5 2 3 2 2" xfId="14600"/>
    <cellStyle name="20% - Accent4 2 5 2 3 2 2 2" xfId="14601"/>
    <cellStyle name="20% - Accent4 2 5 2 3 2 2 3" xfId="14602"/>
    <cellStyle name="20% - Accent4 2 5 2 3 2 3" xfId="14603"/>
    <cellStyle name="20% - Accent4 2 5 2 3 2 4" xfId="14604"/>
    <cellStyle name="20% - Accent4 2 5 2 3 3" xfId="14605"/>
    <cellStyle name="20% - Accent4 2 5 2 3 3 2" xfId="14606"/>
    <cellStyle name="20% - Accent4 2 5 2 3 3 2 2" xfId="14607"/>
    <cellStyle name="20% - Accent4 2 5 2 3 3 2 3" xfId="14608"/>
    <cellStyle name="20% - Accent4 2 5 2 3 3 3" xfId="14609"/>
    <cellStyle name="20% - Accent4 2 5 2 3 3 4" xfId="14610"/>
    <cellStyle name="20% - Accent4 2 5 2 3 4" xfId="14611"/>
    <cellStyle name="20% - Accent4 2 5 2 3 4 2" xfId="14612"/>
    <cellStyle name="20% - Accent4 2 5 2 3 4 3" xfId="14613"/>
    <cellStyle name="20% - Accent4 2 5 2 3 5" xfId="14614"/>
    <cellStyle name="20% - Accent4 2 5 2 3 6" xfId="14615"/>
    <cellStyle name="20% - Accent4 2 5 2 4" xfId="14616"/>
    <cellStyle name="20% - Accent4 2 5 2 4 2" xfId="14617"/>
    <cellStyle name="20% - Accent4 2 5 2 4 2 2" xfId="14618"/>
    <cellStyle name="20% - Accent4 2 5 2 4 2 2 2" xfId="14619"/>
    <cellStyle name="20% - Accent4 2 5 2 4 2 2 3" xfId="14620"/>
    <cellStyle name="20% - Accent4 2 5 2 4 2 3" xfId="14621"/>
    <cellStyle name="20% - Accent4 2 5 2 4 2 4" xfId="14622"/>
    <cellStyle name="20% - Accent4 2 5 2 4 3" xfId="14623"/>
    <cellStyle name="20% - Accent4 2 5 2 4 3 2" xfId="14624"/>
    <cellStyle name="20% - Accent4 2 5 2 4 3 2 2" xfId="14625"/>
    <cellStyle name="20% - Accent4 2 5 2 4 3 2 3" xfId="14626"/>
    <cellStyle name="20% - Accent4 2 5 2 4 3 3" xfId="14627"/>
    <cellStyle name="20% - Accent4 2 5 2 4 3 4" xfId="14628"/>
    <cellStyle name="20% - Accent4 2 5 2 4 4" xfId="14629"/>
    <cellStyle name="20% - Accent4 2 5 2 4 4 2" xfId="14630"/>
    <cellStyle name="20% - Accent4 2 5 2 4 4 3" xfId="14631"/>
    <cellStyle name="20% - Accent4 2 5 2 4 5" xfId="14632"/>
    <cellStyle name="20% - Accent4 2 5 2 4 6" xfId="14633"/>
    <cellStyle name="20% - Accent4 2 5 2 5" xfId="14634"/>
    <cellStyle name="20% - Accent4 2 5 2 5 2" xfId="14635"/>
    <cellStyle name="20% - Accent4 2 5 2 5 2 2" xfId="14636"/>
    <cellStyle name="20% - Accent4 2 5 2 5 2 3" xfId="14637"/>
    <cellStyle name="20% - Accent4 2 5 2 5 3" xfId="14638"/>
    <cellStyle name="20% - Accent4 2 5 2 5 4" xfId="14639"/>
    <cellStyle name="20% - Accent4 2 5 2 6" xfId="14640"/>
    <cellStyle name="20% - Accent4 2 5 2 6 2" xfId="14641"/>
    <cellStyle name="20% - Accent4 2 5 2 6 2 2" xfId="14642"/>
    <cellStyle name="20% - Accent4 2 5 2 6 2 3" xfId="14643"/>
    <cellStyle name="20% - Accent4 2 5 2 6 3" xfId="14644"/>
    <cellStyle name="20% - Accent4 2 5 2 6 4" xfId="14645"/>
    <cellStyle name="20% - Accent4 2 5 2 7" xfId="14646"/>
    <cellStyle name="20% - Accent4 2 5 2 7 2" xfId="14647"/>
    <cellStyle name="20% - Accent4 2 5 2 7 3" xfId="14648"/>
    <cellStyle name="20% - Accent4 2 5 2 8" xfId="14649"/>
    <cellStyle name="20% - Accent4 2 5 2 9" xfId="14650"/>
    <cellStyle name="20% - Accent4 2 5 3" xfId="14651"/>
    <cellStyle name="20% - Accent4 2 5 3 2" xfId="14652"/>
    <cellStyle name="20% - Accent4 2 5 3 2 2" xfId="14653"/>
    <cellStyle name="20% - Accent4 2 5 3 2 2 2" xfId="14654"/>
    <cellStyle name="20% - Accent4 2 5 3 2 2 2 2" xfId="14655"/>
    <cellStyle name="20% - Accent4 2 5 3 2 2 2 3" xfId="14656"/>
    <cellStyle name="20% - Accent4 2 5 3 2 2 3" xfId="14657"/>
    <cellStyle name="20% - Accent4 2 5 3 2 2 4" xfId="14658"/>
    <cellStyle name="20% - Accent4 2 5 3 2 3" xfId="14659"/>
    <cellStyle name="20% - Accent4 2 5 3 2 3 2" xfId="14660"/>
    <cellStyle name="20% - Accent4 2 5 3 2 3 2 2" xfId="14661"/>
    <cellStyle name="20% - Accent4 2 5 3 2 3 2 3" xfId="14662"/>
    <cellStyle name="20% - Accent4 2 5 3 2 3 3" xfId="14663"/>
    <cellStyle name="20% - Accent4 2 5 3 2 3 4" xfId="14664"/>
    <cellStyle name="20% - Accent4 2 5 3 2 4" xfId="14665"/>
    <cellStyle name="20% - Accent4 2 5 3 2 4 2" xfId="14666"/>
    <cellStyle name="20% - Accent4 2 5 3 2 4 3" xfId="14667"/>
    <cellStyle name="20% - Accent4 2 5 3 2 5" xfId="14668"/>
    <cellStyle name="20% - Accent4 2 5 3 2 6" xfId="14669"/>
    <cellStyle name="20% - Accent4 2 5 3 3" xfId="14670"/>
    <cellStyle name="20% - Accent4 2 5 3 3 2" xfId="14671"/>
    <cellStyle name="20% - Accent4 2 5 3 3 2 2" xfId="14672"/>
    <cellStyle name="20% - Accent4 2 5 3 3 2 2 2" xfId="14673"/>
    <cellStyle name="20% - Accent4 2 5 3 3 2 2 3" xfId="14674"/>
    <cellStyle name="20% - Accent4 2 5 3 3 2 3" xfId="14675"/>
    <cellStyle name="20% - Accent4 2 5 3 3 2 4" xfId="14676"/>
    <cellStyle name="20% - Accent4 2 5 3 3 3" xfId="14677"/>
    <cellStyle name="20% - Accent4 2 5 3 3 3 2" xfId="14678"/>
    <cellStyle name="20% - Accent4 2 5 3 3 3 2 2" xfId="14679"/>
    <cellStyle name="20% - Accent4 2 5 3 3 3 2 3" xfId="14680"/>
    <cellStyle name="20% - Accent4 2 5 3 3 3 3" xfId="14681"/>
    <cellStyle name="20% - Accent4 2 5 3 3 3 4" xfId="14682"/>
    <cellStyle name="20% - Accent4 2 5 3 3 4" xfId="14683"/>
    <cellStyle name="20% - Accent4 2 5 3 3 4 2" xfId="14684"/>
    <cellStyle name="20% - Accent4 2 5 3 3 4 3" xfId="14685"/>
    <cellStyle name="20% - Accent4 2 5 3 3 5" xfId="14686"/>
    <cellStyle name="20% - Accent4 2 5 3 3 6" xfId="14687"/>
    <cellStyle name="20% - Accent4 2 5 3 4" xfId="14688"/>
    <cellStyle name="20% - Accent4 2 5 3 4 2" xfId="14689"/>
    <cellStyle name="20% - Accent4 2 5 3 4 2 2" xfId="14690"/>
    <cellStyle name="20% - Accent4 2 5 3 4 2 3" xfId="14691"/>
    <cellStyle name="20% - Accent4 2 5 3 4 3" xfId="14692"/>
    <cellStyle name="20% - Accent4 2 5 3 4 4" xfId="14693"/>
    <cellStyle name="20% - Accent4 2 5 3 5" xfId="14694"/>
    <cellStyle name="20% - Accent4 2 5 3 5 2" xfId="14695"/>
    <cellStyle name="20% - Accent4 2 5 3 5 2 2" xfId="14696"/>
    <cellStyle name="20% - Accent4 2 5 3 5 2 3" xfId="14697"/>
    <cellStyle name="20% - Accent4 2 5 3 5 3" xfId="14698"/>
    <cellStyle name="20% - Accent4 2 5 3 5 4" xfId="14699"/>
    <cellStyle name="20% - Accent4 2 5 3 6" xfId="14700"/>
    <cellStyle name="20% - Accent4 2 5 3 6 2" xfId="14701"/>
    <cellStyle name="20% - Accent4 2 5 3 6 3" xfId="14702"/>
    <cellStyle name="20% - Accent4 2 5 3 7" xfId="14703"/>
    <cellStyle name="20% - Accent4 2 5 3 8" xfId="14704"/>
    <cellStyle name="20% - Accent4 2 5 4" xfId="14705"/>
    <cellStyle name="20% - Accent4 2 5 4 2" xfId="14706"/>
    <cellStyle name="20% - Accent4 2 5 4 2 2" xfId="14707"/>
    <cellStyle name="20% - Accent4 2 5 4 2 2 2" xfId="14708"/>
    <cellStyle name="20% - Accent4 2 5 4 2 2 3" xfId="14709"/>
    <cellStyle name="20% - Accent4 2 5 4 2 3" xfId="14710"/>
    <cellStyle name="20% - Accent4 2 5 4 2 4" xfId="14711"/>
    <cellStyle name="20% - Accent4 2 5 4 3" xfId="14712"/>
    <cellStyle name="20% - Accent4 2 5 4 3 2" xfId="14713"/>
    <cellStyle name="20% - Accent4 2 5 4 3 2 2" xfId="14714"/>
    <cellStyle name="20% - Accent4 2 5 4 3 2 3" xfId="14715"/>
    <cellStyle name="20% - Accent4 2 5 4 3 3" xfId="14716"/>
    <cellStyle name="20% - Accent4 2 5 4 3 4" xfId="14717"/>
    <cellStyle name="20% - Accent4 2 5 4 4" xfId="14718"/>
    <cellStyle name="20% - Accent4 2 5 4 4 2" xfId="14719"/>
    <cellStyle name="20% - Accent4 2 5 4 4 3" xfId="14720"/>
    <cellStyle name="20% - Accent4 2 5 4 5" xfId="14721"/>
    <cellStyle name="20% - Accent4 2 5 4 6" xfId="14722"/>
    <cellStyle name="20% - Accent4 2 5 5" xfId="14723"/>
    <cellStyle name="20% - Accent4 2 5 5 2" xfId="14724"/>
    <cellStyle name="20% - Accent4 2 5 5 2 2" xfId="14725"/>
    <cellStyle name="20% - Accent4 2 5 5 2 2 2" xfId="14726"/>
    <cellStyle name="20% - Accent4 2 5 5 2 2 3" xfId="14727"/>
    <cellStyle name="20% - Accent4 2 5 5 2 3" xfId="14728"/>
    <cellStyle name="20% - Accent4 2 5 5 2 4" xfId="14729"/>
    <cellStyle name="20% - Accent4 2 5 5 3" xfId="14730"/>
    <cellStyle name="20% - Accent4 2 5 5 3 2" xfId="14731"/>
    <cellStyle name="20% - Accent4 2 5 5 3 2 2" xfId="14732"/>
    <cellStyle name="20% - Accent4 2 5 5 3 2 3" xfId="14733"/>
    <cellStyle name="20% - Accent4 2 5 5 3 3" xfId="14734"/>
    <cellStyle name="20% - Accent4 2 5 5 3 4" xfId="14735"/>
    <cellStyle name="20% - Accent4 2 5 5 4" xfId="14736"/>
    <cellStyle name="20% - Accent4 2 5 5 4 2" xfId="14737"/>
    <cellStyle name="20% - Accent4 2 5 5 4 3" xfId="14738"/>
    <cellStyle name="20% - Accent4 2 5 5 5" xfId="14739"/>
    <cellStyle name="20% - Accent4 2 5 5 6" xfId="14740"/>
    <cellStyle name="20% - Accent4 2 5 6" xfId="14741"/>
    <cellStyle name="20% - Accent4 2 5 6 2" xfId="14742"/>
    <cellStyle name="20% - Accent4 2 5 6 2 2" xfId="14743"/>
    <cellStyle name="20% - Accent4 2 5 6 2 3" xfId="14744"/>
    <cellStyle name="20% - Accent4 2 5 6 3" xfId="14745"/>
    <cellStyle name="20% - Accent4 2 5 6 4" xfId="14746"/>
    <cellStyle name="20% - Accent4 2 5 7" xfId="14747"/>
    <cellStyle name="20% - Accent4 2 5 7 2" xfId="14748"/>
    <cellStyle name="20% - Accent4 2 5 7 2 2" xfId="14749"/>
    <cellStyle name="20% - Accent4 2 5 7 2 3" xfId="14750"/>
    <cellStyle name="20% - Accent4 2 5 7 3" xfId="14751"/>
    <cellStyle name="20% - Accent4 2 5 7 4" xfId="14752"/>
    <cellStyle name="20% - Accent4 2 5 8" xfId="14753"/>
    <cellStyle name="20% - Accent4 2 5 8 2" xfId="14754"/>
    <cellStyle name="20% - Accent4 2 5 8 3" xfId="14755"/>
    <cellStyle name="20% - Accent4 2 5 9" xfId="14756"/>
    <cellStyle name="20% - Accent4 2 5_Revenue monitoring workings P6 97-2003" xfId="14757"/>
    <cellStyle name="20% - Accent4 2 6" xfId="14758"/>
    <cellStyle name="20% - Accent4 2 6 10" xfId="14759"/>
    <cellStyle name="20% - Accent4 2 6 2" xfId="14760"/>
    <cellStyle name="20% - Accent4 2 6 2 2" xfId="14761"/>
    <cellStyle name="20% - Accent4 2 6 2 2 2" xfId="14762"/>
    <cellStyle name="20% - Accent4 2 6 2 2 2 2" xfId="14763"/>
    <cellStyle name="20% - Accent4 2 6 2 2 2 2 2" xfId="14764"/>
    <cellStyle name="20% - Accent4 2 6 2 2 2 2 2 2" xfId="14765"/>
    <cellStyle name="20% - Accent4 2 6 2 2 2 2 2 3" xfId="14766"/>
    <cellStyle name="20% - Accent4 2 6 2 2 2 2 3" xfId="14767"/>
    <cellStyle name="20% - Accent4 2 6 2 2 2 2 4" xfId="14768"/>
    <cellStyle name="20% - Accent4 2 6 2 2 2 3" xfId="14769"/>
    <cellStyle name="20% - Accent4 2 6 2 2 2 3 2" xfId="14770"/>
    <cellStyle name="20% - Accent4 2 6 2 2 2 3 2 2" xfId="14771"/>
    <cellStyle name="20% - Accent4 2 6 2 2 2 3 2 3" xfId="14772"/>
    <cellStyle name="20% - Accent4 2 6 2 2 2 3 3" xfId="14773"/>
    <cellStyle name="20% - Accent4 2 6 2 2 2 3 4" xfId="14774"/>
    <cellStyle name="20% - Accent4 2 6 2 2 2 4" xfId="14775"/>
    <cellStyle name="20% - Accent4 2 6 2 2 2 4 2" xfId="14776"/>
    <cellStyle name="20% - Accent4 2 6 2 2 2 4 3" xfId="14777"/>
    <cellStyle name="20% - Accent4 2 6 2 2 2 5" xfId="14778"/>
    <cellStyle name="20% - Accent4 2 6 2 2 2 6" xfId="14779"/>
    <cellStyle name="20% - Accent4 2 6 2 2 3" xfId="14780"/>
    <cellStyle name="20% - Accent4 2 6 2 2 3 2" xfId="14781"/>
    <cellStyle name="20% - Accent4 2 6 2 2 3 2 2" xfId="14782"/>
    <cellStyle name="20% - Accent4 2 6 2 2 3 2 2 2" xfId="14783"/>
    <cellStyle name="20% - Accent4 2 6 2 2 3 2 2 3" xfId="14784"/>
    <cellStyle name="20% - Accent4 2 6 2 2 3 2 3" xfId="14785"/>
    <cellStyle name="20% - Accent4 2 6 2 2 3 2 4" xfId="14786"/>
    <cellStyle name="20% - Accent4 2 6 2 2 3 3" xfId="14787"/>
    <cellStyle name="20% - Accent4 2 6 2 2 3 3 2" xfId="14788"/>
    <cellStyle name="20% - Accent4 2 6 2 2 3 3 2 2" xfId="14789"/>
    <cellStyle name="20% - Accent4 2 6 2 2 3 3 2 3" xfId="14790"/>
    <cellStyle name="20% - Accent4 2 6 2 2 3 3 3" xfId="14791"/>
    <cellStyle name="20% - Accent4 2 6 2 2 3 3 4" xfId="14792"/>
    <cellStyle name="20% - Accent4 2 6 2 2 3 4" xfId="14793"/>
    <cellStyle name="20% - Accent4 2 6 2 2 3 4 2" xfId="14794"/>
    <cellStyle name="20% - Accent4 2 6 2 2 3 4 3" xfId="14795"/>
    <cellStyle name="20% - Accent4 2 6 2 2 3 5" xfId="14796"/>
    <cellStyle name="20% - Accent4 2 6 2 2 3 6" xfId="14797"/>
    <cellStyle name="20% - Accent4 2 6 2 2 4" xfId="14798"/>
    <cellStyle name="20% - Accent4 2 6 2 2 4 2" xfId="14799"/>
    <cellStyle name="20% - Accent4 2 6 2 2 4 2 2" xfId="14800"/>
    <cellStyle name="20% - Accent4 2 6 2 2 4 2 3" xfId="14801"/>
    <cellStyle name="20% - Accent4 2 6 2 2 4 3" xfId="14802"/>
    <cellStyle name="20% - Accent4 2 6 2 2 4 4" xfId="14803"/>
    <cellStyle name="20% - Accent4 2 6 2 2 5" xfId="14804"/>
    <cellStyle name="20% - Accent4 2 6 2 2 5 2" xfId="14805"/>
    <cellStyle name="20% - Accent4 2 6 2 2 5 2 2" xfId="14806"/>
    <cellStyle name="20% - Accent4 2 6 2 2 5 2 3" xfId="14807"/>
    <cellStyle name="20% - Accent4 2 6 2 2 5 3" xfId="14808"/>
    <cellStyle name="20% - Accent4 2 6 2 2 5 4" xfId="14809"/>
    <cellStyle name="20% - Accent4 2 6 2 2 6" xfId="14810"/>
    <cellStyle name="20% - Accent4 2 6 2 2 6 2" xfId="14811"/>
    <cellStyle name="20% - Accent4 2 6 2 2 6 3" xfId="14812"/>
    <cellStyle name="20% - Accent4 2 6 2 2 7" xfId="14813"/>
    <cellStyle name="20% - Accent4 2 6 2 2 8" xfId="14814"/>
    <cellStyle name="20% - Accent4 2 6 2 3" xfId="14815"/>
    <cellStyle name="20% - Accent4 2 6 2 3 2" xfId="14816"/>
    <cellStyle name="20% - Accent4 2 6 2 3 2 2" xfId="14817"/>
    <cellStyle name="20% - Accent4 2 6 2 3 2 2 2" xfId="14818"/>
    <cellStyle name="20% - Accent4 2 6 2 3 2 2 3" xfId="14819"/>
    <cellStyle name="20% - Accent4 2 6 2 3 2 3" xfId="14820"/>
    <cellStyle name="20% - Accent4 2 6 2 3 2 4" xfId="14821"/>
    <cellStyle name="20% - Accent4 2 6 2 3 3" xfId="14822"/>
    <cellStyle name="20% - Accent4 2 6 2 3 3 2" xfId="14823"/>
    <cellStyle name="20% - Accent4 2 6 2 3 3 2 2" xfId="14824"/>
    <cellStyle name="20% - Accent4 2 6 2 3 3 2 3" xfId="14825"/>
    <cellStyle name="20% - Accent4 2 6 2 3 3 3" xfId="14826"/>
    <cellStyle name="20% - Accent4 2 6 2 3 3 4" xfId="14827"/>
    <cellStyle name="20% - Accent4 2 6 2 3 4" xfId="14828"/>
    <cellStyle name="20% - Accent4 2 6 2 3 4 2" xfId="14829"/>
    <cellStyle name="20% - Accent4 2 6 2 3 4 3" xfId="14830"/>
    <cellStyle name="20% - Accent4 2 6 2 3 5" xfId="14831"/>
    <cellStyle name="20% - Accent4 2 6 2 3 6" xfId="14832"/>
    <cellStyle name="20% - Accent4 2 6 2 4" xfId="14833"/>
    <cellStyle name="20% - Accent4 2 6 2 4 2" xfId="14834"/>
    <cellStyle name="20% - Accent4 2 6 2 4 2 2" xfId="14835"/>
    <cellStyle name="20% - Accent4 2 6 2 4 2 2 2" xfId="14836"/>
    <cellStyle name="20% - Accent4 2 6 2 4 2 2 3" xfId="14837"/>
    <cellStyle name="20% - Accent4 2 6 2 4 2 3" xfId="14838"/>
    <cellStyle name="20% - Accent4 2 6 2 4 2 4" xfId="14839"/>
    <cellStyle name="20% - Accent4 2 6 2 4 3" xfId="14840"/>
    <cellStyle name="20% - Accent4 2 6 2 4 3 2" xfId="14841"/>
    <cellStyle name="20% - Accent4 2 6 2 4 3 2 2" xfId="14842"/>
    <cellStyle name="20% - Accent4 2 6 2 4 3 2 3" xfId="14843"/>
    <cellStyle name="20% - Accent4 2 6 2 4 3 3" xfId="14844"/>
    <cellStyle name="20% - Accent4 2 6 2 4 3 4" xfId="14845"/>
    <cellStyle name="20% - Accent4 2 6 2 4 4" xfId="14846"/>
    <cellStyle name="20% - Accent4 2 6 2 4 4 2" xfId="14847"/>
    <cellStyle name="20% - Accent4 2 6 2 4 4 3" xfId="14848"/>
    <cellStyle name="20% - Accent4 2 6 2 4 5" xfId="14849"/>
    <cellStyle name="20% - Accent4 2 6 2 4 6" xfId="14850"/>
    <cellStyle name="20% - Accent4 2 6 2 5" xfId="14851"/>
    <cellStyle name="20% - Accent4 2 6 2 5 2" xfId="14852"/>
    <cellStyle name="20% - Accent4 2 6 2 5 2 2" xfId="14853"/>
    <cellStyle name="20% - Accent4 2 6 2 5 2 3" xfId="14854"/>
    <cellStyle name="20% - Accent4 2 6 2 5 3" xfId="14855"/>
    <cellStyle name="20% - Accent4 2 6 2 5 4" xfId="14856"/>
    <cellStyle name="20% - Accent4 2 6 2 6" xfId="14857"/>
    <cellStyle name="20% - Accent4 2 6 2 6 2" xfId="14858"/>
    <cellStyle name="20% - Accent4 2 6 2 6 2 2" xfId="14859"/>
    <cellStyle name="20% - Accent4 2 6 2 6 2 3" xfId="14860"/>
    <cellStyle name="20% - Accent4 2 6 2 6 3" xfId="14861"/>
    <cellStyle name="20% - Accent4 2 6 2 6 4" xfId="14862"/>
    <cellStyle name="20% - Accent4 2 6 2 7" xfId="14863"/>
    <cellStyle name="20% - Accent4 2 6 2 7 2" xfId="14864"/>
    <cellStyle name="20% - Accent4 2 6 2 7 3" xfId="14865"/>
    <cellStyle name="20% - Accent4 2 6 2 8" xfId="14866"/>
    <cellStyle name="20% - Accent4 2 6 2 9" xfId="14867"/>
    <cellStyle name="20% - Accent4 2 6 3" xfId="14868"/>
    <cellStyle name="20% - Accent4 2 6 3 2" xfId="14869"/>
    <cellStyle name="20% - Accent4 2 6 3 2 2" xfId="14870"/>
    <cellStyle name="20% - Accent4 2 6 3 2 2 2" xfId="14871"/>
    <cellStyle name="20% - Accent4 2 6 3 2 2 2 2" xfId="14872"/>
    <cellStyle name="20% - Accent4 2 6 3 2 2 2 3" xfId="14873"/>
    <cellStyle name="20% - Accent4 2 6 3 2 2 3" xfId="14874"/>
    <cellStyle name="20% - Accent4 2 6 3 2 2 4" xfId="14875"/>
    <cellStyle name="20% - Accent4 2 6 3 2 3" xfId="14876"/>
    <cellStyle name="20% - Accent4 2 6 3 2 3 2" xfId="14877"/>
    <cellStyle name="20% - Accent4 2 6 3 2 3 2 2" xfId="14878"/>
    <cellStyle name="20% - Accent4 2 6 3 2 3 2 3" xfId="14879"/>
    <cellStyle name="20% - Accent4 2 6 3 2 3 3" xfId="14880"/>
    <cellStyle name="20% - Accent4 2 6 3 2 3 4" xfId="14881"/>
    <cellStyle name="20% - Accent4 2 6 3 2 4" xfId="14882"/>
    <cellStyle name="20% - Accent4 2 6 3 2 4 2" xfId="14883"/>
    <cellStyle name="20% - Accent4 2 6 3 2 4 3" xfId="14884"/>
    <cellStyle name="20% - Accent4 2 6 3 2 5" xfId="14885"/>
    <cellStyle name="20% - Accent4 2 6 3 2 6" xfId="14886"/>
    <cellStyle name="20% - Accent4 2 6 3 3" xfId="14887"/>
    <cellStyle name="20% - Accent4 2 6 3 3 2" xfId="14888"/>
    <cellStyle name="20% - Accent4 2 6 3 3 2 2" xfId="14889"/>
    <cellStyle name="20% - Accent4 2 6 3 3 2 2 2" xfId="14890"/>
    <cellStyle name="20% - Accent4 2 6 3 3 2 2 3" xfId="14891"/>
    <cellStyle name="20% - Accent4 2 6 3 3 2 3" xfId="14892"/>
    <cellStyle name="20% - Accent4 2 6 3 3 2 4" xfId="14893"/>
    <cellStyle name="20% - Accent4 2 6 3 3 3" xfId="14894"/>
    <cellStyle name="20% - Accent4 2 6 3 3 3 2" xfId="14895"/>
    <cellStyle name="20% - Accent4 2 6 3 3 3 2 2" xfId="14896"/>
    <cellStyle name="20% - Accent4 2 6 3 3 3 2 3" xfId="14897"/>
    <cellStyle name="20% - Accent4 2 6 3 3 3 3" xfId="14898"/>
    <cellStyle name="20% - Accent4 2 6 3 3 3 4" xfId="14899"/>
    <cellStyle name="20% - Accent4 2 6 3 3 4" xfId="14900"/>
    <cellStyle name="20% - Accent4 2 6 3 3 4 2" xfId="14901"/>
    <cellStyle name="20% - Accent4 2 6 3 3 4 3" xfId="14902"/>
    <cellStyle name="20% - Accent4 2 6 3 3 5" xfId="14903"/>
    <cellStyle name="20% - Accent4 2 6 3 3 6" xfId="14904"/>
    <cellStyle name="20% - Accent4 2 6 3 4" xfId="14905"/>
    <cellStyle name="20% - Accent4 2 6 3 4 2" xfId="14906"/>
    <cellStyle name="20% - Accent4 2 6 3 4 2 2" xfId="14907"/>
    <cellStyle name="20% - Accent4 2 6 3 4 2 3" xfId="14908"/>
    <cellStyle name="20% - Accent4 2 6 3 4 3" xfId="14909"/>
    <cellStyle name="20% - Accent4 2 6 3 4 4" xfId="14910"/>
    <cellStyle name="20% - Accent4 2 6 3 5" xfId="14911"/>
    <cellStyle name="20% - Accent4 2 6 3 5 2" xfId="14912"/>
    <cellStyle name="20% - Accent4 2 6 3 5 2 2" xfId="14913"/>
    <cellStyle name="20% - Accent4 2 6 3 5 2 3" xfId="14914"/>
    <cellStyle name="20% - Accent4 2 6 3 5 3" xfId="14915"/>
    <cellStyle name="20% - Accent4 2 6 3 5 4" xfId="14916"/>
    <cellStyle name="20% - Accent4 2 6 3 6" xfId="14917"/>
    <cellStyle name="20% - Accent4 2 6 3 6 2" xfId="14918"/>
    <cellStyle name="20% - Accent4 2 6 3 6 3" xfId="14919"/>
    <cellStyle name="20% - Accent4 2 6 3 7" xfId="14920"/>
    <cellStyle name="20% - Accent4 2 6 3 8" xfId="14921"/>
    <cellStyle name="20% - Accent4 2 6 4" xfId="14922"/>
    <cellStyle name="20% - Accent4 2 6 4 2" xfId="14923"/>
    <cellStyle name="20% - Accent4 2 6 4 2 2" xfId="14924"/>
    <cellStyle name="20% - Accent4 2 6 4 2 2 2" xfId="14925"/>
    <cellStyle name="20% - Accent4 2 6 4 2 2 3" xfId="14926"/>
    <cellStyle name="20% - Accent4 2 6 4 2 3" xfId="14927"/>
    <cellStyle name="20% - Accent4 2 6 4 2 4" xfId="14928"/>
    <cellStyle name="20% - Accent4 2 6 4 3" xfId="14929"/>
    <cellStyle name="20% - Accent4 2 6 4 3 2" xfId="14930"/>
    <cellStyle name="20% - Accent4 2 6 4 3 2 2" xfId="14931"/>
    <cellStyle name="20% - Accent4 2 6 4 3 2 3" xfId="14932"/>
    <cellStyle name="20% - Accent4 2 6 4 3 3" xfId="14933"/>
    <cellStyle name="20% - Accent4 2 6 4 3 4" xfId="14934"/>
    <cellStyle name="20% - Accent4 2 6 4 4" xfId="14935"/>
    <cellStyle name="20% - Accent4 2 6 4 4 2" xfId="14936"/>
    <cellStyle name="20% - Accent4 2 6 4 4 3" xfId="14937"/>
    <cellStyle name="20% - Accent4 2 6 4 5" xfId="14938"/>
    <cellStyle name="20% - Accent4 2 6 4 6" xfId="14939"/>
    <cellStyle name="20% - Accent4 2 6 5" xfId="14940"/>
    <cellStyle name="20% - Accent4 2 6 5 2" xfId="14941"/>
    <cellStyle name="20% - Accent4 2 6 5 2 2" xfId="14942"/>
    <cellStyle name="20% - Accent4 2 6 5 2 2 2" xfId="14943"/>
    <cellStyle name="20% - Accent4 2 6 5 2 2 3" xfId="14944"/>
    <cellStyle name="20% - Accent4 2 6 5 2 3" xfId="14945"/>
    <cellStyle name="20% - Accent4 2 6 5 2 4" xfId="14946"/>
    <cellStyle name="20% - Accent4 2 6 5 3" xfId="14947"/>
    <cellStyle name="20% - Accent4 2 6 5 3 2" xfId="14948"/>
    <cellStyle name="20% - Accent4 2 6 5 3 2 2" xfId="14949"/>
    <cellStyle name="20% - Accent4 2 6 5 3 2 3" xfId="14950"/>
    <cellStyle name="20% - Accent4 2 6 5 3 3" xfId="14951"/>
    <cellStyle name="20% - Accent4 2 6 5 3 4" xfId="14952"/>
    <cellStyle name="20% - Accent4 2 6 5 4" xfId="14953"/>
    <cellStyle name="20% - Accent4 2 6 5 4 2" xfId="14954"/>
    <cellStyle name="20% - Accent4 2 6 5 4 3" xfId="14955"/>
    <cellStyle name="20% - Accent4 2 6 5 5" xfId="14956"/>
    <cellStyle name="20% - Accent4 2 6 5 6" xfId="14957"/>
    <cellStyle name="20% - Accent4 2 6 6" xfId="14958"/>
    <cellStyle name="20% - Accent4 2 6 6 2" xfId="14959"/>
    <cellStyle name="20% - Accent4 2 6 6 2 2" xfId="14960"/>
    <cellStyle name="20% - Accent4 2 6 6 2 3" xfId="14961"/>
    <cellStyle name="20% - Accent4 2 6 6 3" xfId="14962"/>
    <cellStyle name="20% - Accent4 2 6 6 4" xfId="14963"/>
    <cellStyle name="20% - Accent4 2 6 7" xfId="14964"/>
    <cellStyle name="20% - Accent4 2 6 7 2" xfId="14965"/>
    <cellStyle name="20% - Accent4 2 6 7 2 2" xfId="14966"/>
    <cellStyle name="20% - Accent4 2 6 7 2 3" xfId="14967"/>
    <cellStyle name="20% - Accent4 2 6 7 3" xfId="14968"/>
    <cellStyle name="20% - Accent4 2 6 7 4" xfId="14969"/>
    <cellStyle name="20% - Accent4 2 6 8" xfId="14970"/>
    <cellStyle name="20% - Accent4 2 6 8 2" xfId="14971"/>
    <cellStyle name="20% - Accent4 2 6 8 3" xfId="14972"/>
    <cellStyle name="20% - Accent4 2 6 9" xfId="14973"/>
    <cellStyle name="20% - Accent4 2 6_Revenue monitoring workings P6 97-2003" xfId="14974"/>
    <cellStyle name="20% - Accent4 2 7" xfId="14975"/>
    <cellStyle name="20% - Accent4 2 7 10" xfId="14976"/>
    <cellStyle name="20% - Accent4 2 7 2" xfId="14977"/>
    <cellStyle name="20% - Accent4 2 7 2 2" xfId="14978"/>
    <cellStyle name="20% - Accent4 2 7 2 2 2" xfId="14979"/>
    <cellStyle name="20% - Accent4 2 7 2 2 2 2" xfId="14980"/>
    <cellStyle name="20% - Accent4 2 7 2 2 2 2 2" xfId="14981"/>
    <cellStyle name="20% - Accent4 2 7 2 2 2 2 2 2" xfId="14982"/>
    <cellStyle name="20% - Accent4 2 7 2 2 2 2 2 3" xfId="14983"/>
    <cellStyle name="20% - Accent4 2 7 2 2 2 2 3" xfId="14984"/>
    <cellStyle name="20% - Accent4 2 7 2 2 2 2 4" xfId="14985"/>
    <cellStyle name="20% - Accent4 2 7 2 2 2 3" xfId="14986"/>
    <cellStyle name="20% - Accent4 2 7 2 2 2 3 2" xfId="14987"/>
    <cellStyle name="20% - Accent4 2 7 2 2 2 3 2 2" xfId="14988"/>
    <cellStyle name="20% - Accent4 2 7 2 2 2 3 2 3" xfId="14989"/>
    <cellStyle name="20% - Accent4 2 7 2 2 2 3 3" xfId="14990"/>
    <cellStyle name="20% - Accent4 2 7 2 2 2 3 4" xfId="14991"/>
    <cellStyle name="20% - Accent4 2 7 2 2 2 4" xfId="14992"/>
    <cellStyle name="20% - Accent4 2 7 2 2 2 4 2" xfId="14993"/>
    <cellStyle name="20% - Accent4 2 7 2 2 2 4 3" xfId="14994"/>
    <cellStyle name="20% - Accent4 2 7 2 2 2 5" xfId="14995"/>
    <cellStyle name="20% - Accent4 2 7 2 2 2 6" xfId="14996"/>
    <cellStyle name="20% - Accent4 2 7 2 2 3" xfId="14997"/>
    <cellStyle name="20% - Accent4 2 7 2 2 3 2" xfId="14998"/>
    <cellStyle name="20% - Accent4 2 7 2 2 3 2 2" xfId="14999"/>
    <cellStyle name="20% - Accent4 2 7 2 2 3 2 2 2" xfId="15000"/>
    <cellStyle name="20% - Accent4 2 7 2 2 3 2 2 3" xfId="15001"/>
    <cellStyle name="20% - Accent4 2 7 2 2 3 2 3" xfId="15002"/>
    <cellStyle name="20% - Accent4 2 7 2 2 3 2 4" xfId="15003"/>
    <cellStyle name="20% - Accent4 2 7 2 2 3 3" xfId="15004"/>
    <cellStyle name="20% - Accent4 2 7 2 2 3 3 2" xfId="15005"/>
    <cellStyle name="20% - Accent4 2 7 2 2 3 3 2 2" xfId="15006"/>
    <cellStyle name="20% - Accent4 2 7 2 2 3 3 2 3" xfId="15007"/>
    <cellStyle name="20% - Accent4 2 7 2 2 3 3 3" xfId="15008"/>
    <cellStyle name="20% - Accent4 2 7 2 2 3 3 4" xfId="15009"/>
    <cellStyle name="20% - Accent4 2 7 2 2 3 4" xfId="15010"/>
    <cellStyle name="20% - Accent4 2 7 2 2 3 4 2" xfId="15011"/>
    <cellStyle name="20% - Accent4 2 7 2 2 3 4 3" xfId="15012"/>
    <cellStyle name="20% - Accent4 2 7 2 2 3 5" xfId="15013"/>
    <cellStyle name="20% - Accent4 2 7 2 2 3 6" xfId="15014"/>
    <cellStyle name="20% - Accent4 2 7 2 2 4" xfId="15015"/>
    <cellStyle name="20% - Accent4 2 7 2 2 4 2" xfId="15016"/>
    <cellStyle name="20% - Accent4 2 7 2 2 4 2 2" xfId="15017"/>
    <cellStyle name="20% - Accent4 2 7 2 2 4 2 3" xfId="15018"/>
    <cellStyle name="20% - Accent4 2 7 2 2 4 3" xfId="15019"/>
    <cellStyle name="20% - Accent4 2 7 2 2 4 4" xfId="15020"/>
    <cellStyle name="20% - Accent4 2 7 2 2 5" xfId="15021"/>
    <cellStyle name="20% - Accent4 2 7 2 2 5 2" xfId="15022"/>
    <cellStyle name="20% - Accent4 2 7 2 2 5 2 2" xfId="15023"/>
    <cellStyle name="20% - Accent4 2 7 2 2 5 2 3" xfId="15024"/>
    <cellStyle name="20% - Accent4 2 7 2 2 5 3" xfId="15025"/>
    <cellStyle name="20% - Accent4 2 7 2 2 5 4" xfId="15026"/>
    <cellStyle name="20% - Accent4 2 7 2 2 6" xfId="15027"/>
    <cellStyle name="20% - Accent4 2 7 2 2 6 2" xfId="15028"/>
    <cellStyle name="20% - Accent4 2 7 2 2 6 3" xfId="15029"/>
    <cellStyle name="20% - Accent4 2 7 2 2 7" xfId="15030"/>
    <cellStyle name="20% - Accent4 2 7 2 2 8" xfId="15031"/>
    <cellStyle name="20% - Accent4 2 7 2 3" xfId="15032"/>
    <cellStyle name="20% - Accent4 2 7 2 3 2" xfId="15033"/>
    <cellStyle name="20% - Accent4 2 7 2 3 2 2" xfId="15034"/>
    <cellStyle name="20% - Accent4 2 7 2 3 2 2 2" xfId="15035"/>
    <cellStyle name="20% - Accent4 2 7 2 3 2 2 3" xfId="15036"/>
    <cellStyle name="20% - Accent4 2 7 2 3 2 3" xfId="15037"/>
    <cellStyle name="20% - Accent4 2 7 2 3 2 4" xfId="15038"/>
    <cellStyle name="20% - Accent4 2 7 2 3 3" xfId="15039"/>
    <cellStyle name="20% - Accent4 2 7 2 3 3 2" xfId="15040"/>
    <cellStyle name="20% - Accent4 2 7 2 3 3 2 2" xfId="15041"/>
    <cellStyle name="20% - Accent4 2 7 2 3 3 2 3" xfId="15042"/>
    <cellStyle name="20% - Accent4 2 7 2 3 3 3" xfId="15043"/>
    <cellStyle name="20% - Accent4 2 7 2 3 3 4" xfId="15044"/>
    <cellStyle name="20% - Accent4 2 7 2 3 4" xfId="15045"/>
    <cellStyle name="20% - Accent4 2 7 2 3 4 2" xfId="15046"/>
    <cellStyle name="20% - Accent4 2 7 2 3 4 3" xfId="15047"/>
    <cellStyle name="20% - Accent4 2 7 2 3 5" xfId="15048"/>
    <cellStyle name="20% - Accent4 2 7 2 3 6" xfId="15049"/>
    <cellStyle name="20% - Accent4 2 7 2 4" xfId="15050"/>
    <cellStyle name="20% - Accent4 2 7 2 4 2" xfId="15051"/>
    <cellStyle name="20% - Accent4 2 7 2 4 2 2" xfId="15052"/>
    <cellStyle name="20% - Accent4 2 7 2 4 2 2 2" xfId="15053"/>
    <cellStyle name="20% - Accent4 2 7 2 4 2 2 3" xfId="15054"/>
    <cellStyle name="20% - Accent4 2 7 2 4 2 3" xfId="15055"/>
    <cellStyle name="20% - Accent4 2 7 2 4 2 4" xfId="15056"/>
    <cellStyle name="20% - Accent4 2 7 2 4 3" xfId="15057"/>
    <cellStyle name="20% - Accent4 2 7 2 4 3 2" xfId="15058"/>
    <cellStyle name="20% - Accent4 2 7 2 4 3 2 2" xfId="15059"/>
    <cellStyle name="20% - Accent4 2 7 2 4 3 2 3" xfId="15060"/>
    <cellStyle name="20% - Accent4 2 7 2 4 3 3" xfId="15061"/>
    <cellStyle name="20% - Accent4 2 7 2 4 3 4" xfId="15062"/>
    <cellStyle name="20% - Accent4 2 7 2 4 4" xfId="15063"/>
    <cellStyle name="20% - Accent4 2 7 2 4 4 2" xfId="15064"/>
    <cellStyle name="20% - Accent4 2 7 2 4 4 3" xfId="15065"/>
    <cellStyle name="20% - Accent4 2 7 2 4 5" xfId="15066"/>
    <cellStyle name="20% - Accent4 2 7 2 4 6" xfId="15067"/>
    <cellStyle name="20% - Accent4 2 7 2 5" xfId="15068"/>
    <cellStyle name="20% - Accent4 2 7 2 5 2" xfId="15069"/>
    <cellStyle name="20% - Accent4 2 7 2 5 2 2" xfId="15070"/>
    <cellStyle name="20% - Accent4 2 7 2 5 2 3" xfId="15071"/>
    <cellStyle name="20% - Accent4 2 7 2 5 3" xfId="15072"/>
    <cellStyle name="20% - Accent4 2 7 2 5 4" xfId="15073"/>
    <cellStyle name="20% - Accent4 2 7 2 6" xfId="15074"/>
    <cellStyle name="20% - Accent4 2 7 2 6 2" xfId="15075"/>
    <cellStyle name="20% - Accent4 2 7 2 6 2 2" xfId="15076"/>
    <cellStyle name="20% - Accent4 2 7 2 6 2 3" xfId="15077"/>
    <cellStyle name="20% - Accent4 2 7 2 6 3" xfId="15078"/>
    <cellStyle name="20% - Accent4 2 7 2 6 4" xfId="15079"/>
    <cellStyle name="20% - Accent4 2 7 2 7" xfId="15080"/>
    <cellStyle name="20% - Accent4 2 7 2 7 2" xfId="15081"/>
    <cellStyle name="20% - Accent4 2 7 2 7 3" xfId="15082"/>
    <cellStyle name="20% - Accent4 2 7 2 8" xfId="15083"/>
    <cellStyle name="20% - Accent4 2 7 2 9" xfId="15084"/>
    <cellStyle name="20% - Accent4 2 7 3" xfId="15085"/>
    <cellStyle name="20% - Accent4 2 7 3 2" xfId="15086"/>
    <cellStyle name="20% - Accent4 2 7 3 2 2" xfId="15087"/>
    <cellStyle name="20% - Accent4 2 7 3 2 2 2" xfId="15088"/>
    <cellStyle name="20% - Accent4 2 7 3 2 2 2 2" xfId="15089"/>
    <cellStyle name="20% - Accent4 2 7 3 2 2 2 3" xfId="15090"/>
    <cellStyle name="20% - Accent4 2 7 3 2 2 3" xfId="15091"/>
    <cellStyle name="20% - Accent4 2 7 3 2 2 4" xfId="15092"/>
    <cellStyle name="20% - Accent4 2 7 3 2 3" xfId="15093"/>
    <cellStyle name="20% - Accent4 2 7 3 2 3 2" xfId="15094"/>
    <cellStyle name="20% - Accent4 2 7 3 2 3 2 2" xfId="15095"/>
    <cellStyle name="20% - Accent4 2 7 3 2 3 2 3" xfId="15096"/>
    <cellStyle name="20% - Accent4 2 7 3 2 3 3" xfId="15097"/>
    <cellStyle name="20% - Accent4 2 7 3 2 3 4" xfId="15098"/>
    <cellStyle name="20% - Accent4 2 7 3 2 4" xfId="15099"/>
    <cellStyle name="20% - Accent4 2 7 3 2 4 2" xfId="15100"/>
    <cellStyle name="20% - Accent4 2 7 3 2 4 3" xfId="15101"/>
    <cellStyle name="20% - Accent4 2 7 3 2 5" xfId="15102"/>
    <cellStyle name="20% - Accent4 2 7 3 2 6" xfId="15103"/>
    <cellStyle name="20% - Accent4 2 7 3 3" xfId="15104"/>
    <cellStyle name="20% - Accent4 2 7 3 3 2" xfId="15105"/>
    <cellStyle name="20% - Accent4 2 7 3 3 2 2" xfId="15106"/>
    <cellStyle name="20% - Accent4 2 7 3 3 2 2 2" xfId="15107"/>
    <cellStyle name="20% - Accent4 2 7 3 3 2 2 3" xfId="15108"/>
    <cellStyle name="20% - Accent4 2 7 3 3 2 3" xfId="15109"/>
    <cellStyle name="20% - Accent4 2 7 3 3 2 4" xfId="15110"/>
    <cellStyle name="20% - Accent4 2 7 3 3 3" xfId="15111"/>
    <cellStyle name="20% - Accent4 2 7 3 3 3 2" xfId="15112"/>
    <cellStyle name="20% - Accent4 2 7 3 3 3 2 2" xfId="15113"/>
    <cellStyle name="20% - Accent4 2 7 3 3 3 2 3" xfId="15114"/>
    <cellStyle name="20% - Accent4 2 7 3 3 3 3" xfId="15115"/>
    <cellStyle name="20% - Accent4 2 7 3 3 3 4" xfId="15116"/>
    <cellStyle name="20% - Accent4 2 7 3 3 4" xfId="15117"/>
    <cellStyle name="20% - Accent4 2 7 3 3 4 2" xfId="15118"/>
    <cellStyle name="20% - Accent4 2 7 3 3 4 3" xfId="15119"/>
    <cellStyle name="20% - Accent4 2 7 3 3 5" xfId="15120"/>
    <cellStyle name="20% - Accent4 2 7 3 3 6" xfId="15121"/>
    <cellStyle name="20% - Accent4 2 7 3 4" xfId="15122"/>
    <cellStyle name="20% - Accent4 2 7 3 4 2" xfId="15123"/>
    <cellStyle name="20% - Accent4 2 7 3 4 2 2" xfId="15124"/>
    <cellStyle name="20% - Accent4 2 7 3 4 2 3" xfId="15125"/>
    <cellStyle name="20% - Accent4 2 7 3 4 3" xfId="15126"/>
    <cellStyle name="20% - Accent4 2 7 3 4 4" xfId="15127"/>
    <cellStyle name="20% - Accent4 2 7 3 5" xfId="15128"/>
    <cellStyle name="20% - Accent4 2 7 3 5 2" xfId="15129"/>
    <cellStyle name="20% - Accent4 2 7 3 5 2 2" xfId="15130"/>
    <cellStyle name="20% - Accent4 2 7 3 5 2 3" xfId="15131"/>
    <cellStyle name="20% - Accent4 2 7 3 5 3" xfId="15132"/>
    <cellStyle name="20% - Accent4 2 7 3 5 4" xfId="15133"/>
    <cellStyle name="20% - Accent4 2 7 3 6" xfId="15134"/>
    <cellStyle name="20% - Accent4 2 7 3 6 2" xfId="15135"/>
    <cellStyle name="20% - Accent4 2 7 3 6 3" xfId="15136"/>
    <cellStyle name="20% - Accent4 2 7 3 7" xfId="15137"/>
    <cellStyle name="20% - Accent4 2 7 3 8" xfId="15138"/>
    <cellStyle name="20% - Accent4 2 7 4" xfId="15139"/>
    <cellStyle name="20% - Accent4 2 7 4 2" xfId="15140"/>
    <cellStyle name="20% - Accent4 2 7 4 2 2" xfId="15141"/>
    <cellStyle name="20% - Accent4 2 7 4 2 2 2" xfId="15142"/>
    <cellStyle name="20% - Accent4 2 7 4 2 2 3" xfId="15143"/>
    <cellStyle name="20% - Accent4 2 7 4 2 3" xfId="15144"/>
    <cellStyle name="20% - Accent4 2 7 4 2 4" xfId="15145"/>
    <cellStyle name="20% - Accent4 2 7 4 3" xfId="15146"/>
    <cellStyle name="20% - Accent4 2 7 4 3 2" xfId="15147"/>
    <cellStyle name="20% - Accent4 2 7 4 3 2 2" xfId="15148"/>
    <cellStyle name="20% - Accent4 2 7 4 3 2 3" xfId="15149"/>
    <cellStyle name="20% - Accent4 2 7 4 3 3" xfId="15150"/>
    <cellStyle name="20% - Accent4 2 7 4 3 4" xfId="15151"/>
    <cellStyle name="20% - Accent4 2 7 4 4" xfId="15152"/>
    <cellStyle name="20% - Accent4 2 7 4 4 2" xfId="15153"/>
    <cellStyle name="20% - Accent4 2 7 4 4 3" xfId="15154"/>
    <cellStyle name="20% - Accent4 2 7 4 5" xfId="15155"/>
    <cellStyle name="20% - Accent4 2 7 4 6" xfId="15156"/>
    <cellStyle name="20% - Accent4 2 7 5" xfId="15157"/>
    <cellStyle name="20% - Accent4 2 7 5 2" xfId="15158"/>
    <cellStyle name="20% - Accent4 2 7 5 2 2" xfId="15159"/>
    <cellStyle name="20% - Accent4 2 7 5 2 2 2" xfId="15160"/>
    <cellStyle name="20% - Accent4 2 7 5 2 2 3" xfId="15161"/>
    <cellStyle name="20% - Accent4 2 7 5 2 3" xfId="15162"/>
    <cellStyle name="20% - Accent4 2 7 5 2 4" xfId="15163"/>
    <cellStyle name="20% - Accent4 2 7 5 3" xfId="15164"/>
    <cellStyle name="20% - Accent4 2 7 5 3 2" xfId="15165"/>
    <cellStyle name="20% - Accent4 2 7 5 3 2 2" xfId="15166"/>
    <cellStyle name="20% - Accent4 2 7 5 3 2 3" xfId="15167"/>
    <cellStyle name="20% - Accent4 2 7 5 3 3" xfId="15168"/>
    <cellStyle name="20% - Accent4 2 7 5 3 4" xfId="15169"/>
    <cellStyle name="20% - Accent4 2 7 5 4" xfId="15170"/>
    <cellStyle name="20% - Accent4 2 7 5 4 2" xfId="15171"/>
    <cellStyle name="20% - Accent4 2 7 5 4 3" xfId="15172"/>
    <cellStyle name="20% - Accent4 2 7 5 5" xfId="15173"/>
    <cellStyle name="20% - Accent4 2 7 5 6" xfId="15174"/>
    <cellStyle name="20% - Accent4 2 7 6" xfId="15175"/>
    <cellStyle name="20% - Accent4 2 7 6 2" xfId="15176"/>
    <cellStyle name="20% - Accent4 2 7 6 2 2" xfId="15177"/>
    <cellStyle name="20% - Accent4 2 7 6 2 3" xfId="15178"/>
    <cellStyle name="20% - Accent4 2 7 6 3" xfId="15179"/>
    <cellStyle name="20% - Accent4 2 7 6 4" xfId="15180"/>
    <cellStyle name="20% - Accent4 2 7 7" xfId="15181"/>
    <cellStyle name="20% - Accent4 2 7 7 2" xfId="15182"/>
    <cellStyle name="20% - Accent4 2 7 7 2 2" xfId="15183"/>
    <cellStyle name="20% - Accent4 2 7 7 2 3" xfId="15184"/>
    <cellStyle name="20% - Accent4 2 7 7 3" xfId="15185"/>
    <cellStyle name="20% - Accent4 2 7 7 4" xfId="15186"/>
    <cellStyle name="20% - Accent4 2 7 8" xfId="15187"/>
    <cellStyle name="20% - Accent4 2 7 8 2" xfId="15188"/>
    <cellStyle name="20% - Accent4 2 7 8 3" xfId="15189"/>
    <cellStyle name="20% - Accent4 2 7 9" xfId="15190"/>
    <cellStyle name="20% - Accent4 2 7_Revenue monitoring workings P6 97-2003" xfId="15191"/>
    <cellStyle name="20% - Accent4 2 8" xfId="15192"/>
    <cellStyle name="20% - Accent4 2 8 10" xfId="15193"/>
    <cellStyle name="20% - Accent4 2 8 2" xfId="15194"/>
    <cellStyle name="20% - Accent4 2 8 2 2" xfId="15195"/>
    <cellStyle name="20% - Accent4 2 8 2 2 2" xfId="15196"/>
    <cellStyle name="20% - Accent4 2 8 2 2 2 2" xfId="15197"/>
    <cellStyle name="20% - Accent4 2 8 2 2 2 2 2" xfId="15198"/>
    <cellStyle name="20% - Accent4 2 8 2 2 2 2 2 2" xfId="15199"/>
    <cellStyle name="20% - Accent4 2 8 2 2 2 2 2 3" xfId="15200"/>
    <cellStyle name="20% - Accent4 2 8 2 2 2 2 3" xfId="15201"/>
    <cellStyle name="20% - Accent4 2 8 2 2 2 2 4" xfId="15202"/>
    <cellStyle name="20% - Accent4 2 8 2 2 2 3" xfId="15203"/>
    <cellStyle name="20% - Accent4 2 8 2 2 2 3 2" xfId="15204"/>
    <cellStyle name="20% - Accent4 2 8 2 2 2 3 2 2" xfId="15205"/>
    <cellStyle name="20% - Accent4 2 8 2 2 2 3 2 3" xfId="15206"/>
    <cellStyle name="20% - Accent4 2 8 2 2 2 3 3" xfId="15207"/>
    <cellStyle name="20% - Accent4 2 8 2 2 2 3 4" xfId="15208"/>
    <cellStyle name="20% - Accent4 2 8 2 2 2 4" xfId="15209"/>
    <cellStyle name="20% - Accent4 2 8 2 2 2 4 2" xfId="15210"/>
    <cellStyle name="20% - Accent4 2 8 2 2 2 4 3" xfId="15211"/>
    <cellStyle name="20% - Accent4 2 8 2 2 2 5" xfId="15212"/>
    <cellStyle name="20% - Accent4 2 8 2 2 2 6" xfId="15213"/>
    <cellStyle name="20% - Accent4 2 8 2 2 3" xfId="15214"/>
    <cellStyle name="20% - Accent4 2 8 2 2 3 2" xfId="15215"/>
    <cellStyle name="20% - Accent4 2 8 2 2 3 2 2" xfId="15216"/>
    <cellStyle name="20% - Accent4 2 8 2 2 3 2 2 2" xfId="15217"/>
    <cellStyle name="20% - Accent4 2 8 2 2 3 2 2 3" xfId="15218"/>
    <cellStyle name="20% - Accent4 2 8 2 2 3 2 3" xfId="15219"/>
    <cellStyle name="20% - Accent4 2 8 2 2 3 2 4" xfId="15220"/>
    <cellStyle name="20% - Accent4 2 8 2 2 3 3" xfId="15221"/>
    <cellStyle name="20% - Accent4 2 8 2 2 3 3 2" xfId="15222"/>
    <cellStyle name="20% - Accent4 2 8 2 2 3 3 2 2" xfId="15223"/>
    <cellStyle name="20% - Accent4 2 8 2 2 3 3 2 3" xfId="15224"/>
    <cellStyle name="20% - Accent4 2 8 2 2 3 3 3" xfId="15225"/>
    <cellStyle name="20% - Accent4 2 8 2 2 3 3 4" xfId="15226"/>
    <cellStyle name="20% - Accent4 2 8 2 2 3 4" xfId="15227"/>
    <cellStyle name="20% - Accent4 2 8 2 2 3 4 2" xfId="15228"/>
    <cellStyle name="20% - Accent4 2 8 2 2 3 4 3" xfId="15229"/>
    <cellStyle name="20% - Accent4 2 8 2 2 3 5" xfId="15230"/>
    <cellStyle name="20% - Accent4 2 8 2 2 3 6" xfId="15231"/>
    <cellStyle name="20% - Accent4 2 8 2 2 4" xfId="15232"/>
    <cellStyle name="20% - Accent4 2 8 2 2 4 2" xfId="15233"/>
    <cellStyle name="20% - Accent4 2 8 2 2 4 2 2" xfId="15234"/>
    <cellStyle name="20% - Accent4 2 8 2 2 4 2 3" xfId="15235"/>
    <cellStyle name="20% - Accent4 2 8 2 2 4 3" xfId="15236"/>
    <cellStyle name="20% - Accent4 2 8 2 2 4 4" xfId="15237"/>
    <cellStyle name="20% - Accent4 2 8 2 2 5" xfId="15238"/>
    <cellStyle name="20% - Accent4 2 8 2 2 5 2" xfId="15239"/>
    <cellStyle name="20% - Accent4 2 8 2 2 5 2 2" xfId="15240"/>
    <cellStyle name="20% - Accent4 2 8 2 2 5 2 3" xfId="15241"/>
    <cellStyle name="20% - Accent4 2 8 2 2 5 3" xfId="15242"/>
    <cellStyle name="20% - Accent4 2 8 2 2 5 4" xfId="15243"/>
    <cellStyle name="20% - Accent4 2 8 2 2 6" xfId="15244"/>
    <cellStyle name="20% - Accent4 2 8 2 2 6 2" xfId="15245"/>
    <cellStyle name="20% - Accent4 2 8 2 2 6 3" xfId="15246"/>
    <cellStyle name="20% - Accent4 2 8 2 2 7" xfId="15247"/>
    <cellStyle name="20% - Accent4 2 8 2 2 8" xfId="15248"/>
    <cellStyle name="20% - Accent4 2 8 2 3" xfId="15249"/>
    <cellStyle name="20% - Accent4 2 8 2 3 2" xfId="15250"/>
    <cellStyle name="20% - Accent4 2 8 2 3 2 2" xfId="15251"/>
    <cellStyle name="20% - Accent4 2 8 2 3 2 2 2" xfId="15252"/>
    <cellStyle name="20% - Accent4 2 8 2 3 2 2 3" xfId="15253"/>
    <cellStyle name="20% - Accent4 2 8 2 3 2 3" xfId="15254"/>
    <cellStyle name="20% - Accent4 2 8 2 3 2 4" xfId="15255"/>
    <cellStyle name="20% - Accent4 2 8 2 3 3" xfId="15256"/>
    <cellStyle name="20% - Accent4 2 8 2 3 3 2" xfId="15257"/>
    <cellStyle name="20% - Accent4 2 8 2 3 3 2 2" xfId="15258"/>
    <cellStyle name="20% - Accent4 2 8 2 3 3 2 3" xfId="15259"/>
    <cellStyle name="20% - Accent4 2 8 2 3 3 3" xfId="15260"/>
    <cellStyle name="20% - Accent4 2 8 2 3 3 4" xfId="15261"/>
    <cellStyle name="20% - Accent4 2 8 2 3 4" xfId="15262"/>
    <cellStyle name="20% - Accent4 2 8 2 3 4 2" xfId="15263"/>
    <cellStyle name="20% - Accent4 2 8 2 3 4 3" xfId="15264"/>
    <cellStyle name="20% - Accent4 2 8 2 3 5" xfId="15265"/>
    <cellStyle name="20% - Accent4 2 8 2 3 6" xfId="15266"/>
    <cellStyle name="20% - Accent4 2 8 2 4" xfId="15267"/>
    <cellStyle name="20% - Accent4 2 8 2 4 2" xfId="15268"/>
    <cellStyle name="20% - Accent4 2 8 2 4 2 2" xfId="15269"/>
    <cellStyle name="20% - Accent4 2 8 2 4 2 2 2" xfId="15270"/>
    <cellStyle name="20% - Accent4 2 8 2 4 2 2 3" xfId="15271"/>
    <cellStyle name="20% - Accent4 2 8 2 4 2 3" xfId="15272"/>
    <cellStyle name="20% - Accent4 2 8 2 4 2 4" xfId="15273"/>
    <cellStyle name="20% - Accent4 2 8 2 4 3" xfId="15274"/>
    <cellStyle name="20% - Accent4 2 8 2 4 3 2" xfId="15275"/>
    <cellStyle name="20% - Accent4 2 8 2 4 3 2 2" xfId="15276"/>
    <cellStyle name="20% - Accent4 2 8 2 4 3 2 3" xfId="15277"/>
    <cellStyle name="20% - Accent4 2 8 2 4 3 3" xfId="15278"/>
    <cellStyle name="20% - Accent4 2 8 2 4 3 4" xfId="15279"/>
    <cellStyle name="20% - Accent4 2 8 2 4 4" xfId="15280"/>
    <cellStyle name="20% - Accent4 2 8 2 4 4 2" xfId="15281"/>
    <cellStyle name="20% - Accent4 2 8 2 4 4 3" xfId="15282"/>
    <cellStyle name="20% - Accent4 2 8 2 4 5" xfId="15283"/>
    <cellStyle name="20% - Accent4 2 8 2 4 6" xfId="15284"/>
    <cellStyle name="20% - Accent4 2 8 2 5" xfId="15285"/>
    <cellStyle name="20% - Accent4 2 8 2 5 2" xfId="15286"/>
    <cellStyle name="20% - Accent4 2 8 2 5 2 2" xfId="15287"/>
    <cellStyle name="20% - Accent4 2 8 2 5 2 3" xfId="15288"/>
    <cellStyle name="20% - Accent4 2 8 2 5 3" xfId="15289"/>
    <cellStyle name="20% - Accent4 2 8 2 5 4" xfId="15290"/>
    <cellStyle name="20% - Accent4 2 8 2 6" xfId="15291"/>
    <cellStyle name="20% - Accent4 2 8 2 6 2" xfId="15292"/>
    <cellStyle name="20% - Accent4 2 8 2 6 2 2" xfId="15293"/>
    <cellStyle name="20% - Accent4 2 8 2 6 2 3" xfId="15294"/>
    <cellStyle name="20% - Accent4 2 8 2 6 3" xfId="15295"/>
    <cellStyle name="20% - Accent4 2 8 2 6 4" xfId="15296"/>
    <cellStyle name="20% - Accent4 2 8 2 7" xfId="15297"/>
    <cellStyle name="20% - Accent4 2 8 2 7 2" xfId="15298"/>
    <cellStyle name="20% - Accent4 2 8 2 7 3" xfId="15299"/>
    <cellStyle name="20% - Accent4 2 8 2 8" xfId="15300"/>
    <cellStyle name="20% - Accent4 2 8 2 9" xfId="15301"/>
    <cellStyle name="20% - Accent4 2 8 3" xfId="15302"/>
    <cellStyle name="20% - Accent4 2 8 3 2" xfId="15303"/>
    <cellStyle name="20% - Accent4 2 8 3 2 2" xfId="15304"/>
    <cellStyle name="20% - Accent4 2 8 3 2 2 2" xfId="15305"/>
    <cellStyle name="20% - Accent4 2 8 3 2 2 2 2" xfId="15306"/>
    <cellStyle name="20% - Accent4 2 8 3 2 2 2 3" xfId="15307"/>
    <cellStyle name="20% - Accent4 2 8 3 2 2 3" xfId="15308"/>
    <cellStyle name="20% - Accent4 2 8 3 2 2 4" xfId="15309"/>
    <cellStyle name="20% - Accent4 2 8 3 2 3" xfId="15310"/>
    <cellStyle name="20% - Accent4 2 8 3 2 3 2" xfId="15311"/>
    <cellStyle name="20% - Accent4 2 8 3 2 3 2 2" xfId="15312"/>
    <cellStyle name="20% - Accent4 2 8 3 2 3 2 3" xfId="15313"/>
    <cellStyle name="20% - Accent4 2 8 3 2 3 3" xfId="15314"/>
    <cellStyle name="20% - Accent4 2 8 3 2 3 4" xfId="15315"/>
    <cellStyle name="20% - Accent4 2 8 3 2 4" xfId="15316"/>
    <cellStyle name="20% - Accent4 2 8 3 2 4 2" xfId="15317"/>
    <cellStyle name="20% - Accent4 2 8 3 2 4 3" xfId="15318"/>
    <cellStyle name="20% - Accent4 2 8 3 2 5" xfId="15319"/>
    <cellStyle name="20% - Accent4 2 8 3 2 6" xfId="15320"/>
    <cellStyle name="20% - Accent4 2 8 3 3" xfId="15321"/>
    <cellStyle name="20% - Accent4 2 8 3 3 2" xfId="15322"/>
    <cellStyle name="20% - Accent4 2 8 3 3 2 2" xfId="15323"/>
    <cellStyle name="20% - Accent4 2 8 3 3 2 2 2" xfId="15324"/>
    <cellStyle name="20% - Accent4 2 8 3 3 2 2 3" xfId="15325"/>
    <cellStyle name="20% - Accent4 2 8 3 3 2 3" xfId="15326"/>
    <cellStyle name="20% - Accent4 2 8 3 3 2 4" xfId="15327"/>
    <cellStyle name="20% - Accent4 2 8 3 3 3" xfId="15328"/>
    <cellStyle name="20% - Accent4 2 8 3 3 3 2" xfId="15329"/>
    <cellStyle name="20% - Accent4 2 8 3 3 3 2 2" xfId="15330"/>
    <cellStyle name="20% - Accent4 2 8 3 3 3 2 3" xfId="15331"/>
    <cellStyle name="20% - Accent4 2 8 3 3 3 3" xfId="15332"/>
    <cellStyle name="20% - Accent4 2 8 3 3 3 4" xfId="15333"/>
    <cellStyle name="20% - Accent4 2 8 3 3 4" xfId="15334"/>
    <cellStyle name="20% - Accent4 2 8 3 3 4 2" xfId="15335"/>
    <cellStyle name="20% - Accent4 2 8 3 3 4 3" xfId="15336"/>
    <cellStyle name="20% - Accent4 2 8 3 3 5" xfId="15337"/>
    <cellStyle name="20% - Accent4 2 8 3 3 6" xfId="15338"/>
    <cellStyle name="20% - Accent4 2 8 3 4" xfId="15339"/>
    <cellStyle name="20% - Accent4 2 8 3 4 2" xfId="15340"/>
    <cellStyle name="20% - Accent4 2 8 3 4 2 2" xfId="15341"/>
    <cellStyle name="20% - Accent4 2 8 3 4 2 3" xfId="15342"/>
    <cellStyle name="20% - Accent4 2 8 3 4 3" xfId="15343"/>
    <cellStyle name="20% - Accent4 2 8 3 4 4" xfId="15344"/>
    <cellStyle name="20% - Accent4 2 8 3 5" xfId="15345"/>
    <cellStyle name="20% - Accent4 2 8 3 5 2" xfId="15346"/>
    <cellStyle name="20% - Accent4 2 8 3 5 2 2" xfId="15347"/>
    <cellStyle name="20% - Accent4 2 8 3 5 2 3" xfId="15348"/>
    <cellStyle name="20% - Accent4 2 8 3 5 3" xfId="15349"/>
    <cellStyle name="20% - Accent4 2 8 3 5 4" xfId="15350"/>
    <cellStyle name="20% - Accent4 2 8 3 6" xfId="15351"/>
    <cellStyle name="20% - Accent4 2 8 3 6 2" xfId="15352"/>
    <cellStyle name="20% - Accent4 2 8 3 6 3" xfId="15353"/>
    <cellStyle name="20% - Accent4 2 8 3 7" xfId="15354"/>
    <cellStyle name="20% - Accent4 2 8 3 8" xfId="15355"/>
    <cellStyle name="20% - Accent4 2 8 4" xfId="15356"/>
    <cellStyle name="20% - Accent4 2 8 4 2" xfId="15357"/>
    <cellStyle name="20% - Accent4 2 8 4 2 2" xfId="15358"/>
    <cellStyle name="20% - Accent4 2 8 4 2 2 2" xfId="15359"/>
    <cellStyle name="20% - Accent4 2 8 4 2 2 3" xfId="15360"/>
    <cellStyle name="20% - Accent4 2 8 4 2 3" xfId="15361"/>
    <cellStyle name="20% - Accent4 2 8 4 2 4" xfId="15362"/>
    <cellStyle name="20% - Accent4 2 8 4 3" xfId="15363"/>
    <cellStyle name="20% - Accent4 2 8 4 3 2" xfId="15364"/>
    <cellStyle name="20% - Accent4 2 8 4 3 2 2" xfId="15365"/>
    <cellStyle name="20% - Accent4 2 8 4 3 2 3" xfId="15366"/>
    <cellStyle name="20% - Accent4 2 8 4 3 3" xfId="15367"/>
    <cellStyle name="20% - Accent4 2 8 4 3 4" xfId="15368"/>
    <cellStyle name="20% - Accent4 2 8 4 4" xfId="15369"/>
    <cellStyle name="20% - Accent4 2 8 4 4 2" xfId="15370"/>
    <cellStyle name="20% - Accent4 2 8 4 4 3" xfId="15371"/>
    <cellStyle name="20% - Accent4 2 8 4 5" xfId="15372"/>
    <cellStyle name="20% - Accent4 2 8 4 6" xfId="15373"/>
    <cellStyle name="20% - Accent4 2 8 5" xfId="15374"/>
    <cellStyle name="20% - Accent4 2 8 5 2" xfId="15375"/>
    <cellStyle name="20% - Accent4 2 8 5 2 2" xfId="15376"/>
    <cellStyle name="20% - Accent4 2 8 5 2 2 2" xfId="15377"/>
    <cellStyle name="20% - Accent4 2 8 5 2 2 3" xfId="15378"/>
    <cellStyle name="20% - Accent4 2 8 5 2 3" xfId="15379"/>
    <cellStyle name="20% - Accent4 2 8 5 2 4" xfId="15380"/>
    <cellStyle name="20% - Accent4 2 8 5 3" xfId="15381"/>
    <cellStyle name="20% - Accent4 2 8 5 3 2" xfId="15382"/>
    <cellStyle name="20% - Accent4 2 8 5 3 2 2" xfId="15383"/>
    <cellStyle name="20% - Accent4 2 8 5 3 2 3" xfId="15384"/>
    <cellStyle name="20% - Accent4 2 8 5 3 3" xfId="15385"/>
    <cellStyle name="20% - Accent4 2 8 5 3 4" xfId="15386"/>
    <cellStyle name="20% - Accent4 2 8 5 4" xfId="15387"/>
    <cellStyle name="20% - Accent4 2 8 5 4 2" xfId="15388"/>
    <cellStyle name="20% - Accent4 2 8 5 4 3" xfId="15389"/>
    <cellStyle name="20% - Accent4 2 8 5 5" xfId="15390"/>
    <cellStyle name="20% - Accent4 2 8 5 6" xfId="15391"/>
    <cellStyle name="20% - Accent4 2 8 6" xfId="15392"/>
    <cellStyle name="20% - Accent4 2 8 6 2" xfId="15393"/>
    <cellStyle name="20% - Accent4 2 8 6 2 2" xfId="15394"/>
    <cellStyle name="20% - Accent4 2 8 6 2 3" xfId="15395"/>
    <cellStyle name="20% - Accent4 2 8 6 3" xfId="15396"/>
    <cellStyle name="20% - Accent4 2 8 6 4" xfId="15397"/>
    <cellStyle name="20% - Accent4 2 8 7" xfId="15398"/>
    <cellStyle name="20% - Accent4 2 8 7 2" xfId="15399"/>
    <cellStyle name="20% - Accent4 2 8 7 2 2" xfId="15400"/>
    <cellStyle name="20% - Accent4 2 8 7 2 3" xfId="15401"/>
    <cellStyle name="20% - Accent4 2 8 7 3" xfId="15402"/>
    <cellStyle name="20% - Accent4 2 8 7 4" xfId="15403"/>
    <cellStyle name="20% - Accent4 2 8 8" xfId="15404"/>
    <cellStyle name="20% - Accent4 2 8 8 2" xfId="15405"/>
    <cellStyle name="20% - Accent4 2 8 8 3" xfId="15406"/>
    <cellStyle name="20% - Accent4 2 8 9" xfId="15407"/>
    <cellStyle name="20% - Accent4 2 8_Revenue monitoring workings P6 97-2003" xfId="15408"/>
    <cellStyle name="20% - Accent4 2 9" xfId="15409"/>
    <cellStyle name="20% - Accent4 2 9 2" xfId="15410"/>
    <cellStyle name="20% - Accent4 2 9 2 2" xfId="15411"/>
    <cellStyle name="20% - Accent4 2 9 2 2 2" xfId="15412"/>
    <cellStyle name="20% - Accent4 2 9 2 2 2 2" xfId="15413"/>
    <cellStyle name="20% - Accent4 2 9 2 2 2 2 2" xfId="15414"/>
    <cellStyle name="20% - Accent4 2 9 2 2 2 2 3" xfId="15415"/>
    <cellStyle name="20% - Accent4 2 9 2 2 2 3" xfId="15416"/>
    <cellStyle name="20% - Accent4 2 9 2 2 2 4" xfId="15417"/>
    <cellStyle name="20% - Accent4 2 9 2 2 3" xfId="15418"/>
    <cellStyle name="20% - Accent4 2 9 2 2 3 2" xfId="15419"/>
    <cellStyle name="20% - Accent4 2 9 2 2 3 2 2" xfId="15420"/>
    <cellStyle name="20% - Accent4 2 9 2 2 3 2 3" xfId="15421"/>
    <cellStyle name="20% - Accent4 2 9 2 2 3 3" xfId="15422"/>
    <cellStyle name="20% - Accent4 2 9 2 2 3 4" xfId="15423"/>
    <cellStyle name="20% - Accent4 2 9 2 2 4" xfId="15424"/>
    <cellStyle name="20% - Accent4 2 9 2 2 4 2" xfId="15425"/>
    <cellStyle name="20% - Accent4 2 9 2 2 4 3" xfId="15426"/>
    <cellStyle name="20% - Accent4 2 9 2 2 5" xfId="15427"/>
    <cellStyle name="20% - Accent4 2 9 2 2 6" xfId="15428"/>
    <cellStyle name="20% - Accent4 2 9 2 3" xfId="15429"/>
    <cellStyle name="20% - Accent4 2 9 2 3 2" xfId="15430"/>
    <cellStyle name="20% - Accent4 2 9 2 3 2 2" xfId="15431"/>
    <cellStyle name="20% - Accent4 2 9 2 3 2 2 2" xfId="15432"/>
    <cellStyle name="20% - Accent4 2 9 2 3 2 2 3" xfId="15433"/>
    <cellStyle name="20% - Accent4 2 9 2 3 2 3" xfId="15434"/>
    <cellStyle name="20% - Accent4 2 9 2 3 2 4" xfId="15435"/>
    <cellStyle name="20% - Accent4 2 9 2 3 3" xfId="15436"/>
    <cellStyle name="20% - Accent4 2 9 2 3 3 2" xfId="15437"/>
    <cellStyle name="20% - Accent4 2 9 2 3 3 2 2" xfId="15438"/>
    <cellStyle name="20% - Accent4 2 9 2 3 3 2 3" xfId="15439"/>
    <cellStyle name="20% - Accent4 2 9 2 3 3 3" xfId="15440"/>
    <cellStyle name="20% - Accent4 2 9 2 3 3 4" xfId="15441"/>
    <cellStyle name="20% - Accent4 2 9 2 3 4" xfId="15442"/>
    <cellStyle name="20% - Accent4 2 9 2 3 4 2" xfId="15443"/>
    <cellStyle name="20% - Accent4 2 9 2 3 4 3" xfId="15444"/>
    <cellStyle name="20% - Accent4 2 9 2 3 5" xfId="15445"/>
    <cellStyle name="20% - Accent4 2 9 2 3 6" xfId="15446"/>
    <cellStyle name="20% - Accent4 2 9 2 4" xfId="15447"/>
    <cellStyle name="20% - Accent4 2 9 2 4 2" xfId="15448"/>
    <cellStyle name="20% - Accent4 2 9 2 4 2 2" xfId="15449"/>
    <cellStyle name="20% - Accent4 2 9 2 4 2 3" xfId="15450"/>
    <cellStyle name="20% - Accent4 2 9 2 4 3" xfId="15451"/>
    <cellStyle name="20% - Accent4 2 9 2 4 4" xfId="15452"/>
    <cellStyle name="20% - Accent4 2 9 2 5" xfId="15453"/>
    <cellStyle name="20% - Accent4 2 9 2 5 2" xfId="15454"/>
    <cellStyle name="20% - Accent4 2 9 2 5 2 2" xfId="15455"/>
    <cellStyle name="20% - Accent4 2 9 2 5 2 3" xfId="15456"/>
    <cellStyle name="20% - Accent4 2 9 2 5 3" xfId="15457"/>
    <cellStyle name="20% - Accent4 2 9 2 5 4" xfId="15458"/>
    <cellStyle name="20% - Accent4 2 9 2 6" xfId="15459"/>
    <cellStyle name="20% - Accent4 2 9 2 6 2" xfId="15460"/>
    <cellStyle name="20% - Accent4 2 9 2 6 3" xfId="15461"/>
    <cellStyle name="20% - Accent4 2 9 2 7" xfId="15462"/>
    <cellStyle name="20% - Accent4 2 9 2 8" xfId="15463"/>
    <cellStyle name="20% - Accent4 2 9 3" xfId="15464"/>
    <cellStyle name="20% - Accent4 2 9 3 2" xfId="15465"/>
    <cellStyle name="20% - Accent4 2 9 3 2 2" xfId="15466"/>
    <cellStyle name="20% - Accent4 2 9 3 2 2 2" xfId="15467"/>
    <cellStyle name="20% - Accent4 2 9 3 2 2 3" xfId="15468"/>
    <cellStyle name="20% - Accent4 2 9 3 2 3" xfId="15469"/>
    <cellStyle name="20% - Accent4 2 9 3 2 4" xfId="15470"/>
    <cellStyle name="20% - Accent4 2 9 3 3" xfId="15471"/>
    <cellStyle name="20% - Accent4 2 9 3 3 2" xfId="15472"/>
    <cellStyle name="20% - Accent4 2 9 3 3 2 2" xfId="15473"/>
    <cellStyle name="20% - Accent4 2 9 3 3 2 3" xfId="15474"/>
    <cellStyle name="20% - Accent4 2 9 3 3 3" xfId="15475"/>
    <cellStyle name="20% - Accent4 2 9 3 3 4" xfId="15476"/>
    <cellStyle name="20% - Accent4 2 9 3 4" xfId="15477"/>
    <cellStyle name="20% - Accent4 2 9 3 4 2" xfId="15478"/>
    <cellStyle name="20% - Accent4 2 9 3 4 3" xfId="15479"/>
    <cellStyle name="20% - Accent4 2 9 3 5" xfId="15480"/>
    <cellStyle name="20% - Accent4 2 9 3 6" xfId="15481"/>
    <cellStyle name="20% - Accent4 2 9 4" xfId="15482"/>
    <cellStyle name="20% - Accent4 2 9 4 2" xfId="15483"/>
    <cellStyle name="20% - Accent4 2 9 4 2 2" xfId="15484"/>
    <cellStyle name="20% - Accent4 2 9 4 2 2 2" xfId="15485"/>
    <cellStyle name="20% - Accent4 2 9 4 2 2 3" xfId="15486"/>
    <cellStyle name="20% - Accent4 2 9 4 2 3" xfId="15487"/>
    <cellStyle name="20% - Accent4 2 9 4 2 4" xfId="15488"/>
    <cellStyle name="20% - Accent4 2 9 4 3" xfId="15489"/>
    <cellStyle name="20% - Accent4 2 9 4 3 2" xfId="15490"/>
    <cellStyle name="20% - Accent4 2 9 4 3 2 2" xfId="15491"/>
    <cellStyle name="20% - Accent4 2 9 4 3 2 3" xfId="15492"/>
    <cellStyle name="20% - Accent4 2 9 4 3 3" xfId="15493"/>
    <cellStyle name="20% - Accent4 2 9 4 3 4" xfId="15494"/>
    <cellStyle name="20% - Accent4 2 9 4 4" xfId="15495"/>
    <cellStyle name="20% - Accent4 2 9 4 4 2" xfId="15496"/>
    <cellStyle name="20% - Accent4 2 9 4 4 3" xfId="15497"/>
    <cellStyle name="20% - Accent4 2 9 4 5" xfId="15498"/>
    <cellStyle name="20% - Accent4 2 9 4 6" xfId="15499"/>
    <cellStyle name="20% - Accent4 2 9 5" xfId="15500"/>
    <cellStyle name="20% - Accent4 2 9 5 2" xfId="15501"/>
    <cellStyle name="20% - Accent4 2 9 5 2 2" xfId="15502"/>
    <cellStyle name="20% - Accent4 2 9 5 2 3" xfId="15503"/>
    <cellStyle name="20% - Accent4 2 9 5 3" xfId="15504"/>
    <cellStyle name="20% - Accent4 2 9 5 4" xfId="15505"/>
    <cellStyle name="20% - Accent4 2 9 6" xfId="15506"/>
    <cellStyle name="20% - Accent4 2 9 6 2" xfId="15507"/>
    <cellStyle name="20% - Accent4 2 9 6 2 2" xfId="15508"/>
    <cellStyle name="20% - Accent4 2 9 6 2 3" xfId="15509"/>
    <cellStyle name="20% - Accent4 2 9 6 3" xfId="15510"/>
    <cellStyle name="20% - Accent4 2 9 6 4" xfId="15511"/>
    <cellStyle name="20% - Accent4 2 9 7" xfId="15512"/>
    <cellStyle name="20% - Accent4 2 9 7 2" xfId="15513"/>
    <cellStyle name="20% - Accent4 2 9 7 3" xfId="15514"/>
    <cellStyle name="20% - Accent4 2 9 8" xfId="15515"/>
    <cellStyle name="20% - Accent4 2 9 9" xfId="15516"/>
    <cellStyle name="20% - Accent4 2_Revenue monitoring workings P6 97-2003" xfId="15517"/>
    <cellStyle name="20% - Accent4 20" xfId="15518"/>
    <cellStyle name="20% - Accent4 20 2" xfId="15519"/>
    <cellStyle name="20% - Accent4 20 2 2" xfId="15520"/>
    <cellStyle name="20% - Accent4 20 2 3" xfId="15521"/>
    <cellStyle name="20% - Accent4 20 3" xfId="15522"/>
    <cellStyle name="20% - Accent4 20 4" xfId="15523"/>
    <cellStyle name="20% - Accent4 21" xfId="15524"/>
    <cellStyle name="20% - Accent4 21 2" xfId="15525"/>
    <cellStyle name="20% - Accent4 21 2 2" xfId="15526"/>
    <cellStyle name="20% - Accent4 21 2 3" xfId="15527"/>
    <cellStyle name="20% - Accent4 21 3" xfId="15528"/>
    <cellStyle name="20% - Accent4 21 4" xfId="15529"/>
    <cellStyle name="20% - Accent4 22" xfId="15530"/>
    <cellStyle name="20% - Accent4 22 2" xfId="15531"/>
    <cellStyle name="20% - Accent4 22 2 2" xfId="15532"/>
    <cellStyle name="20% - Accent4 22 2 3" xfId="15533"/>
    <cellStyle name="20% - Accent4 22 3" xfId="15534"/>
    <cellStyle name="20% - Accent4 22 4" xfId="15535"/>
    <cellStyle name="20% - Accent4 23" xfId="15536"/>
    <cellStyle name="20% - Accent4 23 2" xfId="15537"/>
    <cellStyle name="20% - Accent4 23 3" xfId="15538"/>
    <cellStyle name="20% - Accent4 24" xfId="15539"/>
    <cellStyle name="20% - Accent4 24 2" xfId="15540"/>
    <cellStyle name="20% - Accent4 24 3" xfId="15541"/>
    <cellStyle name="20% - Accent4 25" xfId="15542"/>
    <cellStyle name="20% - Accent4 26" xfId="15543"/>
    <cellStyle name="20% - Accent4 3" xfId="10"/>
    <cellStyle name="20% - Accent4 3 2" xfId="15544"/>
    <cellStyle name="20% - Accent4 3 2 2" xfId="15545"/>
    <cellStyle name="20% - Accent4 3 2 2 2" xfId="15546"/>
    <cellStyle name="20% - Accent4 3 2 3" xfId="15547"/>
    <cellStyle name="20% - Accent4 3 3" xfId="15548"/>
    <cellStyle name="20% - Accent4 3 3 2" xfId="15549"/>
    <cellStyle name="20% - Accent4 3 4" xfId="15550"/>
    <cellStyle name="20% - Accent4 3 5" xfId="15551"/>
    <cellStyle name="20% - Accent4 3_Revenue monitoring workings P6 97-2003" xfId="15552"/>
    <cellStyle name="20% - Accent4 4" xfId="15553"/>
    <cellStyle name="20% - Accent4 4 10" xfId="15554"/>
    <cellStyle name="20% - Accent4 4 10 2" xfId="15555"/>
    <cellStyle name="20% - Accent4 4 10 2 2" xfId="15556"/>
    <cellStyle name="20% - Accent4 4 10 2 3" xfId="15557"/>
    <cellStyle name="20% - Accent4 4 10 3" xfId="15558"/>
    <cellStyle name="20% - Accent4 4 10 4" xfId="15559"/>
    <cellStyle name="20% - Accent4 4 11" xfId="15560"/>
    <cellStyle name="20% - Accent4 4 11 2" xfId="15561"/>
    <cellStyle name="20% - Accent4 4 11 3" xfId="15562"/>
    <cellStyle name="20% - Accent4 4 12" xfId="15563"/>
    <cellStyle name="20% - Accent4 4 13" xfId="15564"/>
    <cellStyle name="20% - Accent4 4 14" xfId="15565"/>
    <cellStyle name="20% - Accent4 4 2" xfId="15566"/>
    <cellStyle name="20% - Accent4 4 2 10" xfId="15567"/>
    <cellStyle name="20% - Accent4 4 2 2" xfId="15568"/>
    <cellStyle name="20% - Accent4 4 2 2 2" xfId="15569"/>
    <cellStyle name="20% - Accent4 4 2 2 2 2" xfId="15570"/>
    <cellStyle name="20% - Accent4 4 2 2 2 2 2" xfId="15571"/>
    <cellStyle name="20% - Accent4 4 2 2 2 2 2 2" xfId="15572"/>
    <cellStyle name="20% - Accent4 4 2 2 2 2 2 2 2" xfId="15573"/>
    <cellStyle name="20% - Accent4 4 2 2 2 2 2 2 3" xfId="15574"/>
    <cellStyle name="20% - Accent4 4 2 2 2 2 2 3" xfId="15575"/>
    <cellStyle name="20% - Accent4 4 2 2 2 2 2 4" xfId="15576"/>
    <cellStyle name="20% - Accent4 4 2 2 2 2 3" xfId="15577"/>
    <cellStyle name="20% - Accent4 4 2 2 2 2 3 2" xfId="15578"/>
    <cellStyle name="20% - Accent4 4 2 2 2 2 3 2 2" xfId="15579"/>
    <cellStyle name="20% - Accent4 4 2 2 2 2 3 2 3" xfId="15580"/>
    <cellStyle name="20% - Accent4 4 2 2 2 2 3 3" xfId="15581"/>
    <cellStyle name="20% - Accent4 4 2 2 2 2 3 4" xfId="15582"/>
    <cellStyle name="20% - Accent4 4 2 2 2 2 4" xfId="15583"/>
    <cellStyle name="20% - Accent4 4 2 2 2 2 4 2" xfId="15584"/>
    <cellStyle name="20% - Accent4 4 2 2 2 2 4 3" xfId="15585"/>
    <cellStyle name="20% - Accent4 4 2 2 2 2 5" xfId="15586"/>
    <cellStyle name="20% - Accent4 4 2 2 2 2 6" xfId="15587"/>
    <cellStyle name="20% - Accent4 4 2 2 2 3" xfId="15588"/>
    <cellStyle name="20% - Accent4 4 2 2 2 3 2" xfId="15589"/>
    <cellStyle name="20% - Accent4 4 2 2 2 3 2 2" xfId="15590"/>
    <cellStyle name="20% - Accent4 4 2 2 2 3 2 2 2" xfId="15591"/>
    <cellStyle name="20% - Accent4 4 2 2 2 3 2 2 3" xfId="15592"/>
    <cellStyle name="20% - Accent4 4 2 2 2 3 2 3" xfId="15593"/>
    <cellStyle name="20% - Accent4 4 2 2 2 3 2 4" xfId="15594"/>
    <cellStyle name="20% - Accent4 4 2 2 2 3 3" xfId="15595"/>
    <cellStyle name="20% - Accent4 4 2 2 2 3 3 2" xfId="15596"/>
    <cellStyle name="20% - Accent4 4 2 2 2 3 3 2 2" xfId="15597"/>
    <cellStyle name="20% - Accent4 4 2 2 2 3 3 2 3" xfId="15598"/>
    <cellStyle name="20% - Accent4 4 2 2 2 3 3 3" xfId="15599"/>
    <cellStyle name="20% - Accent4 4 2 2 2 3 3 4" xfId="15600"/>
    <cellStyle name="20% - Accent4 4 2 2 2 3 4" xfId="15601"/>
    <cellStyle name="20% - Accent4 4 2 2 2 3 4 2" xfId="15602"/>
    <cellStyle name="20% - Accent4 4 2 2 2 3 4 3" xfId="15603"/>
    <cellStyle name="20% - Accent4 4 2 2 2 3 5" xfId="15604"/>
    <cellStyle name="20% - Accent4 4 2 2 2 3 6" xfId="15605"/>
    <cellStyle name="20% - Accent4 4 2 2 2 4" xfId="15606"/>
    <cellStyle name="20% - Accent4 4 2 2 2 4 2" xfId="15607"/>
    <cellStyle name="20% - Accent4 4 2 2 2 4 2 2" xfId="15608"/>
    <cellStyle name="20% - Accent4 4 2 2 2 4 2 3" xfId="15609"/>
    <cellStyle name="20% - Accent4 4 2 2 2 4 3" xfId="15610"/>
    <cellStyle name="20% - Accent4 4 2 2 2 4 4" xfId="15611"/>
    <cellStyle name="20% - Accent4 4 2 2 2 5" xfId="15612"/>
    <cellStyle name="20% - Accent4 4 2 2 2 5 2" xfId="15613"/>
    <cellStyle name="20% - Accent4 4 2 2 2 5 2 2" xfId="15614"/>
    <cellStyle name="20% - Accent4 4 2 2 2 5 2 3" xfId="15615"/>
    <cellStyle name="20% - Accent4 4 2 2 2 5 3" xfId="15616"/>
    <cellStyle name="20% - Accent4 4 2 2 2 5 4" xfId="15617"/>
    <cellStyle name="20% - Accent4 4 2 2 2 6" xfId="15618"/>
    <cellStyle name="20% - Accent4 4 2 2 2 6 2" xfId="15619"/>
    <cellStyle name="20% - Accent4 4 2 2 2 6 3" xfId="15620"/>
    <cellStyle name="20% - Accent4 4 2 2 2 7" xfId="15621"/>
    <cellStyle name="20% - Accent4 4 2 2 2 8" xfId="15622"/>
    <cellStyle name="20% - Accent4 4 2 2 3" xfId="15623"/>
    <cellStyle name="20% - Accent4 4 2 2 3 2" xfId="15624"/>
    <cellStyle name="20% - Accent4 4 2 2 3 2 2" xfId="15625"/>
    <cellStyle name="20% - Accent4 4 2 2 3 2 2 2" xfId="15626"/>
    <cellStyle name="20% - Accent4 4 2 2 3 2 2 3" xfId="15627"/>
    <cellStyle name="20% - Accent4 4 2 2 3 2 3" xfId="15628"/>
    <cellStyle name="20% - Accent4 4 2 2 3 2 4" xfId="15629"/>
    <cellStyle name="20% - Accent4 4 2 2 3 3" xfId="15630"/>
    <cellStyle name="20% - Accent4 4 2 2 3 3 2" xfId="15631"/>
    <cellStyle name="20% - Accent4 4 2 2 3 3 2 2" xfId="15632"/>
    <cellStyle name="20% - Accent4 4 2 2 3 3 2 3" xfId="15633"/>
    <cellStyle name="20% - Accent4 4 2 2 3 3 3" xfId="15634"/>
    <cellStyle name="20% - Accent4 4 2 2 3 3 4" xfId="15635"/>
    <cellStyle name="20% - Accent4 4 2 2 3 4" xfId="15636"/>
    <cellStyle name="20% - Accent4 4 2 2 3 4 2" xfId="15637"/>
    <cellStyle name="20% - Accent4 4 2 2 3 4 3" xfId="15638"/>
    <cellStyle name="20% - Accent4 4 2 2 3 5" xfId="15639"/>
    <cellStyle name="20% - Accent4 4 2 2 3 6" xfId="15640"/>
    <cellStyle name="20% - Accent4 4 2 2 4" xfId="15641"/>
    <cellStyle name="20% - Accent4 4 2 2 4 2" xfId="15642"/>
    <cellStyle name="20% - Accent4 4 2 2 4 2 2" xfId="15643"/>
    <cellStyle name="20% - Accent4 4 2 2 4 2 2 2" xfId="15644"/>
    <cellStyle name="20% - Accent4 4 2 2 4 2 2 3" xfId="15645"/>
    <cellStyle name="20% - Accent4 4 2 2 4 2 3" xfId="15646"/>
    <cellStyle name="20% - Accent4 4 2 2 4 2 4" xfId="15647"/>
    <cellStyle name="20% - Accent4 4 2 2 4 3" xfId="15648"/>
    <cellStyle name="20% - Accent4 4 2 2 4 3 2" xfId="15649"/>
    <cellStyle name="20% - Accent4 4 2 2 4 3 2 2" xfId="15650"/>
    <cellStyle name="20% - Accent4 4 2 2 4 3 2 3" xfId="15651"/>
    <cellStyle name="20% - Accent4 4 2 2 4 3 3" xfId="15652"/>
    <cellStyle name="20% - Accent4 4 2 2 4 3 4" xfId="15653"/>
    <cellStyle name="20% - Accent4 4 2 2 4 4" xfId="15654"/>
    <cellStyle name="20% - Accent4 4 2 2 4 4 2" xfId="15655"/>
    <cellStyle name="20% - Accent4 4 2 2 4 4 3" xfId="15656"/>
    <cellStyle name="20% - Accent4 4 2 2 4 5" xfId="15657"/>
    <cellStyle name="20% - Accent4 4 2 2 4 6" xfId="15658"/>
    <cellStyle name="20% - Accent4 4 2 2 5" xfId="15659"/>
    <cellStyle name="20% - Accent4 4 2 2 5 2" xfId="15660"/>
    <cellStyle name="20% - Accent4 4 2 2 5 2 2" xfId="15661"/>
    <cellStyle name="20% - Accent4 4 2 2 5 2 3" xfId="15662"/>
    <cellStyle name="20% - Accent4 4 2 2 5 3" xfId="15663"/>
    <cellStyle name="20% - Accent4 4 2 2 5 4" xfId="15664"/>
    <cellStyle name="20% - Accent4 4 2 2 6" xfId="15665"/>
    <cellStyle name="20% - Accent4 4 2 2 6 2" xfId="15666"/>
    <cellStyle name="20% - Accent4 4 2 2 6 2 2" xfId="15667"/>
    <cellStyle name="20% - Accent4 4 2 2 6 2 3" xfId="15668"/>
    <cellStyle name="20% - Accent4 4 2 2 6 3" xfId="15669"/>
    <cellStyle name="20% - Accent4 4 2 2 6 4" xfId="15670"/>
    <cellStyle name="20% - Accent4 4 2 2 7" xfId="15671"/>
    <cellStyle name="20% - Accent4 4 2 2 7 2" xfId="15672"/>
    <cellStyle name="20% - Accent4 4 2 2 7 3" xfId="15673"/>
    <cellStyle name="20% - Accent4 4 2 2 8" xfId="15674"/>
    <cellStyle name="20% - Accent4 4 2 2 9" xfId="15675"/>
    <cellStyle name="20% - Accent4 4 2 3" xfId="15676"/>
    <cellStyle name="20% - Accent4 4 2 3 2" xfId="15677"/>
    <cellStyle name="20% - Accent4 4 2 3 2 2" xfId="15678"/>
    <cellStyle name="20% - Accent4 4 2 3 2 2 2" xfId="15679"/>
    <cellStyle name="20% - Accent4 4 2 3 2 2 2 2" xfId="15680"/>
    <cellStyle name="20% - Accent4 4 2 3 2 2 2 3" xfId="15681"/>
    <cellStyle name="20% - Accent4 4 2 3 2 2 3" xfId="15682"/>
    <cellStyle name="20% - Accent4 4 2 3 2 2 4" xfId="15683"/>
    <cellStyle name="20% - Accent4 4 2 3 2 3" xfId="15684"/>
    <cellStyle name="20% - Accent4 4 2 3 2 3 2" xfId="15685"/>
    <cellStyle name="20% - Accent4 4 2 3 2 3 2 2" xfId="15686"/>
    <cellStyle name="20% - Accent4 4 2 3 2 3 2 3" xfId="15687"/>
    <cellStyle name="20% - Accent4 4 2 3 2 3 3" xfId="15688"/>
    <cellStyle name="20% - Accent4 4 2 3 2 3 4" xfId="15689"/>
    <cellStyle name="20% - Accent4 4 2 3 2 4" xfId="15690"/>
    <cellStyle name="20% - Accent4 4 2 3 2 4 2" xfId="15691"/>
    <cellStyle name="20% - Accent4 4 2 3 2 4 3" xfId="15692"/>
    <cellStyle name="20% - Accent4 4 2 3 2 5" xfId="15693"/>
    <cellStyle name="20% - Accent4 4 2 3 2 6" xfId="15694"/>
    <cellStyle name="20% - Accent4 4 2 3 3" xfId="15695"/>
    <cellStyle name="20% - Accent4 4 2 3 3 2" xfId="15696"/>
    <cellStyle name="20% - Accent4 4 2 3 3 2 2" xfId="15697"/>
    <cellStyle name="20% - Accent4 4 2 3 3 2 2 2" xfId="15698"/>
    <cellStyle name="20% - Accent4 4 2 3 3 2 2 3" xfId="15699"/>
    <cellStyle name="20% - Accent4 4 2 3 3 2 3" xfId="15700"/>
    <cellStyle name="20% - Accent4 4 2 3 3 2 4" xfId="15701"/>
    <cellStyle name="20% - Accent4 4 2 3 3 3" xfId="15702"/>
    <cellStyle name="20% - Accent4 4 2 3 3 3 2" xfId="15703"/>
    <cellStyle name="20% - Accent4 4 2 3 3 3 2 2" xfId="15704"/>
    <cellStyle name="20% - Accent4 4 2 3 3 3 2 3" xfId="15705"/>
    <cellStyle name="20% - Accent4 4 2 3 3 3 3" xfId="15706"/>
    <cellStyle name="20% - Accent4 4 2 3 3 3 4" xfId="15707"/>
    <cellStyle name="20% - Accent4 4 2 3 3 4" xfId="15708"/>
    <cellStyle name="20% - Accent4 4 2 3 3 4 2" xfId="15709"/>
    <cellStyle name="20% - Accent4 4 2 3 3 4 3" xfId="15710"/>
    <cellStyle name="20% - Accent4 4 2 3 3 5" xfId="15711"/>
    <cellStyle name="20% - Accent4 4 2 3 3 6" xfId="15712"/>
    <cellStyle name="20% - Accent4 4 2 3 4" xfId="15713"/>
    <cellStyle name="20% - Accent4 4 2 3 4 2" xfId="15714"/>
    <cellStyle name="20% - Accent4 4 2 3 4 2 2" xfId="15715"/>
    <cellStyle name="20% - Accent4 4 2 3 4 2 3" xfId="15716"/>
    <cellStyle name="20% - Accent4 4 2 3 4 3" xfId="15717"/>
    <cellStyle name="20% - Accent4 4 2 3 4 4" xfId="15718"/>
    <cellStyle name="20% - Accent4 4 2 3 5" xfId="15719"/>
    <cellStyle name="20% - Accent4 4 2 3 5 2" xfId="15720"/>
    <cellStyle name="20% - Accent4 4 2 3 5 2 2" xfId="15721"/>
    <cellStyle name="20% - Accent4 4 2 3 5 2 3" xfId="15722"/>
    <cellStyle name="20% - Accent4 4 2 3 5 3" xfId="15723"/>
    <cellStyle name="20% - Accent4 4 2 3 5 4" xfId="15724"/>
    <cellStyle name="20% - Accent4 4 2 3 6" xfId="15725"/>
    <cellStyle name="20% - Accent4 4 2 3 6 2" xfId="15726"/>
    <cellStyle name="20% - Accent4 4 2 3 6 3" xfId="15727"/>
    <cellStyle name="20% - Accent4 4 2 3 7" xfId="15728"/>
    <cellStyle name="20% - Accent4 4 2 3 8" xfId="15729"/>
    <cellStyle name="20% - Accent4 4 2 4" xfId="15730"/>
    <cellStyle name="20% - Accent4 4 2 4 2" xfId="15731"/>
    <cellStyle name="20% - Accent4 4 2 4 2 2" xfId="15732"/>
    <cellStyle name="20% - Accent4 4 2 4 2 2 2" xfId="15733"/>
    <cellStyle name="20% - Accent4 4 2 4 2 2 3" xfId="15734"/>
    <cellStyle name="20% - Accent4 4 2 4 2 3" xfId="15735"/>
    <cellStyle name="20% - Accent4 4 2 4 2 4" xfId="15736"/>
    <cellStyle name="20% - Accent4 4 2 4 3" xfId="15737"/>
    <cellStyle name="20% - Accent4 4 2 4 3 2" xfId="15738"/>
    <cellStyle name="20% - Accent4 4 2 4 3 2 2" xfId="15739"/>
    <cellStyle name="20% - Accent4 4 2 4 3 2 3" xfId="15740"/>
    <cellStyle name="20% - Accent4 4 2 4 3 3" xfId="15741"/>
    <cellStyle name="20% - Accent4 4 2 4 3 4" xfId="15742"/>
    <cellStyle name="20% - Accent4 4 2 4 4" xfId="15743"/>
    <cellStyle name="20% - Accent4 4 2 4 4 2" xfId="15744"/>
    <cellStyle name="20% - Accent4 4 2 4 4 3" xfId="15745"/>
    <cellStyle name="20% - Accent4 4 2 4 5" xfId="15746"/>
    <cellStyle name="20% - Accent4 4 2 4 6" xfId="15747"/>
    <cellStyle name="20% - Accent4 4 2 5" xfId="15748"/>
    <cellStyle name="20% - Accent4 4 2 5 2" xfId="15749"/>
    <cellStyle name="20% - Accent4 4 2 5 2 2" xfId="15750"/>
    <cellStyle name="20% - Accent4 4 2 5 2 2 2" xfId="15751"/>
    <cellStyle name="20% - Accent4 4 2 5 2 2 3" xfId="15752"/>
    <cellStyle name="20% - Accent4 4 2 5 2 3" xfId="15753"/>
    <cellStyle name="20% - Accent4 4 2 5 2 4" xfId="15754"/>
    <cellStyle name="20% - Accent4 4 2 5 3" xfId="15755"/>
    <cellStyle name="20% - Accent4 4 2 5 3 2" xfId="15756"/>
    <cellStyle name="20% - Accent4 4 2 5 3 2 2" xfId="15757"/>
    <cellStyle name="20% - Accent4 4 2 5 3 2 3" xfId="15758"/>
    <cellStyle name="20% - Accent4 4 2 5 3 3" xfId="15759"/>
    <cellStyle name="20% - Accent4 4 2 5 3 4" xfId="15760"/>
    <cellStyle name="20% - Accent4 4 2 5 4" xfId="15761"/>
    <cellStyle name="20% - Accent4 4 2 5 4 2" xfId="15762"/>
    <cellStyle name="20% - Accent4 4 2 5 4 3" xfId="15763"/>
    <cellStyle name="20% - Accent4 4 2 5 5" xfId="15764"/>
    <cellStyle name="20% - Accent4 4 2 5 6" xfId="15765"/>
    <cellStyle name="20% - Accent4 4 2 6" xfId="15766"/>
    <cellStyle name="20% - Accent4 4 2 6 2" xfId="15767"/>
    <cellStyle name="20% - Accent4 4 2 6 2 2" xfId="15768"/>
    <cellStyle name="20% - Accent4 4 2 6 2 3" xfId="15769"/>
    <cellStyle name="20% - Accent4 4 2 6 3" xfId="15770"/>
    <cellStyle name="20% - Accent4 4 2 6 4" xfId="15771"/>
    <cellStyle name="20% - Accent4 4 2 7" xfId="15772"/>
    <cellStyle name="20% - Accent4 4 2 7 2" xfId="15773"/>
    <cellStyle name="20% - Accent4 4 2 7 2 2" xfId="15774"/>
    <cellStyle name="20% - Accent4 4 2 7 2 3" xfId="15775"/>
    <cellStyle name="20% - Accent4 4 2 7 3" xfId="15776"/>
    <cellStyle name="20% - Accent4 4 2 7 4" xfId="15777"/>
    <cellStyle name="20% - Accent4 4 2 8" xfId="15778"/>
    <cellStyle name="20% - Accent4 4 2 8 2" xfId="15779"/>
    <cellStyle name="20% - Accent4 4 2 8 3" xfId="15780"/>
    <cellStyle name="20% - Accent4 4 2 9" xfId="15781"/>
    <cellStyle name="20% - Accent4 4 2_Revenue monitoring workings P6 97-2003" xfId="15782"/>
    <cellStyle name="20% - Accent4 4 3" xfId="15783"/>
    <cellStyle name="20% - Accent4 4 3 10" xfId="15784"/>
    <cellStyle name="20% - Accent4 4 3 2" xfId="15785"/>
    <cellStyle name="20% - Accent4 4 3 2 2" xfId="15786"/>
    <cellStyle name="20% - Accent4 4 3 2 2 2" xfId="15787"/>
    <cellStyle name="20% - Accent4 4 3 2 2 2 2" xfId="15788"/>
    <cellStyle name="20% - Accent4 4 3 2 2 2 2 2" xfId="15789"/>
    <cellStyle name="20% - Accent4 4 3 2 2 2 2 2 2" xfId="15790"/>
    <cellStyle name="20% - Accent4 4 3 2 2 2 2 2 3" xfId="15791"/>
    <cellStyle name="20% - Accent4 4 3 2 2 2 2 3" xfId="15792"/>
    <cellStyle name="20% - Accent4 4 3 2 2 2 2 4" xfId="15793"/>
    <cellStyle name="20% - Accent4 4 3 2 2 2 3" xfId="15794"/>
    <cellStyle name="20% - Accent4 4 3 2 2 2 3 2" xfId="15795"/>
    <cellStyle name="20% - Accent4 4 3 2 2 2 3 2 2" xfId="15796"/>
    <cellStyle name="20% - Accent4 4 3 2 2 2 3 2 3" xfId="15797"/>
    <cellStyle name="20% - Accent4 4 3 2 2 2 3 3" xfId="15798"/>
    <cellStyle name="20% - Accent4 4 3 2 2 2 3 4" xfId="15799"/>
    <cellStyle name="20% - Accent4 4 3 2 2 2 4" xfId="15800"/>
    <cellStyle name="20% - Accent4 4 3 2 2 2 4 2" xfId="15801"/>
    <cellStyle name="20% - Accent4 4 3 2 2 2 4 3" xfId="15802"/>
    <cellStyle name="20% - Accent4 4 3 2 2 2 5" xfId="15803"/>
    <cellStyle name="20% - Accent4 4 3 2 2 2 6" xfId="15804"/>
    <cellStyle name="20% - Accent4 4 3 2 2 3" xfId="15805"/>
    <cellStyle name="20% - Accent4 4 3 2 2 3 2" xfId="15806"/>
    <cellStyle name="20% - Accent4 4 3 2 2 3 2 2" xfId="15807"/>
    <cellStyle name="20% - Accent4 4 3 2 2 3 2 2 2" xfId="15808"/>
    <cellStyle name="20% - Accent4 4 3 2 2 3 2 2 3" xfId="15809"/>
    <cellStyle name="20% - Accent4 4 3 2 2 3 2 3" xfId="15810"/>
    <cellStyle name="20% - Accent4 4 3 2 2 3 2 4" xfId="15811"/>
    <cellStyle name="20% - Accent4 4 3 2 2 3 3" xfId="15812"/>
    <cellStyle name="20% - Accent4 4 3 2 2 3 3 2" xfId="15813"/>
    <cellStyle name="20% - Accent4 4 3 2 2 3 3 2 2" xfId="15814"/>
    <cellStyle name="20% - Accent4 4 3 2 2 3 3 2 3" xfId="15815"/>
    <cellStyle name="20% - Accent4 4 3 2 2 3 3 3" xfId="15816"/>
    <cellStyle name="20% - Accent4 4 3 2 2 3 3 4" xfId="15817"/>
    <cellStyle name="20% - Accent4 4 3 2 2 3 4" xfId="15818"/>
    <cellStyle name="20% - Accent4 4 3 2 2 3 4 2" xfId="15819"/>
    <cellStyle name="20% - Accent4 4 3 2 2 3 4 3" xfId="15820"/>
    <cellStyle name="20% - Accent4 4 3 2 2 3 5" xfId="15821"/>
    <cellStyle name="20% - Accent4 4 3 2 2 3 6" xfId="15822"/>
    <cellStyle name="20% - Accent4 4 3 2 2 4" xfId="15823"/>
    <cellStyle name="20% - Accent4 4 3 2 2 4 2" xfId="15824"/>
    <cellStyle name="20% - Accent4 4 3 2 2 4 2 2" xfId="15825"/>
    <cellStyle name="20% - Accent4 4 3 2 2 4 2 3" xfId="15826"/>
    <cellStyle name="20% - Accent4 4 3 2 2 4 3" xfId="15827"/>
    <cellStyle name="20% - Accent4 4 3 2 2 4 4" xfId="15828"/>
    <cellStyle name="20% - Accent4 4 3 2 2 5" xfId="15829"/>
    <cellStyle name="20% - Accent4 4 3 2 2 5 2" xfId="15830"/>
    <cellStyle name="20% - Accent4 4 3 2 2 5 2 2" xfId="15831"/>
    <cellStyle name="20% - Accent4 4 3 2 2 5 2 3" xfId="15832"/>
    <cellStyle name="20% - Accent4 4 3 2 2 5 3" xfId="15833"/>
    <cellStyle name="20% - Accent4 4 3 2 2 5 4" xfId="15834"/>
    <cellStyle name="20% - Accent4 4 3 2 2 6" xfId="15835"/>
    <cellStyle name="20% - Accent4 4 3 2 2 6 2" xfId="15836"/>
    <cellStyle name="20% - Accent4 4 3 2 2 6 3" xfId="15837"/>
    <cellStyle name="20% - Accent4 4 3 2 2 7" xfId="15838"/>
    <cellStyle name="20% - Accent4 4 3 2 2 8" xfId="15839"/>
    <cellStyle name="20% - Accent4 4 3 2 3" xfId="15840"/>
    <cellStyle name="20% - Accent4 4 3 2 3 2" xfId="15841"/>
    <cellStyle name="20% - Accent4 4 3 2 3 2 2" xfId="15842"/>
    <cellStyle name="20% - Accent4 4 3 2 3 2 2 2" xfId="15843"/>
    <cellStyle name="20% - Accent4 4 3 2 3 2 2 3" xfId="15844"/>
    <cellStyle name="20% - Accent4 4 3 2 3 2 3" xfId="15845"/>
    <cellStyle name="20% - Accent4 4 3 2 3 2 4" xfId="15846"/>
    <cellStyle name="20% - Accent4 4 3 2 3 3" xfId="15847"/>
    <cellStyle name="20% - Accent4 4 3 2 3 3 2" xfId="15848"/>
    <cellStyle name="20% - Accent4 4 3 2 3 3 2 2" xfId="15849"/>
    <cellStyle name="20% - Accent4 4 3 2 3 3 2 3" xfId="15850"/>
    <cellStyle name="20% - Accent4 4 3 2 3 3 3" xfId="15851"/>
    <cellStyle name="20% - Accent4 4 3 2 3 3 4" xfId="15852"/>
    <cellStyle name="20% - Accent4 4 3 2 3 4" xfId="15853"/>
    <cellStyle name="20% - Accent4 4 3 2 3 4 2" xfId="15854"/>
    <cellStyle name="20% - Accent4 4 3 2 3 4 3" xfId="15855"/>
    <cellStyle name="20% - Accent4 4 3 2 3 5" xfId="15856"/>
    <cellStyle name="20% - Accent4 4 3 2 3 6" xfId="15857"/>
    <cellStyle name="20% - Accent4 4 3 2 4" xfId="15858"/>
    <cellStyle name="20% - Accent4 4 3 2 4 2" xfId="15859"/>
    <cellStyle name="20% - Accent4 4 3 2 4 2 2" xfId="15860"/>
    <cellStyle name="20% - Accent4 4 3 2 4 2 2 2" xfId="15861"/>
    <cellStyle name="20% - Accent4 4 3 2 4 2 2 3" xfId="15862"/>
    <cellStyle name="20% - Accent4 4 3 2 4 2 3" xfId="15863"/>
    <cellStyle name="20% - Accent4 4 3 2 4 2 4" xfId="15864"/>
    <cellStyle name="20% - Accent4 4 3 2 4 3" xfId="15865"/>
    <cellStyle name="20% - Accent4 4 3 2 4 3 2" xfId="15866"/>
    <cellStyle name="20% - Accent4 4 3 2 4 3 2 2" xfId="15867"/>
    <cellStyle name="20% - Accent4 4 3 2 4 3 2 3" xfId="15868"/>
    <cellStyle name="20% - Accent4 4 3 2 4 3 3" xfId="15869"/>
    <cellStyle name="20% - Accent4 4 3 2 4 3 4" xfId="15870"/>
    <cellStyle name="20% - Accent4 4 3 2 4 4" xfId="15871"/>
    <cellStyle name="20% - Accent4 4 3 2 4 4 2" xfId="15872"/>
    <cellStyle name="20% - Accent4 4 3 2 4 4 3" xfId="15873"/>
    <cellStyle name="20% - Accent4 4 3 2 4 5" xfId="15874"/>
    <cellStyle name="20% - Accent4 4 3 2 4 6" xfId="15875"/>
    <cellStyle name="20% - Accent4 4 3 2 5" xfId="15876"/>
    <cellStyle name="20% - Accent4 4 3 2 5 2" xfId="15877"/>
    <cellStyle name="20% - Accent4 4 3 2 5 2 2" xfId="15878"/>
    <cellStyle name="20% - Accent4 4 3 2 5 2 3" xfId="15879"/>
    <cellStyle name="20% - Accent4 4 3 2 5 3" xfId="15880"/>
    <cellStyle name="20% - Accent4 4 3 2 5 4" xfId="15881"/>
    <cellStyle name="20% - Accent4 4 3 2 6" xfId="15882"/>
    <cellStyle name="20% - Accent4 4 3 2 6 2" xfId="15883"/>
    <cellStyle name="20% - Accent4 4 3 2 6 2 2" xfId="15884"/>
    <cellStyle name="20% - Accent4 4 3 2 6 2 3" xfId="15885"/>
    <cellStyle name="20% - Accent4 4 3 2 6 3" xfId="15886"/>
    <cellStyle name="20% - Accent4 4 3 2 6 4" xfId="15887"/>
    <cellStyle name="20% - Accent4 4 3 2 7" xfId="15888"/>
    <cellStyle name="20% - Accent4 4 3 2 7 2" xfId="15889"/>
    <cellStyle name="20% - Accent4 4 3 2 7 3" xfId="15890"/>
    <cellStyle name="20% - Accent4 4 3 2 8" xfId="15891"/>
    <cellStyle name="20% - Accent4 4 3 2 9" xfId="15892"/>
    <cellStyle name="20% - Accent4 4 3 3" xfId="15893"/>
    <cellStyle name="20% - Accent4 4 3 3 2" xfId="15894"/>
    <cellStyle name="20% - Accent4 4 3 3 2 2" xfId="15895"/>
    <cellStyle name="20% - Accent4 4 3 3 2 2 2" xfId="15896"/>
    <cellStyle name="20% - Accent4 4 3 3 2 2 2 2" xfId="15897"/>
    <cellStyle name="20% - Accent4 4 3 3 2 2 2 3" xfId="15898"/>
    <cellStyle name="20% - Accent4 4 3 3 2 2 3" xfId="15899"/>
    <cellStyle name="20% - Accent4 4 3 3 2 2 4" xfId="15900"/>
    <cellStyle name="20% - Accent4 4 3 3 2 3" xfId="15901"/>
    <cellStyle name="20% - Accent4 4 3 3 2 3 2" xfId="15902"/>
    <cellStyle name="20% - Accent4 4 3 3 2 3 2 2" xfId="15903"/>
    <cellStyle name="20% - Accent4 4 3 3 2 3 2 3" xfId="15904"/>
    <cellStyle name="20% - Accent4 4 3 3 2 3 3" xfId="15905"/>
    <cellStyle name="20% - Accent4 4 3 3 2 3 4" xfId="15906"/>
    <cellStyle name="20% - Accent4 4 3 3 2 4" xfId="15907"/>
    <cellStyle name="20% - Accent4 4 3 3 2 4 2" xfId="15908"/>
    <cellStyle name="20% - Accent4 4 3 3 2 4 3" xfId="15909"/>
    <cellStyle name="20% - Accent4 4 3 3 2 5" xfId="15910"/>
    <cellStyle name="20% - Accent4 4 3 3 2 6" xfId="15911"/>
    <cellStyle name="20% - Accent4 4 3 3 3" xfId="15912"/>
    <cellStyle name="20% - Accent4 4 3 3 3 2" xfId="15913"/>
    <cellStyle name="20% - Accent4 4 3 3 3 2 2" xfId="15914"/>
    <cellStyle name="20% - Accent4 4 3 3 3 2 2 2" xfId="15915"/>
    <cellStyle name="20% - Accent4 4 3 3 3 2 2 3" xfId="15916"/>
    <cellStyle name="20% - Accent4 4 3 3 3 2 3" xfId="15917"/>
    <cellStyle name="20% - Accent4 4 3 3 3 2 4" xfId="15918"/>
    <cellStyle name="20% - Accent4 4 3 3 3 3" xfId="15919"/>
    <cellStyle name="20% - Accent4 4 3 3 3 3 2" xfId="15920"/>
    <cellStyle name="20% - Accent4 4 3 3 3 3 2 2" xfId="15921"/>
    <cellStyle name="20% - Accent4 4 3 3 3 3 2 3" xfId="15922"/>
    <cellStyle name="20% - Accent4 4 3 3 3 3 3" xfId="15923"/>
    <cellStyle name="20% - Accent4 4 3 3 3 3 4" xfId="15924"/>
    <cellStyle name="20% - Accent4 4 3 3 3 4" xfId="15925"/>
    <cellStyle name="20% - Accent4 4 3 3 3 4 2" xfId="15926"/>
    <cellStyle name="20% - Accent4 4 3 3 3 4 3" xfId="15927"/>
    <cellStyle name="20% - Accent4 4 3 3 3 5" xfId="15928"/>
    <cellStyle name="20% - Accent4 4 3 3 3 6" xfId="15929"/>
    <cellStyle name="20% - Accent4 4 3 3 4" xfId="15930"/>
    <cellStyle name="20% - Accent4 4 3 3 4 2" xfId="15931"/>
    <cellStyle name="20% - Accent4 4 3 3 4 2 2" xfId="15932"/>
    <cellStyle name="20% - Accent4 4 3 3 4 2 3" xfId="15933"/>
    <cellStyle name="20% - Accent4 4 3 3 4 3" xfId="15934"/>
    <cellStyle name="20% - Accent4 4 3 3 4 4" xfId="15935"/>
    <cellStyle name="20% - Accent4 4 3 3 5" xfId="15936"/>
    <cellStyle name="20% - Accent4 4 3 3 5 2" xfId="15937"/>
    <cellStyle name="20% - Accent4 4 3 3 5 2 2" xfId="15938"/>
    <cellStyle name="20% - Accent4 4 3 3 5 2 3" xfId="15939"/>
    <cellStyle name="20% - Accent4 4 3 3 5 3" xfId="15940"/>
    <cellStyle name="20% - Accent4 4 3 3 5 4" xfId="15941"/>
    <cellStyle name="20% - Accent4 4 3 3 6" xfId="15942"/>
    <cellStyle name="20% - Accent4 4 3 3 6 2" xfId="15943"/>
    <cellStyle name="20% - Accent4 4 3 3 6 3" xfId="15944"/>
    <cellStyle name="20% - Accent4 4 3 3 7" xfId="15945"/>
    <cellStyle name="20% - Accent4 4 3 3 8" xfId="15946"/>
    <cellStyle name="20% - Accent4 4 3 4" xfId="15947"/>
    <cellStyle name="20% - Accent4 4 3 4 2" xfId="15948"/>
    <cellStyle name="20% - Accent4 4 3 4 2 2" xfId="15949"/>
    <cellStyle name="20% - Accent4 4 3 4 2 2 2" xfId="15950"/>
    <cellStyle name="20% - Accent4 4 3 4 2 2 3" xfId="15951"/>
    <cellStyle name="20% - Accent4 4 3 4 2 3" xfId="15952"/>
    <cellStyle name="20% - Accent4 4 3 4 2 4" xfId="15953"/>
    <cellStyle name="20% - Accent4 4 3 4 3" xfId="15954"/>
    <cellStyle name="20% - Accent4 4 3 4 3 2" xfId="15955"/>
    <cellStyle name="20% - Accent4 4 3 4 3 2 2" xfId="15956"/>
    <cellStyle name="20% - Accent4 4 3 4 3 2 3" xfId="15957"/>
    <cellStyle name="20% - Accent4 4 3 4 3 3" xfId="15958"/>
    <cellStyle name="20% - Accent4 4 3 4 3 4" xfId="15959"/>
    <cellStyle name="20% - Accent4 4 3 4 4" xfId="15960"/>
    <cellStyle name="20% - Accent4 4 3 4 4 2" xfId="15961"/>
    <cellStyle name="20% - Accent4 4 3 4 4 3" xfId="15962"/>
    <cellStyle name="20% - Accent4 4 3 4 5" xfId="15963"/>
    <cellStyle name="20% - Accent4 4 3 4 6" xfId="15964"/>
    <cellStyle name="20% - Accent4 4 3 5" xfId="15965"/>
    <cellStyle name="20% - Accent4 4 3 5 2" xfId="15966"/>
    <cellStyle name="20% - Accent4 4 3 5 2 2" xfId="15967"/>
    <cellStyle name="20% - Accent4 4 3 5 2 2 2" xfId="15968"/>
    <cellStyle name="20% - Accent4 4 3 5 2 2 3" xfId="15969"/>
    <cellStyle name="20% - Accent4 4 3 5 2 3" xfId="15970"/>
    <cellStyle name="20% - Accent4 4 3 5 2 4" xfId="15971"/>
    <cellStyle name="20% - Accent4 4 3 5 3" xfId="15972"/>
    <cellStyle name="20% - Accent4 4 3 5 3 2" xfId="15973"/>
    <cellStyle name="20% - Accent4 4 3 5 3 2 2" xfId="15974"/>
    <cellStyle name="20% - Accent4 4 3 5 3 2 3" xfId="15975"/>
    <cellStyle name="20% - Accent4 4 3 5 3 3" xfId="15976"/>
    <cellStyle name="20% - Accent4 4 3 5 3 4" xfId="15977"/>
    <cellStyle name="20% - Accent4 4 3 5 4" xfId="15978"/>
    <cellStyle name="20% - Accent4 4 3 5 4 2" xfId="15979"/>
    <cellStyle name="20% - Accent4 4 3 5 4 3" xfId="15980"/>
    <cellStyle name="20% - Accent4 4 3 5 5" xfId="15981"/>
    <cellStyle name="20% - Accent4 4 3 5 6" xfId="15982"/>
    <cellStyle name="20% - Accent4 4 3 6" xfId="15983"/>
    <cellStyle name="20% - Accent4 4 3 6 2" xfId="15984"/>
    <cellStyle name="20% - Accent4 4 3 6 2 2" xfId="15985"/>
    <cellStyle name="20% - Accent4 4 3 6 2 3" xfId="15986"/>
    <cellStyle name="20% - Accent4 4 3 6 3" xfId="15987"/>
    <cellStyle name="20% - Accent4 4 3 6 4" xfId="15988"/>
    <cellStyle name="20% - Accent4 4 3 7" xfId="15989"/>
    <cellStyle name="20% - Accent4 4 3 7 2" xfId="15990"/>
    <cellStyle name="20% - Accent4 4 3 7 2 2" xfId="15991"/>
    <cellStyle name="20% - Accent4 4 3 7 2 3" xfId="15992"/>
    <cellStyle name="20% - Accent4 4 3 7 3" xfId="15993"/>
    <cellStyle name="20% - Accent4 4 3 7 4" xfId="15994"/>
    <cellStyle name="20% - Accent4 4 3 8" xfId="15995"/>
    <cellStyle name="20% - Accent4 4 3 8 2" xfId="15996"/>
    <cellStyle name="20% - Accent4 4 3 8 3" xfId="15997"/>
    <cellStyle name="20% - Accent4 4 3 9" xfId="15998"/>
    <cellStyle name="20% - Accent4 4 3_Revenue monitoring workings P6 97-2003" xfId="15999"/>
    <cellStyle name="20% - Accent4 4 4" xfId="16000"/>
    <cellStyle name="20% - Accent4 4 4 10" xfId="16001"/>
    <cellStyle name="20% - Accent4 4 4 2" xfId="16002"/>
    <cellStyle name="20% - Accent4 4 4 2 2" xfId="16003"/>
    <cellStyle name="20% - Accent4 4 4 2 2 2" xfId="16004"/>
    <cellStyle name="20% - Accent4 4 4 2 2 2 2" xfId="16005"/>
    <cellStyle name="20% - Accent4 4 4 2 2 2 2 2" xfId="16006"/>
    <cellStyle name="20% - Accent4 4 4 2 2 2 2 2 2" xfId="16007"/>
    <cellStyle name="20% - Accent4 4 4 2 2 2 2 2 3" xfId="16008"/>
    <cellStyle name="20% - Accent4 4 4 2 2 2 2 3" xfId="16009"/>
    <cellStyle name="20% - Accent4 4 4 2 2 2 2 4" xfId="16010"/>
    <cellStyle name="20% - Accent4 4 4 2 2 2 3" xfId="16011"/>
    <cellStyle name="20% - Accent4 4 4 2 2 2 3 2" xfId="16012"/>
    <cellStyle name="20% - Accent4 4 4 2 2 2 3 2 2" xfId="16013"/>
    <cellStyle name="20% - Accent4 4 4 2 2 2 3 2 3" xfId="16014"/>
    <cellStyle name="20% - Accent4 4 4 2 2 2 3 3" xfId="16015"/>
    <cellStyle name="20% - Accent4 4 4 2 2 2 3 4" xfId="16016"/>
    <cellStyle name="20% - Accent4 4 4 2 2 2 4" xfId="16017"/>
    <cellStyle name="20% - Accent4 4 4 2 2 2 4 2" xfId="16018"/>
    <cellStyle name="20% - Accent4 4 4 2 2 2 4 3" xfId="16019"/>
    <cellStyle name="20% - Accent4 4 4 2 2 2 5" xfId="16020"/>
    <cellStyle name="20% - Accent4 4 4 2 2 2 6" xfId="16021"/>
    <cellStyle name="20% - Accent4 4 4 2 2 3" xfId="16022"/>
    <cellStyle name="20% - Accent4 4 4 2 2 3 2" xfId="16023"/>
    <cellStyle name="20% - Accent4 4 4 2 2 3 2 2" xfId="16024"/>
    <cellStyle name="20% - Accent4 4 4 2 2 3 2 2 2" xfId="16025"/>
    <cellStyle name="20% - Accent4 4 4 2 2 3 2 2 3" xfId="16026"/>
    <cellStyle name="20% - Accent4 4 4 2 2 3 2 3" xfId="16027"/>
    <cellStyle name="20% - Accent4 4 4 2 2 3 2 4" xfId="16028"/>
    <cellStyle name="20% - Accent4 4 4 2 2 3 3" xfId="16029"/>
    <cellStyle name="20% - Accent4 4 4 2 2 3 3 2" xfId="16030"/>
    <cellStyle name="20% - Accent4 4 4 2 2 3 3 2 2" xfId="16031"/>
    <cellStyle name="20% - Accent4 4 4 2 2 3 3 2 3" xfId="16032"/>
    <cellStyle name="20% - Accent4 4 4 2 2 3 3 3" xfId="16033"/>
    <cellStyle name="20% - Accent4 4 4 2 2 3 3 4" xfId="16034"/>
    <cellStyle name="20% - Accent4 4 4 2 2 3 4" xfId="16035"/>
    <cellStyle name="20% - Accent4 4 4 2 2 3 4 2" xfId="16036"/>
    <cellStyle name="20% - Accent4 4 4 2 2 3 4 3" xfId="16037"/>
    <cellStyle name="20% - Accent4 4 4 2 2 3 5" xfId="16038"/>
    <cellStyle name="20% - Accent4 4 4 2 2 3 6" xfId="16039"/>
    <cellStyle name="20% - Accent4 4 4 2 2 4" xfId="16040"/>
    <cellStyle name="20% - Accent4 4 4 2 2 4 2" xfId="16041"/>
    <cellStyle name="20% - Accent4 4 4 2 2 4 2 2" xfId="16042"/>
    <cellStyle name="20% - Accent4 4 4 2 2 4 2 3" xfId="16043"/>
    <cellStyle name="20% - Accent4 4 4 2 2 4 3" xfId="16044"/>
    <cellStyle name="20% - Accent4 4 4 2 2 4 4" xfId="16045"/>
    <cellStyle name="20% - Accent4 4 4 2 2 5" xfId="16046"/>
    <cellStyle name="20% - Accent4 4 4 2 2 5 2" xfId="16047"/>
    <cellStyle name="20% - Accent4 4 4 2 2 5 2 2" xfId="16048"/>
    <cellStyle name="20% - Accent4 4 4 2 2 5 2 3" xfId="16049"/>
    <cellStyle name="20% - Accent4 4 4 2 2 5 3" xfId="16050"/>
    <cellStyle name="20% - Accent4 4 4 2 2 5 4" xfId="16051"/>
    <cellStyle name="20% - Accent4 4 4 2 2 6" xfId="16052"/>
    <cellStyle name="20% - Accent4 4 4 2 2 6 2" xfId="16053"/>
    <cellStyle name="20% - Accent4 4 4 2 2 6 3" xfId="16054"/>
    <cellStyle name="20% - Accent4 4 4 2 2 7" xfId="16055"/>
    <cellStyle name="20% - Accent4 4 4 2 2 8" xfId="16056"/>
    <cellStyle name="20% - Accent4 4 4 2 3" xfId="16057"/>
    <cellStyle name="20% - Accent4 4 4 2 3 2" xfId="16058"/>
    <cellStyle name="20% - Accent4 4 4 2 3 2 2" xfId="16059"/>
    <cellStyle name="20% - Accent4 4 4 2 3 2 2 2" xfId="16060"/>
    <cellStyle name="20% - Accent4 4 4 2 3 2 2 3" xfId="16061"/>
    <cellStyle name="20% - Accent4 4 4 2 3 2 3" xfId="16062"/>
    <cellStyle name="20% - Accent4 4 4 2 3 2 4" xfId="16063"/>
    <cellStyle name="20% - Accent4 4 4 2 3 3" xfId="16064"/>
    <cellStyle name="20% - Accent4 4 4 2 3 3 2" xfId="16065"/>
    <cellStyle name="20% - Accent4 4 4 2 3 3 2 2" xfId="16066"/>
    <cellStyle name="20% - Accent4 4 4 2 3 3 2 3" xfId="16067"/>
    <cellStyle name="20% - Accent4 4 4 2 3 3 3" xfId="16068"/>
    <cellStyle name="20% - Accent4 4 4 2 3 3 4" xfId="16069"/>
    <cellStyle name="20% - Accent4 4 4 2 3 4" xfId="16070"/>
    <cellStyle name="20% - Accent4 4 4 2 3 4 2" xfId="16071"/>
    <cellStyle name="20% - Accent4 4 4 2 3 4 3" xfId="16072"/>
    <cellStyle name="20% - Accent4 4 4 2 3 5" xfId="16073"/>
    <cellStyle name="20% - Accent4 4 4 2 3 6" xfId="16074"/>
    <cellStyle name="20% - Accent4 4 4 2 4" xfId="16075"/>
    <cellStyle name="20% - Accent4 4 4 2 4 2" xfId="16076"/>
    <cellStyle name="20% - Accent4 4 4 2 4 2 2" xfId="16077"/>
    <cellStyle name="20% - Accent4 4 4 2 4 2 2 2" xfId="16078"/>
    <cellStyle name="20% - Accent4 4 4 2 4 2 2 3" xfId="16079"/>
    <cellStyle name="20% - Accent4 4 4 2 4 2 3" xfId="16080"/>
    <cellStyle name="20% - Accent4 4 4 2 4 2 4" xfId="16081"/>
    <cellStyle name="20% - Accent4 4 4 2 4 3" xfId="16082"/>
    <cellStyle name="20% - Accent4 4 4 2 4 3 2" xfId="16083"/>
    <cellStyle name="20% - Accent4 4 4 2 4 3 2 2" xfId="16084"/>
    <cellStyle name="20% - Accent4 4 4 2 4 3 2 3" xfId="16085"/>
    <cellStyle name="20% - Accent4 4 4 2 4 3 3" xfId="16086"/>
    <cellStyle name="20% - Accent4 4 4 2 4 3 4" xfId="16087"/>
    <cellStyle name="20% - Accent4 4 4 2 4 4" xfId="16088"/>
    <cellStyle name="20% - Accent4 4 4 2 4 4 2" xfId="16089"/>
    <cellStyle name="20% - Accent4 4 4 2 4 4 3" xfId="16090"/>
    <cellStyle name="20% - Accent4 4 4 2 4 5" xfId="16091"/>
    <cellStyle name="20% - Accent4 4 4 2 4 6" xfId="16092"/>
    <cellStyle name="20% - Accent4 4 4 2 5" xfId="16093"/>
    <cellStyle name="20% - Accent4 4 4 2 5 2" xfId="16094"/>
    <cellStyle name="20% - Accent4 4 4 2 5 2 2" xfId="16095"/>
    <cellStyle name="20% - Accent4 4 4 2 5 2 3" xfId="16096"/>
    <cellStyle name="20% - Accent4 4 4 2 5 3" xfId="16097"/>
    <cellStyle name="20% - Accent4 4 4 2 5 4" xfId="16098"/>
    <cellStyle name="20% - Accent4 4 4 2 6" xfId="16099"/>
    <cellStyle name="20% - Accent4 4 4 2 6 2" xfId="16100"/>
    <cellStyle name="20% - Accent4 4 4 2 6 2 2" xfId="16101"/>
    <cellStyle name="20% - Accent4 4 4 2 6 2 3" xfId="16102"/>
    <cellStyle name="20% - Accent4 4 4 2 6 3" xfId="16103"/>
    <cellStyle name="20% - Accent4 4 4 2 6 4" xfId="16104"/>
    <cellStyle name="20% - Accent4 4 4 2 7" xfId="16105"/>
    <cellStyle name="20% - Accent4 4 4 2 7 2" xfId="16106"/>
    <cellStyle name="20% - Accent4 4 4 2 7 3" xfId="16107"/>
    <cellStyle name="20% - Accent4 4 4 2 8" xfId="16108"/>
    <cellStyle name="20% - Accent4 4 4 2 9" xfId="16109"/>
    <cellStyle name="20% - Accent4 4 4 3" xfId="16110"/>
    <cellStyle name="20% - Accent4 4 4 3 2" xfId="16111"/>
    <cellStyle name="20% - Accent4 4 4 3 2 2" xfId="16112"/>
    <cellStyle name="20% - Accent4 4 4 3 2 2 2" xfId="16113"/>
    <cellStyle name="20% - Accent4 4 4 3 2 2 2 2" xfId="16114"/>
    <cellStyle name="20% - Accent4 4 4 3 2 2 2 3" xfId="16115"/>
    <cellStyle name="20% - Accent4 4 4 3 2 2 3" xfId="16116"/>
    <cellStyle name="20% - Accent4 4 4 3 2 2 4" xfId="16117"/>
    <cellStyle name="20% - Accent4 4 4 3 2 3" xfId="16118"/>
    <cellStyle name="20% - Accent4 4 4 3 2 3 2" xfId="16119"/>
    <cellStyle name="20% - Accent4 4 4 3 2 3 2 2" xfId="16120"/>
    <cellStyle name="20% - Accent4 4 4 3 2 3 2 3" xfId="16121"/>
    <cellStyle name="20% - Accent4 4 4 3 2 3 3" xfId="16122"/>
    <cellStyle name="20% - Accent4 4 4 3 2 3 4" xfId="16123"/>
    <cellStyle name="20% - Accent4 4 4 3 2 4" xfId="16124"/>
    <cellStyle name="20% - Accent4 4 4 3 2 4 2" xfId="16125"/>
    <cellStyle name="20% - Accent4 4 4 3 2 4 3" xfId="16126"/>
    <cellStyle name="20% - Accent4 4 4 3 2 5" xfId="16127"/>
    <cellStyle name="20% - Accent4 4 4 3 2 6" xfId="16128"/>
    <cellStyle name="20% - Accent4 4 4 3 3" xfId="16129"/>
    <cellStyle name="20% - Accent4 4 4 3 3 2" xfId="16130"/>
    <cellStyle name="20% - Accent4 4 4 3 3 2 2" xfId="16131"/>
    <cellStyle name="20% - Accent4 4 4 3 3 2 2 2" xfId="16132"/>
    <cellStyle name="20% - Accent4 4 4 3 3 2 2 3" xfId="16133"/>
    <cellStyle name="20% - Accent4 4 4 3 3 2 3" xfId="16134"/>
    <cellStyle name="20% - Accent4 4 4 3 3 2 4" xfId="16135"/>
    <cellStyle name="20% - Accent4 4 4 3 3 3" xfId="16136"/>
    <cellStyle name="20% - Accent4 4 4 3 3 3 2" xfId="16137"/>
    <cellStyle name="20% - Accent4 4 4 3 3 3 2 2" xfId="16138"/>
    <cellStyle name="20% - Accent4 4 4 3 3 3 2 3" xfId="16139"/>
    <cellStyle name="20% - Accent4 4 4 3 3 3 3" xfId="16140"/>
    <cellStyle name="20% - Accent4 4 4 3 3 3 4" xfId="16141"/>
    <cellStyle name="20% - Accent4 4 4 3 3 4" xfId="16142"/>
    <cellStyle name="20% - Accent4 4 4 3 3 4 2" xfId="16143"/>
    <cellStyle name="20% - Accent4 4 4 3 3 4 3" xfId="16144"/>
    <cellStyle name="20% - Accent4 4 4 3 3 5" xfId="16145"/>
    <cellStyle name="20% - Accent4 4 4 3 3 6" xfId="16146"/>
    <cellStyle name="20% - Accent4 4 4 3 4" xfId="16147"/>
    <cellStyle name="20% - Accent4 4 4 3 4 2" xfId="16148"/>
    <cellStyle name="20% - Accent4 4 4 3 4 2 2" xfId="16149"/>
    <cellStyle name="20% - Accent4 4 4 3 4 2 3" xfId="16150"/>
    <cellStyle name="20% - Accent4 4 4 3 4 3" xfId="16151"/>
    <cellStyle name="20% - Accent4 4 4 3 4 4" xfId="16152"/>
    <cellStyle name="20% - Accent4 4 4 3 5" xfId="16153"/>
    <cellStyle name="20% - Accent4 4 4 3 5 2" xfId="16154"/>
    <cellStyle name="20% - Accent4 4 4 3 5 2 2" xfId="16155"/>
    <cellStyle name="20% - Accent4 4 4 3 5 2 3" xfId="16156"/>
    <cellStyle name="20% - Accent4 4 4 3 5 3" xfId="16157"/>
    <cellStyle name="20% - Accent4 4 4 3 5 4" xfId="16158"/>
    <cellStyle name="20% - Accent4 4 4 3 6" xfId="16159"/>
    <cellStyle name="20% - Accent4 4 4 3 6 2" xfId="16160"/>
    <cellStyle name="20% - Accent4 4 4 3 6 3" xfId="16161"/>
    <cellStyle name="20% - Accent4 4 4 3 7" xfId="16162"/>
    <cellStyle name="20% - Accent4 4 4 3 8" xfId="16163"/>
    <cellStyle name="20% - Accent4 4 4 4" xfId="16164"/>
    <cellStyle name="20% - Accent4 4 4 4 2" xfId="16165"/>
    <cellStyle name="20% - Accent4 4 4 4 2 2" xfId="16166"/>
    <cellStyle name="20% - Accent4 4 4 4 2 2 2" xfId="16167"/>
    <cellStyle name="20% - Accent4 4 4 4 2 2 3" xfId="16168"/>
    <cellStyle name="20% - Accent4 4 4 4 2 3" xfId="16169"/>
    <cellStyle name="20% - Accent4 4 4 4 2 4" xfId="16170"/>
    <cellStyle name="20% - Accent4 4 4 4 3" xfId="16171"/>
    <cellStyle name="20% - Accent4 4 4 4 3 2" xfId="16172"/>
    <cellStyle name="20% - Accent4 4 4 4 3 2 2" xfId="16173"/>
    <cellStyle name="20% - Accent4 4 4 4 3 2 3" xfId="16174"/>
    <cellStyle name="20% - Accent4 4 4 4 3 3" xfId="16175"/>
    <cellStyle name="20% - Accent4 4 4 4 3 4" xfId="16176"/>
    <cellStyle name="20% - Accent4 4 4 4 4" xfId="16177"/>
    <cellStyle name="20% - Accent4 4 4 4 4 2" xfId="16178"/>
    <cellStyle name="20% - Accent4 4 4 4 4 3" xfId="16179"/>
    <cellStyle name="20% - Accent4 4 4 4 5" xfId="16180"/>
    <cellStyle name="20% - Accent4 4 4 4 6" xfId="16181"/>
    <cellStyle name="20% - Accent4 4 4 5" xfId="16182"/>
    <cellStyle name="20% - Accent4 4 4 5 2" xfId="16183"/>
    <cellStyle name="20% - Accent4 4 4 5 2 2" xfId="16184"/>
    <cellStyle name="20% - Accent4 4 4 5 2 2 2" xfId="16185"/>
    <cellStyle name="20% - Accent4 4 4 5 2 2 3" xfId="16186"/>
    <cellStyle name="20% - Accent4 4 4 5 2 3" xfId="16187"/>
    <cellStyle name="20% - Accent4 4 4 5 2 4" xfId="16188"/>
    <cellStyle name="20% - Accent4 4 4 5 3" xfId="16189"/>
    <cellStyle name="20% - Accent4 4 4 5 3 2" xfId="16190"/>
    <cellStyle name="20% - Accent4 4 4 5 3 2 2" xfId="16191"/>
    <cellStyle name="20% - Accent4 4 4 5 3 2 3" xfId="16192"/>
    <cellStyle name="20% - Accent4 4 4 5 3 3" xfId="16193"/>
    <cellStyle name="20% - Accent4 4 4 5 3 4" xfId="16194"/>
    <cellStyle name="20% - Accent4 4 4 5 4" xfId="16195"/>
    <cellStyle name="20% - Accent4 4 4 5 4 2" xfId="16196"/>
    <cellStyle name="20% - Accent4 4 4 5 4 3" xfId="16197"/>
    <cellStyle name="20% - Accent4 4 4 5 5" xfId="16198"/>
    <cellStyle name="20% - Accent4 4 4 5 6" xfId="16199"/>
    <cellStyle name="20% - Accent4 4 4 6" xfId="16200"/>
    <cellStyle name="20% - Accent4 4 4 6 2" xfId="16201"/>
    <cellStyle name="20% - Accent4 4 4 6 2 2" xfId="16202"/>
    <cellStyle name="20% - Accent4 4 4 6 2 3" xfId="16203"/>
    <cellStyle name="20% - Accent4 4 4 6 3" xfId="16204"/>
    <cellStyle name="20% - Accent4 4 4 6 4" xfId="16205"/>
    <cellStyle name="20% - Accent4 4 4 7" xfId="16206"/>
    <cellStyle name="20% - Accent4 4 4 7 2" xfId="16207"/>
    <cellStyle name="20% - Accent4 4 4 7 2 2" xfId="16208"/>
    <cellStyle name="20% - Accent4 4 4 7 2 3" xfId="16209"/>
    <cellStyle name="20% - Accent4 4 4 7 3" xfId="16210"/>
    <cellStyle name="20% - Accent4 4 4 7 4" xfId="16211"/>
    <cellStyle name="20% - Accent4 4 4 8" xfId="16212"/>
    <cellStyle name="20% - Accent4 4 4 8 2" xfId="16213"/>
    <cellStyle name="20% - Accent4 4 4 8 3" xfId="16214"/>
    <cellStyle name="20% - Accent4 4 4 9" xfId="16215"/>
    <cellStyle name="20% - Accent4 4 4_Revenue monitoring workings P6 97-2003" xfId="16216"/>
    <cellStyle name="20% - Accent4 4 5" xfId="16217"/>
    <cellStyle name="20% - Accent4 4 5 2" xfId="16218"/>
    <cellStyle name="20% - Accent4 4 5 2 2" xfId="16219"/>
    <cellStyle name="20% - Accent4 4 5 2 2 2" xfId="16220"/>
    <cellStyle name="20% - Accent4 4 5 2 2 2 2" xfId="16221"/>
    <cellStyle name="20% - Accent4 4 5 2 2 2 2 2" xfId="16222"/>
    <cellStyle name="20% - Accent4 4 5 2 2 2 2 3" xfId="16223"/>
    <cellStyle name="20% - Accent4 4 5 2 2 2 3" xfId="16224"/>
    <cellStyle name="20% - Accent4 4 5 2 2 2 4" xfId="16225"/>
    <cellStyle name="20% - Accent4 4 5 2 2 3" xfId="16226"/>
    <cellStyle name="20% - Accent4 4 5 2 2 3 2" xfId="16227"/>
    <cellStyle name="20% - Accent4 4 5 2 2 3 2 2" xfId="16228"/>
    <cellStyle name="20% - Accent4 4 5 2 2 3 2 3" xfId="16229"/>
    <cellStyle name="20% - Accent4 4 5 2 2 3 3" xfId="16230"/>
    <cellStyle name="20% - Accent4 4 5 2 2 3 4" xfId="16231"/>
    <cellStyle name="20% - Accent4 4 5 2 2 4" xfId="16232"/>
    <cellStyle name="20% - Accent4 4 5 2 2 4 2" xfId="16233"/>
    <cellStyle name="20% - Accent4 4 5 2 2 4 3" xfId="16234"/>
    <cellStyle name="20% - Accent4 4 5 2 2 5" xfId="16235"/>
    <cellStyle name="20% - Accent4 4 5 2 2 6" xfId="16236"/>
    <cellStyle name="20% - Accent4 4 5 2 3" xfId="16237"/>
    <cellStyle name="20% - Accent4 4 5 2 3 2" xfId="16238"/>
    <cellStyle name="20% - Accent4 4 5 2 3 2 2" xfId="16239"/>
    <cellStyle name="20% - Accent4 4 5 2 3 2 2 2" xfId="16240"/>
    <cellStyle name="20% - Accent4 4 5 2 3 2 2 3" xfId="16241"/>
    <cellStyle name="20% - Accent4 4 5 2 3 2 3" xfId="16242"/>
    <cellStyle name="20% - Accent4 4 5 2 3 2 4" xfId="16243"/>
    <cellStyle name="20% - Accent4 4 5 2 3 3" xfId="16244"/>
    <cellStyle name="20% - Accent4 4 5 2 3 3 2" xfId="16245"/>
    <cellStyle name="20% - Accent4 4 5 2 3 3 2 2" xfId="16246"/>
    <cellStyle name="20% - Accent4 4 5 2 3 3 2 3" xfId="16247"/>
    <cellStyle name="20% - Accent4 4 5 2 3 3 3" xfId="16248"/>
    <cellStyle name="20% - Accent4 4 5 2 3 3 4" xfId="16249"/>
    <cellStyle name="20% - Accent4 4 5 2 3 4" xfId="16250"/>
    <cellStyle name="20% - Accent4 4 5 2 3 4 2" xfId="16251"/>
    <cellStyle name="20% - Accent4 4 5 2 3 4 3" xfId="16252"/>
    <cellStyle name="20% - Accent4 4 5 2 3 5" xfId="16253"/>
    <cellStyle name="20% - Accent4 4 5 2 3 6" xfId="16254"/>
    <cellStyle name="20% - Accent4 4 5 2 4" xfId="16255"/>
    <cellStyle name="20% - Accent4 4 5 2 4 2" xfId="16256"/>
    <cellStyle name="20% - Accent4 4 5 2 4 2 2" xfId="16257"/>
    <cellStyle name="20% - Accent4 4 5 2 4 2 3" xfId="16258"/>
    <cellStyle name="20% - Accent4 4 5 2 4 3" xfId="16259"/>
    <cellStyle name="20% - Accent4 4 5 2 4 4" xfId="16260"/>
    <cellStyle name="20% - Accent4 4 5 2 5" xfId="16261"/>
    <cellStyle name="20% - Accent4 4 5 2 5 2" xfId="16262"/>
    <cellStyle name="20% - Accent4 4 5 2 5 2 2" xfId="16263"/>
    <cellStyle name="20% - Accent4 4 5 2 5 2 3" xfId="16264"/>
    <cellStyle name="20% - Accent4 4 5 2 5 3" xfId="16265"/>
    <cellStyle name="20% - Accent4 4 5 2 5 4" xfId="16266"/>
    <cellStyle name="20% - Accent4 4 5 2 6" xfId="16267"/>
    <cellStyle name="20% - Accent4 4 5 2 6 2" xfId="16268"/>
    <cellStyle name="20% - Accent4 4 5 2 6 3" xfId="16269"/>
    <cellStyle name="20% - Accent4 4 5 2 7" xfId="16270"/>
    <cellStyle name="20% - Accent4 4 5 2 8" xfId="16271"/>
    <cellStyle name="20% - Accent4 4 5 3" xfId="16272"/>
    <cellStyle name="20% - Accent4 4 5 3 2" xfId="16273"/>
    <cellStyle name="20% - Accent4 4 5 3 2 2" xfId="16274"/>
    <cellStyle name="20% - Accent4 4 5 3 2 2 2" xfId="16275"/>
    <cellStyle name="20% - Accent4 4 5 3 2 2 3" xfId="16276"/>
    <cellStyle name="20% - Accent4 4 5 3 2 3" xfId="16277"/>
    <cellStyle name="20% - Accent4 4 5 3 2 4" xfId="16278"/>
    <cellStyle name="20% - Accent4 4 5 3 3" xfId="16279"/>
    <cellStyle name="20% - Accent4 4 5 3 3 2" xfId="16280"/>
    <cellStyle name="20% - Accent4 4 5 3 3 2 2" xfId="16281"/>
    <cellStyle name="20% - Accent4 4 5 3 3 2 3" xfId="16282"/>
    <cellStyle name="20% - Accent4 4 5 3 3 3" xfId="16283"/>
    <cellStyle name="20% - Accent4 4 5 3 3 4" xfId="16284"/>
    <cellStyle name="20% - Accent4 4 5 3 4" xfId="16285"/>
    <cellStyle name="20% - Accent4 4 5 3 4 2" xfId="16286"/>
    <cellStyle name="20% - Accent4 4 5 3 4 3" xfId="16287"/>
    <cellStyle name="20% - Accent4 4 5 3 5" xfId="16288"/>
    <cellStyle name="20% - Accent4 4 5 3 6" xfId="16289"/>
    <cellStyle name="20% - Accent4 4 5 4" xfId="16290"/>
    <cellStyle name="20% - Accent4 4 5 4 2" xfId="16291"/>
    <cellStyle name="20% - Accent4 4 5 4 2 2" xfId="16292"/>
    <cellStyle name="20% - Accent4 4 5 4 2 2 2" xfId="16293"/>
    <cellStyle name="20% - Accent4 4 5 4 2 2 3" xfId="16294"/>
    <cellStyle name="20% - Accent4 4 5 4 2 3" xfId="16295"/>
    <cellStyle name="20% - Accent4 4 5 4 2 4" xfId="16296"/>
    <cellStyle name="20% - Accent4 4 5 4 3" xfId="16297"/>
    <cellStyle name="20% - Accent4 4 5 4 3 2" xfId="16298"/>
    <cellStyle name="20% - Accent4 4 5 4 3 2 2" xfId="16299"/>
    <cellStyle name="20% - Accent4 4 5 4 3 2 3" xfId="16300"/>
    <cellStyle name="20% - Accent4 4 5 4 3 3" xfId="16301"/>
    <cellStyle name="20% - Accent4 4 5 4 3 4" xfId="16302"/>
    <cellStyle name="20% - Accent4 4 5 4 4" xfId="16303"/>
    <cellStyle name="20% - Accent4 4 5 4 4 2" xfId="16304"/>
    <cellStyle name="20% - Accent4 4 5 4 4 3" xfId="16305"/>
    <cellStyle name="20% - Accent4 4 5 4 5" xfId="16306"/>
    <cellStyle name="20% - Accent4 4 5 4 6" xfId="16307"/>
    <cellStyle name="20% - Accent4 4 5 5" xfId="16308"/>
    <cellStyle name="20% - Accent4 4 5 5 2" xfId="16309"/>
    <cellStyle name="20% - Accent4 4 5 5 2 2" xfId="16310"/>
    <cellStyle name="20% - Accent4 4 5 5 2 3" xfId="16311"/>
    <cellStyle name="20% - Accent4 4 5 5 3" xfId="16312"/>
    <cellStyle name="20% - Accent4 4 5 5 4" xfId="16313"/>
    <cellStyle name="20% - Accent4 4 5 6" xfId="16314"/>
    <cellStyle name="20% - Accent4 4 5 6 2" xfId="16315"/>
    <cellStyle name="20% - Accent4 4 5 6 2 2" xfId="16316"/>
    <cellStyle name="20% - Accent4 4 5 6 2 3" xfId="16317"/>
    <cellStyle name="20% - Accent4 4 5 6 3" xfId="16318"/>
    <cellStyle name="20% - Accent4 4 5 6 4" xfId="16319"/>
    <cellStyle name="20% - Accent4 4 5 7" xfId="16320"/>
    <cellStyle name="20% - Accent4 4 5 7 2" xfId="16321"/>
    <cellStyle name="20% - Accent4 4 5 7 3" xfId="16322"/>
    <cellStyle name="20% - Accent4 4 5 8" xfId="16323"/>
    <cellStyle name="20% - Accent4 4 5 9" xfId="16324"/>
    <cellStyle name="20% - Accent4 4 6" xfId="16325"/>
    <cellStyle name="20% - Accent4 4 6 2" xfId="16326"/>
    <cellStyle name="20% - Accent4 4 6 2 2" xfId="16327"/>
    <cellStyle name="20% - Accent4 4 6 2 2 2" xfId="16328"/>
    <cellStyle name="20% - Accent4 4 6 2 2 2 2" xfId="16329"/>
    <cellStyle name="20% - Accent4 4 6 2 2 2 3" xfId="16330"/>
    <cellStyle name="20% - Accent4 4 6 2 2 3" xfId="16331"/>
    <cellStyle name="20% - Accent4 4 6 2 2 4" xfId="16332"/>
    <cellStyle name="20% - Accent4 4 6 2 3" xfId="16333"/>
    <cellStyle name="20% - Accent4 4 6 2 3 2" xfId="16334"/>
    <cellStyle name="20% - Accent4 4 6 2 3 2 2" xfId="16335"/>
    <cellStyle name="20% - Accent4 4 6 2 3 2 3" xfId="16336"/>
    <cellStyle name="20% - Accent4 4 6 2 3 3" xfId="16337"/>
    <cellStyle name="20% - Accent4 4 6 2 3 4" xfId="16338"/>
    <cellStyle name="20% - Accent4 4 6 2 4" xfId="16339"/>
    <cellStyle name="20% - Accent4 4 6 2 4 2" xfId="16340"/>
    <cellStyle name="20% - Accent4 4 6 2 4 3" xfId="16341"/>
    <cellStyle name="20% - Accent4 4 6 2 5" xfId="16342"/>
    <cellStyle name="20% - Accent4 4 6 2 6" xfId="16343"/>
    <cellStyle name="20% - Accent4 4 6 3" xfId="16344"/>
    <cellStyle name="20% - Accent4 4 6 3 2" xfId="16345"/>
    <cellStyle name="20% - Accent4 4 6 3 2 2" xfId="16346"/>
    <cellStyle name="20% - Accent4 4 6 3 2 2 2" xfId="16347"/>
    <cellStyle name="20% - Accent4 4 6 3 2 2 3" xfId="16348"/>
    <cellStyle name="20% - Accent4 4 6 3 2 3" xfId="16349"/>
    <cellStyle name="20% - Accent4 4 6 3 2 4" xfId="16350"/>
    <cellStyle name="20% - Accent4 4 6 3 3" xfId="16351"/>
    <cellStyle name="20% - Accent4 4 6 3 3 2" xfId="16352"/>
    <cellStyle name="20% - Accent4 4 6 3 3 2 2" xfId="16353"/>
    <cellStyle name="20% - Accent4 4 6 3 3 2 3" xfId="16354"/>
    <cellStyle name="20% - Accent4 4 6 3 3 3" xfId="16355"/>
    <cellStyle name="20% - Accent4 4 6 3 3 4" xfId="16356"/>
    <cellStyle name="20% - Accent4 4 6 3 4" xfId="16357"/>
    <cellStyle name="20% - Accent4 4 6 3 4 2" xfId="16358"/>
    <cellStyle name="20% - Accent4 4 6 3 4 3" xfId="16359"/>
    <cellStyle name="20% - Accent4 4 6 3 5" xfId="16360"/>
    <cellStyle name="20% - Accent4 4 6 3 6" xfId="16361"/>
    <cellStyle name="20% - Accent4 4 6 4" xfId="16362"/>
    <cellStyle name="20% - Accent4 4 6 4 2" xfId="16363"/>
    <cellStyle name="20% - Accent4 4 6 4 2 2" xfId="16364"/>
    <cellStyle name="20% - Accent4 4 6 4 2 3" xfId="16365"/>
    <cellStyle name="20% - Accent4 4 6 4 3" xfId="16366"/>
    <cellStyle name="20% - Accent4 4 6 4 4" xfId="16367"/>
    <cellStyle name="20% - Accent4 4 6 5" xfId="16368"/>
    <cellStyle name="20% - Accent4 4 6 5 2" xfId="16369"/>
    <cellStyle name="20% - Accent4 4 6 5 2 2" xfId="16370"/>
    <cellStyle name="20% - Accent4 4 6 5 2 3" xfId="16371"/>
    <cellStyle name="20% - Accent4 4 6 5 3" xfId="16372"/>
    <cellStyle name="20% - Accent4 4 6 5 4" xfId="16373"/>
    <cellStyle name="20% - Accent4 4 6 6" xfId="16374"/>
    <cellStyle name="20% - Accent4 4 6 6 2" xfId="16375"/>
    <cellStyle name="20% - Accent4 4 6 6 3" xfId="16376"/>
    <cellStyle name="20% - Accent4 4 6 7" xfId="16377"/>
    <cellStyle name="20% - Accent4 4 6 8" xfId="16378"/>
    <cellStyle name="20% - Accent4 4 7" xfId="16379"/>
    <cellStyle name="20% - Accent4 4 7 2" xfId="16380"/>
    <cellStyle name="20% - Accent4 4 7 2 2" xfId="16381"/>
    <cellStyle name="20% - Accent4 4 7 2 2 2" xfId="16382"/>
    <cellStyle name="20% - Accent4 4 7 2 2 3" xfId="16383"/>
    <cellStyle name="20% - Accent4 4 7 2 3" xfId="16384"/>
    <cellStyle name="20% - Accent4 4 7 2 4" xfId="16385"/>
    <cellStyle name="20% - Accent4 4 7 3" xfId="16386"/>
    <cellStyle name="20% - Accent4 4 7 3 2" xfId="16387"/>
    <cellStyle name="20% - Accent4 4 7 3 2 2" xfId="16388"/>
    <cellStyle name="20% - Accent4 4 7 3 2 3" xfId="16389"/>
    <cellStyle name="20% - Accent4 4 7 3 3" xfId="16390"/>
    <cellStyle name="20% - Accent4 4 7 3 4" xfId="16391"/>
    <cellStyle name="20% - Accent4 4 7 4" xfId="16392"/>
    <cellStyle name="20% - Accent4 4 7 4 2" xfId="16393"/>
    <cellStyle name="20% - Accent4 4 7 4 3" xfId="16394"/>
    <cellStyle name="20% - Accent4 4 7 5" xfId="16395"/>
    <cellStyle name="20% - Accent4 4 7 6" xfId="16396"/>
    <cellStyle name="20% - Accent4 4 8" xfId="16397"/>
    <cellStyle name="20% - Accent4 4 8 2" xfId="16398"/>
    <cellStyle name="20% - Accent4 4 8 2 2" xfId="16399"/>
    <cellStyle name="20% - Accent4 4 8 2 2 2" xfId="16400"/>
    <cellStyle name="20% - Accent4 4 8 2 2 3" xfId="16401"/>
    <cellStyle name="20% - Accent4 4 8 2 3" xfId="16402"/>
    <cellStyle name="20% - Accent4 4 8 2 4" xfId="16403"/>
    <cellStyle name="20% - Accent4 4 8 3" xfId="16404"/>
    <cellStyle name="20% - Accent4 4 8 3 2" xfId="16405"/>
    <cellStyle name="20% - Accent4 4 8 3 2 2" xfId="16406"/>
    <cellStyle name="20% - Accent4 4 8 3 2 3" xfId="16407"/>
    <cellStyle name="20% - Accent4 4 8 3 3" xfId="16408"/>
    <cellStyle name="20% - Accent4 4 8 3 4" xfId="16409"/>
    <cellStyle name="20% - Accent4 4 8 4" xfId="16410"/>
    <cellStyle name="20% - Accent4 4 8 4 2" xfId="16411"/>
    <cellStyle name="20% - Accent4 4 8 4 3" xfId="16412"/>
    <cellStyle name="20% - Accent4 4 8 5" xfId="16413"/>
    <cellStyle name="20% - Accent4 4 8 6" xfId="16414"/>
    <cellStyle name="20% - Accent4 4 9" xfId="16415"/>
    <cellStyle name="20% - Accent4 4 9 2" xfId="16416"/>
    <cellStyle name="20% - Accent4 4 9 2 2" xfId="16417"/>
    <cellStyle name="20% - Accent4 4 9 2 3" xfId="16418"/>
    <cellStyle name="20% - Accent4 4 9 3" xfId="16419"/>
    <cellStyle name="20% - Accent4 4 9 3 2" xfId="16420"/>
    <cellStyle name="20% - Accent4 4 9 3 3" xfId="16421"/>
    <cellStyle name="20% - Accent4 4_Revenue monitoring workings P6 97-2003" xfId="16422"/>
    <cellStyle name="20% - Accent4 5" xfId="16423"/>
    <cellStyle name="20% - Accent4 5 10" xfId="16424"/>
    <cellStyle name="20% - Accent4 5 11" xfId="16425"/>
    <cellStyle name="20% - Accent4 5 2" xfId="16426"/>
    <cellStyle name="20% - Accent4 5 2 2" xfId="16427"/>
    <cellStyle name="20% - Accent4 5 2 2 2" xfId="16428"/>
    <cellStyle name="20% - Accent4 5 2 2 2 2" xfId="16429"/>
    <cellStyle name="20% - Accent4 5 2 2 2 2 2" xfId="16430"/>
    <cellStyle name="20% - Accent4 5 2 2 2 2 2 2" xfId="16431"/>
    <cellStyle name="20% - Accent4 5 2 2 2 2 2 3" xfId="16432"/>
    <cellStyle name="20% - Accent4 5 2 2 2 2 3" xfId="16433"/>
    <cellStyle name="20% - Accent4 5 2 2 2 2 4" xfId="16434"/>
    <cellStyle name="20% - Accent4 5 2 2 2 3" xfId="16435"/>
    <cellStyle name="20% - Accent4 5 2 2 2 3 2" xfId="16436"/>
    <cellStyle name="20% - Accent4 5 2 2 2 3 2 2" xfId="16437"/>
    <cellStyle name="20% - Accent4 5 2 2 2 3 2 3" xfId="16438"/>
    <cellStyle name="20% - Accent4 5 2 2 2 3 3" xfId="16439"/>
    <cellStyle name="20% - Accent4 5 2 2 2 3 4" xfId="16440"/>
    <cellStyle name="20% - Accent4 5 2 2 2 4" xfId="16441"/>
    <cellStyle name="20% - Accent4 5 2 2 2 4 2" xfId="16442"/>
    <cellStyle name="20% - Accent4 5 2 2 2 4 3" xfId="16443"/>
    <cellStyle name="20% - Accent4 5 2 2 2 5" xfId="16444"/>
    <cellStyle name="20% - Accent4 5 2 2 2 6" xfId="16445"/>
    <cellStyle name="20% - Accent4 5 2 2 3" xfId="16446"/>
    <cellStyle name="20% - Accent4 5 2 2 3 2" xfId="16447"/>
    <cellStyle name="20% - Accent4 5 2 2 3 2 2" xfId="16448"/>
    <cellStyle name="20% - Accent4 5 2 2 3 2 2 2" xfId="16449"/>
    <cellStyle name="20% - Accent4 5 2 2 3 2 2 3" xfId="16450"/>
    <cellStyle name="20% - Accent4 5 2 2 3 2 3" xfId="16451"/>
    <cellStyle name="20% - Accent4 5 2 2 3 2 4" xfId="16452"/>
    <cellStyle name="20% - Accent4 5 2 2 3 3" xfId="16453"/>
    <cellStyle name="20% - Accent4 5 2 2 3 3 2" xfId="16454"/>
    <cellStyle name="20% - Accent4 5 2 2 3 3 2 2" xfId="16455"/>
    <cellStyle name="20% - Accent4 5 2 2 3 3 2 3" xfId="16456"/>
    <cellStyle name="20% - Accent4 5 2 2 3 3 3" xfId="16457"/>
    <cellStyle name="20% - Accent4 5 2 2 3 3 4" xfId="16458"/>
    <cellStyle name="20% - Accent4 5 2 2 3 4" xfId="16459"/>
    <cellStyle name="20% - Accent4 5 2 2 3 4 2" xfId="16460"/>
    <cellStyle name="20% - Accent4 5 2 2 3 4 3" xfId="16461"/>
    <cellStyle name="20% - Accent4 5 2 2 3 5" xfId="16462"/>
    <cellStyle name="20% - Accent4 5 2 2 3 6" xfId="16463"/>
    <cellStyle name="20% - Accent4 5 2 2 4" xfId="16464"/>
    <cellStyle name="20% - Accent4 5 2 2 4 2" xfId="16465"/>
    <cellStyle name="20% - Accent4 5 2 2 4 2 2" xfId="16466"/>
    <cellStyle name="20% - Accent4 5 2 2 4 2 3" xfId="16467"/>
    <cellStyle name="20% - Accent4 5 2 2 4 3" xfId="16468"/>
    <cellStyle name="20% - Accent4 5 2 2 4 4" xfId="16469"/>
    <cellStyle name="20% - Accent4 5 2 2 5" xfId="16470"/>
    <cellStyle name="20% - Accent4 5 2 2 5 2" xfId="16471"/>
    <cellStyle name="20% - Accent4 5 2 2 5 2 2" xfId="16472"/>
    <cellStyle name="20% - Accent4 5 2 2 5 2 3" xfId="16473"/>
    <cellStyle name="20% - Accent4 5 2 2 5 3" xfId="16474"/>
    <cellStyle name="20% - Accent4 5 2 2 5 4" xfId="16475"/>
    <cellStyle name="20% - Accent4 5 2 2 6" xfId="16476"/>
    <cellStyle name="20% - Accent4 5 2 2 6 2" xfId="16477"/>
    <cellStyle name="20% - Accent4 5 2 2 6 3" xfId="16478"/>
    <cellStyle name="20% - Accent4 5 2 2 7" xfId="16479"/>
    <cellStyle name="20% - Accent4 5 2 2 8" xfId="16480"/>
    <cellStyle name="20% - Accent4 5 2 3" xfId="16481"/>
    <cellStyle name="20% - Accent4 5 2 3 2" xfId="16482"/>
    <cellStyle name="20% - Accent4 5 2 3 2 2" xfId="16483"/>
    <cellStyle name="20% - Accent4 5 2 3 2 2 2" xfId="16484"/>
    <cellStyle name="20% - Accent4 5 2 3 2 2 3" xfId="16485"/>
    <cellStyle name="20% - Accent4 5 2 3 2 3" xfId="16486"/>
    <cellStyle name="20% - Accent4 5 2 3 2 4" xfId="16487"/>
    <cellStyle name="20% - Accent4 5 2 3 3" xfId="16488"/>
    <cellStyle name="20% - Accent4 5 2 3 3 2" xfId="16489"/>
    <cellStyle name="20% - Accent4 5 2 3 3 2 2" xfId="16490"/>
    <cellStyle name="20% - Accent4 5 2 3 3 2 3" xfId="16491"/>
    <cellStyle name="20% - Accent4 5 2 3 3 3" xfId="16492"/>
    <cellStyle name="20% - Accent4 5 2 3 3 4" xfId="16493"/>
    <cellStyle name="20% - Accent4 5 2 3 4" xfId="16494"/>
    <cellStyle name="20% - Accent4 5 2 3 4 2" xfId="16495"/>
    <cellStyle name="20% - Accent4 5 2 3 4 3" xfId="16496"/>
    <cellStyle name="20% - Accent4 5 2 3 5" xfId="16497"/>
    <cellStyle name="20% - Accent4 5 2 3 6" xfId="16498"/>
    <cellStyle name="20% - Accent4 5 2 4" xfId="16499"/>
    <cellStyle name="20% - Accent4 5 2 4 2" xfId="16500"/>
    <cellStyle name="20% - Accent4 5 2 4 2 2" xfId="16501"/>
    <cellStyle name="20% - Accent4 5 2 4 2 2 2" xfId="16502"/>
    <cellStyle name="20% - Accent4 5 2 4 2 2 3" xfId="16503"/>
    <cellStyle name="20% - Accent4 5 2 4 2 3" xfId="16504"/>
    <cellStyle name="20% - Accent4 5 2 4 2 4" xfId="16505"/>
    <cellStyle name="20% - Accent4 5 2 4 3" xfId="16506"/>
    <cellStyle name="20% - Accent4 5 2 4 3 2" xfId="16507"/>
    <cellStyle name="20% - Accent4 5 2 4 3 2 2" xfId="16508"/>
    <cellStyle name="20% - Accent4 5 2 4 3 2 3" xfId="16509"/>
    <cellStyle name="20% - Accent4 5 2 4 3 3" xfId="16510"/>
    <cellStyle name="20% - Accent4 5 2 4 3 4" xfId="16511"/>
    <cellStyle name="20% - Accent4 5 2 4 4" xfId="16512"/>
    <cellStyle name="20% - Accent4 5 2 4 4 2" xfId="16513"/>
    <cellStyle name="20% - Accent4 5 2 4 4 3" xfId="16514"/>
    <cellStyle name="20% - Accent4 5 2 4 5" xfId="16515"/>
    <cellStyle name="20% - Accent4 5 2 4 6" xfId="16516"/>
    <cellStyle name="20% - Accent4 5 2 5" xfId="16517"/>
    <cellStyle name="20% - Accent4 5 2 5 2" xfId="16518"/>
    <cellStyle name="20% - Accent4 5 2 5 2 2" xfId="16519"/>
    <cellStyle name="20% - Accent4 5 2 5 2 3" xfId="16520"/>
    <cellStyle name="20% - Accent4 5 2 5 3" xfId="16521"/>
    <cellStyle name="20% - Accent4 5 2 5 4" xfId="16522"/>
    <cellStyle name="20% - Accent4 5 2 6" xfId="16523"/>
    <cellStyle name="20% - Accent4 5 2 6 2" xfId="16524"/>
    <cellStyle name="20% - Accent4 5 2 6 2 2" xfId="16525"/>
    <cellStyle name="20% - Accent4 5 2 6 2 3" xfId="16526"/>
    <cellStyle name="20% - Accent4 5 2 6 3" xfId="16527"/>
    <cellStyle name="20% - Accent4 5 2 6 4" xfId="16528"/>
    <cellStyle name="20% - Accent4 5 2 7" xfId="16529"/>
    <cellStyle name="20% - Accent4 5 2 7 2" xfId="16530"/>
    <cellStyle name="20% - Accent4 5 2 7 3" xfId="16531"/>
    <cellStyle name="20% - Accent4 5 2 8" xfId="16532"/>
    <cellStyle name="20% - Accent4 5 2 9" xfId="16533"/>
    <cellStyle name="20% - Accent4 5 3" xfId="16534"/>
    <cellStyle name="20% - Accent4 5 3 2" xfId="16535"/>
    <cellStyle name="20% - Accent4 5 3 2 2" xfId="16536"/>
    <cellStyle name="20% - Accent4 5 3 2 2 2" xfId="16537"/>
    <cellStyle name="20% - Accent4 5 3 2 2 2 2" xfId="16538"/>
    <cellStyle name="20% - Accent4 5 3 2 2 2 3" xfId="16539"/>
    <cellStyle name="20% - Accent4 5 3 2 2 3" xfId="16540"/>
    <cellStyle name="20% - Accent4 5 3 2 2 4" xfId="16541"/>
    <cellStyle name="20% - Accent4 5 3 2 3" xfId="16542"/>
    <cellStyle name="20% - Accent4 5 3 2 3 2" xfId="16543"/>
    <cellStyle name="20% - Accent4 5 3 2 3 2 2" xfId="16544"/>
    <cellStyle name="20% - Accent4 5 3 2 3 2 3" xfId="16545"/>
    <cellStyle name="20% - Accent4 5 3 2 3 3" xfId="16546"/>
    <cellStyle name="20% - Accent4 5 3 2 3 4" xfId="16547"/>
    <cellStyle name="20% - Accent4 5 3 2 4" xfId="16548"/>
    <cellStyle name="20% - Accent4 5 3 2 4 2" xfId="16549"/>
    <cellStyle name="20% - Accent4 5 3 2 4 3" xfId="16550"/>
    <cellStyle name="20% - Accent4 5 3 2 5" xfId="16551"/>
    <cellStyle name="20% - Accent4 5 3 2 6" xfId="16552"/>
    <cellStyle name="20% - Accent4 5 3 3" xfId="16553"/>
    <cellStyle name="20% - Accent4 5 3 3 2" xfId="16554"/>
    <cellStyle name="20% - Accent4 5 3 3 2 2" xfId="16555"/>
    <cellStyle name="20% - Accent4 5 3 3 2 2 2" xfId="16556"/>
    <cellStyle name="20% - Accent4 5 3 3 2 2 3" xfId="16557"/>
    <cellStyle name="20% - Accent4 5 3 3 2 3" xfId="16558"/>
    <cellStyle name="20% - Accent4 5 3 3 2 4" xfId="16559"/>
    <cellStyle name="20% - Accent4 5 3 3 3" xfId="16560"/>
    <cellStyle name="20% - Accent4 5 3 3 3 2" xfId="16561"/>
    <cellStyle name="20% - Accent4 5 3 3 3 2 2" xfId="16562"/>
    <cellStyle name="20% - Accent4 5 3 3 3 2 3" xfId="16563"/>
    <cellStyle name="20% - Accent4 5 3 3 3 3" xfId="16564"/>
    <cellStyle name="20% - Accent4 5 3 3 3 4" xfId="16565"/>
    <cellStyle name="20% - Accent4 5 3 3 4" xfId="16566"/>
    <cellStyle name="20% - Accent4 5 3 3 4 2" xfId="16567"/>
    <cellStyle name="20% - Accent4 5 3 3 4 3" xfId="16568"/>
    <cellStyle name="20% - Accent4 5 3 3 5" xfId="16569"/>
    <cellStyle name="20% - Accent4 5 3 3 6" xfId="16570"/>
    <cellStyle name="20% - Accent4 5 3 4" xfId="16571"/>
    <cellStyle name="20% - Accent4 5 3 4 2" xfId="16572"/>
    <cellStyle name="20% - Accent4 5 3 4 2 2" xfId="16573"/>
    <cellStyle name="20% - Accent4 5 3 4 2 3" xfId="16574"/>
    <cellStyle name="20% - Accent4 5 3 4 3" xfId="16575"/>
    <cellStyle name="20% - Accent4 5 3 4 4" xfId="16576"/>
    <cellStyle name="20% - Accent4 5 3 5" xfId="16577"/>
    <cellStyle name="20% - Accent4 5 3 5 2" xfId="16578"/>
    <cellStyle name="20% - Accent4 5 3 5 2 2" xfId="16579"/>
    <cellStyle name="20% - Accent4 5 3 5 2 3" xfId="16580"/>
    <cellStyle name="20% - Accent4 5 3 5 3" xfId="16581"/>
    <cellStyle name="20% - Accent4 5 3 5 4" xfId="16582"/>
    <cellStyle name="20% - Accent4 5 3 6" xfId="16583"/>
    <cellStyle name="20% - Accent4 5 3 6 2" xfId="16584"/>
    <cellStyle name="20% - Accent4 5 3 6 3" xfId="16585"/>
    <cellStyle name="20% - Accent4 5 3 7" xfId="16586"/>
    <cellStyle name="20% - Accent4 5 3 8" xfId="16587"/>
    <cellStyle name="20% - Accent4 5 4" xfId="16588"/>
    <cellStyle name="20% - Accent4 5 4 2" xfId="16589"/>
    <cellStyle name="20% - Accent4 5 4 2 2" xfId="16590"/>
    <cellStyle name="20% - Accent4 5 4 2 2 2" xfId="16591"/>
    <cellStyle name="20% - Accent4 5 4 2 2 3" xfId="16592"/>
    <cellStyle name="20% - Accent4 5 4 2 3" xfId="16593"/>
    <cellStyle name="20% - Accent4 5 4 2 4" xfId="16594"/>
    <cellStyle name="20% - Accent4 5 4 3" xfId="16595"/>
    <cellStyle name="20% - Accent4 5 4 3 2" xfId="16596"/>
    <cellStyle name="20% - Accent4 5 4 3 2 2" xfId="16597"/>
    <cellStyle name="20% - Accent4 5 4 3 2 3" xfId="16598"/>
    <cellStyle name="20% - Accent4 5 4 3 3" xfId="16599"/>
    <cellStyle name="20% - Accent4 5 4 3 4" xfId="16600"/>
    <cellStyle name="20% - Accent4 5 4 4" xfId="16601"/>
    <cellStyle name="20% - Accent4 5 4 4 2" xfId="16602"/>
    <cellStyle name="20% - Accent4 5 4 4 3" xfId="16603"/>
    <cellStyle name="20% - Accent4 5 4 5" xfId="16604"/>
    <cellStyle name="20% - Accent4 5 4 6" xfId="16605"/>
    <cellStyle name="20% - Accent4 5 5" xfId="16606"/>
    <cellStyle name="20% - Accent4 5 5 2" xfId="16607"/>
    <cellStyle name="20% - Accent4 5 5 2 2" xfId="16608"/>
    <cellStyle name="20% - Accent4 5 5 2 2 2" xfId="16609"/>
    <cellStyle name="20% - Accent4 5 5 2 2 3" xfId="16610"/>
    <cellStyle name="20% - Accent4 5 5 2 3" xfId="16611"/>
    <cellStyle name="20% - Accent4 5 5 2 4" xfId="16612"/>
    <cellStyle name="20% - Accent4 5 5 3" xfId="16613"/>
    <cellStyle name="20% - Accent4 5 5 3 2" xfId="16614"/>
    <cellStyle name="20% - Accent4 5 5 3 2 2" xfId="16615"/>
    <cellStyle name="20% - Accent4 5 5 3 2 3" xfId="16616"/>
    <cellStyle name="20% - Accent4 5 5 3 3" xfId="16617"/>
    <cellStyle name="20% - Accent4 5 5 3 4" xfId="16618"/>
    <cellStyle name="20% - Accent4 5 5 4" xfId="16619"/>
    <cellStyle name="20% - Accent4 5 5 4 2" xfId="16620"/>
    <cellStyle name="20% - Accent4 5 5 4 3" xfId="16621"/>
    <cellStyle name="20% - Accent4 5 5 5" xfId="16622"/>
    <cellStyle name="20% - Accent4 5 5 6" xfId="16623"/>
    <cellStyle name="20% - Accent4 5 6" xfId="16624"/>
    <cellStyle name="20% - Accent4 5 6 2" xfId="16625"/>
    <cellStyle name="20% - Accent4 5 6 2 2" xfId="16626"/>
    <cellStyle name="20% - Accent4 5 6 2 3" xfId="16627"/>
    <cellStyle name="20% - Accent4 5 6 3" xfId="16628"/>
    <cellStyle name="20% - Accent4 5 6 4" xfId="16629"/>
    <cellStyle name="20% - Accent4 5 7" xfId="16630"/>
    <cellStyle name="20% - Accent4 5 7 2" xfId="16631"/>
    <cellStyle name="20% - Accent4 5 7 2 2" xfId="16632"/>
    <cellStyle name="20% - Accent4 5 7 2 3" xfId="16633"/>
    <cellStyle name="20% - Accent4 5 7 3" xfId="16634"/>
    <cellStyle name="20% - Accent4 5 7 4" xfId="16635"/>
    <cellStyle name="20% - Accent4 5 8" xfId="16636"/>
    <cellStyle name="20% - Accent4 5 8 2" xfId="16637"/>
    <cellStyle name="20% - Accent4 5 8 3" xfId="16638"/>
    <cellStyle name="20% - Accent4 5 9" xfId="16639"/>
    <cellStyle name="20% - Accent4 5_Revenue monitoring workings P6 97-2003" xfId="16640"/>
    <cellStyle name="20% - Accent4 6" xfId="16641"/>
    <cellStyle name="20% - Accent4 6 10" xfId="16642"/>
    <cellStyle name="20% - Accent4 6 11" xfId="16643"/>
    <cellStyle name="20% - Accent4 6 2" xfId="16644"/>
    <cellStyle name="20% - Accent4 6 2 2" xfId="16645"/>
    <cellStyle name="20% - Accent4 6 2 2 2" xfId="16646"/>
    <cellStyle name="20% - Accent4 6 2 2 2 2" xfId="16647"/>
    <cellStyle name="20% - Accent4 6 2 2 2 2 2" xfId="16648"/>
    <cellStyle name="20% - Accent4 6 2 2 2 2 2 2" xfId="16649"/>
    <cellStyle name="20% - Accent4 6 2 2 2 2 2 3" xfId="16650"/>
    <cellStyle name="20% - Accent4 6 2 2 2 2 3" xfId="16651"/>
    <cellStyle name="20% - Accent4 6 2 2 2 2 4" xfId="16652"/>
    <cellStyle name="20% - Accent4 6 2 2 2 3" xfId="16653"/>
    <cellStyle name="20% - Accent4 6 2 2 2 3 2" xfId="16654"/>
    <cellStyle name="20% - Accent4 6 2 2 2 3 2 2" xfId="16655"/>
    <cellStyle name="20% - Accent4 6 2 2 2 3 2 3" xfId="16656"/>
    <cellStyle name="20% - Accent4 6 2 2 2 3 3" xfId="16657"/>
    <cellStyle name="20% - Accent4 6 2 2 2 3 4" xfId="16658"/>
    <cellStyle name="20% - Accent4 6 2 2 2 4" xfId="16659"/>
    <cellStyle name="20% - Accent4 6 2 2 2 4 2" xfId="16660"/>
    <cellStyle name="20% - Accent4 6 2 2 2 4 3" xfId="16661"/>
    <cellStyle name="20% - Accent4 6 2 2 2 5" xfId="16662"/>
    <cellStyle name="20% - Accent4 6 2 2 2 6" xfId="16663"/>
    <cellStyle name="20% - Accent4 6 2 2 3" xfId="16664"/>
    <cellStyle name="20% - Accent4 6 2 2 3 2" xfId="16665"/>
    <cellStyle name="20% - Accent4 6 2 2 3 2 2" xfId="16666"/>
    <cellStyle name="20% - Accent4 6 2 2 3 2 2 2" xfId="16667"/>
    <cellStyle name="20% - Accent4 6 2 2 3 2 2 3" xfId="16668"/>
    <cellStyle name="20% - Accent4 6 2 2 3 2 3" xfId="16669"/>
    <cellStyle name="20% - Accent4 6 2 2 3 2 4" xfId="16670"/>
    <cellStyle name="20% - Accent4 6 2 2 3 3" xfId="16671"/>
    <cellStyle name="20% - Accent4 6 2 2 3 3 2" xfId="16672"/>
    <cellStyle name="20% - Accent4 6 2 2 3 3 2 2" xfId="16673"/>
    <cellStyle name="20% - Accent4 6 2 2 3 3 2 3" xfId="16674"/>
    <cellStyle name="20% - Accent4 6 2 2 3 3 3" xfId="16675"/>
    <cellStyle name="20% - Accent4 6 2 2 3 3 4" xfId="16676"/>
    <cellStyle name="20% - Accent4 6 2 2 3 4" xfId="16677"/>
    <cellStyle name="20% - Accent4 6 2 2 3 4 2" xfId="16678"/>
    <cellStyle name="20% - Accent4 6 2 2 3 4 3" xfId="16679"/>
    <cellStyle name="20% - Accent4 6 2 2 3 5" xfId="16680"/>
    <cellStyle name="20% - Accent4 6 2 2 3 6" xfId="16681"/>
    <cellStyle name="20% - Accent4 6 2 2 4" xfId="16682"/>
    <cellStyle name="20% - Accent4 6 2 2 4 2" xfId="16683"/>
    <cellStyle name="20% - Accent4 6 2 2 4 2 2" xfId="16684"/>
    <cellStyle name="20% - Accent4 6 2 2 4 2 3" xfId="16685"/>
    <cellStyle name="20% - Accent4 6 2 2 4 3" xfId="16686"/>
    <cellStyle name="20% - Accent4 6 2 2 4 4" xfId="16687"/>
    <cellStyle name="20% - Accent4 6 2 2 5" xfId="16688"/>
    <cellStyle name="20% - Accent4 6 2 2 5 2" xfId="16689"/>
    <cellStyle name="20% - Accent4 6 2 2 5 2 2" xfId="16690"/>
    <cellStyle name="20% - Accent4 6 2 2 5 2 3" xfId="16691"/>
    <cellStyle name="20% - Accent4 6 2 2 5 3" xfId="16692"/>
    <cellStyle name="20% - Accent4 6 2 2 5 4" xfId="16693"/>
    <cellStyle name="20% - Accent4 6 2 2 6" xfId="16694"/>
    <cellStyle name="20% - Accent4 6 2 2 6 2" xfId="16695"/>
    <cellStyle name="20% - Accent4 6 2 2 6 3" xfId="16696"/>
    <cellStyle name="20% - Accent4 6 2 2 7" xfId="16697"/>
    <cellStyle name="20% - Accent4 6 2 2 8" xfId="16698"/>
    <cellStyle name="20% - Accent4 6 2 3" xfId="16699"/>
    <cellStyle name="20% - Accent4 6 2 3 2" xfId="16700"/>
    <cellStyle name="20% - Accent4 6 2 3 2 2" xfId="16701"/>
    <cellStyle name="20% - Accent4 6 2 3 2 2 2" xfId="16702"/>
    <cellStyle name="20% - Accent4 6 2 3 2 2 3" xfId="16703"/>
    <cellStyle name="20% - Accent4 6 2 3 2 3" xfId="16704"/>
    <cellStyle name="20% - Accent4 6 2 3 2 4" xfId="16705"/>
    <cellStyle name="20% - Accent4 6 2 3 3" xfId="16706"/>
    <cellStyle name="20% - Accent4 6 2 3 3 2" xfId="16707"/>
    <cellStyle name="20% - Accent4 6 2 3 3 2 2" xfId="16708"/>
    <cellStyle name="20% - Accent4 6 2 3 3 2 3" xfId="16709"/>
    <cellStyle name="20% - Accent4 6 2 3 3 3" xfId="16710"/>
    <cellStyle name="20% - Accent4 6 2 3 3 4" xfId="16711"/>
    <cellStyle name="20% - Accent4 6 2 3 4" xfId="16712"/>
    <cellStyle name="20% - Accent4 6 2 3 4 2" xfId="16713"/>
    <cellStyle name="20% - Accent4 6 2 3 4 3" xfId="16714"/>
    <cellStyle name="20% - Accent4 6 2 3 5" xfId="16715"/>
    <cellStyle name="20% - Accent4 6 2 3 6" xfId="16716"/>
    <cellStyle name="20% - Accent4 6 2 4" xfId="16717"/>
    <cellStyle name="20% - Accent4 6 2 4 2" xfId="16718"/>
    <cellStyle name="20% - Accent4 6 2 4 2 2" xfId="16719"/>
    <cellStyle name="20% - Accent4 6 2 4 2 2 2" xfId="16720"/>
    <cellStyle name="20% - Accent4 6 2 4 2 2 3" xfId="16721"/>
    <cellStyle name="20% - Accent4 6 2 4 2 3" xfId="16722"/>
    <cellStyle name="20% - Accent4 6 2 4 2 4" xfId="16723"/>
    <cellStyle name="20% - Accent4 6 2 4 3" xfId="16724"/>
    <cellStyle name="20% - Accent4 6 2 4 3 2" xfId="16725"/>
    <cellStyle name="20% - Accent4 6 2 4 3 2 2" xfId="16726"/>
    <cellStyle name="20% - Accent4 6 2 4 3 2 3" xfId="16727"/>
    <cellStyle name="20% - Accent4 6 2 4 3 3" xfId="16728"/>
    <cellStyle name="20% - Accent4 6 2 4 3 4" xfId="16729"/>
    <cellStyle name="20% - Accent4 6 2 4 4" xfId="16730"/>
    <cellStyle name="20% - Accent4 6 2 4 4 2" xfId="16731"/>
    <cellStyle name="20% - Accent4 6 2 4 4 3" xfId="16732"/>
    <cellStyle name="20% - Accent4 6 2 4 5" xfId="16733"/>
    <cellStyle name="20% - Accent4 6 2 4 6" xfId="16734"/>
    <cellStyle name="20% - Accent4 6 2 5" xfId="16735"/>
    <cellStyle name="20% - Accent4 6 2 5 2" xfId="16736"/>
    <cellStyle name="20% - Accent4 6 2 5 2 2" xfId="16737"/>
    <cellStyle name="20% - Accent4 6 2 5 2 3" xfId="16738"/>
    <cellStyle name="20% - Accent4 6 2 5 3" xfId="16739"/>
    <cellStyle name="20% - Accent4 6 2 5 4" xfId="16740"/>
    <cellStyle name="20% - Accent4 6 2 6" xfId="16741"/>
    <cellStyle name="20% - Accent4 6 2 6 2" xfId="16742"/>
    <cellStyle name="20% - Accent4 6 2 6 2 2" xfId="16743"/>
    <cellStyle name="20% - Accent4 6 2 6 2 3" xfId="16744"/>
    <cellStyle name="20% - Accent4 6 2 6 3" xfId="16745"/>
    <cellStyle name="20% - Accent4 6 2 6 4" xfId="16746"/>
    <cellStyle name="20% - Accent4 6 2 7" xfId="16747"/>
    <cellStyle name="20% - Accent4 6 2 7 2" xfId="16748"/>
    <cellStyle name="20% - Accent4 6 2 7 3" xfId="16749"/>
    <cellStyle name="20% - Accent4 6 2 8" xfId="16750"/>
    <cellStyle name="20% - Accent4 6 2 9" xfId="16751"/>
    <cellStyle name="20% - Accent4 6 3" xfId="16752"/>
    <cellStyle name="20% - Accent4 6 3 2" xfId="16753"/>
    <cellStyle name="20% - Accent4 6 3 2 2" xfId="16754"/>
    <cellStyle name="20% - Accent4 6 3 2 2 2" xfId="16755"/>
    <cellStyle name="20% - Accent4 6 3 2 2 2 2" xfId="16756"/>
    <cellStyle name="20% - Accent4 6 3 2 2 2 3" xfId="16757"/>
    <cellStyle name="20% - Accent4 6 3 2 2 3" xfId="16758"/>
    <cellStyle name="20% - Accent4 6 3 2 2 4" xfId="16759"/>
    <cellStyle name="20% - Accent4 6 3 2 3" xfId="16760"/>
    <cellStyle name="20% - Accent4 6 3 2 3 2" xfId="16761"/>
    <cellStyle name="20% - Accent4 6 3 2 3 2 2" xfId="16762"/>
    <cellStyle name="20% - Accent4 6 3 2 3 2 3" xfId="16763"/>
    <cellStyle name="20% - Accent4 6 3 2 3 3" xfId="16764"/>
    <cellStyle name="20% - Accent4 6 3 2 3 4" xfId="16765"/>
    <cellStyle name="20% - Accent4 6 3 2 4" xfId="16766"/>
    <cellStyle name="20% - Accent4 6 3 2 4 2" xfId="16767"/>
    <cellStyle name="20% - Accent4 6 3 2 4 3" xfId="16768"/>
    <cellStyle name="20% - Accent4 6 3 2 5" xfId="16769"/>
    <cellStyle name="20% - Accent4 6 3 2 6" xfId="16770"/>
    <cellStyle name="20% - Accent4 6 3 3" xfId="16771"/>
    <cellStyle name="20% - Accent4 6 3 3 2" xfId="16772"/>
    <cellStyle name="20% - Accent4 6 3 3 2 2" xfId="16773"/>
    <cellStyle name="20% - Accent4 6 3 3 2 2 2" xfId="16774"/>
    <cellStyle name="20% - Accent4 6 3 3 2 2 3" xfId="16775"/>
    <cellStyle name="20% - Accent4 6 3 3 2 3" xfId="16776"/>
    <cellStyle name="20% - Accent4 6 3 3 2 4" xfId="16777"/>
    <cellStyle name="20% - Accent4 6 3 3 3" xfId="16778"/>
    <cellStyle name="20% - Accent4 6 3 3 3 2" xfId="16779"/>
    <cellStyle name="20% - Accent4 6 3 3 3 2 2" xfId="16780"/>
    <cellStyle name="20% - Accent4 6 3 3 3 2 3" xfId="16781"/>
    <cellStyle name="20% - Accent4 6 3 3 3 3" xfId="16782"/>
    <cellStyle name="20% - Accent4 6 3 3 3 4" xfId="16783"/>
    <cellStyle name="20% - Accent4 6 3 3 4" xfId="16784"/>
    <cellStyle name="20% - Accent4 6 3 3 4 2" xfId="16785"/>
    <cellStyle name="20% - Accent4 6 3 3 4 3" xfId="16786"/>
    <cellStyle name="20% - Accent4 6 3 3 5" xfId="16787"/>
    <cellStyle name="20% - Accent4 6 3 3 6" xfId="16788"/>
    <cellStyle name="20% - Accent4 6 3 4" xfId="16789"/>
    <cellStyle name="20% - Accent4 6 3 4 2" xfId="16790"/>
    <cellStyle name="20% - Accent4 6 3 4 2 2" xfId="16791"/>
    <cellStyle name="20% - Accent4 6 3 4 2 3" xfId="16792"/>
    <cellStyle name="20% - Accent4 6 3 4 3" xfId="16793"/>
    <cellStyle name="20% - Accent4 6 3 4 4" xfId="16794"/>
    <cellStyle name="20% - Accent4 6 3 5" xfId="16795"/>
    <cellStyle name="20% - Accent4 6 3 5 2" xfId="16796"/>
    <cellStyle name="20% - Accent4 6 3 5 2 2" xfId="16797"/>
    <cellStyle name="20% - Accent4 6 3 5 2 3" xfId="16798"/>
    <cellStyle name="20% - Accent4 6 3 5 3" xfId="16799"/>
    <cellStyle name="20% - Accent4 6 3 5 4" xfId="16800"/>
    <cellStyle name="20% - Accent4 6 3 6" xfId="16801"/>
    <cellStyle name="20% - Accent4 6 3 6 2" xfId="16802"/>
    <cellStyle name="20% - Accent4 6 3 6 3" xfId="16803"/>
    <cellStyle name="20% - Accent4 6 3 7" xfId="16804"/>
    <cellStyle name="20% - Accent4 6 3 8" xfId="16805"/>
    <cellStyle name="20% - Accent4 6 4" xfId="16806"/>
    <cellStyle name="20% - Accent4 6 4 2" xfId="16807"/>
    <cellStyle name="20% - Accent4 6 4 2 2" xfId="16808"/>
    <cellStyle name="20% - Accent4 6 4 2 2 2" xfId="16809"/>
    <cellStyle name="20% - Accent4 6 4 2 2 3" xfId="16810"/>
    <cellStyle name="20% - Accent4 6 4 2 3" xfId="16811"/>
    <cellStyle name="20% - Accent4 6 4 2 4" xfId="16812"/>
    <cellStyle name="20% - Accent4 6 4 3" xfId="16813"/>
    <cellStyle name="20% - Accent4 6 4 3 2" xfId="16814"/>
    <cellStyle name="20% - Accent4 6 4 3 2 2" xfId="16815"/>
    <cellStyle name="20% - Accent4 6 4 3 2 3" xfId="16816"/>
    <cellStyle name="20% - Accent4 6 4 3 3" xfId="16817"/>
    <cellStyle name="20% - Accent4 6 4 3 4" xfId="16818"/>
    <cellStyle name="20% - Accent4 6 4 4" xfId="16819"/>
    <cellStyle name="20% - Accent4 6 4 4 2" xfId="16820"/>
    <cellStyle name="20% - Accent4 6 4 4 3" xfId="16821"/>
    <cellStyle name="20% - Accent4 6 4 5" xfId="16822"/>
    <cellStyle name="20% - Accent4 6 4 6" xfId="16823"/>
    <cellStyle name="20% - Accent4 6 5" xfId="16824"/>
    <cellStyle name="20% - Accent4 6 5 2" xfId="16825"/>
    <cellStyle name="20% - Accent4 6 5 2 2" xfId="16826"/>
    <cellStyle name="20% - Accent4 6 5 2 2 2" xfId="16827"/>
    <cellStyle name="20% - Accent4 6 5 2 2 3" xfId="16828"/>
    <cellStyle name="20% - Accent4 6 5 2 3" xfId="16829"/>
    <cellStyle name="20% - Accent4 6 5 2 4" xfId="16830"/>
    <cellStyle name="20% - Accent4 6 5 3" xfId="16831"/>
    <cellStyle name="20% - Accent4 6 5 3 2" xfId="16832"/>
    <cellStyle name="20% - Accent4 6 5 3 2 2" xfId="16833"/>
    <cellStyle name="20% - Accent4 6 5 3 2 3" xfId="16834"/>
    <cellStyle name="20% - Accent4 6 5 3 3" xfId="16835"/>
    <cellStyle name="20% - Accent4 6 5 3 4" xfId="16836"/>
    <cellStyle name="20% - Accent4 6 5 4" xfId="16837"/>
    <cellStyle name="20% - Accent4 6 5 4 2" xfId="16838"/>
    <cellStyle name="20% - Accent4 6 5 4 3" xfId="16839"/>
    <cellStyle name="20% - Accent4 6 5 5" xfId="16840"/>
    <cellStyle name="20% - Accent4 6 5 6" xfId="16841"/>
    <cellStyle name="20% - Accent4 6 6" xfId="16842"/>
    <cellStyle name="20% - Accent4 6 6 2" xfId="16843"/>
    <cellStyle name="20% - Accent4 6 6 2 2" xfId="16844"/>
    <cellStyle name="20% - Accent4 6 6 2 3" xfId="16845"/>
    <cellStyle name="20% - Accent4 6 6 3" xfId="16846"/>
    <cellStyle name="20% - Accent4 6 6 4" xfId="16847"/>
    <cellStyle name="20% - Accent4 6 7" xfId="16848"/>
    <cellStyle name="20% - Accent4 6 7 2" xfId="16849"/>
    <cellStyle name="20% - Accent4 6 7 2 2" xfId="16850"/>
    <cellStyle name="20% - Accent4 6 7 2 3" xfId="16851"/>
    <cellStyle name="20% - Accent4 6 7 3" xfId="16852"/>
    <cellStyle name="20% - Accent4 6 7 4" xfId="16853"/>
    <cellStyle name="20% - Accent4 6 8" xfId="16854"/>
    <cellStyle name="20% - Accent4 6 8 2" xfId="16855"/>
    <cellStyle name="20% - Accent4 6 8 3" xfId="16856"/>
    <cellStyle name="20% - Accent4 6 9" xfId="16857"/>
    <cellStyle name="20% - Accent4 6_Revenue monitoring workings P6 97-2003" xfId="16858"/>
    <cellStyle name="20% - Accent4 7" xfId="16859"/>
    <cellStyle name="20% - Accent4 7 10" xfId="16860"/>
    <cellStyle name="20% - Accent4 7 11" xfId="16861"/>
    <cellStyle name="20% - Accent4 7 2" xfId="16862"/>
    <cellStyle name="20% - Accent4 7 2 2" xfId="16863"/>
    <cellStyle name="20% - Accent4 7 2 2 2" xfId="16864"/>
    <cellStyle name="20% - Accent4 7 2 2 2 2" xfId="16865"/>
    <cellStyle name="20% - Accent4 7 2 2 2 2 2" xfId="16866"/>
    <cellStyle name="20% - Accent4 7 2 2 2 2 2 2" xfId="16867"/>
    <cellStyle name="20% - Accent4 7 2 2 2 2 2 3" xfId="16868"/>
    <cellStyle name="20% - Accent4 7 2 2 2 2 3" xfId="16869"/>
    <cellStyle name="20% - Accent4 7 2 2 2 2 4" xfId="16870"/>
    <cellStyle name="20% - Accent4 7 2 2 2 3" xfId="16871"/>
    <cellStyle name="20% - Accent4 7 2 2 2 3 2" xfId="16872"/>
    <cellStyle name="20% - Accent4 7 2 2 2 3 2 2" xfId="16873"/>
    <cellStyle name="20% - Accent4 7 2 2 2 3 2 3" xfId="16874"/>
    <cellStyle name="20% - Accent4 7 2 2 2 3 3" xfId="16875"/>
    <cellStyle name="20% - Accent4 7 2 2 2 3 4" xfId="16876"/>
    <cellStyle name="20% - Accent4 7 2 2 2 4" xfId="16877"/>
    <cellStyle name="20% - Accent4 7 2 2 2 4 2" xfId="16878"/>
    <cellStyle name="20% - Accent4 7 2 2 2 4 3" xfId="16879"/>
    <cellStyle name="20% - Accent4 7 2 2 2 5" xfId="16880"/>
    <cellStyle name="20% - Accent4 7 2 2 2 6" xfId="16881"/>
    <cellStyle name="20% - Accent4 7 2 2 3" xfId="16882"/>
    <cellStyle name="20% - Accent4 7 2 2 3 2" xfId="16883"/>
    <cellStyle name="20% - Accent4 7 2 2 3 2 2" xfId="16884"/>
    <cellStyle name="20% - Accent4 7 2 2 3 2 2 2" xfId="16885"/>
    <cellStyle name="20% - Accent4 7 2 2 3 2 2 3" xfId="16886"/>
    <cellStyle name="20% - Accent4 7 2 2 3 2 3" xfId="16887"/>
    <cellStyle name="20% - Accent4 7 2 2 3 2 4" xfId="16888"/>
    <cellStyle name="20% - Accent4 7 2 2 3 3" xfId="16889"/>
    <cellStyle name="20% - Accent4 7 2 2 3 3 2" xfId="16890"/>
    <cellStyle name="20% - Accent4 7 2 2 3 3 2 2" xfId="16891"/>
    <cellStyle name="20% - Accent4 7 2 2 3 3 2 3" xfId="16892"/>
    <cellStyle name="20% - Accent4 7 2 2 3 3 3" xfId="16893"/>
    <cellStyle name="20% - Accent4 7 2 2 3 3 4" xfId="16894"/>
    <cellStyle name="20% - Accent4 7 2 2 3 4" xfId="16895"/>
    <cellStyle name="20% - Accent4 7 2 2 3 4 2" xfId="16896"/>
    <cellStyle name="20% - Accent4 7 2 2 3 4 3" xfId="16897"/>
    <cellStyle name="20% - Accent4 7 2 2 3 5" xfId="16898"/>
    <cellStyle name="20% - Accent4 7 2 2 3 6" xfId="16899"/>
    <cellStyle name="20% - Accent4 7 2 2 4" xfId="16900"/>
    <cellStyle name="20% - Accent4 7 2 2 4 2" xfId="16901"/>
    <cellStyle name="20% - Accent4 7 2 2 4 2 2" xfId="16902"/>
    <cellStyle name="20% - Accent4 7 2 2 4 2 3" xfId="16903"/>
    <cellStyle name="20% - Accent4 7 2 2 4 3" xfId="16904"/>
    <cellStyle name="20% - Accent4 7 2 2 4 4" xfId="16905"/>
    <cellStyle name="20% - Accent4 7 2 2 5" xfId="16906"/>
    <cellStyle name="20% - Accent4 7 2 2 5 2" xfId="16907"/>
    <cellStyle name="20% - Accent4 7 2 2 5 2 2" xfId="16908"/>
    <cellStyle name="20% - Accent4 7 2 2 5 2 3" xfId="16909"/>
    <cellStyle name="20% - Accent4 7 2 2 5 3" xfId="16910"/>
    <cellStyle name="20% - Accent4 7 2 2 5 4" xfId="16911"/>
    <cellStyle name="20% - Accent4 7 2 2 6" xfId="16912"/>
    <cellStyle name="20% - Accent4 7 2 2 6 2" xfId="16913"/>
    <cellStyle name="20% - Accent4 7 2 2 6 3" xfId="16914"/>
    <cellStyle name="20% - Accent4 7 2 2 7" xfId="16915"/>
    <cellStyle name="20% - Accent4 7 2 2 8" xfId="16916"/>
    <cellStyle name="20% - Accent4 7 2 3" xfId="16917"/>
    <cellStyle name="20% - Accent4 7 2 3 2" xfId="16918"/>
    <cellStyle name="20% - Accent4 7 2 3 2 2" xfId="16919"/>
    <cellStyle name="20% - Accent4 7 2 3 2 2 2" xfId="16920"/>
    <cellStyle name="20% - Accent4 7 2 3 2 2 3" xfId="16921"/>
    <cellStyle name="20% - Accent4 7 2 3 2 3" xfId="16922"/>
    <cellStyle name="20% - Accent4 7 2 3 2 4" xfId="16923"/>
    <cellStyle name="20% - Accent4 7 2 3 3" xfId="16924"/>
    <cellStyle name="20% - Accent4 7 2 3 3 2" xfId="16925"/>
    <cellStyle name="20% - Accent4 7 2 3 3 2 2" xfId="16926"/>
    <cellStyle name="20% - Accent4 7 2 3 3 2 3" xfId="16927"/>
    <cellStyle name="20% - Accent4 7 2 3 3 3" xfId="16928"/>
    <cellStyle name="20% - Accent4 7 2 3 3 4" xfId="16929"/>
    <cellStyle name="20% - Accent4 7 2 3 4" xfId="16930"/>
    <cellStyle name="20% - Accent4 7 2 3 4 2" xfId="16931"/>
    <cellStyle name="20% - Accent4 7 2 3 4 3" xfId="16932"/>
    <cellStyle name="20% - Accent4 7 2 3 5" xfId="16933"/>
    <cellStyle name="20% - Accent4 7 2 3 6" xfId="16934"/>
    <cellStyle name="20% - Accent4 7 2 4" xfId="16935"/>
    <cellStyle name="20% - Accent4 7 2 4 2" xfId="16936"/>
    <cellStyle name="20% - Accent4 7 2 4 2 2" xfId="16937"/>
    <cellStyle name="20% - Accent4 7 2 4 2 2 2" xfId="16938"/>
    <cellStyle name="20% - Accent4 7 2 4 2 2 3" xfId="16939"/>
    <cellStyle name="20% - Accent4 7 2 4 2 3" xfId="16940"/>
    <cellStyle name="20% - Accent4 7 2 4 2 4" xfId="16941"/>
    <cellStyle name="20% - Accent4 7 2 4 3" xfId="16942"/>
    <cellStyle name="20% - Accent4 7 2 4 3 2" xfId="16943"/>
    <cellStyle name="20% - Accent4 7 2 4 3 2 2" xfId="16944"/>
    <cellStyle name="20% - Accent4 7 2 4 3 2 3" xfId="16945"/>
    <cellStyle name="20% - Accent4 7 2 4 3 3" xfId="16946"/>
    <cellStyle name="20% - Accent4 7 2 4 3 4" xfId="16947"/>
    <cellStyle name="20% - Accent4 7 2 4 4" xfId="16948"/>
    <cellStyle name="20% - Accent4 7 2 4 4 2" xfId="16949"/>
    <cellStyle name="20% - Accent4 7 2 4 4 3" xfId="16950"/>
    <cellStyle name="20% - Accent4 7 2 4 5" xfId="16951"/>
    <cellStyle name="20% - Accent4 7 2 4 6" xfId="16952"/>
    <cellStyle name="20% - Accent4 7 2 5" xfId="16953"/>
    <cellStyle name="20% - Accent4 7 2 5 2" xfId="16954"/>
    <cellStyle name="20% - Accent4 7 2 5 2 2" xfId="16955"/>
    <cellStyle name="20% - Accent4 7 2 5 2 3" xfId="16956"/>
    <cellStyle name="20% - Accent4 7 2 5 3" xfId="16957"/>
    <cellStyle name="20% - Accent4 7 2 5 4" xfId="16958"/>
    <cellStyle name="20% - Accent4 7 2 6" xfId="16959"/>
    <cellStyle name="20% - Accent4 7 2 6 2" xfId="16960"/>
    <cellStyle name="20% - Accent4 7 2 6 2 2" xfId="16961"/>
    <cellStyle name="20% - Accent4 7 2 6 2 3" xfId="16962"/>
    <cellStyle name="20% - Accent4 7 2 6 3" xfId="16963"/>
    <cellStyle name="20% - Accent4 7 2 6 4" xfId="16964"/>
    <cellStyle name="20% - Accent4 7 2 7" xfId="16965"/>
    <cellStyle name="20% - Accent4 7 2 7 2" xfId="16966"/>
    <cellStyle name="20% - Accent4 7 2 7 3" xfId="16967"/>
    <cellStyle name="20% - Accent4 7 2 8" xfId="16968"/>
    <cellStyle name="20% - Accent4 7 2 9" xfId="16969"/>
    <cellStyle name="20% - Accent4 7 3" xfId="16970"/>
    <cellStyle name="20% - Accent4 7 3 2" xfId="16971"/>
    <cellStyle name="20% - Accent4 7 3 2 2" xfId="16972"/>
    <cellStyle name="20% - Accent4 7 3 2 2 2" xfId="16973"/>
    <cellStyle name="20% - Accent4 7 3 2 2 2 2" xfId="16974"/>
    <cellStyle name="20% - Accent4 7 3 2 2 2 3" xfId="16975"/>
    <cellStyle name="20% - Accent4 7 3 2 2 3" xfId="16976"/>
    <cellStyle name="20% - Accent4 7 3 2 2 4" xfId="16977"/>
    <cellStyle name="20% - Accent4 7 3 2 3" xfId="16978"/>
    <cellStyle name="20% - Accent4 7 3 2 3 2" xfId="16979"/>
    <cellStyle name="20% - Accent4 7 3 2 3 2 2" xfId="16980"/>
    <cellStyle name="20% - Accent4 7 3 2 3 2 3" xfId="16981"/>
    <cellStyle name="20% - Accent4 7 3 2 3 3" xfId="16982"/>
    <cellStyle name="20% - Accent4 7 3 2 3 4" xfId="16983"/>
    <cellStyle name="20% - Accent4 7 3 2 4" xfId="16984"/>
    <cellStyle name="20% - Accent4 7 3 2 4 2" xfId="16985"/>
    <cellStyle name="20% - Accent4 7 3 2 4 3" xfId="16986"/>
    <cellStyle name="20% - Accent4 7 3 2 5" xfId="16987"/>
    <cellStyle name="20% - Accent4 7 3 2 6" xfId="16988"/>
    <cellStyle name="20% - Accent4 7 3 3" xfId="16989"/>
    <cellStyle name="20% - Accent4 7 3 3 2" xfId="16990"/>
    <cellStyle name="20% - Accent4 7 3 3 2 2" xfId="16991"/>
    <cellStyle name="20% - Accent4 7 3 3 2 2 2" xfId="16992"/>
    <cellStyle name="20% - Accent4 7 3 3 2 2 3" xfId="16993"/>
    <cellStyle name="20% - Accent4 7 3 3 2 3" xfId="16994"/>
    <cellStyle name="20% - Accent4 7 3 3 2 4" xfId="16995"/>
    <cellStyle name="20% - Accent4 7 3 3 3" xfId="16996"/>
    <cellStyle name="20% - Accent4 7 3 3 3 2" xfId="16997"/>
    <cellStyle name="20% - Accent4 7 3 3 3 2 2" xfId="16998"/>
    <cellStyle name="20% - Accent4 7 3 3 3 2 3" xfId="16999"/>
    <cellStyle name="20% - Accent4 7 3 3 3 3" xfId="17000"/>
    <cellStyle name="20% - Accent4 7 3 3 3 4" xfId="17001"/>
    <cellStyle name="20% - Accent4 7 3 3 4" xfId="17002"/>
    <cellStyle name="20% - Accent4 7 3 3 4 2" xfId="17003"/>
    <cellStyle name="20% - Accent4 7 3 3 4 3" xfId="17004"/>
    <cellStyle name="20% - Accent4 7 3 3 5" xfId="17005"/>
    <cellStyle name="20% - Accent4 7 3 3 6" xfId="17006"/>
    <cellStyle name="20% - Accent4 7 3 4" xfId="17007"/>
    <cellStyle name="20% - Accent4 7 3 4 2" xfId="17008"/>
    <cellStyle name="20% - Accent4 7 3 4 2 2" xfId="17009"/>
    <cellStyle name="20% - Accent4 7 3 4 2 3" xfId="17010"/>
    <cellStyle name="20% - Accent4 7 3 4 3" xfId="17011"/>
    <cellStyle name="20% - Accent4 7 3 4 4" xfId="17012"/>
    <cellStyle name="20% - Accent4 7 3 5" xfId="17013"/>
    <cellStyle name="20% - Accent4 7 3 5 2" xfId="17014"/>
    <cellStyle name="20% - Accent4 7 3 5 2 2" xfId="17015"/>
    <cellStyle name="20% - Accent4 7 3 5 2 3" xfId="17016"/>
    <cellStyle name="20% - Accent4 7 3 5 3" xfId="17017"/>
    <cellStyle name="20% - Accent4 7 3 5 4" xfId="17018"/>
    <cellStyle name="20% - Accent4 7 3 6" xfId="17019"/>
    <cellStyle name="20% - Accent4 7 3 6 2" xfId="17020"/>
    <cellStyle name="20% - Accent4 7 3 6 3" xfId="17021"/>
    <cellStyle name="20% - Accent4 7 3 7" xfId="17022"/>
    <cellStyle name="20% - Accent4 7 3 8" xfId="17023"/>
    <cellStyle name="20% - Accent4 7 4" xfId="17024"/>
    <cellStyle name="20% - Accent4 7 4 2" xfId="17025"/>
    <cellStyle name="20% - Accent4 7 4 2 2" xfId="17026"/>
    <cellStyle name="20% - Accent4 7 4 2 2 2" xfId="17027"/>
    <cellStyle name="20% - Accent4 7 4 2 2 3" xfId="17028"/>
    <cellStyle name="20% - Accent4 7 4 2 3" xfId="17029"/>
    <cellStyle name="20% - Accent4 7 4 2 4" xfId="17030"/>
    <cellStyle name="20% - Accent4 7 4 3" xfId="17031"/>
    <cellStyle name="20% - Accent4 7 4 3 2" xfId="17032"/>
    <cellStyle name="20% - Accent4 7 4 3 2 2" xfId="17033"/>
    <cellStyle name="20% - Accent4 7 4 3 2 3" xfId="17034"/>
    <cellStyle name="20% - Accent4 7 4 3 3" xfId="17035"/>
    <cellStyle name="20% - Accent4 7 4 3 4" xfId="17036"/>
    <cellStyle name="20% - Accent4 7 4 4" xfId="17037"/>
    <cellStyle name="20% - Accent4 7 4 4 2" xfId="17038"/>
    <cellStyle name="20% - Accent4 7 4 4 3" xfId="17039"/>
    <cellStyle name="20% - Accent4 7 4 5" xfId="17040"/>
    <cellStyle name="20% - Accent4 7 4 6" xfId="17041"/>
    <cellStyle name="20% - Accent4 7 5" xfId="17042"/>
    <cellStyle name="20% - Accent4 7 5 2" xfId="17043"/>
    <cellStyle name="20% - Accent4 7 5 2 2" xfId="17044"/>
    <cellStyle name="20% - Accent4 7 5 2 2 2" xfId="17045"/>
    <cellStyle name="20% - Accent4 7 5 2 2 3" xfId="17046"/>
    <cellStyle name="20% - Accent4 7 5 2 3" xfId="17047"/>
    <cellStyle name="20% - Accent4 7 5 2 4" xfId="17048"/>
    <cellStyle name="20% - Accent4 7 5 3" xfId="17049"/>
    <cellStyle name="20% - Accent4 7 5 3 2" xfId="17050"/>
    <cellStyle name="20% - Accent4 7 5 3 2 2" xfId="17051"/>
    <cellStyle name="20% - Accent4 7 5 3 2 3" xfId="17052"/>
    <cellStyle name="20% - Accent4 7 5 3 3" xfId="17053"/>
    <cellStyle name="20% - Accent4 7 5 3 4" xfId="17054"/>
    <cellStyle name="20% - Accent4 7 5 4" xfId="17055"/>
    <cellStyle name="20% - Accent4 7 5 4 2" xfId="17056"/>
    <cellStyle name="20% - Accent4 7 5 4 3" xfId="17057"/>
    <cellStyle name="20% - Accent4 7 5 5" xfId="17058"/>
    <cellStyle name="20% - Accent4 7 5 6" xfId="17059"/>
    <cellStyle name="20% - Accent4 7 6" xfId="17060"/>
    <cellStyle name="20% - Accent4 7 6 2" xfId="17061"/>
    <cellStyle name="20% - Accent4 7 6 2 2" xfId="17062"/>
    <cellStyle name="20% - Accent4 7 6 2 3" xfId="17063"/>
    <cellStyle name="20% - Accent4 7 6 3" xfId="17064"/>
    <cellStyle name="20% - Accent4 7 6 4" xfId="17065"/>
    <cellStyle name="20% - Accent4 7 7" xfId="17066"/>
    <cellStyle name="20% - Accent4 7 7 2" xfId="17067"/>
    <cellStyle name="20% - Accent4 7 7 2 2" xfId="17068"/>
    <cellStyle name="20% - Accent4 7 7 2 3" xfId="17069"/>
    <cellStyle name="20% - Accent4 7 7 3" xfId="17070"/>
    <cellStyle name="20% - Accent4 7 7 4" xfId="17071"/>
    <cellStyle name="20% - Accent4 7 8" xfId="17072"/>
    <cellStyle name="20% - Accent4 7 8 2" xfId="17073"/>
    <cellStyle name="20% - Accent4 7 8 3" xfId="17074"/>
    <cellStyle name="20% - Accent4 7 9" xfId="17075"/>
    <cellStyle name="20% - Accent4 7_Revenue monitoring workings P6 97-2003" xfId="17076"/>
    <cellStyle name="20% - Accent4 8" xfId="17077"/>
    <cellStyle name="20% - Accent4 8 10" xfId="17078"/>
    <cellStyle name="20% - Accent4 8 2" xfId="17079"/>
    <cellStyle name="20% - Accent4 8 2 2" xfId="17080"/>
    <cellStyle name="20% - Accent4 8 2 2 2" xfId="17081"/>
    <cellStyle name="20% - Accent4 8 2 2 2 2" xfId="17082"/>
    <cellStyle name="20% - Accent4 8 2 2 2 2 2" xfId="17083"/>
    <cellStyle name="20% - Accent4 8 2 2 2 2 2 2" xfId="17084"/>
    <cellStyle name="20% - Accent4 8 2 2 2 2 2 3" xfId="17085"/>
    <cellStyle name="20% - Accent4 8 2 2 2 2 3" xfId="17086"/>
    <cellStyle name="20% - Accent4 8 2 2 2 2 4" xfId="17087"/>
    <cellStyle name="20% - Accent4 8 2 2 2 3" xfId="17088"/>
    <cellStyle name="20% - Accent4 8 2 2 2 3 2" xfId="17089"/>
    <cellStyle name="20% - Accent4 8 2 2 2 3 2 2" xfId="17090"/>
    <cellStyle name="20% - Accent4 8 2 2 2 3 2 3" xfId="17091"/>
    <cellStyle name="20% - Accent4 8 2 2 2 3 3" xfId="17092"/>
    <cellStyle name="20% - Accent4 8 2 2 2 3 4" xfId="17093"/>
    <cellStyle name="20% - Accent4 8 2 2 2 4" xfId="17094"/>
    <cellStyle name="20% - Accent4 8 2 2 2 4 2" xfId="17095"/>
    <cellStyle name="20% - Accent4 8 2 2 2 4 3" xfId="17096"/>
    <cellStyle name="20% - Accent4 8 2 2 2 5" xfId="17097"/>
    <cellStyle name="20% - Accent4 8 2 2 2 6" xfId="17098"/>
    <cellStyle name="20% - Accent4 8 2 2 3" xfId="17099"/>
    <cellStyle name="20% - Accent4 8 2 2 3 2" xfId="17100"/>
    <cellStyle name="20% - Accent4 8 2 2 3 2 2" xfId="17101"/>
    <cellStyle name="20% - Accent4 8 2 2 3 2 2 2" xfId="17102"/>
    <cellStyle name="20% - Accent4 8 2 2 3 2 2 3" xfId="17103"/>
    <cellStyle name="20% - Accent4 8 2 2 3 2 3" xfId="17104"/>
    <cellStyle name="20% - Accent4 8 2 2 3 2 4" xfId="17105"/>
    <cellStyle name="20% - Accent4 8 2 2 3 3" xfId="17106"/>
    <cellStyle name="20% - Accent4 8 2 2 3 3 2" xfId="17107"/>
    <cellStyle name="20% - Accent4 8 2 2 3 3 2 2" xfId="17108"/>
    <cellStyle name="20% - Accent4 8 2 2 3 3 2 3" xfId="17109"/>
    <cellStyle name="20% - Accent4 8 2 2 3 3 3" xfId="17110"/>
    <cellStyle name="20% - Accent4 8 2 2 3 3 4" xfId="17111"/>
    <cellStyle name="20% - Accent4 8 2 2 3 4" xfId="17112"/>
    <cellStyle name="20% - Accent4 8 2 2 3 4 2" xfId="17113"/>
    <cellStyle name="20% - Accent4 8 2 2 3 4 3" xfId="17114"/>
    <cellStyle name="20% - Accent4 8 2 2 3 5" xfId="17115"/>
    <cellStyle name="20% - Accent4 8 2 2 3 6" xfId="17116"/>
    <cellStyle name="20% - Accent4 8 2 2 4" xfId="17117"/>
    <cellStyle name="20% - Accent4 8 2 2 4 2" xfId="17118"/>
    <cellStyle name="20% - Accent4 8 2 2 4 2 2" xfId="17119"/>
    <cellStyle name="20% - Accent4 8 2 2 4 2 3" xfId="17120"/>
    <cellStyle name="20% - Accent4 8 2 2 4 3" xfId="17121"/>
    <cellStyle name="20% - Accent4 8 2 2 4 4" xfId="17122"/>
    <cellStyle name="20% - Accent4 8 2 2 5" xfId="17123"/>
    <cellStyle name="20% - Accent4 8 2 2 5 2" xfId="17124"/>
    <cellStyle name="20% - Accent4 8 2 2 5 2 2" xfId="17125"/>
    <cellStyle name="20% - Accent4 8 2 2 5 2 3" xfId="17126"/>
    <cellStyle name="20% - Accent4 8 2 2 5 3" xfId="17127"/>
    <cellStyle name="20% - Accent4 8 2 2 5 4" xfId="17128"/>
    <cellStyle name="20% - Accent4 8 2 2 6" xfId="17129"/>
    <cellStyle name="20% - Accent4 8 2 2 6 2" xfId="17130"/>
    <cellStyle name="20% - Accent4 8 2 2 6 3" xfId="17131"/>
    <cellStyle name="20% - Accent4 8 2 2 7" xfId="17132"/>
    <cellStyle name="20% - Accent4 8 2 2 8" xfId="17133"/>
    <cellStyle name="20% - Accent4 8 2 3" xfId="17134"/>
    <cellStyle name="20% - Accent4 8 2 3 2" xfId="17135"/>
    <cellStyle name="20% - Accent4 8 2 3 2 2" xfId="17136"/>
    <cellStyle name="20% - Accent4 8 2 3 2 2 2" xfId="17137"/>
    <cellStyle name="20% - Accent4 8 2 3 2 2 3" xfId="17138"/>
    <cellStyle name="20% - Accent4 8 2 3 2 3" xfId="17139"/>
    <cellStyle name="20% - Accent4 8 2 3 2 4" xfId="17140"/>
    <cellStyle name="20% - Accent4 8 2 3 3" xfId="17141"/>
    <cellStyle name="20% - Accent4 8 2 3 3 2" xfId="17142"/>
    <cellStyle name="20% - Accent4 8 2 3 3 2 2" xfId="17143"/>
    <cellStyle name="20% - Accent4 8 2 3 3 2 3" xfId="17144"/>
    <cellStyle name="20% - Accent4 8 2 3 3 3" xfId="17145"/>
    <cellStyle name="20% - Accent4 8 2 3 3 4" xfId="17146"/>
    <cellStyle name="20% - Accent4 8 2 3 4" xfId="17147"/>
    <cellStyle name="20% - Accent4 8 2 3 4 2" xfId="17148"/>
    <cellStyle name="20% - Accent4 8 2 3 4 3" xfId="17149"/>
    <cellStyle name="20% - Accent4 8 2 3 5" xfId="17150"/>
    <cellStyle name="20% - Accent4 8 2 3 6" xfId="17151"/>
    <cellStyle name="20% - Accent4 8 2 4" xfId="17152"/>
    <cellStyle name="20% - Accent4 8 2 4 2" xfId="17153"/>
    <cellStyle name="20% - Accent4 8 2 4 2 2" xfId="17154"/>
    <cellStyle name="20% - Accent4 8 2 4 2 2 2" xfId="17155"/>
    <cellStyle name="20% - Accent4 8 2 4 2 2 3" xfId="17156"/>
    <cellStyle name="20% - Accent4 8 2 4 2 3" xfId="17157"/>
    <cellStyle name="20% - Accent4 8 2 4 2 4" xfId="17158"/>
    <cellStyle name="20% - Accent4 8 2 4 3" xfId="17159"/>
    <cellStyle name="20% - Accent4 8 2 4 3 2" xfId="17160"/>
    <cellStyle name="20% - Accent4 8 2 4 3 2 2" xfId="17161"/>
    <cellStyle name="20% - Accent4 8 2 4 3 2 3" xfId="17162"/>
    <cellStyle name="20% - Accent4 8 2 4 3 3" xfId="17163"/>
    <cellStyle name="20% - Accent4 8 2 4 3 4" xfId="17164"/>
    <cellStyle name="20% - Accent4 8 2 4 4" xfId="17165"/>
    <cellStyle name="20% - Accent4 8 2 4 4 2" xfId="17166"/>
    <cellStyle name="20% - Accent4 8 2 4 4 3" xfId="17167"/>
    <cellStyle name="20% - Accent4 8 2 4 5" xfId="17168"/>
    <cellStyle name="20% - Accent4 8 2 4 6" xfId="17169"/>
    <cellStyle name="20% - Accent4 8 2 5" xfId="17170"/>
    <cellStyle name="20% - Accent4 8 2 5 2" xfId="17171"/>
    <cellStyle name="20% - Accent4 8 2 5 2 2" xfId="17172"/>
    <cellStyle name="20% - Accent4 8 2 5 2 3" xfId="17173"/>
    <cellStyle name="20% - Accent4 8 2 5 3" xfId="17174"/>
    <cellStyle name="20% - Accent4 8 2 5 4" xfId="17175"/>
    <cellStyle name="20% - Accent4 8 2 6" xfId="17176"/>
    <cellStyle name="20% - Accent4 8 2 6 2" xfId="17177"/>
    <cellStyle name="20% - Accent4 8 2 6 2 2" xfId="17178"/>
    <cellStyle name="20% - Accent4 8 2 6 2 3" xfId="17179"/>
    <cellStyle name="20% - Accent4 8 2 6 3" xfId="17180"/>
    <cellStyle name="20% - Accent4 8 2 6 4" xfId="17181"/>
    <cellStyle name="20% - Accent4 8 2 7" xfId="17182"/>
    <cellStyle name="20% - Accent4 8 2 7 2" xfId="17183"/>
    <cellStyle name="20% - Accent4 8 2 7 3" xfId="17184"/>
    <cellStyle name="20% - Accent4 8 2 8" xfId="17185"/>
    <cellStyle name="20% - Accent4 8 2 9" xfId="17186"/>
    <cellStyle name="20% - Accent4 8 3" xfId="17187"/>
    <cellStyle name="20% - Accent4 8 3 2" xfId="17188"/>
    <cellStyle name="20% - Accent4 8 3 2 2" xfId="17189"/>
    <cellStyle name="20% - Accent4 8 3 2 2 2" xfId="17190"/>
    <cellStyle name="20% - Accent4 8 3 2 2 2 2" xfId="17191"/>
    <cellStyle name="20% - Accent4 8 3 2 2 2 3" xfId="17192"/>
    <cellStyle name="20% - Accent4 8 3 2 2 3" xfId="17193"/>
    <cellStyle name="20% - Accent4 8 3 2 2 4" xfId="17194"/>
    <cellStyle name="20% - Accent4 8 3 2 3" xfId="17195"/>
    <cellStyle name="20% - Accent4 8 3 2 3 2" xfId="17196"/>
    <cellStyle name="20% - Accent4 8 3 2 3 2 2" xfId="17197"/>
    <cellStyle name="20% - Accent4 8 3 2 3 2 3" xfId="17198"/>
    <cellStyle name="20% - Accent4 8 3 2 3 3" xfId="17199"/>
    <cellStyle name="20% - Accent4 8 3 2 3 4" xfId="17200"/>
    <cellStyle name="20% - Accent4 8 3 2 4" xfId="17201"/>
    <cellStyle name="20% - Accent4 8 3 2 4 2" xfId="17202"/>
    <cellStyle name="20% - Accent4 8 3 2 4 3" xfId="17203"/>
    <cellStyle name="20% - Accent4 8 3 2 5" xfId="17204"/>
    <cellStyle name="20% - Accent4 8 3 2 6" xfId="17205"/>
    <cellStyle name="20% - Accent4 8 3 3" xfId="17206"/>
    <cellStyle name="20% - Accent4 8 3 3 2" xfId="17207"/>
    <cellStyle name="20% - Accent4 8 3 3 2 2" xfId="17208"/>
    <cellStyle name="20% - Accent4 8 3 3 2 2 2" xfId="17209"/>
    <cellStyle name="20% - Accent4 8 3 3 2 2 3" xfId="17210"/>
    <cellStyle name="20% - Accent4 8 3 3 2 3" xfId="17211"/>
    <cellStyle name="20% - Accent4 8 3 3 2 4" xfId="17212"/>
    <cellStyle name="20% - Accent4 8 3 3 3" xfId="17213"/>
    <cellStyle name="20% - Accent4 8 3 3 3 2" xfId="17214"/>
    <cellStyle name="20% - Accent4 8 3 3 3 2 2" xfId="17215"/>
    <cellStyle name="20% - Accent4 8 3 3 3 2 3" xfId="17216"/>
    <cellStyle name="20% - Accent4 8 3 3 3 3" xfId="17217"/>
    <cellStyle name="20% - Accent4 8 3 3 3 4" xfId="17218"/>
    <cellStyle name="20% - Accent4 8 3 3 4" xfId="17219"/>
    <cellStyle name="20% - Accent4 8 3 3 4 2" xfId="17220"/>
    <cellStyle name="20% - Accent4 8 3 3 4 3" xfId="17221"/>
    <cellStyle name="20% - Accent4 8 3 3 5" xfId="17222"/>
    <cellStyle name="20% - Accent4 8 3 3 6" xfId="17223"/>
    <cellStyle name="20% - Accent4 8 3 4" xfId="17224"/>
    <cellStyle name="20% - Accent4 8 3 4 2" xfId="17225"/>
    <cellStyle name="20% - Accent4 8 3 4 2 2" xfId="17226"/>
    <cellStyle name="20% - Accent4 8 3 4 2 3" xfId="17227"/>
    <cellStyle name="20% - Accent4 8 3 4 3" xfId="17228"/>
    <cellStyle name="20% - Accent4 8 3 4 4" xfId="17229"/>
    <cellStyle name="20% - Accent4 8 3 5" xfId="17230"/>
    <cellStyle name="20% - Accent4 8 3 5 2" xfId="17231"/>
    <cellStyle name="20% - Accent4 8 3 5 2 2" xfId="17232"/>
    <cellStyle name="20% - Accent4 8 3 5 2 3" xfId="17233"/>
    <cellStyle name="20% - Accent4 8 3 5 3" xfId="17234"/>
    <cellStyle name="20% - Accent4 8 3 5 4" xfId="17235"/>
    <cellStyle name="20% - Accent4 8 3 6" xfId="17236"/>
    <cellStyle name="20% - Accent4 8 3 6 2" xfId="17237"/>
    <cellStyle name="20% - Accent4 8 3 6 3" xfId="17238"/>
    <cellStyle name="20% - Accent4 8 3 7" xfId="17239"/>
    <cellStyle name="20% - Accent4 8 3 8" xfId="17240"/>
    <cellStyle name="20% - Accent4 8 4" xfId="17241"/>
    <cellStyle name="20% - Accent4 8 4 2" xfId="17242"/>
    <cellStyle name="20% - Accent4 8 4 2 2" xfId="17243"/>
    <cellStyle name="20% - Accent4 8 4 2 2 2" xfId="17244"/>
    <cellStyle name="20% - Accent4 8 4 2 2 3" xfId="17245"/>
    <cellStyle name="20% - Accent4 8 4 2 3" xfId="17246"/>
    <cellStyle name="20% - Accent4 8 4 2 4" xfId="17247"/>
    <cellStyle name="20% - Accent4 8 4 3" xfId="17248"/>
    <cellStyle name="20% - Accent4 8 4 3 2" xfId="17249"/>
    <cellStyle name="20% - Accent4 8 4 3 2 2" xfId="17250"/>
    <cellStyle name="20% - Accent4 8 4 3 2 3" xfId="17251"/>
    <cellStyle name="20% - Accent4 8 4 3 3" xfId="17252"/>
    <cellStyle name="20% - Accent4 8 4 3 4" xfId="17253"/>
    <cellStyle name="20% - Accent4 8 4 4" xfId="17254"/>
    <cellStyle name="20% - Accent4 8 4 4 2" xfId="17255"/>
    <cellStyle name="20% - Accent4 8 4 4 3" xfId="17256"/>
    <cellStyle name="20% - Accent4 8 4 5" xfId="17257"/>
    <cellStyle name="20% - Accent4 8 4 6" xfId="17258"/>
    <cellStyle name="20% - Accent4 8 5" xfId="17259"/>
    <cellStyle name="20% - Accent4 8 5 2" xfId="17260"/>
    <cellStyle name="20% - Accent4 8 5 2 2" xfId="17261"/>
    <cellStyle name="20% - Accent4 8 5 2 2 2" xfId="17262"/>
    <cellStyle name="20% - Accent4 8 5 2 2 3" xfId="17263"/>
    <cellStyle name="20% - Accent4 8 5 2 3" xfId="17264"/>
    <cellStyle name="20% - Accent4 8 5 2 4" xfId="17265"/>
    <cellStyle name="20% - Accent4 8 5 3" xfId="17266"/>
    <cellStyle name="20% - Accent4 8 5 3 2" xfId="17267"/>
    <cellStyle name="20% - Accent4 8 5 3 2 2" xfId="17268"/>
    <cellStyle name="20% - Accent4 8 5 3 2 3" xfId="17269"/>
    <cellStyle name="20% - Accent4 8 5 3 3" xfId="17270"/>
    <cellStyle name="20% - Accent4 8 5 3 4" xfId="17271"/>
    <cellStyle name="20% - Accent4 8 5 4" xfId="17272"/>
    <cellStyle name="20% - Accent4 8 5 4 2" xfId="17273"/>
    <cellStyle name="20% - Accent4 8 5 4 3" xfId="17274"/>
    <cellStyle name="20% - Accent4 8 5 5" xfId="17275"/>
    <cellStyle name="20% - Accent4 8 5 6" xfId="17276"/>
    <cellStyle name="20% - Accent4 8 6" xfId="17277"/>
    <cellStyle name="20% - Accent4 8 6 2" xfId="17278"/>
    <cellStyle name="20% - Accent4 8 6 2 2" xfId="17279"/>
    <cellStyle name="20% - Accent4 8 6 2 3" xfId="17280"/>
    <cellStyle name="20% - Accent4 8 6 3" xfId="17281"/>
    <cellStyle name="20% - Accent4 8 6 4" xfId="17282"/>
    <cellStyle name="20% - Accent4 8 7" xfId="17283"/>
    <cellStyle name="20% - Accent4 8 7 2" xfId="17284"/>
    <cellStyle name="20% - Accent4 8 7 2 2" xfId="17285"/>
    <cellStyle name="20% - Accent4 8 7 2 3" xfId="17286"/>
    <cellStyle name="20% - Accent4 8 7 3" xfId="17287"/>
    <cellStyle name="20% - Accent4 8 7 4" xfId="17288"/>
    <cellStyle name="20% - Accent4 8 8" xfId="17289"/>
    <cellStyle name="20% - Accent4 8 8 2" xfId="17290"/>
    <cellStyle name="20% - Accent4 8 8 3" xfId="17291"/>
    <cellStyle name="20% - Accent4 8 9" xfId="17292"/>
    <cellStyle name="20% - Accent4 8_Revenue monitoring workings P6 97-2003" xfId="17293"/>
    <cellStyle name="20% - Accent4 9" xfId="17294"/>
    <cellStyle name="20% - Accent4 9 10" xfId="17295"/>
    <cellStyle name="20% - Accent4 9 2" xfId="17296"/>
    <cellStyle name="20% - Accent4 9 2 2" xfId="17297"/>
    <cellStyle name="20% - Accent4 9 2 2 2" xfId="17298"/>
    <cellStyle name="20% - Accent4 9 2 2 2 2" xfId="17299"/>
    <cellStyle name="20% - Accent4 9 2 2 2 2 2" xfId="17300"/>
    <cellStyle name="20% - Accent4 9 2 2 2 2 2 2" xfId="17301"/>
    <cellStyle name="20% - Accent4 9 2 2 2 2 2 3" xfId="17302"/>
    <cellStyle name="20% - Accent4 9 2 2 2 2 3" xfId="17303"/>
    <cellStyle name="20% - Accent4 9 2 2 2 2 4" xfId="17304"/>
    <cellStyle name="20% - Accent4 9 2 2 2 3" xfId="17305"/>
    <cellStyle name="20% - Accent4 9 2 2 2 3 2" xfId="17306"/>
    <cellStyle name="20% - Accent4 9 2 2 2 3 2 2" xfId="17307"/>
    <cellStyle name="20% - Accent4 9 2 2 2 3 2 3" xfId="17308"/>
    <cellStyle name="20% - Accent4 9 2 2 2 3 3" xfId="17309"/>
    <cellStyle name="20% - Accent4 9 2 2 2 3 4" xfId="17310"/>
    <cellStyle name="20% - Accent4 9 2 2 2 4" xfId="17311"/>
    <cellStyle name="20% - Accent4 9 2 2 2 4 2" xfId="17312"/>
    <cellStyle name="20% - Accent4 9 2 2 2 4 3" xfId="17313"/>
    <cellStyle name="20% - Accent4 9 2 2 2 5" xfId="17314"/>
    <cellStyle name="20% - Accent4 9 2 2 2 6" xfId="17315"/>
    <cellStyle name="20% - Accent4 9 2 2 3" xfId="17316"/>
    <cellStyle name="20% - Accent4 9 2 2 3 2" xfId="17317"/>
    <cellStyle name="20% - Accent4 9 2 2 3 2 2" xfId="17318"/>
    <cellStyle name="20% - Accent4 9 2 2 3 2 2 2" xfId="17319"/>
    <cellStyle name="20% - Accent4 9 2 2 3 2 2 3" xfId="17320"/>
    <cellStyle name="20% - Accent4 9 2 2 3 2 3" xfId="17321"/>
    <cellStyle name="20% - Accent4 9 2 2 3 2 4" xfId="17322"/>
    <cellStyle name="20% - Accent4 9 2 2 3 3" xfId="17323"/>
    <cellStyle name="20% - Accent4 9 2 2 3 3 2" xfId="17324"/>
    <cellStyle name="20% - Accent4 9 2 2 3 3 2 2" xfId="17325"/>
    <cellStyle name="20% - Accent4 9 2 2 3 3 2 3" xfId="17326"/>
    <cellStyle name="20% - Accent4 9 2 2 3 3 3" xfId="17327"/>
    <cellStyle name="20% - Accent4 9 2 2 3 3 4" xfId="17328"/>
    <cellStyle name="20% - Accent4 9 2 2 3 4" xfId="17329"/>
    <cellStyle name="20% - Accent4 9 2 2 3 4 2" xfId="17330"/>
    <cellStyle name="20% - Accent4 9 2 2 3 4 3" xfId="17331"/>
    <cellStyle name="20% - Accent4 9 2 2 3 5" xfId="17332"/>
    <cellStyle name="20% - Accent4 9 2 2 3 6" xfId="17333"/>
    <cellStyle name="20% - Accent4 9 2 2 4" xfId="17334"/>
    <cellStyle name="20% - Accent4 9 2 2 4 2" xfId="17335"/>
    <cellStyle name="20% - Accent4 9 2 2 4 2 2" xfId="17336"/>
    <cellStyle name="20% - Accent4 9 2 2 4 2 3" xfId="17337"/>
    <cellStyle name="20% - Accent4 9 2 2 4 3" xfId="17338"/>
    <cellStyle name="20% - Accent4 9 2 2 4 4" xfId="17339"/>
    <cellStyle name="20% - Accent4 9 2 2 5" xfId="17340"/>
    <cellStyle name="20% - Accent4 9 2 2 5 2" xfId="17341"/>
    <cellStyle name="20% - Accent4 9 2 2 5 2 2" xfId="17342"/>
    <cellStyle name="20% - Accent4 9 2 2 5 2 3" xfId="17343"/>
    <cellStyle name="20% - Accent4 9 2 2 5 3" xfId="17344"/>
    <cellStyle name="20% - Accent4 9 2 2 5 4" xfId="17345"/>
    <cellStyle name="20% - Accent4 9 2 2 6" xfId="17346"/>
    <cellStyle name="20% - Accent4 9 2 2 6 2" xfId="17347"/>
    <cellStyle name="20% - Accent4 9 2 2 6 3" xfId="17348"/>
    <cellStyle name="20% - Accent4 9 2 2 7" xfId="17349"/>
    <cellStyle name="20% - Accent4 9 2 2 8" xfId="17350"/>
    <cellStyle name="20% - Accent4 9 2 3" xfId="17351"/>
    <cellStyle name="20% - Accent4 9 2 3 2" xfId="17352"/>
    <cellStyle name="20% - Accent4 9 2 3 2 2" xfId="17353"/>
    <cellStyle name="20% - Accent4 9 2 3 2 2 2" xfId="17354"/>
    <cellStyle name="20% - Accent4 9 2 3 2 2 3" xfId="17355"/>
    <cellStyle name="20% - Accent4 9 2 3 2 3" xfId="17356"/>
    <cellStyle name="20% - Accent4 9 2 3 2 4" xfId="17357"/>
    <cellStyle name="20% - Accent4 9 2 3 3" xfId="17358"/>
    <cellStyle name="20% - Accent4 9 2 3 3 2" xfId="17359"/>
    <cellStyle name="20% - Accent4 9 2 3 3 2 2" xfId="17360"/>
    <cellStyle name="20% - Accent4 9 2 3 3 2 3" xfId="17361"/>
    <cellStyle name="20% - Accent4 9 2 3 3 3" xfId="17362"/>
    <cellStyle name="20% - Accent4 9 2 3 3 4" xfId="17363"/>
    <cellStyle name="20% - Accent4 9 2 3 4" xfId="17364"/>
    <cellStyle name="20% - Accent4 9 2 3 4 2" xfId="17365"/>
    <cellStyle name="20% - Accent4 9 2 3 4 3" xfId="17366"/>
    <cellStyle name="20% - Accent4 9 2 3 5" xfId="17367"/>
    <cellStyle name="20% - Accent4 9 2 3 6" xfId="17368"/>
    <cellStyle name="20% - Accent4 9 2 4" xfId="17369"/>
    <cellStyle name="20% - Accent4 9 2 4 2" xfId="17370"/>
    <cellStyle name="20% - Accent4 9 2 4 2 2" xfId="17371"/>
    <cellStyle name="20% - Accent4 9 2 4 2 2 2" xfId="17372"/>
    <cellStyle name="20% - Accent4 9 2 4 2 2 3" xfId="17373"/>
    <cellStyle name="20% - Accent4 9 2 4 2 3" xfId="17374"/>
    <cellStyle name="20% - Accent4 9 2 4 2 4" xfId="17375"/>
    <cellStyle name="20% - Accent4 9 2 4 3" xfId="17376"/>
    <cellStyle name="20% - Accent4 9 2 4 3 2" xfId="17377"/>
    <cellStyle name="20% - Accent4 9 2 4 3 2 2" xfId="17378"/>
    <cellStyle name="20% - Accent4 9 2 4 3 2 3" xfId="17379"/>
    <cellStyle name="20% - Accent4 9 2 4 3 3" xfId="17380"/>
    <cellStyle name="20% - Accent4 9 2 4 3 4" xfId="17381"/>
    <cellStyle name="20% - Accent4 9 2 4 4" xfId="17382"/>
    <cellStyle name="20% - Accent4 9 2 4 4 2" xfId="17383"/>
    <cellStyle name="20% - Accent4 9 2 4 4 3" xfId="17384"/>
    <cellStyle name="20% - Accent4 9 2 4 5" xfId="17385"/>
    <cellStyle name="20% - Accent4 9 2 4 6" xfId="17386"/>
    <cellStyle name="20% - Accent4 9 2 5" xfId="17387"/>
    <cellStyle name="20% - Accent4 9 2 5 2" xfId="17388"/>
    <cellStyle name="20% - Accent4 9 2 5 2 2" xfId="17389"/>
    <cellStyle name="20% - Accent4 9 2 5 2 3" xfId="17390"/>
    <cellStyle name="20% - Accent4 9 2 5 3" xfId="17391"/>
    <cellStyle name="20% - Accent4 9 2 5 4" xfId="17392"/>
    <cellStyle name="20% - Accent4 9 2 6" xfId="17393"/>
    <cellStyle name="20% - Accent4 9 2 6 2" xfId="17394"/>
    <cellStyle name="20% - Accent4 9 2 6 2 2" xfId="17395"/>
    <cellStyle name="20% - Accent4 9 2 6 2 3" xfId="17396"/>
    <cellStyle name="20% - Accent4 9 2 6 3" xfId="17397"/>
    <cellStyle name="20% - Accent4 9 2 6 4" xfId="17398"/>
    <cellStyle name="20% - Accent4 9 2 7" xfId="17399"/>
    <cellStyle name="20% - Accent4 9 2 7 2" xfId="17400"/>
    <cellStyle name="20% - Accent4 9 2 7 3" xfId="17401"/>
    <cellStyle name="20% - Accent4 9 2 8" xfId="17402"/>
    <cellStyle name="20% - Accent4 9 2 9" xfId="17403"/>
    <cellStyle name="20% - Accent4 9 3" xfId="17404"/>
    <cellStyle name="20% - Accent4 9 3 2" xfId="17405"/>
    <cellStyle name="20% - Accent4 9 3 2 2" xfId="17406"/>
    <cellStyle name="20% - Accent4 9 3 2 2 2" xfId="17407"/>
    <cellStyle name="20% - Accent4 9 3 2 2 2 2" xfId="17408"/>
    <cellStyle name="20% - Accent4 9 3 2 2 2 3" xfId="17409"/>
    <cellStyle name="20% - Accent4 9 3 2 2 3" xfId="17410"/>
    <cellStyle name="20% - Accent4 9 3 2 2 4" xfId="17411"/>
    <cellStyle name="20% - Accent4 9 3 2 3" xfId="17412"/>
    <cellStyle name="20% - Accent4 9 3 2 3 2" xfId="17413"/>
    <cellStyle name="20% - Accent4 9 3 2 3 2 2" xfId="17414"/>
    <cellStyle name="20% - Accent4 9 3 2 3 2 3" xfId="17415"/>
    <cellStyle name="20% - Accent4 9 3 2 3 3" xfId="17416"/>
    <cellStyle name="20% - Accent4 9 3 2 3 4" xfId="17417"/>
    <cellStyle name="20% - Accent4 9 3 2 4" xfId="17418"/>
    <cellStyle name="20% - Accent4 9 3 2 4 2" xfId="17419"/>
    <cellStyle name="20% - Accent4 9 3 2 4 3" xfId="17420"/>
    <cellStyle name="20% - Accent4 9 3 2 5" xfId="17421"/>
    <cellStyle name="20% - Accent4 9 3 2 6" xfId="17422"/>
    <cellStyle name="20% - Accent4 9 3 3" xfId="17423"/>
    <cellStyle name="20% - Accent4 9 3 3 2" xfId="17424"/>
    <cellStyle name="20% - Accent4 9 3 3 2 2" xfId="17425"/>
    <cellStyle name="20% - Accent4 9 3 3 2 2 2" xfId="17426"/>
    <cellStyle name="20% - Accent4 9 3 3 2 2 3" xfId="17427"/>
    <cellStyle name="20% - Accent4 9 3 3 2 3" xfId="17428"/>
    <cellStyle name="20% - Accent4 9 3 3 2 4" xfId="17429"/>
    <cellStyle name="20% - Accent4 9 3 3 3" xfId="17430"/>
    <cellStyle name="20% - Accent4 9 3 3 3 2" xfId="17431"/>
    <cellStyle name="20% - Accent4 9 3 3 3 2 2" xfId="17432"/>
    <cellStyle name="20% - Accent4 9 3 3 3 2 3" xfId="17433"/>
    <cellStyle name="20% - Accent4 9 3 3 3 3" xfId="17434"/>
    <cellStyle name="20% - Accent4 9 3 3 3 4" xfId="17435"/>
    <cellStyle name="20% - Accent4 9 3 3 4" xfId="17436"/>
    <cellStyle name="20% - Accent4 9 3 3 4 2" xfId="17437"/>
    <cellStyle name="20% - Accent4 9 3 3 4 3" xfId="17438"/>
    <cellStyle name="20% - Accent4 9 3 3 5" xfId="17439"/>
    <cellStyle name="20% - Accent4 9 3 3 6" xfId="17440"/>
    <cellStyle name="20% - Accent4 9 3 4" xfId="17441"/>
    <cellStyle name="20% - Accent4 9 3 4 2" xfId="17442"/>
    <cellStyle name="20% - Accent4 9 3 4 2 2" xfId="17443"/>
    <cellStyle name="20% - Accent4 9 3 4 2 3" xfId="17444"/>
    <cellStyle name="20% - Accent4 9 3 4 3" xfId="17445"/>
    <cellStyle name="20% - Accent4 9 3 4 4" xfId="17446"/>
    <cellStyle name="20% - Accent4 9 3 5" xfId="17447"/>
    <cellStyle name="20% - Accent4 9 3 5 2" xfId="17448"/>
    <cellStyle name="20% - Accent4 9 3 5 2 2" xfId="17449"/>
    <cellStyle name="20% - Accent4 9 3 5 2 3" xfId="17450"/>
    <cellStyle name="20% - Accent4 9 3 5 3" xfId="17451"/>
    <cellStyle name="20% - Accent4 9 3 5 4" xfId="17452"/>
    <cellStyle name="20% - Accent4 9 3 6" xfId="17453"/>
    <cellStyle name="20% - Accent4 9 3 6 2" xfId="17454"/>
    <cellStyle name="20% - Accent4 9 3 6 3" xfId="17455"/>
    <cellStyle name="20% - Accent4 9 3 7" xfId="17456"/>
    <cellStyle name="20% - Accent4 9 3 8" xfId="17457"/>
    <cellStyle name="20% - Accent4 9 4" xfId="17458"/>
    <cellStyle name="20% - Accent4 9 4 2" xfId="17459"/>
    <cellStyle name="20% - Accent4 9 4 2 2" xfId="17460"/>
    <cellStyle name="20% - Accent4 9 4 2 2 2" xfId="17461"/>
    <cellStyle name="20% - Accent4 9 4 2 2 3" xfId="17462"/>
    <cellStyle name="20% - Accent4 9 4 2 3" xfId="17463"/>
    <cellStyle name="20% - Accent4 9 4 2 4" xfId="17464"/>
    <cellStyle name="20% - Accent4 9 4 3" xfId="17465"/>
    <cellStyle name="20% - Accent4 9 4 3 2" xfId="17466"/>
    <cellStyle name="20% - Accent4 9 4 3 2 2" xfId="17467"/>
    <cellStyle name="20% - Accent4 9 4 3 2 3" xfId="17468"/>
    <cellStyle name="20% - Accent4 9 4 3 3" xfId="17469"/>
    <cellStyle name="20% - Accent4 9 4 3 4" xfId="17470"/>
    <cellStyle name="20% - Accent4 9 4 4" xfId="17471"/>
    <cellStyle name="20% - Accent4 9 4 4 2" xfId="17472"/>
    <cellStyle name="20% - Accent4 9 4 4 3" xfId="17473"/>
    <cellStyle name="20% - Accent4 9 4 5" xfId="17474"/>
    <cellStyle name="20% - Accent4 9 4 6" xfId="17475"/>
    <cellStyle name="20% - Accent4 9 5" xfId="17476"/>
    <cellStyle name="20% - Accent4 9 5 2" xfId="17477"/>
    <cellStyle name="20% - Accent4 9 5 2 2" xfId="17478"/>
    <cellStyle name="20% - Accent4 9 5 2 2 2" xfId="17479"/>
    <cellStyle name="20% - Accent4 9 5 2 2 3" xfId="17480"/>
    <cellStyle name="20% - Accent4 9 5 2 3" xfId="17481"/>
    <cellStyle name="20% - Accent4 9 5 2 4" xfId="17482"/>
    <cellStyle name="20% - Accent4 9 5 3" xfId="17483"/>
    <cellStyle name="20% - Accent4 9 5 3 2" xfId="17484"/>
    <cellStyle name="20% - Accent4 9 5 3 2 2" xfId="17485"/>
    <cellStyle name="20% - Accent4 9 5 3 2 3" xfId="17486"/>
    <cellStyle name="20% - Accent4 9 5 3 3" xfId="17487"/>
    <cellStyle name="20% - Accent4 9 5 3 4" xfId="17488"/>
    <cellStyle name="20% - Accent4 9 5 4" xfId="17489"/>
    <cellStyle name="20% - Accent4 9 5 4 2" xfId="17490"/>
    <cellStyle name="20% - Accent4 9 5 4 3" xfId="17491"/>
    <cellStyle name="20% - Accent4 9 5 5" xfId="17492"/>
    <cellStyle name="20% - Accent4 9 5 6" xfId="17493"/>
    <cellStyle name="20% - Accent4 9 6" xfId="17494"/>
    <cellStyle name="20% - Accent4 9 6 2" xfId="17495"/>
    <cellStyle name="20% - Accent4 9 6 2 2" xfId="17496"/>
    <cellStyle name="20% - Accent4 9 6 2 3" xfId="17497"/>
    <cellStyle name="20% - Accent4 9 6 3" xfId="17498"/>
    <cellStyle name="20% - Accent4 9 6 4" xfId="17499"/>
    <cellStyle name="20% - Accent4 9 7" xfId="17500"/>
    <cellStyle name="20% - Accent4 9 7 2" xfId="17501"/>
    <cellStyle name="20% - Accent4 9 7 2 2" xfId="17502"/>
    <cellStyle name="20% - Accent4 9 7 2 3" xfId="17503"/>
    <cellStyle name="20% - Accent4 9 7 3" xfId="17504"/>
    <cellStyle name="20% - Accent4 9 7 4" xfId="17505"/>
    <cellStyle name="20% - Accent4 9 8" xfId="17506"/>
    <cellStyle name="20% - Accent4 9 8 2" xfId="17507"/>
    <cellStyle name="20% - Accent4 9 8 3" xfId="17508"/>
    <cellStyle name="20% - Accent4 9 9" xfId="17509"/>
    <cellStyle name="20% - Accent4 9_Revenue monitoring workings P6 97-2003" xfId="17510"/>
    <cellStyle name="20% - Accent5" xfId="144" builtinId="46" customBuiltin="1"/>
    <cellStyle name="20% - Accent5 10" xfId="17511"/>
    <cellStyle name="20% - Accent5 10 2" xfId="17512"/>
    <cellStyle name="20% - Accent5 10 2 2" xfId="17513"/>
    <cellStyle name="20% - Accent5 10 2 2 2" xfId="17514"/>
    <cellStyle name="20% - Accent5 10 2 2 2 2" xfId="17515"/>
    <cellStyle name="20% - Accent5 10 2 2 2 2 2" xfId="17516"/>
    <cellStyle name="20% - Accent5 10 2 2 2 2 3" xfId="17517"/>
    <cellStyle name="20% - Accent5 10 2 2 2 3" xfId="17518"/>
    <cellStyle name="20% - Accent5 10 2 2 2 4" xfId="17519"/>
    <cellStyle name="20% - Accent5 10 2 2 3" xfId="17520"/>
    <cellStyle name="20% - Accent5 10 2 2 3 2" xfId="17521"/>
    <cellStyle name="20% - Accent5 10 2 2 3 2 2" xfId="17522"/>
    <cellStyle name="20% - Accent5 10 2 2 3 2 3" xfId="17523"/>
    <cellStyle name="20% - Accent5 10 2 2 3 3" xfId="17524"/>
    <cellStyle name="20% - Accent5 10 2 2 3 4" xfId="17525"/>
    <cellStyle name="20% - Accent5 10 2 2 4" xfId="17526"/>
    <cellStyle name="20% - Accent5 10 2 2 4 2" xfId="17527"/>
    <cellStyle name="20% - Accent5 10 2 2 4 3" xfId="17528"/>
    <cellStyle name="20% - Accent5 10 2 2 5" xfId="17529"/>
    <cellStyle name="20% - Accent5 10 2 2 6" xfId="17530"/>
    <cellStyle name="20% - Accent5 10 2 3" xfId="17531"/>
    <cellStyle name="20% - Accent5 10 2 3 2" xfId="17532"/>
    <cellStyle name="20% - Accent5 10 2 3 2 2" xfId="17533"/>
    <cellStyle name="20% - Accent5 10 2 3 2 2 2" xfId="17534"/>
    <cellStyle name="20% - Accent5 10 2 3 2 2 3" xfId="17535"/>
    <cellStyle name="20% - Accent5 10 2 3 2 3" xfId="17536"/>
    <cellStyle name="20% - Accent5 10 2 3 2 4" xfId="17537"/>
    <cellStyle name="20% - Accent5 10 2 3 3" xfId="17538"/>
    <cellStyle name="20% - Accent5 10 2 3 3 2" xfId="17539"/>
    <cellStyle name="20% - Accent5 10 2 3 3 2 2" xfId="17540"/>
    <cellStyle name="20% - Accent5 10 2 3 3 2 3" xfId="17541"/>
    <cellStyle name="20% - Accent5 10 2 3 3 3" xfId="17542"/>
    <cellStyle name="20% - Accent5 10 2 3 3 4" xfId="17543"/>
    <cellStyle name="20% - Accent5 10 2 3 4" xfId="17544"/>
    <cellStyle name="20% - Accent5 10 2 3 4 2" xfId="17545"/>
    <cellStyle name="20% - Accent5 10 2 3 4 3" xfId="17546"/>
    <cellStyle name="20% - Accent5 10 2 3 5" xfId="17547"/>
    <cellStyle name="20% - Accent5 10 2 3 6" xfId="17548"/>
    <cellStyle name="20% - Accent5 10 2 4" xfId="17549"/>
    <cellStyle name="20% - Accent5 10 2 4 2" xfId="17550"/>
    <cellStyle name="20% - Accent5 10 2 4 2 2" xfId="17551"/>
    <cellStyle name="20% - Accent5 10 2 4 2 3" xfId="17552"/>
    <cellStyle name="20% - Accent5 10 2 4 3" xfId="17553"/>
    <cellStyle name="20% - Accent5 10 2 4 4" xfId="17554"/>
    <cellStyle name="20% - Accent5 10 2 5" xfId="17555"/>
    <cellStyle name="20% - Accent5 10 2 5 2" xfId="17556"/>
    <cellStyle name="20% - Accent5 10 2 5 2 2" xfId="17557"/>
    <cellStyle name="20% - Accent5 10 2 5 2 3" xfId="17558"/>
    <cellStyle name="20% - Accent5 10 2 5 3" xfId="17559"/>
    <cellStyle name="20% - Accent5 10 2 5 4" xfId="17560"/>
    <cellStyle name="20% - Accent5 10 2 6" xfId="17561"/>
    <cellStyle name="20% - Accent5 10 2 6 2" xfId="17562"/>
    <cellStyle name="20% - Accent5 10 2 6 3" xfId="17563"/>
    <cellStyle name="20% - Accent5 10 2 7" xfId="17564"/>
    <cellStyle name="20% - Accent5 10 2 8" xfId="17565"/>
    <cellStyle name="20% - Accent5 10 3" xfId="17566"/>
    <cellStyle name="20% - Accent5 10 3 2" xfId="17567"/>
    <cellStyle name="20% - Accent5 10 3 2 2" xfId="17568"/>
    <cellStyle name="20% - Accent5 10 3 2 2 2" xfId="17569"/>
    <cellStyle name="20% - Accent5 10 3 2 2 3" xfId="17570"/>
    <cellStyle name="20% - Accent5 10 3 2 3" xfId="17571"/>
    <cellStyle name="20% - Accent5 10 3 2 4" xfId="17572"/>
    <cellStyle name="20% - Accent5 10 3 3" xfId="17573"/>
    <cellStyle name="20% - Accent5 10 3 3 2" xfId="17574"/>
    <cellStyle name="20% - Accent5 10 3 3 2 2" xfId="17575"/>
    <cellStyle name="20% - Accent5 10 3 3 2 3" xfId="17576"/>
    <cellStyle name="20% - Accent5 10 3 3 3" xfId="17577"/>
    <cellStyle name="20% - Accent5 10 3 3 4" xfId="17578"/>
    <cellStyle name="20% - Accent5 10 3 4" xfId="17579"/>
    <cellStyle name="20% - Accent5 10 3 4 2" xfId="17580"/>
    <cellStyle name="20% - Accent5 10 3 4 3" xfId="17581"/>
    <cellStyle name="20% - Accent5 10 3 5" xfId="17582"/>
    <cellStyle name="20% - Accent5 10 3 6" xfId="17583"/>
    <cellStyle name="20% - Accent5 10 4" xfId="17584"/>
    <cellStyle name="20% - Accent5 10 4 2" xfId="17585"/>
    <cellStyle name="20% - Accent5 10 4 2 2" xfId="17586"/>
    <cellStyle name="20% - Accent5 10 4 2 2 2" xfId="17587"/>
    <cellStyle name="20% - Accent5 10 4 2 2 3" xfId="17588"/>
    <cellStyle name="20% - Accent5 10 4 2 3" xfId="17589"/>
    <cellStyle name="20% - Accent5 10 4 2 4" xfId="17590"/>
    <cellStyle name="20% - Accent5 10 4 3" xfId="17591"/>
    <cellStyle name="20% - Accent5 10 4 3 2" xfId="17592"/>
    <cellStyle name="20% - Accent5 10 4 3 2 2" xfId="17593"/>
    <cellStyle name="20% - Accent5 10 4 3 2 3" xfId="17594"/>
    <cellStyle name="20% - Accent5 10 4 3 3" xfId="17595"/>
    <cellStyle name="20% - Accent5 10 4 3 4" xfId="17596"/>
    <cellStyle name="20% - Accent5 10 4 4" xfId="17597"/>
    <cellStyle name="20% - Accent5 10 4 4 2" xfId="17598"/>
    <cellStyle name="20% - Accent5 10 4 4 3" xfId="17599"/>
    <cellStyle name="20% - Accent5 10 4 5" xfId="17600"/>
    <cellStyle name="20% - Accent5 10 4 6" xfId="17601"/>
    <cellStyle name="20% - Accent5 10 5" xfId="17602"/>
    <cellStyle name="20% - Accent5 10 5 2" xfId="17603"/>
    <cellStyle name="20% - Accent5 10 5 2 2" xfId="17604"/>
    <cellStyle name="20% - Accent5 10 5 2 3" xfId="17605"/>
    <cellStyle name="20% - Accent5 10 5 3" xfId="17606"/>
    <cellStyle name="20% - Accent5 10 5 4" xfId="17607"/>
    <cellStyle name="20% - Accent5 10 6" xfId="17608"/>
    <cellStyle name="20% - Accent5 10 6 2" xfId="17609"/>
    <cellStyle name="20% - Accent5 10 6 2 2" xfId="17610"/>
    <cellStyle name="20% - Accent5 10 6 2 3" xfId="17611"/>
    <cellStyle name="20% - Accent5 10 6 3" xfId="17612"/>
    <cellStyle name="20% - Accent5 10 6 4" xfId="17613"/>
    <cellStyle name="20% - Accent5 10 7" xfId="17614"/>
    <cellStyle name="20% - Accent5 10 7 2" xfId="17615"/>
    <cellStyle name="20% - Accent5 10 7 3" xfId="17616"/>
    <cellStyle name="20% - Accent5 10 8" xfId="17617"/>
    <cellStyle name="20% - Accent5 10 9" xfId="17618"/>
    <cellStyle name="20% - Accent5 11" xfId="17619"/>
    <cellStyle name="20% - Accent5 11 2" xfId="17620"/>
    <cellStyle name="20% - Accent5 11 2 2" xfId="17621"/>
    <cellStyle name="20% - Accent5 11 2 2 2" xfId="17622"/>
    <cellStyle name="20% - Accent5 11 2 2 2 2" xfId="17623"/>
    <cellStyle name="20% - Accent5 11 2 2 2 2 2" xfId="17624"/>
    <cellStyle name="20% - Accent5 11 2 2 2 2 3" xfId="17625"/>
    <cellStyle name="20% - Accent5 11 2 2 2 3" xfId="17626"/>
    <cellStyle name="20% - Accent5 11 2 2 2 4" xfId="17627"/>
    <cellStyle name="20% - Accent5 11 2 2 3" xfId="17628"/>
    <cellStyle name="20% - Accent5 11 2 2 3 2" xfId="17629"/>
    <cellStyle name="20% - Accent5 11 2 2 3 2 2" xfId="17630"/>
    <cellStyle name="20% - Accent5 11 2 2 3 2 3" xfId="17631"/>
    <cellStyle name="20% - Accent5 11 2 2 3 3" xfId="17632"/>
    <cellStyle name="20% - Accent5 11 2 2 3 4" xfId="17633"/>
    <cellStyle name="20% - Accent5 11 2 2 4" xfId="17634"/>
    <cellStyle name="20% - Accent5 11 2 2 4 2" xfId="17635"/>
    <cellStyle name="20% - Accent5 11 2 2 4 3" xfId="17636"/>
    <cellStyle name="20% - Accent5 11 2 2 5" xfId="17637"/>
    <cellStyle name="20% - Accent5 11 2 2 6" xfId="17638"/>
    <cellStyle name="20% - Accent5 11 2 3" xfId="17639"/>
    <cellStyle name="20% - Accent5 11 2 3 2" xfId="17640"/>
    <cellStyle name="20% - Accent5 11 2 3 2 2" xfId="17641"/>
    <cellStyle name="20% - Accent5 11 2 3 2 2 2" xfId="17642"/>
    <cellStyle name="20% - Accent5 11 2 3 2 2 3" xfId="17643"/>
    <cellStyle name="20% - Accent5 11 2 3 2 3" xfId="17644"/>
    <cellStyle name="20% - Accent5 11 2 3 2 4" xfId="17645"/>
    <cellStyle name="20% - Accent5 11 2 3 3" xfId="17646"/>
    <cellStyle name="20% - Accent5 11 2 3 3 2" xfId="17647"/>
    <cellStyle name="20% - Accent5 11 2 3 3 2 2" xfId="17648"/>
    <cellStyle name="20% - Accent5 11 2 3 3 2 3" xfId="17649"/>
    <cellStyle name="20% - Accent5 11 2 3 3 3" xfId="17650"/>
    <cellStyle name="20% - Accent5 11 2 3 3 4" xfId="17651"/>
    <cellStyle name="20% - Accent5 11 2 3 4" xfId="17652"/>
    <cellStyle name="20% - Accent5 11 2 3 4 2" xfId="17653"/>
    <cellStyle name="20% - Accent5 11 2 3 4 3" xfId="17654"/>
    <cellStyle name="20% - Accent5 11 2 3 5" xfId="17655"/>
    <cellStyle name="20% - Accent5 11 2 3 6" xfId="17656"/>
    <cellStyle name="20% - Accent5 11 2 4" xfId="17657"/>
    <cellStyle name="20% - Accent5 11 2 4 2" xfId="17658"/>
    <cellStyle name="20% - Accent5 11 2 4 2 2" xfId="17659"/>
    <cellStyle name="20% - Accent5 11 2 4 2 3" xfId="17660"/>
    <cellStyle name="20% - Accent5 11 2 4 3" xfId="17661"/>
    <cellStyle name="20% - Accent5 11 2 4 4" xfId="17662"/>
    <cellStyle name="20% - Accent5 11 2 5" xfId="17663"/>
    <cellStyle name="20% - Accent5 11 2 5 2" xfId="17664"/>
    <cellStyle name="20% - Accent5 11 2 5 2 2" xfId="17665"/>
    <cellStyle name="20% - Accent5 11 2 5 2 3" xfId="17666"/>
    <cellStyle name="20% - Accent5 11 2 5 3" xfId="17667"/>
    <cellStyle name="20% - Accent5 11 2 5 4" xfId="17668"/>
    <cellStyle name="20% - Accent5 11 2 6" xfId="17669"/>
    <cellStyle name="20% - Accent5 11 2 6 2" xfId="17670"/>
    <cellStyle name="20% - Accent5 11 2 6 3" xfId="17671"/>
    <cellStyle name="20% - Accent5 11 2 7" xfId="17672"/>
    <cellStyle name="20% - Accent5 11 2 8" xfId="17673"/>
    <cellStyle name="20% - Accent5 11 3" xfId="17674"/>
    <cellStyle name="20% - Accent5 11 3 2" xfId="17675"/>
    <cellStyle name="20% - Accent5 11 3 2 2" xfId="17676"/>
    <cellStyle name="20% - Accent5 11 3 2 2 2" xfId="17677"/>
    <cellStyle name="20% - Accent5 11 3 2 2 3" xfId="17678"/>
    <cellStyle name="20% - Accent5 11 3 2 3" xfId="17679"/>
    <cellStyle name="20% - Accent5 11 3 2 4" xfId="17680"/>
    <cellStyle name="20% - Accent5 11 3 3" xfId="17681"/>
    <cellStyle name="20% - Accent5 11 3 3 2" xfId="17682"/>
    <cellStyle name="20% - Accent5 11 3 3 2 2" xfId="17683"/>
    <cellStyle name="20% - Accent5 11 3 3 2 3" xfId="17684"/>
    <cellStyle name="20% - Accent5 11 3 3 3" xfId="17685"/>
    <cellStyle name="20% - Accent5 11 3 3 4" xfId="17686"/>
    <cellStyle name="20% - Accent5 11 3 4" xfId="17687"/>
    <cellStyle name="20% - Accent5 11 3 4 2" xfId="17688"/>
    <cellStyle name="20% - Accent5 11 3 4 3" xfId="17689"/>
    <cellStyle name="20% - Accent5 11 3 5" xfId="17690"/>
    <cellStyle name="20% - Accent5 11 3 6" xfId="17691"/>
    <cellStyle name="20% - Accent5 11 4" xfId="17692"/>
    <cellStyle name="20% - Accent5 11 4 2" xfId="17693"/>
    <cellStyle name="20% - Accent5 11 4 2 2" xfId="17694"/>
    <cellStyle name="20% - Accent5 11 4 2 2 2" xfId="17695"/>
    <cellStyle name="20% - Accent5 11 4 2 2 3" xfId="17696"/>
    <cellStyle name="20% - Accent5 11 4 2 3" xfId="17697"/>
    <cellStyle name="20% - Accent5 11 4 2 4" xfId="17698"/>
    <cellStyle name="20% - Accent5 11 4 3" xfId="17699"/>
    <cellStyle name="20% - Accent5 11 4 3 2" xfId="17700"/>
    <cellStyle name="20% - Accent5 11 4 3 2 2" xfId="17701"/>
    <cellStyle name="20% - Accent5 11 4 3 2 3" xfId="17702"/>
    <cellStyle name="20% - Accent5 11 4 3 3" xfId="17703"/>
    <cellStyle name="20% - Accent5 11 4 3 4" xfId="17704"/>
    <cellStyle name="20% - Accent5 11 4 4" xfId="17705"/>
    <cellStyle name="20% - Accent5 11 4 4 2" xfId="17706"/>
    <cellStyle name="20% - Accent5 11 4 4 3" xfId="17707"/>
    <cellStyle name="20% - Accent5 11 4 5" xfId="17708"/>
    <cellStyle name="20% - Accent5 11 4 6" xfId="17709"/>
    <cellStyle name="20% - Accent5 11 5" xfId="17710"/>
    <cellStyle name="20% - Accent5 11 5 2" xfId="17711"/>
    <cellStyle name="20% - Accent5 11 5 2 2" xfId="17712"/>
    <cellStyle name="20% - Accent5 11 5 2 3" xfId="17713"/>
    <cellStyle name="20% - Accent5 11 5 3" xfId="17714"/>
    <cellStyle name="20% - Accent5 11 5 4" xfId="17715"/>
    <cellStyle name="20% - Accent5 11 6" xfId="17716"/>
    <cellStyle name="20% - Accent5 11 6 2" xfId="17717"/>
    <cellStyle name="20% - Accent5 11 6 2 2" xfId="17718"/>
    <cellStyle name="20% - Accent5 11 6 2 3" xfId="17719"/>
    <cellStyle name="20% - Accent5 11 6 3" xfId="17720"/>
    <cellStyle name="20% - Accent5 11 6 4" xfId="17721"/>
    <cellStyle name="20% - Accent5 11 7" xfId="17722"/>
    <cellStyle name="20% - Accent5 11 7 2" xfId="17723"/>
    <cellStyle name="20% - Accent5 11 7 3" xfId="17724"/>
    <cellStyle name="20% - Accent5 11 8" xfId="17725"/>
    <cellStyle name="20% - Accent5 11 9" xfId="17726"/>
    <cellStyle name="20% - Accent5 12" xfId="17727"/>
    <cellStyle name="20% - Accent5 12 2" xfId="17728"/>
    <cellStyle name="20% - Accent5 12 2 2" xfId="17729"/>
    <cellStyle name="20% - Accent5 12 2 2 2" xfId="17730"/>
    <cellStyle name="20% - Accent5 12 2 2 2 2" xfId="17731"/>
    <cellStyle name="20% - Accent5 12 2 2 2 3" xfId="17732"/>
    <cellStyle name="20% - Accent5 12 2 2 3" xfId="17733"/>
    <cellStyle name="20% - Accent5 12 2 2 4" xfId="17734"/>
    <cellStyle name="20% - Accent5 12 2 3" xfId="17735"/>
    <cellStyle name="20% - Accent5 12 2 3 2" xfId="17736"/>
    <cellStyle name="20% - Accent5 12 2 3 2 2" xfId="17737"/>
    <cellStyle name="20% - Accent5 12 2 3 2 3" xfId="17738"/>
    <cellStyle name="20% - Accent5 12 2 3 3" xfId="17739"/>
    <cellStyle name="20% - Accent5 12 2 3 4" xfId="17740"/>
    <cellStyle name="20% - Accent5 12 2 4" xfId="17741"/>
    <cellStyle name="20% - Accent5 12 2 4 2" xfId="17742"/>
    <cellStyle name="20% - Accent5 12 2 4 3" xfId="17743"/>
    <cellStyle name="20% - Accent5 12 2 5" xfId="17744"/>
    <cellStyle name="20% - Accent5 12 2 6" xfId="17745"/>
    <cellStyle name="20% - Accent5 12 3" xfId="17746"/>
    <cellStyle name="20% - Accent5 12 3 2" xfId="17747"/>
    <cellStyle name="20% - Accent5 12 3 2 2" xfId="17748"/>
    <cellStyle name="20% - Accent5 12 3 2 2 2" xfId="17749"/>
    <cellStyle name="20% - Accent5 12 3 2 2 3" xfId="17750"/>
    <cellStyle name="20% - Accent5 12 3 2 3" xfId="17751"/>
    <cellStyle name="20% - Accent5 12 3 2 4" xfId="17752"/>
    <cellStyle name="20% - Accent5 12 3 3" xfId="17753"/>
    <cellStyle name="20% - Accent5 12 3 3 2" xfId="17754"/>
    <cellStyle name="20% - Accent5 12 3 3 2 2" xfId="17755"/>
    <cellStyle name="20% - Accent5 12 3 3 2 3" xfId="17756"/>
    <cellStyle name="20% - Accent5 12 3 3 3" xfId="17757"/>
    <cellStyle name="20% - Accent5 12 3 3 4" xfId="17758"/>
    <cellStyle name="20% - Accent5 12 3 4" xfId="17759"/>
    <cellStyle name="20% - Accent5 12 3 4 2" xfId="17760"/>
    <cellStyle name="20% - Accent5 12 3 4 3" xfId="17761"/>
    <cellStyle name="20% - Accent5 12 3 5" xfId="17762"/>
    <cellStyle name="20% - Accent5 12 3 6" xfId="17763"/>
    <cellStyle name="20% - Accent5 12 4" xfId="17764"/>
    <cellStyle name="20% - Accent5 12 4 2" xfId="17765"/>
    <cellStyle name="20% - Accent5 12 4 2 2" xfId="17766"/>
    <cellStyle name="20% - Accent5 12 4 2 3" xfId="17767"/>
    <cellStyle name="20% - Accent5 12 4 3" xfId="17768"/>
    <cellStyle name="20% - Accent5 12 4 4" xfId="17769"/>
    <cellStyle name="20% - Accent5 12 5" xfId="17770"/>
    <cellStyle name="20% - Accent5 12 5 2" xfId="17771"/>
    <cellStyle name="20% - Accent5 12 5 2 2" xfId="17772"/>
    <cellStyle name="20% - Accent5 12 5 2 3" xfId="17773"/>
    <cellStyle name="20% - Accent5 12 5 3" xfId="17774"/>
    <cellStyle name="20% - Accent5 12 5 4" xfId="17775"/>
    <cellStyle name="20% - Accent5 12 6" xfId="17776"/>
    <cellStyle name="20% - Accent5 12 6 2" xfId="17777"/>
    <cellStyle name="20% - Accent5 12 6 3" xfId="17778"/>
    <cellStyle name="20% - Accent5 12 7" xfId="17779"/>
    <cellStyle name="20% - Accent5 12 8" xfId="17780"/>
    <cellStyle name="20% - Accent5 13" xfId="17781"/>
    <cellStyle name="20% - Accent5 13 2" xfId="17782"/>
    <cellStyle name="20% - Accent5 13 2 2" xfId="17783"/>
    <cellStyle name="20% - Accent5 13 2 2 2" xfId="17784"/>
    <cellStyle name="20% - Accent5 13 2 2 3" xfId="17785"/>
    <cellStyle name="20% - Accent5 13 2 3" xfId="17786"/>
    <cellStyle name="20% - Accent5 13 2 4" xfId="17787"/>
    <cellStyle name="20% - Accent5 13 3" xfId="17788"/>
    <cellStyle name="20% - Accent5 13 3 2" xfId="17789"/>
    <cellStyle name="20% - Accent5 13 3 2 2" xfId="17790"/>
    <cellStyle name="20% - Accent5 13 3 2 3" xfId="17791"/>
    <cellStyle name="20% - Accent5 13 3 3" xfId="17792"/>
    <cellStyle name="20% - Accent5 13 3 4" xfId="17793"/>
    <cellStyle name="20% - Accent5 13 4" xfId="17794"/>
    <cellStyle name="20% - Accent5 13 4 2" xfId="17795"/>
    <cellStyle name="20% - Accent5 13 4 3" xfId="17796"/>
    <cellStyle name="20% - Accent5 13 5" xfId="17797"/>
    <cellStyle name="20% - Accent5 13 6" xfId="17798"/>
    <cellStyle name="20% - Accent5 14" xfId="17799"/>
    <cellStyle name="20% - Accent5 14 2" xfId="17800"/>
    <cellStyle name="20% - Accent5 14 2 2" xfId="17801"/>
    <cellStyle name="20% - Accent5 14 2 2 2" xfId="17802"/>
    <cellStyle name="20% - Accent5 14 2 2 3" xfId="17803"/>
    <cellStyle name="20% - Accent5 14 2 3" xfId="17804"/>
    <cellStyle name="20% - Accent5 14 2 4" xfId="17805"/>
    <cellStyle name="20% - Accent5 14 3" xfId="17806"/>
    <cellStyle name="20% - Accent5 14 3 2" xfId="17807"/>
    <cellStyle name="20% - Accent5 14 3 2 2" xfId="17808"/>
    <cellStyle name="20% - Accent5 14 3 2 3" xfId="17809"/>
    <cellStyle name="20% - Accent5 14 3 3" xfId="17810"/>
    <cellStyle name="20% - Accent5 14 3 4" xfId="17811"/>
    <cellStyle name="20% - Accent5 14 4" xfId="17812"/>
    <cellStyle name="20% - Accent5 14 4 2" xfId="17813"/>
    <cellStyle name="20% - Accent5 14 4 3" xfId="17814"/>
    <cellStyle name="20% - Accent5 14 5" xfId="17815"/>
    <cellStyle name="20% - Accent5 14 6" xfId="17816"/>
    <cellStyle name="20% - Accent5 15" xfId="17817"/>
    <cellStyle name="20% - Accent5 15 2" xfId="17818"/>
    <cellStyle name="20% - Accent5 15 2 2" xfId="17819"/>
    <cellStyle name="20% - Accent5 15 2 3" xfId="17820"/>
    <cellStyle name="20% - Accent5 15 3" xfId="17821"/>
    <cellStyle name="20% - Accent5 15 4" xfId="17822"/>
    <cellStyle name="20% - Accent5 16" xfId="17823"/>
    <cellStyle name="20% - Accent5 16 2" xfId="17824"/>
    <cellStyle name="20% - Accent5 16 2 2" xfId="17825"/>
    <cellStyle name="20% - Accent5 16 2 3" xfId="17826"/>
    <cellStyle name="20% - Accent5 16 3" xfId="17827"/>
    <cellStyle name="20% - Accent5 16 4" xfId="17828"/>
    <cellStyle name="20% - Accent5 17" xfId="17829"/>
    <cellStyle name="20% - Accent5 17 2" xfId="17830"/>
    <cellStyle name="20% - Accent5 17 3" xfId="17831"/>
    <cellStyle name="20% - Accent5 18" xfId="17832"/>
    <cellStyle name="20% - Accent5 19" xfId="17833"/>
    <cellStyle name="20% - Accent5 2" xfId="11"/>
    <cellStyle name="20% - Accent5 2 10" xfId="17835"/>
    <cellStyle name="20% - Accent5 2 10 2" xfId="17836"/>
    <cellStyle name="20% - Accent5 2 10 2 2" xfId="17837"/>
    <cellStyle name="20% - Accent5 2 10 2 2 2" xfId="17838"/>
    <cellStyle name="20% - Accent5 2 10 2 2 2 2" xfId="17839"/>
    <cellStyle name="20% - Accent5 2 10 2 2 2 3" xfId="17840"/>
    <cellStyle name="20% - Accent5 2 10 2 2 3" xfId="17841"/>
    <cellStyle name="20% - Accent5 2 10 2 2 4" xfId="17842"/>
    <cellStyle name="20% - Accent5 2 10 2 3" xfId="17843"/>
    <cellStyle name="20% - Accent5 2 10 2 3 2" xfId="17844"/>
    <cellStyle name="20% - Accent5 2 10 2 3 2 2" xfId="17845"/>
    <cellStyle name="20% - Accent5 2 10 2 3 2 3" xfId="17846"/>
    <cellStyle name="20% - Accent5 2 10 2 3 3" xfId="17847"/>
    <cellStyle name="20% - Accent5 2 10 2 3 4" xfId="17848"/>
    <cellStyle name="20% - Accent5 2 10 2 4" xfId="17849"/>
    <cellStyle name="20% - Accent5 2 10 2 4 2" xfId="17850"/>
    <cellStyle name="20% - Accent5 2 10 2 4 3" xfId="17851"/>
    <cellStyle name="20% - Accent5 2 10 2 5" xfId="17852"/>
    <cellStyle name="20% - Accent5 2 10 2 6" xfId="17853"/>
    <cellStyle name="20% - Accent5 2 10 3" xfId="17854"/>
    <cellStyle name="20% - Accent5 2 10 3 2" xfId="17855"/>
    <cellStyle name="20% - Accent5 2 10 3 2 2" xfId="17856"/>
    <cellStyle name="20% - Accent5 2 10 3 2 2 2" xfId="17857"/>
    <cellStyle name="20% - Accent5 2 10 3 2 2 3" xfId="17858"/>
    <cellStyle name="20% - Accent5 2 10 3 2 3" xfId="17859"/>
    <cellStyle name="20% - Accent5 2 10 3 2 4" xfId="17860"/>
    <cellStyle name="20% - Accent5 2 10 3 3" xfId="17861"/>
    <cellStyle name="20% - Accent5 2 10 3 3 2" xfId="17862"/>
    <cellStyle name="20% - Accent5 2 10 3 3 2 2" xfId="17863"/>
    <cellStyle name="20% - Accent5 2 10 3 3 2 3" xfId="17864"/>
    <cellStyle name="20% - Accent5 2 10 3 3 3" xfId="17865"/>
    <cellStyle name="20% - Accent5 2 10 3 3 4" xfId="17866"/>
    <cellStyle name="20% - Accent5 2 10 3 4" xfId="17867"/>
    <cellStyle name="20% - Accent5 2 10 3 4 2" xfId="17868"/>
    <cellStyle name="20% - Accent5 2 10 3 4 3" xfId="17869"/>
    <cellStyle name="20% - Accent5 2 10 3 5" xfId="17870"/>
    <cellStyle name="20% - Accent5 2 10 3 6" xfId="17871"/>
    <cellStyle name="20% - Accent5 2 10 4" xfId="17872"/>
    <cellStyle name="20% - Accent5 2 10 4 2" xfId="17873"/>
    <cellStyle name="20% - Accent5 2 10 4 2 2" xfId="17874"/>
    <cellStyle name="20% - Accent5 2 10 4 2 3" xfId="17875"/>
    <cellStyle name="20% - Accent5 2 10 4 3" xfId="17876"/>
    <cellStyle name="20% - Accent5 2 10 4 4" xfId="17877"/>
    <cellStyle name="20% - Accent5 2 10 5" xfId="17878"/>
    <cellStyle name="20% - Accent5 2 10 5 2" xfId="17879"/>
    <cellStyle name="20% - Accent5 2 10 5 2 2" xfId="17880"/>
    <cellStyle name="20% - Accent5 2 10 5 2 3" xfId="17881"/>
    <cellStyle name="20% - Accent5 2 10 5 3" xfId="17882"/>
    <cellStyle name="20% - Accent5 2 10 5 4" xfId="17883"/>
    <cellStyle name="20% - Accent5 2 10 6" xfId="17884"/>
    <cellStyle name="20% - Accent5 2 10 6 2" xfId="17885"/>
    <cellStyle name="20% - Accent5 2 10 6 3" xfId="17886"/>
    <cellStyle name="20% - Accent5 2 10 7" xfId="17887"/>
    <cellStyle name="20% - Accent5 2 10 8" xfId="17888"/>
    <cellStyle name="20% - Accent5 2 11" xfId="17889"/>
    <cellStyle name="20% - Accent5 2 11 2" xfId="17890"/>
    <cellStyle name="20% - Accent5 2 11 2 2" xfId="17891"/>
    <cellStyle name="20% - Accent5 2 11 2 2 2" xfId="17892"/>
    <cellStyle name="20% - Accent5 2 11 2 2 3" xfId="17893"/>
    <cellStyle name="20% - Accent5 2 11 2 3" xfId="17894"/>
    <cellStyle name="20% - Accent5 2 11 2 4" xfId="17895"/>
    <cellStyle name="20% - Accent5 2 11 3" xfId="17896"/>
    <cellStyle name="20% - Accent5 2 11 3 2" xfId="17897"/>
    <cellStyle name="20% - Accent5 2 11 3 2 2" xfId="17898"/>
    <cellStyle name="20% - Accent5 2 11 3 2 3" xfId="17899"/>
    <cellStyle name="20% - Accent5 2 11 3 3" xfId="17900"/>
    <cellStyle name="20% - Accent5 2 11 3 4" xfId="17901"/>
    <cellStyle name="20% - Accent5 2 11 4" xfId="17902"/>
    <cellStyle name="20% - Accent5 2 11 4 2" xfId="17903"/>
    <cellStyle name="20% - Accent5 2 11 4 3" xfId="17904"/>
    <cellStyle name="20% - Accent5 2 11 5" xfId="17905"/>
    <cellStyle name="20% - Accent5 2 11 6" xfId="17906"/>
    <cellStyle name="20% - Accent5 2 12" xfId="17907"/>
    <cellStyle name="20% - Accent5 2 12 2" xfId="17908"/>
    <cellStyle name="20% - Accent5 2 12 2 2" xfId="17909"/>
    <cellStyle name="20% - Accent5 2 12 2 2 2" xfId="17910"/>
    <cellStyle name="20% - Accent5 2 12 2 2 3" xfId="17911"/>
    <cellStyle name="20% - Accent5 2 12 2 3" xfId="17912"/>
    <cellStyle name="20% - Accent5 2 12 2 4" xfId="17913"/>
    <cellStyle name="20% - Accent5 2 12 3" xfId="17914"/>
    <cellStyle name="20% - Accent5 2 12 3 2" xfId="17915"/>
    <cellStyle name="20% - Accent5 2 12 3 2 2" xfId="17916"/>
    <cellStyle name="20% - Accent5 2 12 3 2 3" xfId="17917"/>
    <cellStyle name="20% - Accent5 2 12 3 3" xfId="17918"/>
    <cellStyle name="20% - Accent5 2 12 3 4" xfId="17919"/>
    <cellStyle name="20% - Accent5 2 12 4" xfId="17920"/>
    <cellStyle name="20% - Accent5 2 12 4 2" xfId="17921"/>
    <cellStyle name="20% - Accent5 2 12 4 3" xfId="17922"/>
    <cellStyle name="20% - Accent5 2 12 5" xfId="17923"/>
    <cellStyle name="20% - Accent5 2 12 6" xfId="17924"/>
    <cellStyle name="20% - Accent5 2 13" xfId="17925"/>
    <cellStyle name="20% - Accent5 2 13 2" xfId="17926"/>
    <cellStyle name="20% - Accent5 2 13 2 2" xfId="17927"/>
    <cellStyle name="20% - Accent5 2 13 2 3" xfId="17928"/>
    <cellStyle name="20% - Accent5 2 13 3" xfId="17929"/>
    <cellStyle name="20% - Accent5 2 13 4" xfId="17930"/>
    <cellStyle name="20% - Accent5 2 14" xfId="17931"/>
    <cellStyle name="20% - Accent5 2 14 2" xfId="17932"/>
    <cellStyle name="20% - Accent5 2 14 2 2" xfId="17933"/>
    <cellStyle name="20% - Accent5 2 14 2 3" xfId="17934"/>
    <cellStyle name="20% - Accent5 2 14 3" xfId="17935"/>
    <cellStyle name="20% - Accent5 2 14 4" xfId="17936"/>
    <cellStyle name="20% - Accent5 2 15" xfId="17937"/>
    <cellStyle name="20% - Accent5 2 15 2" xfId="17938"/>
    <cellStyle name="20% - Accent5 2 15 3" xfId="17939"/>
    <cellStyle name="20% - Accent5 2 16" xfId="17940"/>
    <cellStyle name="20% - Accent5 2 16 2" xfId="17941"/>
    <cellStyle name="20% - Accent5 2 17" xfId="17942"/>
    <cellStyle name="20% - Accent5 2 18" xfId="17834"/>
    <cellStyle name="20% - Accent5 2 2" xfId="17943"/>
    <cellStyle name="20% - Accent5 2 2 2" xfId="17944"/>
    <cellStyle name="20% - Accent5 2 2 2 2" xfId="17945"/>
    <cellStyle name="20% - Accent5 2 2 2 2 2" xfId="17946"/>
    <cellStyle name="20% - Accent5 2 2 2 3" xfId="17947"/>
    <cellStyle name="20% - Accent5 2 2 3" xfId="17948"/>
    <cellStyle name="20% - Accent5 2 2 3 2" xfId="17949"/>
    <cellStyle name="20% - Accent5 2 2 4" xfId="17950"/>
    <cellStyle name="20% - Accent5 2 2_Revenue monitoring workings P6 97-2003" xfId="17951"/>
    <cellStyle name="20% - Accent5 2 3" xfId="17952"/>
    <cellStyle name="20% - Accent5 2 3 10" xfId="17953"/>
    <cellStyle name="20% - Accent5 2 3 2" xfId="17954"/>
    <cellStyle name="20% - Accent5 2 3 2 2" xfId="17955"/>
    <cellStyle name="20% - Accent5 2 3 2 2 2" xfId="17956"/>
    <cellStyle name="20% - Accent5 2 3 2 2 2 2" xfId="17957"/>
    <cellStyle name="20% - Accent5 2 3 2 2 2 2 2" xfId="17958"/>
    <cellStyle name="20% - Accent5 2 3 2 2 2 2 2 2" xfId="17959"/>
    <cellStyle name="20% - Accent5 2 3 2 2 2 2 2 3" xfId="17960"/>
    <cellStyle name="20% - Accent5 2 3 2 2 2 2 3" xfId="17961"/>
    <cellStyle name="20% - Accent5 2 3 2 2 2 2 4" xfId="17962"/>
    <cellStyle name="20% - Accent5 2 3 2 2 2 3" xfId="17963"/>
    <cellStyle name="20% - Accent5 2 3 2 2 2 3 2" xfId="17964"/>
    <cellStyle name="20% - Accent5 2 3 2 2 2 3 2 2" xfId="17965"/>
    <cellStyle name="20% - Accent5 2 3 2 2 2 3 2 3" xfId="17966"/>
    <cellStyle name="20% - Accent5 2 3 2 2 2 3 3" xfId="17967"/>
    <cellStyle name="20% - Accent5 2 3 2 2 2 3 4" xfId="17968"/>
    <cellStyle name="20% - Accent5 2 3 2 2 2 4" xfId="17969"/>
    <cellStyle name="20% - Accent5 2 3 2 2 2 4 2" xfId="17970"/>
    <cellStyle name="20% - Accent5 2 3 2 2 2 4 3" xfId="17971"/>
    <cellStyle name="20% - Accent5 2 3 2 2 2 5" xfId="17972"/>
    <cellStyle name="20% - Accent5 2 3 2 2 2 6" xfId="17973"/>
    <cellStyle name="20% - Accent5 2 3 2 2 3" xfId="17974"/>
    <cellStyle name="20% - Accent5 2 3 2 2 3 2" xfId="17975"/>
    <cellStyle name="20% - Accent5 2 3 2 2 3 2 2" xfId="17976"/>
    <cellStyle name="20% - Accent5 2 3 2 2 3 2 2 2" xfId="17977"/>
    <cellStyle name="20% - Accent5 2 3 2 2 3 2 2 3" xfId="17978"/>
    <cellStyle name="20% - Accent5 2 3 2 2 3 2 3" xfId="17979"/>
    <cellStyle name="20% - Accent5 2 3 2 2 3 2 4" xfId="17980"/>
    <cellStyle name="20% - Accent5 2 3 2 2 3 3" xfId="17981"/>
    <cellStyle name="20% - Accent5 2 3 2 2 3 3 2" xfId="17982"/>
    <cellStyle name="20% - Accent5 2 3 2 2 3 3 2 2" xfId="17983"/>
    <cellStyle name="20% - Accent5 2 3 2 2 3 3 2 3" xfId="17984"/>
    <cellStyle name="20% - Accent5 2 3 2 2 3 3 3" xfId="17985"/>
    <cellStyle name="20% - Accent5 2 3 2 2 3 3 4" xfId="17986"/>
    <cellStyle name="20% - Accent5 2 3 2 2 3 4" xfId="17987"/>
    <cellStyle name="20% - Accent5 2 3 2 2 3 4 2" xfId="17988"/>
    <cellStyle name="20% - Accent5 2 3 2 2 3 4 3" xfId="17989"/>
    <cellStyle name="20% - Accent5 2 3 2 2 3 5" xfId="17990"/>
    <cellStyle name="20% - Accent5 2 3 2 2 3 6" xfId="17991"/>
    <cellStyle name="20% - Accent5 2 3 2 2 4" xfId="17992"/>
    <cellStyle name="20% - Accent5 2 3 2 2 4 2" xfId="17993"/>
    <cellStyle name="20% - Accent5 2 3 2 2 4 2 2" xfId="17994"/>
    <cellStyle name="20% - Accent5 2 3 2 2 4 2 3" xfId="17995"/>
    <cellStyle name="20% - Accent5 2 3 2 2 4 3" xfId="17996"/>
    <cellStyle name="20% - Accent5 2 3 2 2 4 4" xfId="17997"/>
    <cellStyle name="20% - Accent5 2 3 2 2 5" xfId="17998"/>
    <cellStyle name="20% - Accent5 2 3 2 2 5 2" xfId="17999"/>
    <cellStyle name="20% - Accent5 2 3 2 2 5 2 2" xfId="18000"/>
    <cellStyle name="20% - Accent5 2 3 2 2 5 2 3" xfId="18001"/>
    <cellStyle name="20% - Accent5 2 3 2 2 5 3" xfId="18002"/>
    <cellStyle name="20% - Accent5 2 3 2 2 5 4" xfId="18003"/>
    <cellStyle name="20% - Accent5 2 3 2 2 6" xfId="18004"/>
    <cellStyle name="20% - Accent5 2 3 2 2 6 2" xfId="18005"/>
    <cellStyle name="20% - Accent5 2 3 2 2 6 3" xfId="18006"/>
    <cellStyle name="20% - Accent5 2 3 2 2 7" xfId="18007"/>
    <cellStyle name="20% - Accent5 2 3 2 2 8" xfId="18008"/>
    <cellStyle name="20% - Accent5 2 3 2 3" xfId="18009"/>
    <cellStyle name="20% - Accent5 2 3 2 3 2" xfId="18010"/>
    <cellStyle name="20% - Accent5 2 3 2 3 2 2" xfId="18011"/>
    <cellStyle name="20% - Accent5 2 3 2 3 2 2 2" xfId="18012"/>
    <cellStyle name="20% - Accent5 2 3 2 3 2 2 3" xfId="18013"/>
    <cellStyle name="20% - Accent5 2 3 2 3 2 3" xfId="18014"/>
    <cellStyle name="20% - Accent5 2 3 2 3 2 4" xfId="18015"/>
    <cellStyle name="20% - Accent5 2 3 2 3 3" xfId="18016"/>
    <cellStyle name="20% - Accent5 2 3 2 3 3 2" xfId="18017"/>
    <cellStyle name="20% - Accent5 2 3 2 3 3 2 2" xfId="18018"/>
    <cellStyle name="20% - Accent5 2 3 2 3 3 2 3" xfId="18019"/>
    <cellStyle name="20% - Accent5 2 3 2 3 3 3" xfId="18020"/>
    <cellStyle name="20% - Accent5 2 3 2 3 3 4" xfId="18021"/>
    <cellStyle name="20% - Accent5 2 3 2 3 4" xfId="18022"/>
    <cellStyle name="20% - Accent5 2 3 2 3 4 2" xfId="18023"/>
    <cellStyle name="20% - Accent5 2 3 2 3 4 3" xfId="18024"/>
    <cellStyle name="20% - Accent5 2 3 2 3 5" xfId="18025"/>
    <cellStyle name="20% - Accent5 2 3 2 3 6" xfId="18026"/>
    <cellStyle name="20% - Accent5 2 3 2 4" xfId="18027"/>
    <cellStyle name="20% - Accent5 2 3 2 4 2" xfId="18028"/>
    <cellStyle name="20% - Accent5 2 3 2 4 2 2" xfId="18029"/>
    <cellStyle name="20% - Accent5 2 3 2 4 2 2 2" xfId="18030"/>
    <cellStyle name="20% - Accent5 2 3 2 4 2 2 3" xfId="18031"/>
    <cellStyle name="20% - Accent5 2 3 2 4 2 3" xfId="18032"/>
    <cellStyle name="20% - Accent5 2 3 2 4 2 4" xfId="18033"/>
    <cellStyle name="20% - Accent5 2 3 2 4 3" xfId="18034"/>
    <cellStyle name="20% - Accent5 2 3 2 4 3 2" xfId="18035"/>
    <cellStyle name="20% - Accent5 2 3 2 4 3 2 2" xfId="18036"/>
    <cellStyle name="20% - Accent5 2 3 2 4 3 2 3" xfId="18037"/>
    <cellStyle name="20% - Accent5 2 3 2 4 3 3" xfId="18038"/>
    <cellStyle name="20% - Accent5 2 3 2 4 3 4" xfId="18039"/>
    <cellStyle name="20% - Accent5 2 3 2 4 4" xfId="18040"/>
    <cellStyle name="20% - Accent5 2 3 2 4 4 2" xfId="18041"/>
    <cellStyle name="20% - Accent5 2 3 2 4 4 3" xfId="18042"/>
    <cellStyle name="20% - Accent5 2 3 2 4 5" xfId="18043"/>
    <cellStyle name="20% - Accent5 2 3 2 4 6" xfId="18044"/>
    <cellStyle name="20% - Accent5 2 3 2 5" xfId="18045"/>
    <cellStyle name="20% - Accent5 2 3 2 5 2" xfId="18046"/>
    <cellStyle name="20% - Accent5 2 3 2 5 2 2" xfId="18047"/>
    <cellStyle name="20% - Accent5 2 3 2 5 2 3" xfId="18048"/>
    <cellStyle name="20% - Accent5 2 3 2 5 3" xfId="18049"/>
    <cellStyle name="20% - Accent5 2 3 2 5 4" xfId="18050"/>
    <cellStyle name="20% - Accent5 2 3 2 6" xfId="18051"/>
    <cellStyle name="20% - Accent5 2 3 2 6 2" xfId="18052"/>
    <cellStyle name="20% - Accent5 2 3 2 6 2 2" xfId="18053"/>
    <cellStyle name="20% - Accent5 2 3 2 6 2 3" xfId="18054"/>
    <cellStyle name="20% - Accent5 2 3 2 6 3" xfId="18055"/>
    <cellStyle name="20% - Accent5 2 3 2 6 4" xfId="18056"/>
    <cellStyle name="20% - Accent5 2 3 2 7" xfId="18057"/>
    <cellStyle name="20% - Accent5 2 3 2 7 2" xfId="18058"/>
    <cellStyle name="20% - Accent5 2 3 2 7 3" xfId="18059"/>
    <cellStyle name="20% - Accent5 2 3 2 8" xfId="18060"/>
    <cellStyle name="20% - Accent5 2 3 2 9" xfId="18061"/>
    <cellStyle name="20% - Accent5 2 3 3" xfId="18062"/>
    <cellStyle name="20% - Accent5 2 3 3 2" xfId="18063"/>
    <cellStyle name="20% - Accent5 2 3 3 2 2" xfId="18064"/>
    <cellStyle name="20% - Accent5 2 3 3 2 2 2" xfId="18065"/>
    <cellStyle name="20% - Accent5 2 3 3 2 2 2 2" xfId="18066"/>
    <cellStyle name="20% - Accent5 2 3 3 2 2 2 3" xfId="18067"/>
    <cellStyle name="20% - Accent5 2 3 3 2 2 3" xfId="18068"/>
    <cellStyle name="20% - Accent5 2 3 3 2 2 4" xfId="18069"/>
    <cellStyle name="20% - Accent5 2 3 3 2 3" xfId="18070"/>
    <cellStyle name="20% - Accent5 2 3 3 2 3 2" xfId="18071"/>
    <cellStyle name="20% - Accent5 2 3 3 2 3 2 2" xfId="18072"/>
    <cellStyle name="20% - Accent5 2 3 3 2 3 2 3" xfId="18073"/>
    <cellStyle name="20% - Accent5 2 3 3 2 3 3" xfId="18074"/>
    <cellStyle name="20% - Accent5 2 3 3 2 3 4" xfId="18075"/>
    <cellStyle name="20% - Accent5 2 3 3 2 4" xfId="18076"/>
    <cellStyle name="20% - Accent5 2 3 3 2 4 2" xfId="18077"/>
    <cellStyle name="20% - Accent5 2 3 3 2 4 3" xfId="18078"/>
    <cellStyle name="20% - Accent5 2 3 3 2 5" xfId="18079"/>
    <cellStyle name="20% - Accent5 2 3 3 2 6" xfId="18080"/>
    <cellStyle name="20% - Accent5 2 3 3 3" xfId="18081"/>
    <cellStyle name="20% - Accent5 2 3 3 3 2" xfId="18082"/>
    <cellStyle name="20% - Accent5 2 3 3 3 2 2" xfId="18083"/>
    <cellStyle name="20% - Accent5 2 3 3 3 2 2 2" xfId="18084"/>
    <cellStyle name="20% - Accent5 2 3 3 3 2 2 3" xfId="18085"/>
    <cellStyle name="20% - Accent5 2 3 3 3 2 3" xfId="18086"/>
    <cellStyle name="20% - Accent5 2 3 3 3 2 4" xfId="18087"/>
    <cellStyle name="20% - Accent5 2 3 3 3 3" xfId="18088"/>
    <cellStyle name="20% - Accent5 2 3 3 3 3 2" xfId="18089"/>
    <cellStyle name="20% - Accent5 2 3 3 3 3 2 2" xfId="18090"/>
    <cellStyle name="20% - Accent5 2 3 3 3 3 2 3" xfId="18091"/>
    <cellStyle name="20% - Accent5 2 3 3 3 3 3" xfId="18092"/>
    <cellStyle name="20% - Accent5 2 3 3 3 3 4" xfId="18093"/>
    <cellStyle name="20% - Accent5 2 3 3 3 4" xfId="18094"/>
    <cellStyle name="20% - Accent5 2 3 3 3 4 2" xfId="18095"/>
    <cellStyle name="20% - Accent5 2 3 3 3 4 3" xfId="18096"/>
    <cellStyle name="20% - Accent5 2 3 3 3 5" xfId="18097"/>
    <cellStyle name="20% - Accent5 2 3 3 3 6" xfId="18098"/>
    <cellStyle name="20% - Accent5 2 3 3 4" xfId="18099"/>
    <cellStyle name="20% - Accent5 2 3 3 4 2" xfId="18100"/>
    <cellStyle name="20% - Accent5 2 3 3 4 2 2" xfId="18101"/>
    <cellStyle name="20% - Accent5 2 3 3 4 2 3" xfId="18102"/>
    <cellStyle name="20% - Accent5 2 3 3 4 3" xfId="18103"/>
    <cellStyle name="20% - Accent5 2 3 3 4 4" xfId="18104"/>
    <cellStyle name="20% - Accent5 2 3 3 5" xfId="18105"/>
    <cellStyle name="20% - Accent5 2 3 3 5 2" xfId="18106"/>
    <cellStyle name="20% - Accent5 2 3 3 5 2 2" xfId="18107"/>
    <cellStyle name="20% - Accent5 2 3 3 5 2 3" xfId="18108"/>
    <cellStyle name="20% - Accent5 2 3 3 5 3" xfId="18109"/>
    <cellStyle name="20% - Accent5 2 3 3 5 4" xfId="18110"/>
    <cellStyle name="20% - Accent5 2 3 3 6" xfId="18111"/>
    <cellStyle name="20% - Accent5 2 3 3 6 2" xfId="18112"/>
    <cellStyle name="20% - Accent5 2 3 3 6 3" xfId="18113"/>
    <cellStyle name="20% - Accent5 2 3 3 7" xfId="18114"/>
    <cellStyle name="20% - Accent5 2 3 3 8" xfId="18115"/>
    <cellStyle name="20% - Accent5 2 3 4" xfId="18116"/>
    <cellStyle name="20% - Accent5 2 3 4 2" xfId="18117"/>
    <cellStyle name="20% - Accent5 2 3 4 2 2" xfId="18118"/>
    <cellStyle name="20% - Accent5 2 3 4 2 2 2" xfId="18119"/>
    <cellStyle name="20% - Accent5 2 3 4 2 2 3" xfId="18120"/>
    <cellStyle name="20% - Accent5 2 3 4 2 3" xfId="18121"/>
    <cellStyle name="20% - Accent5 2 3 4 2 4" xfId="18122"/>
    <cellStyle name="20% - Accent5 2 3 4 3" xfId="18123"/>
    <cellStyle name="20% - Accent5 2 3 4 3 2" xfId="18124"/>
    <cellStyle name="20% - Accent5 2 3 4 3 2 2" xfId="18125"/>
    <cellStyle name="20% - Accent5 2 3 4 3 2 3" xfId="18126"/>
    <cellStyle name="20% - Accent5 2 3 4 3 3" xfId="18127"/>
    <cellStyle name="20% - Accent5 2 3 4 3 4" xfId="18128"/>
    <cellStyle name="20% - Accent5 2 3 4 4" xfId="18129"/>
    <cellStyle name="20% - Accent5 2 3 4 4 2" xfId="18130"/>
    <cellStyle name="20% - Accent5 2 3 4 4 3" xfId="18131"/>
    <cellStyle name="20% - Accent5 2 3 4 5" xfId="18132"/>
    <cellStyle name="20% - Accent5 2 3 4 6" xfId="18133"/>
    <cellStyle name="20% - Accent5 2 3 5" xfId="18134"/>
    <cellStyle name="20% - Accent5 2 3 5 2" xfId="18135"/>
    <cellStyle name="20% - Accent5 2 3 5 2 2" xfId="18136"/>
    <cellStyle name="20% - Accent5 2 3 5 2 2 2" xfId="18137"/>
    <cellStyle name="20% - Accent5 2 3 5 2 2 3" xfId="18138"/>
    <cellStyle name="20% - Accent5 2 3 5 2 3" xfId="18139"/>
    <cellStyle name="20% - Accent5 2 3 5 2 4" xfId="18140"/>
    <cellStyle name="20% - Accent5 2 3 5 3" xfId="18141"/>
    <cellStyle name="20% - Accent5 2 3 5 3 2" xfId="18142"/>
    <cellStyle name="20% - Accent5 2 3 5 3 2 2" xfId="18143"/>
    <cellStyle name="20% - Accent5 2 3 5 3 2 3" xfId="18144"/>
    <cellStyle name="20% - Accent5 2 3 5 3 3" xfId="18145"/>
    <cellStyle name="20% - Accent5 2 3 5 3 4" xfId="18146"/>
    <cellStyle name="20% - Accent5 2 3 5 4" xfId="18147"/>
    <cellStyle name="20% - Accent5 2 3 5 4 2" xfId="18148"/>
    <cellStyle name="20% - Accent5 2 3 5 4 3" xfId="18149"/>
    <cellStyle name="20% - Accent5 2 3 5 5" xfId="18150"/>
    <cellStyle name="20% - Accent5 2 3 5 6" xfId="18151"/>
    <cellStyle name="20% - Accent5 2 3 6" xfId="18152"/>
    <cellStyle name="20% - Accent5 2 3 6 2" xfId="18153"/>
    <cellStyle name="20% - Accent5 2 3 6 2 2" xfId="18154"/>
    <cellStyle name="20% - Accent5 2 3 6 2 3" xfId="18155"/>
    <cellStyle name="20% - Accent5 2 3 6 3" xfId="18156"/>
    <cellStyle name="20% - Accent5 2 3 6 4" xfId="18157"/>
    <cellStyle name="20% - Accent5 2 3 7" xfId="18158"/>
    <cellStyle name="20% - Accent5 2 3 7 2" xfId="18159"/>
    <cellStyle name="20% - Accent5 2 3 7 2 2" xfId="18160"/>
    <cellStyle name="20% - Accent5 2 3 7 2 3" xfId="18161"/>
    <cellStyle name="20% - Accent5 2 3 7 3" xfId="18162"/>
    <cellStyle name="20% - Accent5 2 3 7 4" xfId="18163"/>
    <cellStyle name="20% - Accent5 2 3 8" xfId="18164"/>
    <cellStyle name="20% - Accent5 2 3 8 2" xfId="18165"/>
    <cellStyle name="20% - Accent5 2 3 8 3" xfId="18166"/>
    <cellStyle name="20% - Accent5 2 3 9" xfId="18167"/>
    <cellStyle name="20% - Accent5 2 3_Revenue monitoring workings P6 97-2003" xfId="18168"/>
    <cellStyle name="20% - Accent5 2 4" xfId="18169"/>
    <cellStyle name="20% - Accent5 2 4 10" xfId="18170"/>
    <cellStyle name="20% - Accent5 2 4 2" xfId="18171"/>
    <cellStyle name="20% - Accent5 2 4 2 2" xfId="18172"/>
    <cellStyle name="20% - Accent5 2 4 2 2 2" xfId="18173"/>
    <cellStyle name="20% - Accent5 2 4 2 2 2 2" xfId="18174"/>
    <cellStyle name="20% - Accent5 2 4 2 2 2 2 2" xfId="18175"/>
    <cellStyle name="20% - Accent5 2 4 2 2 2 2 2 2" xfId="18176"/>
    <cellStyle name="20% - Accent5 2 4 2 2 2 2 2 3" xfId="18177"/>
    <cellStyle name="20% - Accent5 2 4 2 2 2 2 3" xfId="18178"/>
    <cellStyle name="20% - Accent5 2 4 2 2 2 2 4" xfId="18179"/>
    <cellStyle name="20% - Accent5 2 4 2 2 2 3" xfId="18180"/>
    <cellStyle name="20% - Accent5 2 4 2 2 2 3 2" xfId="18181"/>
    <cellStyle name="20% - Accent5 2 4 2 2 2 3 2 2" xfId="18182"/>
    <cellStyle name="20% - Accent5 2 4 2 2 2 3 2 3" xfId="18183"/>
    <cellStyle name="20% - Accent5 2 4 2 2 2 3 3" xfId="18184"/>
    <cellStyle name="20% - Accent5 2 4 2 2 2 3 4" xfId="18185"/>
    <cellStyle name="20% - Accent5 2 4 2 2 2 4" xfId="18186"/>
    <cellStyle name="20% - Accent5 2 4 2 2 2 4 2" xfId="18187"/>
    <cellStyle name="20% - Accent5 2 4 2 2 2 4 3" xfId="18188"/>
    <cellStyle name="20% - Accent5 2 4 2 2 2 5" xfId="18189"/>
    <cellStyle name="20% - Accent5 2 4 2 2 2 6" xfId="18190"/>
    <cellStyle name="20% - Accent5 2 4 2 2 3" xfId="18191"/>
    <cellStyle name="20% - Accent5 2 4 2 2 3 2" xfId="18192"/>
    <cellStyle name="20% - Accent5 2 4 2 2 3 2 2" xfId="18193"/>
    <cellStyle name="20% - Accent5 2 4 2 2 3 2 2 2" xfId="18194"/>
    <cellStyle name="20% - Accent5 2 4 2 2 3 2 2 3" xfId="18195"/>
    <cellStyle name="20% - Accent5 2 4 2 2 3 2 3" xfId="18196"/>
    <cellStyle name="20% - Accent5 2 4 2 2 3 2 4" xfId="18197"/>
    <cellStyle name="20% - Accent5 2 4 2 2 3 3" xfId="18198"/>
    <cellStyle name="20% - Accent5 2 4 2 2 3 3 2" xfId="18199"/>
    <cellStyle name="20% - Accent5 2 4 2 2 3 3 2 2" xfId="18200"/>
    <cellStyle name="20% - Accent5 2 4 2 2 3 3 2 3" xfId="18201"/>
    <cellStyle name="20% - Accent5 2 4 2 2 3 3 3" xfId="18202"/>
    <cellStyle name="20% - Accent5 2 4 2 2 3 3 4" xfId="18203"/>
    <cellStyle name="20% - Accent5 2 4 2 2 3 4" xfId="18204"/>
    <cellStyle name="20% - Accent5 2 4 2 2 3 4 2" xfId="18205"/>
    <cellStyle name="20% - Accent5 2 4 2 2 3 4 3" xfId="18206"/>
    <cellStyle name="20% - Accent5 2 4 2 2 3 5" xfId="18207"/>
    <cellStyle name="20% - Accent5 2 4 2 2 3 6" xfId="18208"/>
    <cellStyle name="20% - Accent5 2 4 2 2 4" xfId="18209"/>
    <cellStyle name="20% - Accent5 2 4 2 2 4 2" xfId="18210"/>
    <cellStyle name="20% - Accent5 2 4 2 2 4 2 2" xfId="18211"/>
    <cellStyle name="20% - Accent5 2 4 2 2 4 2 3" xfId="18212"/>
    <cellStyle name="20% - Accent5 2 4 2 2 4 3" xfId="18213"/>
    <cellStyle name="20% - Accent5 2 4 2 2 4 4" xfId="18214"/>
    <cellStyle name="20% - Accent5 2 4 2 2 5" xfId="18215"/>
    <cellStyle name="20% - Accent5 2 4 2 2 5 2" xfId="18216"/>
    <cellStyle name="20% - Accent5 2 4 2 2 5 2 2" xfId="18217"/>
    <cellStyle name="20% - Accent5 2 4 2 2 5 2 3" xfId="18218"/>
    <cellStyle name="20% - Accent5 2 4 2 2 5 3" xfId="18219"/>
    <cellStyle name="20% - Accent5 2 4 2 2 5 4" xfId="18220"/>
    <cellStyle name="20% - Accent5 2 4 2 2 6" xfId="18221"/>
    <cellStyle name="20% - Accent5 2 4 2 2 6 2" xfId="18222"/>
    <cellStyle name="20% - Accent5 2 4 2 2 6 3" xfId="18223"/>
    <cellStyle name="20% - Accent5 2 4 2 2 7" xfId="18224"/>
    <cellStyle name="20% - Accent5 2 4 2 2 8" xfId="18225"/>
    <cellStyle name="20% - Accent5 2 4 2 3" xfId="18226"/>
    <cellStyle name="20% - Accent5 2 4 2 3 2" xfId="18227"/>
    <cellStyle name="20% - Accent5 2 4 2 3 2 2" xfId="18228"/>
    <cellStyle name="20% - Accent5 2 4 2 3 2 2 2" xfId="18229"/>
    <cellStyle name="20% - Accent5 2 4 2 3 2 2 3" xfId="18230"/>
    <cellStyle name="20% - Accent5 2 4 2 3 2 3" xfId="18231"/>
    <cellStyle name="20% - Accent5 2 4 2 3 2 4" xfId="18232"/>
    <cellStyle name="20% - Accent5 2 4 2 3 3" xfId="18233"/>
    <cellStyle name="20% - Accent5 2 4 2 3 3 2" xfId="18234"/>
    <cellStyle name="20% - Accent5 2 4 2 3 3 2 2" xfId="18235"/>
    <cellStyle name="20% - Accent5 2 4 2 3 3 2 3" xfId="18236"/>
    <cellStyle name="20% - Accent5 2 4 2 3 3 3" xfId="18237"/>
    <cellStyle name="20% - Accent5 2 4 2 3 3 4" xfId="18238"/>
    <cellStyle name="20% - Accent5 2 4 2 3 4" xfId="18239"/>
    <cellStyle name="20% - Accent5 2 4 2 3 4 2" xfId="18240"/>
    <cellStyle name="20% - Accent5 2 4 2 3 4 3" xfId="18241"/>
    <cellStyle name="20% - Accent5 2 4 2 3 5" xfId="18242"/>
    <cellStyle name="20% - Accent5 2 4 2 3 6" xfId="18243"/>
    <cellStyle name="20% - Accent5 2 4 2 4" xfId="18244"/>
    <cellStyle name="20% - Accent5 2 4 2 4 2" xfId="18245"/>
    <cellStyle name="20% - Accent5 2 4 2 4 2 2" xfId="18246"/>
    <cellStyle name="20% - Accent5 2 4 2 4 2 2 2" xfId="18247"/>
    <cellStyle name="20% - Accent5 2 4 2 4 2 2 3" xfId="18248"/>
    <cellStyle name="20% - Accent5 2 4 2 4 2 3" xfId="18249"/>
    <cellStyle name="20% - Accent5 2 4 2 4 2 4" xfId="18250"/>
    <cellStyle name="20% - Accent5 2 4 2 4 3" xfId="18251"/>
    <cellStyle name="20% - Accent5 2 4 2 4 3 2" xfId="18252"/>
    <cellStyle name="20% - Accent5 2 4 2 4 3 2 2" xfId="18253"/>
    <cellStyle name="20% - Accent5 2 4 2 4 3 2 3" xfId="18254"/>
    <cellStyle name="20% - Accent5 2 4 2 4 3 3" xfId="18255"/>
    <cellStyle name="20% - Accent5 2 4 2 4 3 4" xfId="18256"/>
    <cellStyle name="20% - Accent5 2 4 2 4 4" xfId="18257"/>
    <cellStyle name="20% - Accent5 2 4 2 4 4 2" xfId="18258"/>
    <cellStyle name="20% - Accent5 2 4 2 4 4 3" xfId="18259"/>
    <cellStyle name="20% - Accent5 2 4 2 4 5" xfId="18260"/>
    <cellStyle name="20% - Accent5 2 4 2 4 6" xfId="18261"/>
    <cellStyle name="20% - Accent5 2 4 2 5" xfId="18262"/>
    <cellStyle name="20% - Accent5 2 4 2 5 2" xfId="18263"/>
    <cellStyle name="20% - Accent5 2 4 2 5 2 2" xfId="18264"/>
    <cellStyle name="20% - Accent5 2 4 2 5 2 3" xfId="18265"/>
    <cellStyle name="20% - Accent5 2 4 2 5 3" xfId="18266"/>
    <cellStyle name="20% - Accent5 2 4 2 5 4" xfId="18267"/>
    <cellStyle name="20% - Accent5 2 4 2 6" xfId="18268"/>
    <cellStyle name="20% - Accent5 2 4 2 6 2" xfId="18269"/>
    <cellStyle name="20% - Accent5 2 4 2 6 2 2" xfId="18270"/>
    <cellStyle name="20% - Accent5 2 4 2 6 2 3" xfId="18271"/>
    <cellStyle name="20% - Accent5 2 4 2 6 3" xfId="18272"/>
    <cellStyle name="20% - Accent5 2 4 2 6 4" xfId="18273"/>
    <cellStyle name="20% - Accent5 2 4 2 7" xfId="18274"/>
    <cellStyle name="20% - Accent5 2 4 2 7 2" xfId="18275"/>
    <cellStyle name="20% - Accent5 2 4 2 7 3" xfId="18276"/>
    <cellStyle name="20% - Accent5 2 4 2 8" xfId="18277"/>
    <cellStyle name="20% - Accent5 2 4 2 9" xfId="18278"/>
    <cellStyle name="20% - Accent5 2 4 3" xfId="18279"/>
    <cellStyle name="20% - Accent5 2 4 3 2" xfId="18280"/>
    <cellStyle name="20% - Accent5 2 4 3 2 2" xfId="18281"/>
    <cellStyle name="20% - Accent5 2 4 3 2 2 2" xfId="18282"/>
    <cellStyle name="20% - Accent5 2 4 3 2 2 2 2" xfId="18283"/>
    <cellStyle name="20% - Accent5 2 4 3 2 2 2 3" xfId="18284"/>
    <cellStyle name="20% - Accent5 2 4 3 2 2 3" xfId="18285"/>
    <cellStyle name="20% - Accent5 2 4 3 2 2 4" xfId="18286"/>
    <cellStyle name="20% - Accent5 2 4 3 2 3" xfId="18287"/>
    <cellStyle name="20% - Accent5 2 4 3 2 3 2" xfId="18288"/>
    <cellStyle name="20% - Accent5 2 4 3 2 3 2 2" xfId="18289"/>
    <cellStyle name="20% - Accent5 2 4 3 2 3 2 3" xfId="18290"/>
    <cellStyle name="20% - Accent5 2 4 3 2 3 3" xfId="18291"/>
    <cellStyle name="20% - Accent5 2 4 3 2 3 4" xfId="18292"/>
    <cellStyle name="20% - Accent5 2 4 3 2 4" xfId="18293"/>
    <cellStyle name="20% - Accent5 2 4 3 2 4 2" xfId="18294"/>
    <cellStyle name="20% - Accent5 2 4 3 2 4 3" xfId="18295"/>
    <cellStyle name="20% - Accent5 2 4 3 2 5" xfId="18296"/>
    <cellStyle name="20% - Accent5 2 4 3 2 6" xfId="18297"/>
    <cellStyle name="20% - Accent5 2 4 3 3" xfId="18298"/>
    <cellStyle name="20% - Accent5 2 4 3 3 2" xfId="18299"/>
    <cellStyle name="20% - Accent5 2 4 3 3 2 2" xfId="18300"/>
    <cellStyle name="20% - Accent5 2 4 3 3 2 2 2" xfId="18301"/>
    <cellStyle name="20% - Accent5 2 4 3 3 2 2 3" xfId="18302"/>
    <cellStyle name="20% - Accent5 2 4 3 3 2 3" xfId="18303"/>
    <cellStyle name="20% - Accent5 2 4 3 3 2 4" xfId="18304"/>
    <cellStyle name="20% - Accent5 2 4 3 3 3" xfId="18305"/>
    <cellStyle name="20% - Accent5 2 4 3 3 3 2" xfId="18306"/>
    <cellStyle name="20% - Accent5 2 4 3 3 3 2 2" xfId="18307"/>
    <cellStyle name="20% - Accent5 2 4 3 3 3 2 3" xfId="18308"/>
    <cellStyle name="20% - Accent5 2 4 3 3 3 3" xfId="18309"/>
    <cellStyle name="20% - Accent5 2 4 3 3 3 4" xfId="18310"/>
    <cellStyle name="20% - Accent5 2 4 3 3 4" xfId="18311"/>
    <cellStyle name="20% - Accent5 2 4 3 3 4 2" xfId="18312"/>
    <cellStyle name="20% - Accent5 2 4 3 3 4 3" xfId="18313"/>
    <cellStyle name="20% - Accent5 2 4 3 3 5" xfId="18314"/>
    <cellStyle name="20% - Accent5 2 4 3 3 6" xfId="18315"/>
    <cellStyle name="20% - Accent5 2 4 3 4" xfId="18316"/>
    <cellStyle name="20% - Accent5 2 4 3 4 2" xfId="18317"/>
    <cellStyle name="20% - Accent5 2 4 3 4 2 2" xfId="18318"/>
    <cellStyle name="20% - Accent5 2 4 3 4 2 3" xfId="18319"/>
    <cellStyle name="20% - Accent5 2 4 3 4 3" xfId="18320"/>
    <cellStyle name="20% - Accent5 2 4 3 4 4" xfId="18321"/>
    <cellStyle name="20% - Accent5 2 4 3 5" xfId="18322"/>
    <cellStyle name="20% - Accent5 2 4 3 5 2" xfId="18323"/>
    <cellStyle name="20% - Accent5 2 4 3 5 2 2" xfId="18324"/>
    <cellStyle name="20% - Accent5 2 4 3 5 2 3" xfId="18325"/>
    <cellStyle name="20% - Accent5 2 4 3 5 3" xfId="18326"/>
    <cellStyle name="20% - Accent5 2 4 3 5 4" xfId="18327"/>
    <cellStyle name="20% - Accent5 2 4 3 6" xfId="18328"/>
    <cellStyle name="20% - Accent5 2 4 3 6 2" xfId="18329"/>
    <cellStyle name="20% - Accent5 2 4 3 6 3" xfId="18330"/>
    <cellStyle name="20% - Accent5 2 4 3 7" xfId="18331"/>
    <cellStyle name="20% - Accent5 2 4 3 8" xfId="18332"/>
    <cellStyle name="20% - Accent5 2 4 4" xfId="18333"/>
    <cellStyle name="20% - Accent5 2 4 4 2" xfId="18334"/>
    <cellStyle name="20% - Accent5 2 4 4 2 2" xfId="18335"/>
    <cellStyle name="20% - Accent5 2 4 4 2 2 2" xfId="18336"/>
    <cellStyle name="20% - Accent5 2 4 4 2 2 3" xfId="18337"/>
    <cellStyle name="20% - Accent5 2 4 4 2 3" xfId="18338"/>
    <cellStyle name="20% - Accent5 2 4 4 2 4" xfId="18339"/>
    <cellStyle name="20% - Accent5 2 4 4 3" xfId="18340"/>
    <cellStyle name="20% - Accent5 2 4 4 3 2" xfId="18341"/>
    <cellStyle name="20% - Accent5 2 4 4 3 2 2" xfId="18342"/>
    <cellStyle name="20% - Accent5 2 4 4 3 2 3" xfId="18343"/>
    <cellStyle name="20% - Accent5 2 4 4 3 3" xfId="18344"/>
    <cellStyle name="20% - Accent5 2 4 4 3 4" xfId="18345"/>
    <cellStyle name="20% - Accent5 2 4 4 4" xfId="18346"/>
    <cellStyle name="20% - Accent5 2 4 4 4 2" xfId="18347"/>
    <cellStyle name="20% - Accent5 2 4 4 4 3" xfId="18348"/>
    <cellStyle name="20% - Accent5 2 4 4 5" xfId="18349"/>
    <cellStyle name="20% - Accent5 2 4 4 6" xfId="18350"/>
    <cellStyle name="20% - Accent5 2 4 5" xfId="18351"/>
    <cellStyle name="20% - Accent5 2 4 5 2" xfId="18352"/>
    <cellStyle name="20% - Accent5 2 4 5 2 2" xfId="18353"/>
    <cellStyle name="20% - Accent5 2 4 5 2 2 2" xfId="18354"/>
    <cellStyle name="20% - Accent5 2 4 5 2 2 3" xfId="18355"/>
    <cellStyle name="20% - Accent5 2 4 5 2 3" xfId="18356"/>
    <cellStyle name="20% - Accent5 2 4 5 2 4" xfId="18357"/>
    <cellStyle name="20% - Accent5 2 4 5 3" xfId="18358"/>
    <cellStyle name="20% - Accent5 2 4 5 3 2" xfId="18359"/>
    <cellStyle name="20% - Accent5 2 4 5 3 2 2" xfId="18360"/>
    <cellStyle name="20% - Accent5 2 4 5 3 2 3" xfId="18361"/>
    <cellStyle name="20% - Accent5 2 4 5 3 3" xfId="18362"/>
    <cellStyle name="20% - Accent5 2 4 5 3 4" xfId="18363"/>
    <cellStyle name="20% - Accent5 2 4 5 4" xfId="18364"/>
    <cellStyle name="20% - Accent5 2 4 5 4 2" xfId="18365"/>
    <cellStyle name="20% - Accent5 2 4 5 4 3" xfId="18366"/>
    <cellStyle name="20% - Accent5 2 4 5 5" xfId="18367"/>
    <cellStyle name="20% - Accent5 2 4 5 6" xfId="18368"/>
    <cellStyle name="20% - Accent5 2 4 6" xfId="18369"/>
    <cellStyle name="20% - Accent5 2 4 6 2" xfId="18370"/>
    <cellStyle name="20% - Accent5 2 4 6 2 2" xfId="18371"/>
    <cellStyle name="20% - Accent5 2 4 6 2 3" xfId="18372"/>
    <cellStyle name="20% - Accent5 2 4 6 3" xfId="18373"/>
    <cellStyle name="20% - Accent5 2 4 6 4" xfId="18374"/>
    <cellStyle name="20% - Accent5 2 4 7" xfId="18375"/>
    <cellStyle name="20% - Accent5 2 4 7 2" xfId="18376"/>
    <cellStyle name="20% - Accent5 2 4 7 2 2" xfId="18377"/>
    <cellStyle name="20% - Accent5 2 4 7 2 3" xfId="18378"/>
    <cellStyle name="20% - Accent5 2 4 7 3" xfId="18379"/>
    <cellStyle name="20% - Accent5 2 4 7 4" xfId="18380"/>
    <cellStyle name="20% - Accent5 2 4 8" xfId="18381"/>
    <cellStyle name="20% - Accent5 2 4 8 2" xfId="18382"/>
    <cellStyle name="20% - Accent5 2 4 8 3" xfId="18383"/>
    <cellStyle name="20% - Accent5 2 4 9" xfId="18384"/>
    <cellStyle name="20% - Accent5 2 4_Revenue monitoring workings P6 97-2003" xfId="18385"/>
    <cellStyle name="20% - Accent5 2 5" xfId="18386"/>
    <cellStyle name="20% - Accent5 2 5 10" xfId="18387"/>
    <cellStyle name="20% - Accent5 2 5 2" xfId="18388"/>
    <cellStyle name="20% - Accent5 2 5 2 2" xfId="18389"/>
    <cellStyle name="20% - Accent5 2 5 2 2 2" xfId="18390"/>
    <cellStyle name="20% - Accent5 2 5 2 2 2 2" xfId="18391"/>
    <cellStyle name="20% - Accent5 2 5 2 2 2 2 2" xfId="18392"/>
    <cellStyle name="20% - Accent5 2 5 2 2 2 2 2 2" xfId="18393"/>
    <cellStyle name="20% - Accent5 2 5 2 2 2 2 2 3" xfId="18394"/>
    <cellStyle name="20% - Accent5 2 5 2 2 2 2 3" xfId="18395"/>
    <cellStyle name="20% - Accent5 2 5 2 2 2 2 4" xfId="18396"/>
    <cellStyle name="20% - Accent5 2 5 2 2 2 3" xfId="18397"/>
    <cellStyle name="20% - Accent5 2 5 2 2 2 3 2" xfId="18398"/>
    <cellStyle name="20% - Accent5 2 5 2 2 2 3 2 2" xfId="18399"/>
    <cellStyle name="20% - Accent5 2 5 2 2 2 3 2 3" xfId="18400"/>
    <cellStyle name="20% - Accent5 2 5 2 2 2 3 3" xfId="18401"/>
    <cellStyle name="20% - Accent5 2 5 2 2 2 3 4" xfId="18402"/>
    <cellStyle name="20% - Accent5 2 5 2 2 2 4" xfId="18403"/>
    <cellStyle name="20% - Accent5 2 5 2 2 2 4 2" xfId="18404"/>
    <cellStyle name="20% - Accent5 2 5 2 2 2 4 3" xfId="18405"/>
    <cellStyle name="20% - Accent5 2 5 2 2 2 5" xfId="18406"/>
    <cellStyle name="20% - Accent5 2 5 2 2 2 6" xfId="18407"/>
    <cellStyle name="20% - Accent5 2 5 2 2 3" xfId="18408"/>
    <cellStyle name="20% - Accent5 2 5 2 2 3 2" xfId="18409"/>
    <cellStyle name="20% - Accent5 2 5 2 2 3 2 2" xfId="18410"/>
    <cellStyle name="20% - Accent5 2 5 2 2 3 2 2 2" xfId="18411"/>
    <cellStyle name="20% - Accent5 2 5 2 2 3 2 2 3" xfId="18412"/>
    <cellStyle name="20% - Accent5 2 5 2 2 3 2 3" xfId="18413"/>
    <cellStyle name="20% - Accent5 2 5 2 2 3 2 4" xfId="18414"/>
    <cellStyle name="20% - Accent5 2 5 2 2 3 3" xfId="18415"/>
    <cellStyle name="20% - Accent5 2 5 2 2 3 3 2" xfId="18416"/>
    <cellStyle name="20% - Accent5 2 5 2 2 3 3 2 2" xfId="18417"/>
    <cellStyle name="20% - Accent5 2 5 2 2 3 3 2 3" xfId="18418"/>
    <cellStyle name="20% - Accent5 2 5 2 2 3 3 3" xfId="18419"/>
    <cellStyle name="20% - Accent5 2 5 2 2 3 3 4" xfId="18420"/>
    <cellStyle name="20% - Accent5 2 5 2 2 3 4" xfId="18421"/>
    <cellStyle name="20% - Accent5 2 5 2 2 3 4 2" xfId="18422"/>
    <cellStyle name="20% - Accent5 2 5 2 2 3 4 3" xfId="18423"/>
    <cellStyle name="20% - Accent5 2 5 2 2 3 5" xfId="18424"/>
    <cellStyle name="20% - Accent5 2 5 2 2 3 6" xfId="18425"/>
    <cellStyle name="20% - Accent5 2 5 2 2 4" xfId="18426"/>
    <cellStyle name="20% - Accent5 2 5 2 2 4 2" xfId="18427"/>
    <cellStyle name="20% - Accent5 2 5 2 2 4 2 2" xfId="18428"/>
    <cellStyle name="20% - Accent5 2 5 2 2 4 2 3" xfId="18429"/>
    <cellStyle name="20% - Accent5 2 5 2 2 4 3" xfId="18430"/>
    <cellStyle name="20% - Accent5 2 5 2 2 4 4" xfId="18431"/>
    <cellStyle name="20% - Accent5 2 5 2 2 5" xfId="18432"/>
    <cellStyle name="20% - Accent5 2 5 2 2 5 2" xfId="18433"/>
    <cellStyle name="20% - Accent5 2 5 2 2 5 2 2" xfId="18434"/>
    <cellStyle name="20% - Accent5 2 5 2 2 5 2 3" xfId="18435"/>
    <cellStyle name="20% - Accent5 2 5 2 2 5 3" xfId="18436"/>
    <cellStyle name="20% - Accent5 2 5 2 2 5 4" xfId="18437"/>
    <cellStyle name="20% - Accent5 2 5 2 2 6" xfId="18438"/>
    <cellStyle name="20% - Accent5 2 5 2 2 6 2" xfId="18439"/>
    <cellStyle name="20% - Accent5 2 5 2 2 6 3" xfId="18440"/>
    <cellStyle name="20% - Accent5 2 5 2 2 7" xfId="18441"/>
    <cellStyle name="20% - Accent5 2 5 2 2 8" xfId="18442"/>
    <cellStyle name="20% - Accent5 2 5 2 3" xfId="18443"/>
    <cellStyle name="20% - Accent5 2 5 2 3 2" xfId="18444"/>
    <cellStyle name="20% - Accent5 2 5 2 3 2 2" xfId="18445"/>
    <cellStyle name="20% - Accent5 2 5 2 3 2 2 2" xfId="18446"/>
    <cellStyle name="20% - Accent5 2 5 2 3 2 2 3" xfId="18447"/>
    <cellStyle name="20% - Accent5 2 5 2 3 2 3" xfId="18448"/>
    <cellStyle name="20% - Accent5 2 5 2 3 2 4" xfId="18449"/>
    <cellStyle name="20% - Accent5 2 5 2 3 3" xfId="18450"/>
    <cellStyle name="20% - Accent5 2 5 2 3 3 2" xfId="18451"/>
    <cellStyle name="20% - Accent5 2 5 2 3 3 2 2" xfId="18452"/>
    <cellStyle name="20% - Accent5 2 5 2 3 3 2 3" xfId="18453"/>
    <cellStyle name="20% - Accent5 2 5 2 3 3 3" xfId="18454"/>
    <cellStyle name="20% - Accent5 2 5 2 3 3 4" xfId="18455"/>
    <cellStyle name="20% - Accent5 2 5 2 3 4" xfId="18456"/>
    <cellStyle name="20% - Accent5 2 5 2 3 4 2" xfId="18457"/>
    <cellStyle name="20% - Accent5 2 5 2 3 4 3" xfId="18458"/>
    <cellStyle name="20% - Accent5 2 5 2 3 5" xfId="18459"/>
    <cellStyle name="20% - Accent5 2 5 2 3 6" xfId="18460"/>
    <cellStyle name="20% - Accent5 2 5 2 4" xfId="18461"/>
    <cellStyle name="20% - Accent5 2 5 2 4 2" xfId="18462"/>
    <cellStyle name="20% - Accent5 2 5 2 4 2 2" xfId="18463"/>
    <cellStyle name="20% - Accent5 2 5 2 4 2 2 2" xfId="18464"/>
    <cellStyle name="20% - Accent5 2 5 2 4 2 2 3" xfId="18465"/>
    <cellStyle name="20% - Accent5 2 5 2 4 2 3" xfId="18466"/>
    <cellStyle name="20% - Accent5 2 5 2 4 2 4" xfId="18467"/>
    <cellStyle name="20% - Accent5 2 5 2 4 3" xfId="18468"/>
    <cellStyle name="20% - Accent5 2 5 2 4 3 2" xfId="18469"/>
    <cellStyle name="20% - Accent5 2 5 2 4 3 2 2" xfId="18470"/>
    <cellStyle name="20% - Accent5 2 5 2 4 3 2 3" xfId="18471"/>
    <cellStyle name="20% - Accent5 2 5 2 4 3 3" xfId="18472"/>
    <cellStyle name="20% - Accent5 2 5 2 4 3 4" xfId="18473"/>
    <cellStyle name="20% - Accent5 2 5 2 4 4" xfId="18474"/>
    <cellStyle name="20% - Accent5 2 5 2 4 4 2" xfId="18475"/>
    <cellStyle name="20% - Accent5 2 5 2 4 4 3" xfId="18476"/>
    <cellStyle name="20% - Accent5 2 5 2 4 5" xfId="18477"/>
    <cellStyle name="20% - Accent5 2 5 2 4 6" xfId="18478"/>
    <cellStyle name="20% - Accent5 2 5 2 5" xfId="18479"/>
    <cellStyle name="20% - Accent5 2 5 2 5 2" xfId="18480"/>
    <cellStyle name="20% - Accent5 2 5 2 5 2 2" xfId="18481"/>
    <cellStyle name="20% - Accent5 2 5 2 5 2 3" xfId="18482"/>
    <cellStyle name="20% - Accent5 2 5 2 5 3" xfId="18483"/>
    <cellStyle name="20% - Accent5 2 5 2 5 4" xfId="18484"/>
    <cellStyle name="20% - Accent5 2 5 2 6" xfId="18485"/>
    <cellStyle name="20% - Accent5 2 5 2 6 2" xfId="18486"/>
    <cellStyle name="20% - Accent5 2 5 2 6 2 2" xfId="18487"/>
    <cellStyle name="20% - Accent5 2 5 2 6 2 3" xfId="18488"/>
    <cellStyle name="20% - Accent5 2 5 2 6 3" xfId="18489"/>
    <cellStyle name="20% - Accent5 2 5 2 6 4" xfId="18490"/>
    <cellStyle name="20% - Accent5 2 5 2 7" xfId="18491"/>
    <cellStyle name="20% - Accent5 2 5 2 7 2" xfId="18492"/>
    <cellStyle name="20% - Accent5 2 5 2 7 3" xfId="18493"/>
    <cellStyle name="20% - Accent5 2 5 2 8" xfId="18494"/>
    <cellStyle name="20% - Accent5 2 5 2 9" xfId="18495"/>
    <cellStyle name="20% - Accent5 2 5 3" xfId="18496"/>
    <cellStyle name="20% - Accent5 2 5 3 2" xfId="18497"/>
    <cellStyle name="20% - Accent5 2 5 3 2 2" xfId="18498"/>
    <cellStyle name="20% - Accent5 2 5 3 2 2 2" xfId="18499"/>
    <cellStyle name="20% - Accent5 2 5 3 2 2 2 2" xfId="18500"/>
    <cellStyle name="20% - Accent5 2 5 3 2 2 2 3" xfId="18501"/>
    <cellStyle name="20% - Accent5 2 5 3 2 2 3" xfId="18502"/>
    <cellStyle name="20% - Accent5 2 5 3 2 2 4" xfId="18503"/>
    <cellStyle name="20% - Accent5 2 5 3 2 3" xfId="18504"/>
    <cellStyle name="20% - Accent5 2 5 3 2 3 2" xfId="18505"/>
    <cellStyle name="20% - Accent5 2 5 3 2 3 2 2" xfId="18506"/>
    <cellStyle name="20% - Accent5 2 5 3 2 3 2 3" xfId="18507"/>
    <cellStyle name="20% - Accent5 2 5 3 2 3 3" xfId="18508"/>
    <cellStyle name="20% - Accent5 2 5 3 2 3 4" xfId="18509"/>
    <cellStyle name="20% - Accent5 2 5 3 2 4" xfId="18510"/>
    <cellStyle name="20% - Accent5 2 5 3 2 4 2" xfId="18511"/>
    <cellStyle name="20% - Accent5 2 5 3 2 4 3" xfId="18512"/>
    <cellStyle name="20% - Accent5 2 5 3 2 5" xfId="18513"/>
    <cellStyle name="20% - Accent5 2 5 3 2 6" xfId="18514"/>
    <cellStyle name="20% - Accent5 2 5 3 3" xfId="18515"/>
    <cellStyle name="20% - Accent5 2 5 3 3 2" xfId="18516"/>
    <cellStyle name="20% - Accent5 2 5 3 3 2 2" xfId="18517"/>
    <cellStyle name="20% - Accent5 2 5 3 3 2 2 2" xfId="18518"/>
    <cellStyle name="20% - Accent5 2 5 3 3 2 2 3" xfId="18519"/>
    <cellStyle name="20% - Accent5 2 5 3 3 2 3" xfId="18520"/>
    <cellStyle name="20% - Accent5 2 5 3 3 2 4" xfId="18521"/>
    <cellStyle name="20% - Accent5 2 5 3 3 3" xfId="18522"/>
    <cellStyle name="20% - Accent5 2 5 3 3 3 2" xfId="18523"/>
    <cellStyle name="20% - Accent5 2 5 3 3 3 2 2" xfId="18524"/>
    <cellStyle name="20% - Accent5 2 5 3 3 3 2 3" xfId="18525"/>
    <cellStyle name="20% - Accent5 2 5 3 3 3 3" xfId="18526"/>
    <cellStyle name="20% - Accent5 2 5 3 3 3 4" xfId="18527"/>
    <cellStyle name="20% - Accent5 2 5 3 3 4" xfId="18528"/>
    <cellStyle name="20% - Accent5 2 5 3 3 4 2" xfId="18529"/>
    <cellStyle name="20% - Accent5 2 5 3 3 4 3" xfId="18530"/>
    <cellStyle name="20% - Accent5 2 5 3 3 5" xfId="18531"/>
    <cellStyle name="20% - Accent5 2 5 3 3 6" xfId="18532"/>
    <cellStyle name="20% - Accent5 2 5 3 4" xfId="18533"/>
    <cellStyle name="20% - Accent5 2 5 3 4 2" xfId="18534"/>
    <cellStyle name="20% - Accent5 2 5 3 4 2 2" xfId="18535"/>
    <cellStyle name="20% - Accent5 2 5 3 4 2 3" xfId="18536"/>
    <cellStyle name="20% - Accent5 2 5 3 4 3" xfId="18537"/>
    <cellStyle name="20% - Accent5 2 5 3 4 4" xfId="18538"/>
    <cellStyle name="20% - Accent5 2 5 3 5" xfId="18539"/>
    <cellStyle name="20% - Accent5 2 5 3 5 2" xfId="18540"/>
    <cellStyle name="20% - Accent5 2 5 3 5 2 2" xfId="18541"/>
    <cellStyle name="20% - Accent5 2 5 3 5 2 3" xfId="18542"/>
    <cellStyle name="20% - Accent5 2 5 3 5 3" xfId="18543"/>
    <cellStyle name="20% - Accent5 2 5 3 5 4" xfId="18544"/>
    <cellStyle name="20% - Accent5 2 5 3 6" xfId="18545"/>
    <cellStyle name="20% - Accent5 2 5 3 6 2" xfId="18546"/>
    <cellStyle name="20% - Accent5 2 5 3 6 3" xfId="18547"/>
    <cellStyle name="20% - Accent5 2 5 3 7" xfId="18548"/>
    <cellStyle name="20% - Accent5 2 5 3 8" xfId="18549"/>
    <cellStyle name="20% - Accent5 2 5 4" xfId="18550"/>
    <cellStyle name="20% - Accent5 2 5 4 2" xfId="18551"/>
    <cellStyle name="20% - Accent5 2 5 4 2 2" xfId="18552"/>
    <cellStyle name="20% - Accent5 2 5 4 2 2 2" xfId="18553"/>
    <cellStyle name="20% - Accent5 2 5 4 2 2 3" xfId="18554"/>
    <cellStyle name="20% - Accent5 2 5 4 2 3" xfId="18555"/>
    <cellStyle name="20% - Accent5 2 5 4 2 4" xfId="18556"/>
    <cellStyle name="20% - Accent5 2 5 4 3" xfId="18557"/>
    <cellStyle name="20% - Accent5 2 5 4 3 2" xfId="18558"/>
    <cellStyle name="20% - Accent5 2 5 4 3 2 2" xfId="18559"/>
    <cellStyle name="20% - Accent5 2 5 4 3 2 3" xfId="18560"/>
    <cellStyle name="20% - Accent5 2 5 4 3 3" xfId="18561"/>
    <cellStyle name="20% - Accent5 2 5 4 3 4" xfId="18562"/>
    <cellStyle name="20% - Accent5 2 5 4 4" xfId="18563"/>
    <cellStyle name="20% - Accent5 2 5 4 4 2" xfId="18564"/>
    <cellStyle name="20% - Accent5 2 5 4 4 3" xfId="18565"/>
    <cellStyle name="20% - Accent5 2 5 4 5" xfId="18566"/>
    <cellStyle name="20% - Accent5 2 5 4 6" xfId="18567"/>
    <cellStyle name="20% - Accent5 2 5 5" xfId="18568"/>
    <cellStyle name="20% - Accent5 2 5 5 2" xfId="18569"/>
    <cellStyle name="20% - Accent5 2 5 5 2 2" xfId="18570"/>
    <cellStyle name="20% - Accent5 2 5 5 2 2 2" xfId="18571"/>
    <cellStyle name="20% - Accent5 2 5 5 2 2 3" xfId="18572"/>
    <cellStyle name="20% - Accent5 2 5 5 2 3" xfId="18573"/>
    <cellStyle name="20% - Accent5 2 5 5 2 4" xfId="18574"/>
    <cellStyle name="20% - Accent5 2 5 5 3" xfId="18575"/>
    <cellStyle name="20% - Accent5 2 5 5 3 2" xfId="18576"/>
    <cellStyle name="20% - Accent5 2 5 5 3 2 2" xfId="18577"/>
    <cellStyle name="20% - Accent5 2 5 5 3 2 3" xfId="18578"/>
    <cellStyle name="20% - Accent5 2 5 5 3 3" xfId="18579"/>
    <cellStyle name="20% - Accent5 2 5 5 3 4" xfId="18580"/>
    <cellStyle name="20% - Accent5 2 5 5 4" xfId="18581"/>
    <cellStyle name="20% - Accent5 2 5 5 4 2" xfId="18582"/>
    <cellStyle name="20% - Accent5 2 5 5 4 3" xfId="18583"/>
    <cellStyle name="20% - Accent5 2 5 5 5" xfId="18584"/>
    <cellStyle name="20% - Accent5 2 5 5 6" xfId="18585"/>
    <cellStyle name="20% - Accent5 2 5 6" xfId="18586"/>
    <cellStyle name="20% - Accent5 2 5 6 2" xfId="18587"/>
    <cellStyle name="20% - Accent5 2 5 6 2 2" xfId="18588"/>
    <cellStyle name="20% - Accent5 2 5 6 2 3" xfId="18589"/>
    <cellStyle name="20% - Accent5 2 5 6 3" xfId="18590"/>
    <cellStyle name="20% - Accent5 2 5 6 4" xfId="18591"/>
    <cellStyle name="20% - Accent5 2 5 7" xfId="18592"/>
    <cellStyle name="20% - Accent5 2 5 7 2" xfId="18593"/>
    <cellStyle name="20% - Accent5 2 5 7 2 2" xfId="18594"/>
    <cellStyle name="20% - Accent5 2 5 7 2 3" xfId="18595"/>
    <cellStyle name="20% - Accent5 2 5 7 3" xfId="18596"/>
    <cellStyle name="20% - Accent5 2 5 7 4" xfId="18597"/>
    <cellStyle name="20% - Accent5 2 5 8" xfId="18598"/>
    <cellStyle name="20% - Accent5 2 5 8 2" xfId="18599"/>
    <cellStyle name="20% - Accent5 2 5 8 3" xfId="18600"/>
    <cellStyle name="20% - Accent5 2 5 9" xfId="18601"/>
    <cellStyle name="20% - Accent5 2 5_Revenue monitoring workings P6 97-2003" xfId="18602"/>
    <cellStyle name="20% - Accent5 2 6" xfId="18603"/>
    <cellStyle name="20% - Accent5 2 6 10" xfId="18604"/>
    <cellStyle name="20% - Accent5 2 6 2" xfId="18605"/>
    <cellStyle name="20% - Accent5 2 6 2 2" xfId="18606"/>
    <cellStyle name="20% - Accent5 2 6 2 2 2" xfId="18607"/>
    <cellStyle name="20% - Accent5 2 6 2 2 2 2" xfId="18608"/>
    <cellStyle name="20% - Accent5 2 6 2 2 2 2 2" xfId="18609"/>
    <cellStyle name="20% - Accent5 2 6 2 2 2 2 2 2" xfId="18610"/>
    <cellStyle name="20% - Accent5 2 6 2 2 2 2 2 3" xfId="18611"/>
    <cellStyle name="20% - Accent5 2 6 2 2 2 2 3" xfId="18612"/>
    <cellStyle name="20% - Accent5 2 6 2 2 2 2 4" xfId="18613"/>
    <cellStyle name="20% - Accent5 2 6 2 2 2 3" xfId="18614"/>
    <cellStyle name="20% - Accent5 2 6 2 2 2 3 2" xfId="18615"/>
    <cellStyle name="20% - Accent5 2 6 2 2 2 3 2 2" xfId="18616"/>
    <cellStyle name="20% - Accent5 2 6 2 2 2 3 2 3" xfId="18617"/>
    <cellStyle name="20% - Accent5 2 6 2 2 2 3 3" xfId="18618"/>
    <cellStyle name="20% - Accent5 2 6 2 2 2 3 4" xfId="18619"/>
    <cellStyle name="20% - Accent5 2 6 2 2 2 4" xfId="18620"/>
    <cellStyle name="20% - Accent5 2 6 2 2 2 4 2" xfId="18621"/>
    <cellStyle name="20% - Accent5 2 6 2 2 2 4 3" xfId="18622"/>
    <cellStyle name="20% - Accent5 2 6 2 2 2 5" xfId="18623"/>
    <cellStyle name="20% - Accent5 2 6 2 2 2 6" xfId="18624"/>
    <cellStyle name="20% - Accent5 2 6 2 2 3" xfId="18625"/>
    <cellStyle name="20% - Accent5 2 6 2 2 3 2" xfId="18626"/>
    <cellStyle name="20% - Accent5 2 6 2 2 3 2 2" xfId="18627"/>
    <cellStyle name="20% - Accent5 2 6 2 2 3 2 2 2" xfId="18628"/>
    <cellStyle name="20% - Accent5 2 6 2 2 3 2 2 3" xfId="18629"/>
    <cellStyle name="20% - Accent5 2 6 2 2 3 2 3" xfId="18630"/>
    <cellStyle name="20% - Accent5 2 6 2 2 3 2 4" xfId="18631"/>
    <cellStyle name="20% - Accent5 2 6 2 2 3 3" xfId="18632"/>
    <cellStyle name="20% - Accent5 2 6 2 2 3 3 2" xfId="18633"/>
    <cellStyle name="20% - Accent5 2 6 2 2 3 3 2 2" xfId="18634"/>
    <cellStyle name="20% - Accent5 2 6 2 2 3 3 2 3" xfId="18635"/>
    <cellStyle name="20% - Accent5 2 6 2 2 3 3 3" xfId="18636"/>
    <cellStyle name="20% - Accent5 2 6 2 2 3 3 4" xfId="18637"/>
    <cellStyle name="20% - Accent5 2 6 2 2 3 4" xfId="18638"/>
    <cellStyle name="20% - Accent5 2 6 2 2 3 4 2" xfId="18639"/>
    <cellStyle name="20% - Accent5 2 6 2 2 3 4 3" xfId="18640"/>
    <cellStyle name="20% - Accent5 2 6 2 2 3 5" xfId="18641"/>
    <cellStyle name="20% - Accent5 2 6 2 2 3 6" xfId="18642"/>
    <cellStyle name="20% - Accent5 2 6 2 2 4" xfId="18643"/>
    <cellStyle name="20% - Accent5 2 6 2 2 4 2" xfId="18644"/>
    <cellStyle name="20% - Accent5 2 6 2 2 4 2 2" xfId="18645"/>
    <cellStyle name="20% - Accent5 2 6 2 2 4 2 3" xfId="18646"/>
    <cellStyle name="20% - Accent5 2 6 2 2 4 3" xfId="18647"/>
    <cellStyle name="20% - Accent5 2 6 2 2 4 4" xfId="18648"/>
    <cellStyle name="20% - Accent5 2 6 2 2 5" xfId="18649"/>
    <cellStyle name="20% - Accent5 2 6 2 2 5 2" xfId="18650"/>
    <cellStyle name="20% - Accent5 2 6 2 2 5 2 2" xfId="18651"/>
    <cellStyle name="20% - Accent5 2 6 2 2 5 2 3" xfId="18652"/>
    <cellStyle name="20% - Accent5 2 6 2 2 5 3" xfId="18653"/>
    <cellStyle name="20% - Accent5 2 6 2 2 5 4" xfId="18654"/>
    <cellStyle name="20% - Accent5 2 6 2 2 6" xfId="18655"/>
    <cellStyle name="20% - Accent5 2 6 2 2 6 2" xfId="18656"/>
    <cellStyle name="20% - Accent5 2 6 2 2 6 3" xfId="18657"/>
    <cellStyle name="20% - Accent5 2 6 2 2 7" xfId="18658"/>
    <cellStyle name="20% - Accent5 2 6 2 2 8" xfId="18659"/>
    <cellStyle name="20% - Accent5 2 6 2 3" xfId="18660"/>
    <cellStyle name="20% - Accent5 2 6 2 3 2" xfId="18661"/>
    <cellStyle name="20% - Accent5 2 6 2 3 2 2" xfId="18662"/>
    <cellStyle name="20% - Accent5 2 6 2 3 2 2 2" xfId="18663"/>
    <cellStyle name="20% - Accent5 2 6 2 3 2 2 3" xfId="18664"/>
    <cellStyle name="20% - Accent5 2 6 2 3 2 3" xfId="18665"/>
    <cellStyle name="20% - Accent5 2 6 2 3 2 4" xfId="18666"/>
    <cellStyle name="20% - Accent5 2 6 2 3 3" xfId="18667"/>
    <cellStyle name="20% - Accent5 2 6 2 3 3 2" xfId="18668"/>
    <cellStyle name="20% - Accent5 2 6 2 3 3 2 2" xfId="18669"/>
    <cellStyle name="20% - Accent5 2 6 2 3 3 2 3" xfId="18670"/>
    <cellStyle name="20% - Accent5 2 6 2 3 3 3" xfId="18671"/>
    <cellStyle name="20% - Accent5 2 6 2 3 3 4" xfId="18672"/>
    <cellStyle name="20% - Accent5 2 6 2 3 4" xfId="18673"/>
    <cellStyle name="20% - Accent5 2 6 2 3 4 2" xfId="18674"/>
    <cellStyle name="20% - Accent5 2 6 2 3 4 3" xfId="18675"/>
    <cellStyle name="20% - Accent5 2 6 2 3 5" xfId="18676"/>
    <cellStyle name="20% - Accent5 2 6 2 3 6" xfId="18677"/>
    <cellStyle name="20% - Accent5 2 6 2 4" xfId="18678"/>
    <cellStyle name="20% - Accent5 2 6 2 4 2" xfId="18679"/>
    <cellStyle name="20% - Accent5 2 6 2 4 2 2" xfId="18680"/>
    <cellStyle name="20% - Accent5 2 6 2 4 2 2 2" xfId="18681"/>
    <cellStyle name="20% - Accent5 2 6 2 4 2 2 3" xfId="18682"/>
    <cellStyle name="20% - Accent5 2 6 2 4 2 3" xfId="18683"/>
    <cellStyle name="20% - Accent5 2 6 2 4 2 4" xfId="18684"/>
    <cellStyle name="20% - Accent5 2 6 2 4 3" xfId="18685"/>
    <cellStyle name="20% - Accent5 2 6 2 4 3 2" xfId="18686"/>
    <cellStyle name="20% - Accent5 2 6 2 4 3 2 2" xfId="18687"/>
    <cellStyle name="20% - Accent5 2 6 2 4 3 2 3" xfId="18688"/>
    <cellStyle name="20% - Accent5 2 6 2 4 3 3" xfId="18689"/>
    <cellStyle name="20% - Accent5 2 6 2 4 3 4" xfId="18690"/>
    <cellStyle name="20% - Accent5 2 6 2 4 4" xfId="18691"/>
    <cellStyle name="20% - Accent5 2 6 2 4 4 2" xfId="18692"/>
    <cellStyle name="20% - Accent5 2 6 2 4 4 3" xfId="18693"/>
    <cellStyle name="20% - Accent5 2 6 2 4 5" xfId="18694"/>
    <cellStyle name="20% - Accent5 2 6 2 4 6" xfId="18695"/>
    <cellStyle name="20% - Accent5 2 6 2 5" xfId="18696"/>
    <cellStyle name="20% - Accent5 2 6 2 5 2" xfId="18697"/>
    <cellStyle name="20% - Accent5 2 6 2 5 2 2" xfId="18698"/>
    <cellStyle name="20% - Accent5 2 6 2 5 2 3" xfId="18699"/>
    <cellStyle name="20% - Accent5 2 6 2 5 3" xfId="18700"/>
    <cellStyle name="20% - Accent5 2 6 2 5 4" xfId="18701"/>
    <cellStyle name="20% - Accent5 2 6 2 6" xfId="18702"/>
    <cellStyle name="20% - Accent5 2 6 2 6 2" xfId="18703"/>
    <cellStyle name="20% - Accent5 2 6 2 6 2 2" xfId="18704"/>
    <cellStyle name="20% - Accent5 2 6 2 6 2 3" xfId="18705"/>
    <cellStyle name="20% - Accent5 2 6 2 6 3" xfId="18706"/>
    <cellStyle name="20% - Accent5 2 6 2 6 4" xfId="18707"/>
    <cellStyle name="20% - Accent5 2 6 2 7" xfId="18708"/>
    <cellStyle name="20% - Accent5 2 6 2 7 2" xfId="18709"/>
    <cellStyle name="20% - Accent5 2 6 2 7 3" xfId="18710"/>
    <cellStyle name="20% - Accent5 2 6 2 8" xfId="18711"/>
    <cellStyle name="20% - Accent5 2 6 2 9" xfId="18712"/>
    <cellStyle name="20% - Accent5 2 6 3" xfId="18713"/>
    <cellStyle name="20% - Accent5 2 6 3 2" xfId="18714"/>
    <cellStyle name="20% - Accent5 2 6 3 2 2" xfId="18715"/>
    <cellStyle name="20% - Accent5 2 6 3 2 2 2" xfId="18716"/>
    <cellStyle name="20% - Accent5 2 6 3 2 2 2 2" xfId="18717"/>
    <cellStyle name="20% - Accent5 2 6 3 2 2 2 3" xfId="18718"/>
    <cellStyle name="20% - Accent5 2 6 3 2 2 3" xfId="18719"/>
    <cellStyle name="20% - Accent5 2 6 3 2 2 4" xfId="18720"/>
    <cellStyle name="20% - Accent5 2 6 3 2 3" xfId="18721"/>
    <cellStyle name="20% - Accent5 2 6 3 2 3 2" xfId="18722"/>
    <cellStyle name="20% - Accent5 2 6 3 2 3 2 2" xfId="18723"/>
    <cellStyle name="20% - Accent5 2 6 3 2 3 2 3" xfId="18724"/>
    <cellStyle name="20% - Accent5 2 6 3 2 3 3" xfId="18725"/>
    <cellStyle name="20% - Accent5 2 6 3 2 3 4" xfId="18726"/>
    <cellStyle name="20% - Accent5 2 6 3 2 4" xfId="18727"/>
    <cellStyle name="20% - Accent5 2 6 3 2 4 2" xfId="18728"/>
    <cellStyle name="20% - Accent5 2 6 3 2 4 3" xfId="18729"/>
    <cellStyle name="20% - Accent5 2 6 3 2 5" xfId="18730"/>
    <cellStyle name="20% - Accent5 2 6 3 2 6" xfId="18731"/>
    <cellStyle name="20% - Accent5 2 6 3 3" xfId="18732"/>
    <cellStyle name="20% - Accent5 2 6 3 3 2" xfId="18733"/>
    <cellStyle name="20% - Accent5 2 6 3 3 2 2" xfId="18734"/>
    <cellStyle name="20% - Accent5 2 6 3 3 2 2 2" xfId="18735"/>
    <cellStyle name="20% - Accent5 2 6 3 3 2 2 3" xfId="18736"/>
    <cellStyle name="20% - Accent5 2 6 3 3 2 3" xfId="18737"/>
    <cellStyle name="20% - Accent5 2 6 3 3 2 4" xfId="18738"/>
    <cellStyle name="20% - Accent5 2 6 3 3 3" xfId="18739"/>
    <cellStyle name="20% - Accent5 2 6 3 3 3 2" xfId="18740"/>
    <cellStyle name="20% - Accent5 2 6 3 3 3 2 2" xfId="18741"/>
    <cellStyle name="20% - Accent5 2 6 3 3 3 2 3" xfId="18742"/>
    <cellStyle name="20% - Accent5 2 6 3 3 3 3" xfId="18743"/>
    <cellStyle name="20% - Accent5 2 6 3 3 3 4" xfId="18744"/>
    <cellStyle name="20% - Accent5 2 6 3 3 4" xfId="18745"/>
    <cellStyle name="20% - Accent5 2 6 3 3 4 2" xfId="18746"/>
    <cellStyle name="20% - Accent5 2 6 3 3 4 3" xfId="18747"/>
    <cellStyle name="20% - Accent5 2 6 3 3 5" xfId="18748"/>
    <cellStyle name="20% - Accent5 2 6 3 3 6" xfId="18749"/>
    <cellStyle name="20% - Accent5 2 6 3 4" xfId="18750"/>
    <cellStyle name="20% - Accent5 2 6 3 4 2" xfId="18751"/>
    <cellStyle name="20% - Accent5 2 6 3 4 2 2" xfId="18752"/>
    <cellStyle name="20% - Accent5 2 6 3 4 2 3" xfId="18753"/>
    <cellStyle name="20% - Accent5 2 6 3 4 3" xfId="18754"/>
    <cellStyle name="20% - Accent5 2 6 3 4 4" xfId="18755"/>
    <cellStyle name="20% - Accent5 2 6 3 5" xfId="18756"/>
    <cellStyle name="20% - Accent5 2 6 3 5 2" xfId="18757"/>
    <cellStyle name="20% - Accent5 2 6 3 5 2 2" xfId="18758"/>
    <cellStyle name="20% - Accent5 2 6 3 5 2 3" xfId="18759"/>
    <cellStyle name="20% - Accent5 2 6 3 5 3" xfId="18760"/>
    <cellStyle name="20% - Accent5 2 6 3 5 4" xfId="18761"/>
    <cellStyle name="20% - Accent5 2 6 3 6" xfId="18762"/>
    <cellStyle name="20% - Accent5 2 6 3 6 2" xfId="18763"/>
    <cellStyle name="20% - Accent5 2 6 3 6 3" xfId="18764"/>
    <cellStyle name="20% - Accent5 2 6 3 7" xfId="18765"/>
    <cellStyle name="20% - Accent5 2 6 3 8" xfId="18766"/>
    <cellStyle name="20% - Accent5 2 6 4" xfId="18767"/>
    <cellStyle name="20% - Accent5 2 6 4 2" xfId="18768"/>
    <cellStyle name="20% - Accent5 2 6 4 2 2" xfId="18769"/>
    <cellStyle name="20% - Accent5 2 6 4 2 2 2" xfId="18770"/>
    <cellStyle name="20% - Accent5 2 6 4 2 2 3" xfId="18771"/>
    <cellStyle name="20% - Accent5 2 6 4 2 3" xfId="18772"/>
    <cellStyle name="20% - Accent5 2 6 4 2 4" xfId="18773"/>
    <cellStyle name="20% - Accent5 2 6 4 3" xfId="18774"/>
    <cellStyle name="20% - Accent5 2 6 4 3 2" xfId="18775"/>
    <cellStyle name="20% - Accent5 2 6 4 3 2 2" xfId="18776"/>
    <cellStyle name="20% - Accent5 2 6 4 3 2 3" xfId="18777"/>
    <cellStyle name="20% - Accent5 2 6 4 3 3" xfId="18778"/>
    <cellStyle name="20% - Accent5 2 6 4 3 4" xfId="18779"/>
    <cellStyle name="20% - Accent5 2 6 4 4" xfId="18780"/>
    <cellStyle name="20% - Accent5 2 6 4 4 2" xfId="18781"/>
    <cellStyle name="20% - Accent5 2 6 4 4 3" xfId="18782"/>
    <cellStyle name="20% - Accent5 2 6 4 5" xfId="18783"/>
    <cellStyle name="20% - Accent5 2 6 4 6" xfId="18784"/>
    <cellStyle name="20% - Accent5 2 6 5" xfId="18785"/>
    <cellStyle name="20% - Accent5 2 6 5 2" xfId="18786"/>
    <cellStyle name="20% - Accent5 2 6 5 2 2" xfId="18787"/>
    <cellStyle name="20% - Accent5 2 6 5 2 2 2" xfId="18788"/>
    <cellStyle name="20% - Accent5 2 6 5 2 2 3" xfId="18789"/>
    <cellStyle name="20% - Accent5 2 6 5 2 3" xfId="18790"/>
    <cellStyle name="20% - Accent5 2 6 5 2 4" xfId="18791"/>
    <cellStyle name="20% - Accent5 2 6 5 3" xfId="18792"/>
    <cellStyle name="20% - Accent5 2 6 5 3 2" xfId="18793"/>
    <cellStyle name="20% - Accent5 2 6 5 3 2 2" xfId="18794"/>
    <cellStyle name="20% - Accent5 2 6 5 3 2 3" xfId="18795"/>
    <cellStyle name="20% - Accent5 2 6 5 3 3" xfId="18796"/>
    <cellStyle name="20% - Accent5 2 6 5 3 4" xfId="18797"/>
    <cellStyle name="20% - Accent5 2 6 5 4" xfId="18798"/>
    <cellStyle name="20% - Accent5 2 6 5 4 2" xfId="18799"/>
    <cellStyle name="20% - Accent5 2 6 5 4 3" xfId="18800"/>
    <cellStyle name="20% - Accent5 2 6 5 5" xfId="18801"/>
    <cellStyle name="20% - Accent5 2 6 5 6" xfId="18802"/>
    <cellStyle name="20% - Accent5 2 6 6" xfId="18803"/>
    <cellStyle name="20% - Accent5 2 6 6 2" xfId="18804"/>
    <cellStyle name="20% - Accent5 2 6 6 2 2" xfId="18805"/>
    <cellStyle name="20% - Accent5 2 6 6 2 3" xfId="18806"/>
    <cellStyle name="20% - Accent5 2 6 6 3" xfId="18807"/>
    <cellStyle name="20% - Accent5 2 6 6 4" xfId="18808"/>
    <cellStyle name="20% - Accent5 2 6 7" xfId="18809"/>
    <cellStyle name="20% - Accent5 2 6 7 2" xfId="18810"/>
    <cellStyle name="20% - Accent5 2 6 7 2 2" xfId="18811"/>
    <cellStyle name="20% - Accent5 2 6 7 2 3" xfId="18812"/>
    <cellStyle name="20% - Accent5 2 6 7 3" xfId="18813"/>
    <cellStyle name="20% - Accent5 2 6 7 4" xfId="18814"/>
    <cellStyle name="20% - Accent5 2 6 8" xfId="18815"/>
    <cellStyle name="20% - Accent5 2 6 8 2" xfId="18816"/>
    <cellStyle name="20% - Accent5 2 6 8 3" xfId="18817"/>
    <cellStyle name="20% - Accent5 2 6 9" xfId="18818"/>
    <cellStyle name="20% - Accent5 2 6_Revenue monitoring workings P6 97-2003" xfId="18819"/>
    <cellStyle name="20% - Accent5 2 7" xfId="18820"/>
    <cellStyle name="20% - Accent5 2 7 10" xfId="18821"/>
    <cellStyle name="20% - Accent5 2 7 2" xfId="18822"/>
    <cellStyle name="20% - Accent5 2 7 2 2" xfId="18823"/>
    <cellStyle name="20% - Accent5 2 7 2 2 2" xfId="18824"/>
    <cellStyle name="20% - Accent5 2 7 2 2 2 2" xfId="18825"/>
    <cellStyle name="20% - Accent5 2 7 2 2 2 2 2" xfId="18826"/>
    <cellStyle name="20% - Accent5 2 7 2 2 2 2 2 2" xfId="18827"/>
    <cellStyle name="20% - Accent5 2 7 2 2 2 2 2 3" xfId="18828"/>
    <cellStyle name="20% - Accent5 2 7 2 2 2 2 3" xfId="18829"/>
    <cellStyle name="20% - Accent5 2 7 2 2 2 2 4" xfId="18830"/>
    <cellStyle name="20% - Accent5 2 7 2 2 2 3" xfId="18831"/>
    <cellStyle name="20% - Accent5 2 7 2 2 2 3 2" xfId="18832"/>
    <cellStyle name="20% - Accent5 2 7 2 2 2 3 2 2" xfId="18833"/>
    <cellStyle name="20% - Accent5 2 7 2 2 2 3 2 3" xfId="18834"/>
    <cellStyle name="20% - Accent5 2 7 2 2 2 3 3" xfId="18835"/>
    <cellStyle name="20% - Accent5 2 7 2 2 2 3 4" xfId="18836"/>
    <cellStyle name="20% - Accent5 2 7 2 2 2 4" xfId="18837"/>
    <cellStyle name="20% - Accent5 2 7 2 2 2 4 2" xfId="18838"/>
    <cellStyle name="20% - Accent5 2 7 2 2 2 4 3" xfId="18839"/>
    <cellStyle name="20% - Accent5 2 7 2 2 2 5" xfId="18840"/>
    <cellStyle name="20% - Accent5 2 7 2 2 2 6" xfId="18841"/>
    <cellStyle name="20% - Accent5 2 7 2 2 3" xfId="18842"/>
    <cellStyle name="20% - Accent5 2 7 2 2 3 2" xfId="18843"/>
    <cellStyle name="20% - Accent5 2 7 2 2 3 2 2" xfId="18844"/>
    <cellStyle name="20% - Accent5 2 7 2 2 3 2 2 2" xfId="18845"/>
    <cellStyle name="20% - Accent5 2 7 2 2 3 2 2 3" xfId="18846"/>
    <cellStyle name="20% - Accent5 2 7 2 2 3 2 3" xfId="18847"/>
    <cellStyle name="20% - Accent5 2 7 2 2 3 2 4" xfId="18848"/>
    <cellStyle name="20% - Accent5 2 7 2 2 3 3" xfId="18849"/>
    <cellStyle name="20% - Accent5 2 7 2 2 3 3 2" xfId="18850"/>
    <cellStyle name="20% - Accent5 2 7 2 2 3 3 2 2" xfId="18851"/>
    <cellStyle name="20% - Accent5 2 7 2 2 3 3 2 3" xfId="18852"/>
    <cellStyle name="20% - Accent5 2 7 2 2 3 3 3" xfId="18853"/>
    <cellStyle name="20% - Accent5 2 7 2 2 3 3 4" xfId="18854"/>
    <cellStyle name="20% - Accent5 2 7 2 2 3 4" xfId="18855"/>
    <cellStyle name="20% - Accent5 2 7 2 2 3 4 2" xfId="18856"/>
    <cellStyle name="20% - Accent5 2 7 2 2 3 4 3" xfId="18857"/>
    <cellStyle name="20% - Accent5 2 7 2 2 3 5" xfId="18858"/>
    <cellStyle name="20% - Accent5 2 7 2 2 3 6" xfId="18859"/>
    <cellStyle name="20% - Accent5 2 7 2 2 4" xfId="18860"/>
    <cellStyle name="20% - Accent5 2 7 2 2 4 2" xfId="18861"/>
    <cellStyle name="20% - Accent5 2 7 2 2 4 2 2" xfId="18862"/>
    <cellStyle name="20% - Accent5 2 7 2 2 4 2 3" xfId="18863"/>
    <cellStyle name="20% - Accent5 2 7 2 2 4 3" xfId="18864"/>
    <cellStyle name="20% - Accent5 2 7 2 2 4 4" xfId="18865"/>
    <cellStyle name="20% - Accent5 2 7 2 2 5" xfId="18866"/>
    <cellStyle name="20% - Accent5 2 7 2 2 5 2" xfId="18867"/>
    <cellStyle name="20% - Accent5 2 7 2 2 5 2 2" xfId="18868"/>
    <cellStyle name="20% - Accent5 2 7 2 2 5 2 3" xfId="18869"/>
    <cellStyle name="20% - Accent5 2 7 2 2 5 3" xfId="18870"/>
    <cellStyle name="20% - Accent5 2 7 2 2 5 4" xfId="18871"/>
    <cellStyle name="20% - Accent5 2 7 2 2 6" xfId="18872"/>
    <cellStyle name="20% - Accent5 2 7 2 2 6 2" xfId="18873"/>
    <cellStyle name="20% - Accent5 2 7 2 2 6 3" xfId="18874"/>
    <cellStyle name="20% - Accent5 2 7 2 2 7" xfId="18875"/>
    <cellStyle name="20% - Accent5 2 7 2 2 8" xfId="18876"/>
    <cellStyle name="20% - Accent5 2 7 2 3" xfId="18877"/>
    <cellStyle name="20% - Accent5 2 7 2 3 2" xfId="18878"/>
    <cellStyle name="20% - Accent5 2 7 2 3 2 2" xfId="18879"/>
    <cellStyle name="20% - Accent5 2 7 2 3 2 2 2" xfId="18880"/>
    <cellStyle name="20% - Accent5 2 7 2 3 2 2 3" xfId="18881"/>
    <cellStyle name="20% - Accent5 2 7 2 3 2 3" xfId="18882"/>
    <cellStyle name="20% - Accent5 2 7 2 3 2 4" xfId="18883"/>
    <cellStyle name="20% - Accent5 2 7 2 3 3" xfId="18884"/>
    <cellStyle name="20% - Accent5 2 7 2 3 3 2" xfId="18885"/>
    <cellStyle name="20% - Accent5 2 7 2 3 3 2 2" xfId="18886"/>
    <cellStyle name="20% - Accent5 2 7 2 3 3 2 3" xfId="18887"/>
    <cellStyle name="20% - Accent5 2 7 2 3 3 3" xfId="18888"/>
    <cellStyle name="20% - Accent5 2 7 2 3 3 4" xfId="18889"/>
    <cellStyle name="20% - Accent5 2 7 2 3 4" xfId="18890"/>
    <cellStyle name="20% - Accent5 2 7 2 3 4 2" xfId="18891"/>
    <cellStyle name="20% - Accent5 2 7 2 3 4 3" xfId="18892"/>
    <cellStyle name="20% - Accent5 2 7 2 3 5" xfId="18893"/>
    <cellStyle name="20% - Accent5 2 7 2 3 6" xfId="18894"/>
    <cellStyle name="20% - Accent5 2 7 2 4" xfId="18895"/>
    <cellStyle name="20% - Accent5 2 7 2 4 2" xfId="18896"/>
    <cellStyle name="20% - Accent5 2 7 2 4 2 2" xfId="18897"/>
    <cellStyle name="20% - Accent5 2 7 2 4 2 2 2" xfId="18898"/>
    <cellStyle name="20% - Accent5 2 7 2 4 2 2 3" xfId="18899"/>
    <cellStyle name="20% - Accent5 2 7 2 4 2 3" xfId="18900"/>
    <cellStyle name="20% - Accent5 2 7 2 4 2 4" xfId="18901"/>
    <cellStyle name="20% - Accent5 2 7 2 4 3" xfId="18902"/>
    <cellStyle name="20% - Accent5 2 7 2 4 3 2" xfId="18903"/>
    <cellStyle name="20% - Accent5 2 7 2 4 3 2 2" xfId="18904"/>
    <cellStyle name="20% - Accent5 2 7 2 4 3 2 3" xfId="18905"/>
    <cellStyle name="20% - Accent5 2 7 2 4 3 3" xfId="18906"/>
    <cellStyle name="20% - Accent5 2 7 2 4 3 4" xfId="18907"/>
    <cellStyle name="20% - Accent5 2 7 2 4 4" xfId="18908"/>
    <cellStyle name="20% - Accent5 2 7 2 4 4 2" xfId="18909"/>
    <cellStyle name="20% - Accent5 2 7 2 4 4 3" xfId="18910"/>
    <cellStyle name="20% - Accent5 2 7 2 4 5" xfId="18911"/>
    <cellStyle name="20% - Accent5 2 7 2 4 6" xfId="18912"/>
    <cellStyle name="20% - Accent5 2 7 2 5" xfId="18913"/>
    <cellStyle name="20% - Accent5 2 7 2 5 2" xfId="18914"/>
    <cellStyle name="20% - Accent5 2 7 2 5 2 2" xfId="18915"/>
    <cellStyle name="20% - Accent5 2 7 2 5 2 3" xfId="18916"/>
    <cellStyle name="20% - Accent5 2 7 2 5 3" xfId="18917"/>
    <cellStyle name="20% - Accent5 2 7 2 5 4" xfId="18918"/>
    <cellStyle name="20% - Accent5 2 7 2 6" xfId="18919"/>
    <cellStyle name="20% - Accent5 2 7 2 6 2" xfId="18920"/>
    <cellStyle name="20% - Accent5 2 7 2 6 2 2" xfId="18921"/>
    <cellStyle name="20% - Accent5 2 7 2 6 2 3" xfId="18922"/>
    <cellStyle name="20% - Accent5 2 7 2 6 3" xfId="18923"/>
    <cellStyle name="20% - Accent5 2 7 2 6 4" xfId="18924"/>
    <cellStyle name="20% - Accent5 2 7 2 7" xfId="18925"/>
    <cellStyle name="20% - Accent5 2 7 2 7 2" xfId="18926"/>
    <cellStyle name="20% - Accent5 2 7 2 7 3" xfId="18927"/>
    <cellStyle name="20% - Accent5 2 7 2 8" xfId="18928"/>
    <cellStyle name="20% - Accent5 2 7 2 9" xfId="18929"/>
    <cellStyle name="20% - Accent5 2 7 3" xfId="18930"/>
    <cellStyle name="20% - Accent5 2 7 3 2" xfId="18931"/>
    <cellStyle name="20% - Accent5 2 7 3 2 2" xfId="18932"/>
    <cellStyle name="20% - Accent5 2 7 3 2 2 2" xfId="18933"/>
    <cellStyle name="20% - Accent5 2 7 3 2 2 2 2" xfId="18934"/>
    <cellStyle name="20% - Accent5 2 7 3 2 2 2 3" xfId="18935"/>
    <cellStyle name="20% - Accent5 2 7 3 2 2 3" xfId="18936"/>
    <cellStyle name="20% - Accent5 2 7 3 2 2 4" xfId="18937"/>
    <cellStyle name="20% - Accent5 2 7 3 2 3" xfId="18938"/>
    <cellStyle name="20% - Accent5 2 7 3 2 3 2" xfId="18939"/>
    <cellStyle name="20% - Accent5 2 7 3 2 3 2 2" xfId="18940"/>
    <cellStyle name="20% - Accent5 2 7 3 2 3 2 3" xfId="18941"/>
    <cellStyle name="20% - Accent5 2 7 3 2 3 3" xfId="18942"/>
    <cellStyle name="20% - Accent5 2 7 3 2 3 4" xfId="18943"/>
    <cellStyle name="20% - Accent5 2 7 3 2 4" xfId="18944"/>
    <cellStyle name="20% - Accent5 2 7 3 2 4 2" xfId="18945"/>
    <cellStyle name="20% - Accent5 2 7 3 2 4 3" xfId="18946"/>
    <cellStyle name="20% - Accent5 2 7 3 2 5" xfId="18947"/>
    <cellStyle name="20% - Accent5 2 7 3 2 6" xfId="18948"/>
    <cellStyle name="20% - Accent5 2 7 3 3" xfId="18949"/>
    <cellStyle name="20% - Accent5 2 7 3 3 2" xfId="18950"/>
    <cellStyle name="20% - Accent5 2 7 3 3 2 2" xfId="18951"/>
    <cellStyle name="20% - Accent5 2 7 3 3 2 2 2" xfId="18952"/>
    <cellStyle name="20% - Accent5 2 7 3 3 2 2 3" xfId="18953"/>
    <cellStyle name="20% - Accent5 2 7 3 3 2 3" xfId="18954"/>
    <cellStyle name="20% - Accent5 2 7 3 3 2 4" xfId="18955"/>
    <cellStyle name="20% - Accent5 2 7 3 3 3" xfId="18956"/>
    <cellStyle name="20% - Accent5 2 7 3 3 3 2" xfId="18957"/>
    <cellStyle name="20% - Accent5 2 7 3 3 3 2 2" xfId="18958"/>
    <cellStyle name="20% - Accent5 2 7 3 3 3 2 3" xfId="18959"/>
    <cellStyle name="20% - Accent5 2 7 3 3 3 3" xfId="18960"/>
    <cellStyle name="20% - Accent5 2 7 3 3 3 4" xfId="18961"/>
    <cellStyle name="20% - Accent5 2 7 3 3 4" xfId="18962"/>
    <cellStyle name="20% - Accent5 2 7 3 3 4 2" xfId="18963"/>
    <cellStyle name="20% - Accent5 2 7 3 3 4 3" xfId="18964"/>
    <cellStyle name="20% - Accent5 2 7 3 3 5" xfId="18965"/>
    <cellStyle name="20% - Accent5 2 7 3 3 6" xfId="18966"/>
    <cellStyle name="20% - Accent5 2 7 3 4" xfId="18967"/>
    <cellStyle name="20% - Accent5 2 7 3 4 2" xfId="18968"/>
    <cellStyle name="20% - Accent5 2 7 3 4 2 2" xfId="18969"/>
    <cellStyle name="20% - Accent5 2 7 3 4 2 3" xfId="18970"/>
    <cellStyle name="20% - Accent5 2 7 3 4 3" xfId="18971"/>
    <cellStyle name="20% - Accent5 2 7 3 4 4" xfId="18972"/>
    <cellStyle name="20% - Accent5 2 7 3 5" xfId="18973"/>
    <cellStyle name="20% - Accent5 2 7 3 5 2" xfId="18974"/>
    <cellStyle name="20% - Accent5 2 7 3 5 2 2" xfId="18975"/>
    <cellStyle name="20% - Accent5 2 7 3 5 2 3" xfId="18976"/>
    <cellStyle name="20% - Accent5 2 7 3 5 3" xfId="18977"/>
    <cellStyle name="20% - Accent5 2 7 3 5 4" xfId="18978"/>
    <cellStyle name="20% - Accent5 2 7 3 6" xfId="18979"/>
    <cellStyle name="20% - Accent5 2 7 3 6 2" xfId="18980"/>
    <cellStyle name="20% - Accent5 2 7 3 6 3" xfId="18981"/>
    <cellStyle name="20% - Accent5 2 7 3 7" xfId="18982"/>
    <cellStyle name="20% - Accent5 2 7 3 8" xfId="18983"/>
    <cellStyle name="20% - Accent5 2 7 4" xfId="18984"/>
    <cellStyle name="20% - Accent5 2 7 4 2" xfId="18985"/>
    <cellStyle name="20% - Accent5 2 7 4 2 2" xfId="18986"/>
    <cellStyle name="20% - Accent5 2 7 4 2 2 2" xfId="18987"/>
    <cellStyle name="20% - Accent5 2 7 4 2 2 3" xfId="18988"/>
    <cellStyle name="20% - Accent5 2 7 4 2 3" xfId="18989"/>
    <cellStyle name="20% - Accent5 2 7 4 2 4" xfId="18990"/>
    <cellStyle name="20% - Accent5 2 7 4 3" xfId="18991"/>
    <cellStyle name="20% - Accent5 2 7 4 3 2" xfId="18992"/>
    <cellStyle name="20% - Accent5 2 7 4 3 2 2" xfId="18993"/>
    <cellStyle name="20% - Accent5 2 7 4 3 2 3" xfId="18994"/>
    <cellStyle name="20% - Accent5 2 7 4 3 3" xfId="18995"/>
    <cellStyle name="20% - Accent5 2 7 4 3 4" xfId="18996"/>
    <cellStyle name="20% - Accent5 2 7 4 4" xfId="18997"/>
    <cellStyle name="20% - Accent5 2 7 4 4 2" xfId="18998"/>
    <cellStyle name="20% - Accent5 2 7 4 4 3" xfId="18999"/>
    <cellStyle name="20% - Accent5 2 7 4 5" xfId="19000"/>
    <cellStyle name="20% - Accent5 2 7 4 6" xfId="19001"/>
    <cellStyle name="20% - Accent5 2 7 5" xfId="19002"/>
    <cellStyle name="20% - Accent5 2 7 5 2" xfId="19003"/>
    <cellStyle name="20% - Accent5 2 7 5 2 2" xfId="19004"/>
    <cellStyle name="20% - Accent5 2 7 5 2 2 2" xfId="19005"/>
    <cellStyle name="20% - Accent5 2 7 5 2 2 3" xfId="19006"/>
    <cellStyle name="20% - Accent5 2 7 5 2 3" xfId="19007"/>
    <cellStyle name="20% - Accent5 2 7 5 2 4" xfId="19008"/>
    <cellStyle name="20% - Accent5 2 7 5 3" xfId="19009"/>
    <cellStyle name="20% - Accent5 2 7 5 3 2" xfId="19010"/>
    <cellStyle name="20% - Accent5 2 7 5 3 2 2" xfId="19011"/>
    <cellStyle name="20% - Accent5 2 7 5 3 2 3" xfId="19012"/>
    <cellStyle name="20% - Accent5 2 7 5 3 3" xfId="19013"/>
    <cellStyle name="20% - Accent5 2 7 5 3 4" xfId="19014"/>
    <cellStyle name="20% - Accent5 2 7 5 4" xfId="19015"/>
    <cellStyle name="20% - Accent5 2 7 5 4 2" xfId="19016"/>
    <cellStyle name="20% - Accent5 2 7 5 4 3" xfId="19017"/>
    <cellStyle name="20% - Accent5 2 7 5 5" xfId="19018"/>
    <cellStyle name="20% - Accent5 2 7 5 6" xfId="19019"/>
    <cellStyle name="20% - Accent5 2 7 6" xfId="19020"/>
    <cellStyle name="20% - Accent5 2 7 6 2" xfId="19021"/>
    <cellStyle name="20% - Accent5 2 7 6 2 2" xfId="19022"/>
    <cellStyle name="20% - Accent5 2 7 6 2 3" xfId="19023"/>
    <cellStyle name="20% - Accent5 2 7 6 3" xfId="19024"/>
    <cellStyle name="20% - Accent5 2 7 6 4" xfId="19025"/>
    <cellStyle name="20% - Accent5 2 7 7" xfId="19026"/>
    <cellStyle name="20% - Accent5 2 7 7 2" xfId="19027"/>
    <cellStyle name="20% - Accent5 2 7 7 2 2" xfId="19028"/>
    <cellStyle name="20% - Accent5 2 7 7 2 3" xfId="19029"/>
    <cellStyle name="20% - Accent5 2 7 7 3" xfId="19030"/>
    <cellStyle name="20% - Accent5 2 7 7 4" xfId="19031"/>
    <cellStyle name="20% - Accent5 2 7 8" xfId="19032"/>
    <cellStyle name="20% - Accent5 2 7 8 2" xfId="19033"/>
    <cellStyle name="20% - Accent5 2 7 8 3" xfId="19034"/>
    <cellStyle name="20% - Accent5 2 7 9" xfId="19035"/>
    <cellStyle name="20% - Accent5 2 7_Revenue monitoring workings P6 97-2003" xfId="19036"/>
    <cellStyle name="20% - Accent5 2 8" xfId="19037"/>
    <cellStyle name="20% - Accent5 2 8 2" xfId="19038"/>
    <cellStyle name="20% - Accent5 2 8 2 2" xfId="19039"/>
    <cellStyle name="20% - Accent5 2 8 2 2 2" xfId="19040"/>
    <cellStyle name="20% - Accent5 2 8 2 2 2 2" xfId="19041"/>
    <cellStyle name="20% - Accent5 2 8 2 2 2 2 2" xfId="19042"/>
    <cellStyle name="20% - Accent5 2 8 2 2 2 2 3" xfId="19043"/>
    <cellStyle name="20% - Accent5 2 8 2 2 2 3" xfId="19044"/>
    <cellStyle name="20% - Accent5 2 8 2 2 2 4" xfId="19045"/>
    <cellStyle name="20% - Accent5 2 8 2 2 3" xfId="19046"/>
    <cellStyle name="20% - Accent5 2 8 2 2 3 2" xfId="19047"/>
    <cellStyle name="20% - Accent5 2 8 2 2 3 2 2" xfId="19048"/>
    <cellStyle name="20% - Accent5 2 8 2 2 3 2 3" xfId="19049"/>
    <cellStyle name="20% - Accent5 2 8 2 2 3 3" xfId="19050"/>
    <cellStyle name="20% - Accent5 2 8 2 2 3 4" xfId="19051"/>
    <cellStyle name="20% - Accent5 2 8 2 2 4" xfId="19052"/>
    <cellStyle name="20% - Accent5 2 8 2 2 4 2" xfId="19053"/>
    <cellStyle name="20% - Accent5 2 8 2 2 4 3" xfId="19054"/>
    <cellStyle name="20% - Accent5 2 8 2 2 5" xfId="19055"/>
    <cellStyle name="20% - Accent5 2 8 2 2 6" xfId="19056"/>
    <cellStyle name="20% - Accent5 2 8 2 3" xfId="19057"/>
    <cellStyle name="20% - Accent5 2 8 2 3 2" xfId="19058"/>
    <cellStyle name="20% - Accent5 2 8 2 3 2 2" xfId="19059"/>
    <cellStyle name="20% - Accent5 2 8 2 3 2 2 2" xfId="19060"/>
    <cellStyle name="20% - Accent5 2 8 2 3 2 2 3" xfId="19061"/>
    <cellStyle name="20% - Accent5 2 8 2 3 2 3" xfId="19062"/>
    <cellStyle name="20% - Accent5 2 8 2 3 2 4" xfId="19063"/>
    <cellStyle name="20% - Accent5 2 8 2 3 3" xfId="19064"/>
    <cellStyle name="20% - Accent5 2 8 2 3 3 2" xfId="19065"/>
    <cellStyle name="20% - Accent5 2 8 2 3 3 2 2" xfId="19066"/>
    <cellStyle name="20% - Accent5 2 8 2 3 3 2 3" xfId="19067"/>
    <cellStyle name="20% - Accent5 2 8 2 3 3 3" xfId="19068"/>
    <cellStyle name="20% - Accent5 2 8 2 3 3 4" xfId="19069"/>
    <cellStyle name="20% - Accent5 2 8 2 3 4" xfId="19070"/>
    <cellStyle name="20% - Accent5 2 8 2 3 4 2" xfId="19071"/>
    <cellStyle name="20% - Accent5 2 8 2 3 4 3" xfId="19072"/>
    <cellStyle name="20% - Accent5 2 8 2 3 5" xfId="19073"/>
    <cellStyle name="20% - Accent5 2 8 2 3 6" xfId="19074"/>
    <cellStyle name="20% - Accent5 2 8 2 4" xfId="19075"/>
    <cellStyle name="20% - Accent5 2 8 2 4 2" xfId="19076"/>
    <cellStyle name="20% - Accent5 2 8 2 4 2 2" xfId="19077"/>
    <cellStyle name="20% - Accent5 2 8 2 4 2 3" xfId="19078"/>
    <cellStyle name="20% - Accent5 2 8 2 4 3" xfId="19079"/>
    <cellStyle name="20% - Accent5 2 8 2 4 4" xfId="19080"/>
    <cellStyle name="20% - Accent5 2 8 2 5" xfId="19081"/>
    <cellStyle name="20% - Accent5 2 8 2 5 2" xfId="19082"/>
    <cellStyle name="20% - Accent5 2 8 2 5 2 2" xfId="19083"/>
    <cellStyle name="20% - Accent5 2 8 2 5 2 3" xfId="19084"/>
    <cellStyle name="20% - Accent5 2 8 2 5 3" xfId="19085"/>
    <cellStyle name="20% - Accent5 2 8 2 5 4" xfId="19086"/>
    <cellStyle name="20% - Accent5 2 8 2 6" xfId="19087"/>
    <cellStyle name="20% - Accent5 2 8 2 6 2" xfId="19088"/>
    <cellStyle name="20% - Accent5 2 8 2 6 3" xfId="19089"/>
    <cellStyle name="20% - Accent5 2 8 2 7" xfId="19090"/>
    <cellStyle name="20% - Accent5 2 8 2 8" xfId="19091"/>
    <cellStyle name="20% - Accent5 2 8 3" xfId="19092"/>
    <cellStyle name="20% - Accent5 2 8 3 2" xfId="19093"/>
    <cellStyle name="20% - Accent5 2 8 3 2 2" xfId="19094"/>
    <cellStyle name="20% - Accent5 2 8 3 2 2 2" xfId="19095"/>
    <cellStyle name="20% - Accent5 2 8 3 2 2 3" xfId="19096"/>
    <cellStyle name="20% - Accent5 2 8 3 2 3" xfId="19097"/>
    <cellStyle name="20% - Accent5 2 8 3 2 4" xfId="19098"/>
    <cellStyle name="20% - Accent5 2 8 3 3" xfId="19099"/>
    <cellStyle name="20% - Accent5 2 8 3 3 2" xfId="19100"/>
    <cellStyle name="20% - Accent5 2 8 3 3 2 2" xfId="19101"/>
    <cellStyle name="20% - Accent5 2 8 3 3 2 3" xfId="19102"/>
    <cellStyle name="20% - Accent5 2 8 3 3 3" xfId="19103"/>
    <cellStyle name="20% - Accent5 2 8 3 3 4" xfId="19104"/>
    <cellStyle name="20% - Accent5 2 8 3 4" xfId="19105"/>
    <cellStyle name="20% - Accent5 2 8 3 4 2" xfId="19106"/>
    <cellStyle name="20% - Accent5 2 8 3 4 3" xfId="19107"/>
    <cellStyle name="20% - Accent5 2 8 3 5" xfId="19108"/>
    <cellStyle name="20% - Accent5 2 8 3 6" xfId="19109"/>
    <cellStyle name="20% - Accent5 2 8 4" xfId="19110"/>
    <cellStyle name="20% - Accent5 2 8 4 2" xfId="19111"/>
    <cellStyle name="20% - Accent5 2 8 4 2 2" xfId="19112"/>
    <cellStyle name="20% - Accent5 2 8 4 2 2 2" xfId="19113"/>
    <cellStyle name="20% - Accent5 2 8 4 2 2 3" xfId="19114"/>
    <cellStyle name="20% - Accent5 2 8 4 2 3" xfId="19115"/>
    <cellStyle name="20% - Accent5 2 8 4 2 4" xfId="19116"/>
    <cellStyle name="20% - Accent5 2 8 4 3" xfId="19117"/>
    <cellStyle name="20% - Accent5 2 8 4 3 2" xfId="19118"/>
    <cellStyle name="20% - Accent5 2 8 4 3 2 2" xfId="19119"/>
    <cellStyle name="20% - Accent5 2 8 4 3 2 3" xfId="19120"/>
    <cellStyle name="20% - Accent5 2 8 4 3 3" xfId="19121"/>
    <cellStyle name="20% - Accent5 2 8 4 3 4" xfId="19122"/>
    <cellStyle name="20% - Accent5 2 8 4 4" xfId="19123"/>
    <cellStyle name="20% - Accent5 2 8 4 4 2" xfId="19124"/>
    <cellStyle name="20% - Accent5 2 8 4 4 3" xfId="19125"/>
    <cellStyle name="20% - Accent5 2 8 4 5" xfId="19126"/>
    <cellStyle name="20% - Accent5 2 8 4 6" xfId="19127"/>
    <cellStyle name="20% - Accent5 2 8 5" xfId="19128"/>
    <cellStyle name="20% - Accent5 2 8 5 2" xfId="19129"/>
    <cellStyle name="20% - Accent5 2 8 5 2 2" xfId="19130"/>
    <cellStyle name="20% - Accent5 2 8 5 2 3" xfId="19131"/>
    <cellStyle name="20% - Accent5 2 8 5 3" xfId="19132"/>
    <cellStyle name="20% - Accent5 2 8 5 4" xfId="19133"/>
    <cellStyle name="20% - Accent5 2 8 6" xfId="19134"/>
    <cellStyle name="20% - Accent5 2 8 6 2" xfId="19135"/>
    <cellStyle name="20% - Accent5 2 8 6 2 2" xfId="19136"/>
    <cellStyle name="20% - Accent5 2 8 6 2 3" xfId="19137"/>
    <cellStyle name="20% - Accent5 2 8 6 3" xfId="19138"/>
    <cellStyle name="20% - Accent5 2 8 6 4" xfId="19139"/>
    <cellStyle name="20% - Accent5 2 8 7" xfId="19140"/>
    <cellStyle name="20% - Accent5 2 8 7 2" xfId="19141"/>
    <cellStyle name="20% - Accent5 2 8 7 3" xfId="19142"/>
    <cellStyle name="20% - Accent5 2 8 8" xfId="19143"/>
    <cellStyle name="20% - Accent5 2 8 9" xfId="19144"/>
    <cellStyle name="20% - Accent5 2 9" xfId="19145"/>
    <cellStyle name="20% - Accent5 2 9 2" xfId="19146"/>
    <cellStyle name="20% - Accent5 2 9 2 2" xfId="19147"/>
    <cellStyle name="20% - Accent5 2 9 2 2 2" xfId="19148"/>
    <cellStyle name="20% - Accent5 2 9 2 2 2 2" xfId="19149"/>
    <cellStyle name="20% - Accent5 2 9 2 2 2 2 2" xfId="19150"/>
    <cellStyle name="20% - Accent5 2 9 2 2 2 2 3" xfId="19151"/>
    <cellStyle name="20% - Accent5 2 9 2 2 2 3" xfId="19152"/>
    <cellStyle name="20% - Accent5 2 9 2 2 2 4" xfId="19153"/>
    <cellStyle name="20% - Accent5 2 9 2 2 3" xfId="19154"/>
    <cellStyle name="20% - Accent5 2 9 2 2 3 2" xfId="19155"/>
    <cellStyle name="20% - Accent5 2 9 2 2 3 2 2" xfId="19156"/>
    <cellStyle name="20% - Accent5 2 9 2 2 3 2 3" xfId="19157"/>
    <cellStyle name="20% - Accent5 2 9 2 2 3 3" xfId="19158"/>
    <cellStyle name="20% - Accent5 2 9 2 2 3 4" xfId="19159"/>
    <cellStyle name="20% - Accent5 2 9 2 2 4" xfId="19160"/>
    <cellStyle name="20% - Accent5 2 9 2 2 4 2" xfId="19161"/>
    <cellStyle name="20% - Accent5 2 9 2 2 4 3" xfId="19162"/>
    <cellStyle name="20% - Accent5 2 9 2 2 5" xfId="19163"/>
    <cellStyle name="20% - Accent5 2 9 2 2 6" xfId="19164"/>
    <cellStyle name="20% - Accent5 2 9 2 3" xfId="19165"/>
    <cellStyle name="20% - Accent5 2 9 2 3 2" xfId="19166"/>
    <cellStyle name="20% - Accent5 2 9 2 3 2 2" xfId="19167"/>
    <cellStyle name="20% - Accent5 2 9 2 3 2 2 2" xfId="19168"/>
    <cellStyle name="20% - Accent5 2 9 2 3 2 2 3" xfId="19169"/>
    <cellStyle name="20% - Accent5 2 9 2 3 2 3" xfId="19170"/>
    <cellStyle name="20% - Accent5 2 9 2 3 2 4" xfId="19171"/>
    <cellStyle name="20% - Accent5 2 9 2 3 3" xfId="19172"/>
    <cellStyle name="20% - Accent5 2 9 2 3 3 2" xfId="19173"/>
    <cellStyle name="20% - Accent5 2 9 2 3 3 2 2" xfId="19174"/>
    <cellStyle name="20% - Accent5 2 9 2 3 3 2 3" xfId="19175"/>
    <cellStyle name="20% - Accent5 2 9 2 3 3 3" xfId="19176"/>
    <cellStyle name="20% - Accent5 2 9 2 3 3 4" xfId="19177"/>
    <cellStyle name="20% - Accent5 2 9 2 3 4" xfId="19178"/>
    <cellStyle name="20% - Accent5 2 9 2 3 4 2" xfId="19179"/>
    <cellStyle name="20% - Accent5 2 9 2 3 4 3" xfId="19180"/>
    <cellStyle name="20% - Accent5 2 9 2 3 5" xfId="19181"/>
    <cellStyle name="20% - Accent5 2 9 2 3 6" xfId="19182"/>
    <cellStyle name="20% - Accent5 2 9 2 4" xfId="19183"/>
    <cellStyle name="20% - Accent5 2 9 2 4 2" xfId="19184"/>
    <cellStyle name="20% - Accent5 2 9 2 4 2 2" xfId="19185"/>
    <cellStyle name="20% - Accent5 2 9 2 4 2 3" xfId="19186"/>
    <cellStyle name="20% - Accent5 2 9 2 4 3" xfId="19187"/>
    <cellStyle name="20% - Accent5 2 9 2 4 4" xfId="19188"/>
    <cellStyle name="20% - Accent5 2 9 2 5" xfId="19189"/>
    <cellStyle name="20% - Accent5 2 9 2 5 2" xfId="19190"/>
    <cellStyle name="20% - Accent5 2 9 2 5 2 2" xfId="19191"/>
    <cellStyle name="20% - Accent5 2 9 2 5 2 3" xfId="19192"/>
    <cellStyle name="20% - Accent5 2 9 2 5 3" xfId="19193"/>
    <cellStyle name="20% - Accent5 2 9 2 5 4" xfId="19194"/>
    <cellStyle name="20% - Accent5 2 9 2 6" xfId="19195"/>
    <cellStyle name="20% - Accent5 2 9 2 6 2" xfId="19196"/>
    <cellStyle name="20% - Accent5 2 9 2 6 3" xfId="19197"/>
    <cellStyle name="20% - Accent5 2 9 2 7" xfId="19198"/>
    <cellStyle name="20% - Accent5 2 9 2 8" xfId="19199"/>
    <cellStyle name="20% - Accent5 2 9 3" xfId="19200"/>
    <cellStyle name="20% - Accent5 2 9 3 2" xfId="19201"/>
    <cellStyle name="20% - Accent5 2 9 3 2 2" xfId="19202"/>
    <cellStyle name="20% - Accent5 2 9 3 2 2 2" xfId="19203"/>
    <cellStyle name="20% - Accent5 2 9 3 2 2 3" xfId="19204"/>
    <cellStyle name="20% - Accent5 2 9 3 2 3" xfId="19205"/>
    <cellStyle name="20% - Accent5 2 9 3 2 4" xfId="19206"/>
    <cellStyle name="20% - Accent5 2 9 3 3" xfId="19207"/>
    <cellStyle name="20% - Accent5 2 9 3 3 2" xfId="19208"/>
    <cellStyle name="20% - Accent5 2 9 3 3 2 2" xfId="19209"/>
    <cellStyle name="20% - Accent5 2 9 3 3 2 3" xfId="19210"/>
    <cellStyle name="20% - Accent5 2 9 3 3 3" xfId="19211"/>
    <cellStyle name="20% - Accent5 2 9 3 3 4" xfId="19212"/>
    <cellStyle name="20% - Accent5 2 9 3 4" xfId="19213"/>
    <cellStyle name="20% - Accent5 2 9 3 4 2" xfId="19214"/>
    <cellStyle name="20% - Accent5 2 9 3 4 3" xfId="19215"/>
    <cellStyle name="20% - Accent5 2 9 3 5" xfId="19216"/>
    <cellStyle name="20% - Accent5 2 9 3 6" xfId="19217"/>
    <cellStyle name="20% - Accent5 2 9 4" xfId="19218"/>
    <cellStyle name="20% - Accent5 2 9 4 2" xfId="19219"/>
    <cellStyle name="20% - Accent5 2 9 4 2 2" xfId="19220"/>
    <cellStyle name="20% - Accent5 2 9 4 2 2 2" xfId="19221"/>
    <cellStyle name="20% - Accent5 2 9 4 2 2 3" xfId="19222"/>
    <cellStyle name="20% - Accent5 2 9 4 2 3" xfId="19223"/>
    <cellStyle name="20% - Accent5 2 9 4 2 4" xfId="19224"/>
    <cellStyle name="20% - Accent5 2 9 4 3" xfId="19225"/>
    <cellStyle name="20% - Accent5 2 9 4 3 2" xfId="19226"/>
    <cellStyle name="20% - Accent5 2 9 4 3 2 2" xfId="19227"/>
    <cellStyle name="20% - Accent5 2 9 4 3 2 3" xfId="19228"/>
    <cellStyle name="20% - Accent5 2 9 4 3 3" xfId="19229"/>
    <cellStyle name="20% - Accent5 2 9 4 3 4" xfId="19230"/>
    <cellStyle name="20% - Accent5 2 9 4 4" xfId="19231"/>
    <cellStyle name="20% - Accent5 2 9 4 4 2" xfId="19232"/>
    <cellStyle name="20% - Accent5 2 9 4 4 3" xfId="19233"/>
    <cellStyle name="20% - Accent5 2 9 4 5" xfId="19234"/>
    <cellStyle name="20% - Accent5 2 9 4 6" xfId="19235"/>
    <cellStyle name="20% - Accent5 2 9 5" xfId="19236"/>
    <cellStyle name="20% - Accent5 2 9 5 2" xfId="19237"/>
    <cellStyle name="20% - Accent5 2 9 5 2 2" xfId="19238"/>
    <cellStyle name="20% - Accent5 2 9 5 2 3" xfId="19239"/>
    <cellStyle name="20% - Accent5 2 9 5 3" xfId="19240"/>
    <cellStyle name="20% - Accent5 2 9 5 4" xfId="19241"/>
    <cellStyle name="20% - Accent5 2 9 6" xfId="19242"/>
    <cellStyle name="20% - Accent5 2 9 6 2" xfId="19243"/>
    <cellStyle name="20% - Accent5 2 9 6 2 2" xfId="19244"/>
    <cellStyle name="20% - Accent5 2 9 6 2 3" xfId="19245"/>
    <cellStyle name="20% - Accent5 2 9 6 3" xfId="19246"/>
    <cellStyle name="20% - Accent5 2 9 6 4" xfId="19247"/>
    <cellStyle name="20% - Accent5 2 9 7" xfId="19248"/>
    <cellStyle name="20% - Accent5 2 9 7 2" xfId="19249"/>
    <cellStyle name="20% - Accent5 2 9 7 3" xfId="19250"/>
    <cellStyle name="20% - Accent5 2 9 8" xfId="19251"/>
    <cellStyle name="20% - Accent5 2 9 9" xfId="19252"/>
    <cellStyle name="20% - Accent5 2_Revenue monitoring workings P6 97-2003" xfId="19253"/>
    <cellStyle name="20% - Accent5 3" xfId="12"/>
    <cellStyle name="20% - Accent5 3 2" xfId="19254"/>
    <cellStyle name="20% - Accent5 3 2 2" xfId="19255"/>
    <cellStyle name="20% - Accent5 3 2 2 2" xfId="19256"/>
    <cellStyle name="20% - Accent5 3 2 3" xfId="19257"/>
    <cellStyle name="20% - Accent5 3 3" xfId="19258"/>
    <cellStyle name="20% - Accent5 3 3 2" xfId="19259"/>
    <cellStyle name="20% - Accent5 3 4" xfId="19260"/>
    <cellStyle name="20% - Accent5 3_Revenue monitoring workings P6 97-2003" xfId="19261"/>
    <cellStyle name="20% - Accent5 4" xfId="19262"/>
    <cellStyle name="20% - Accent5 4 10" xfId="19263"/>
    <cellStyle name="20% - Accent5 4 10 2" xfId="19264"/>
    <cellStyle name="20% - Accent5 4 10 3" xfId="19265"/>
    <cellStyle name="20% - Accent5 4 11" xfId="19266"/>
    <cellStyle name="20% - Accent5 4 12" xfId="19267"/>
    <cellStyle name="20% - Accent5 4 13" xfId="19268"/>
    <cellStyle name="20% - Accent5 4 2" xfId="19269"/>
    <cellStyle name="20% - Accent5 4 2 10" xfId="19270"/>
    <cellStyle name="20% - Accent5 4 2 2" xfId="19271"/>
    <cellStyle name="20% - Accent5 4 2 2 2" xfId="19272"/>
    <cellStyle name="20% - Accent5 4 2 2 2 2" xfId="19273"/>
    <cellStyle name="20% - Accent5 4 2 2 2 2 2" xfId="19274"/>
    <cellStyle name="20% - Accent5 4 2 2 2 2 2 2" xfId="19275"/>
    <cellStyle name="20% - Accent5 4 2 2 2 2 2 2 2" xfId="19276"/>
    <cellStyle name="20% - Accent5 4 2 2 2 2 2 2 3" xfId="19277"/>
    <cellStyle name="20% - Accent5 4 2 2 2 2 2 3" xfId="19278"/>
    <cellStyle name="20% - Accent5 4 2 2 2 2 2 4" xfId="19279"/>
    <cellStyle name="20% - Accent5 4 2 2 2 2 3" xfId="19280"/>
    <cellStyle name="20% - Accent5 4 2 2 2 2 3 2" xfId="19281"/>
    <cellStyle name="20% - Accent5 4 2 2 2 2 3 2 2" xfId="19282"/>
    <cellStyle name="20% - Accent5 4 2 2 2 2 3 2 3" xfId="19283"/>
    <cellStyle name="20% - Accent5 4 2 2 2 2 3 3" xfId="19284"/>
    <cellStyle name="20% - Accent5 4 2 2 2 2 3 4" xfId="19285"/>
    <cellStyle name="20% - Accent5 4 2 2 2 2 4" xfId="19286"/>
    <cellStyle name="20% - Accent5 4 2 2 2 2 4 2" xfId="19287"/>
    <cellStyle name="20% - Accent5 4 2 2 2 2 4 3" xfId="19288"/>
    <cellStyle name="20% - Accent5 4 2 2 2 2 5" xfId="19289"/>
    <cellStyle name="20% - Accent5 4 2 2 2 2 6" xfId="19290"/>
    <cellStyle name="20% - Accent5 4 2 2 2 3" xfId="19291"/>
    <cellStyle name="20% - Accent5 4 2 2 2 3 2" xfId="19292"/>
    <cellStyle name="20% - Accent5 4 2 2 2 3 2 2" xfId="19293"/>
    <cellStyle name="20% - Accent5 4 2 2 2 3 2 2 2" xfId="19294"/>
    <cellStyle name="20% - Accent5 4 2 2 2 3 2 2 3" xfId="19295"/>
    <cellStyle name="20% - Accent5 4 2 2 2 3 2 3" xfId="19296"/>
    <cellStyle name="20% - Accent5 4 2 2 2 3 2 4" xfId="19297"/>
    <cellStyle name="20% - Accent5 4 2 2 2 3 3" xfId="19298"/>
    <cellStyle name="20% - Accent5 4 2 2 2 3 3 2" xfId="19299"/>
    <cellStyle name="20% - Accent5 4 2 2 2 3 3 2 2" xfId="19300"/>
    <cellStyle name="20% - Accent5 4 2 2 2 3 3 2 3" xfId="19301"/>
    <cellStyle name="20% - Accent5 4 2 2 2 3 3 3" xfId="19302"/>
    <cellStyle name="20% - Accent5 4 2 2 2 3 3 4" xfId="19303"/>
    <cellStyle name="20% - Accent5 4 2 2 2 3 4" xfId="19304"/>
    <cellStyle name="20% - Accent5 4 2 2 2 3 4 2" xfId="19305"/>
    <cellStyle name="20% - Accent5 4 2 2 2 3 4 3" xfId="19306"/>
    <cellStyle name="20% - Accent5 4 2 2 2 3 5" xfId="19307"/>
    <cellStyle name="20% - Accent5 4 2 2 2 3 6" xfId="19308"/>
    <cellStyle name="20% - Accent5 4 2 2 2 4" xfId="19309"/>
    <cellStyle name="20% - Accent5 4 2 2 2 4 2" xfId="19310"/>
    <cellStyle name="20% - Accent5 4 2 2 2 4 2 2" xfId="19311"/>
    <cellStyle name="20% - Accent5 4 2 2 2 4 2 3" xfId="19312"/>
    <cellStyle name="20% - Accent5 4 2 2 2 4 3" xfId="19313"/>
    <cellStyle name="20% - Accent5 4 2 2 2 4 4" xfId="19314"/>
    <cellStyle name="20% - Accent5 4 2 2 2 5" xfId="19315"/>
    <cellStyle name="20% - Accent5 4 2 2 2 5 2" xfId="19316"/>
    <cellStyle name="20% - Accent5 4 2 2 2 5 2 2" xfId="19317"/>
    <cellStyle name="20% - Accent5 4 2 2 2 5 2 3" xfId="19318"/>
    <cellStyle name="20% - Accent5 4 2 2 2 5 3" xfId="19319"/>
    <cellStyle name="20% - Accent5 4 2 2 2 5 4" xfId="19320"/>
    <cellStyle name="20% - Accent5 4 2 2 2 6" xfId="19321"/>
    <cellStyle name="20% - Accent5 4 2 2 2 6 2" xfId="19322"/>
    <cellStyle name="20% - Accent5 4 2 2 2 6 3" xfId="19323"/>
    <cellStyle name="20% - Accent5 4 2 2 2 7" xfId="19324"/>
    <cellStyle name="20% - Accent5 4 2 2 2 8" xfId="19325"/>
    <cellStyle name="20% - Accent5 4 2 2 3" xfId="19326"/>
    <cellStyle name="20% - Accent5 4 2 2 3 2" xfId="19327"/>
    <cellStyle name="20% - Accent5 4 2 2 3 2 2" xfId="19328"/>
    <cellStyle name="20% - Accent5 4 2 2 3 2 2 2" xfId="19329"/>
    <cellStyle name="20% - Accent5 4 2 2 3 2 2 3" xfId="19330"/>
    <cellStyle name="20% - Accent5 4 2 2 3 2 3" xfId="19331"/>
    <cellStyle name="20% - Accent5 4 2 2 3 2 4" xfId="19332"/>
    <cellStyle name="20% - Accent5 4 2 2 3 3" xfId="19333"/>
    <cellStyle name="20% - Accent5 4 2 2 3 3 2" xfId="19334"/>
    <cellStyle name="20% - Accent5 4 2 2 3 3 2 2" xfId="19335"/>
    <cellStyle name="20% - Accent5 4 2 2 3 3 2 3" xfId="19336"/>
    <cellStyle name="20% - Accent5 4 2 2 3 3 3" xfId="19337"/>
    <cellStyle name="20% - Accent5 4 2 2 3 3 4" xfId="19338"/>
    <cellStyle name="20% - Accent5 4 2 2 3 4" xfId="19339"/>
    <cellStyle name="20% - Accent5 4 2 2 3 4 2" xfId="19340"/>
    <cellStyle name="20% - Accent5 4 2 2 3 4 3" xfId="19341"/>
    <cellStyle name="20% - Accent5 4 2 2 3 5" xfId="19342"/>
    <cellStyle name="20% - Accent5 4 2 2 3 6" xfId="19343"/>
    <cellStyle name="20% - Accent5 4 2 2 4" xfId="19344"/>
    <cellStyle name="20% - Accent5 4 2 2 4 2" xfId="19345"/>
    <cellStyle name="20% - Accent5 4 2 2 4 2 2" xfId="19346"/>
    <cellStyle name="20% - Accent5 4 2 2 4 2 2 2" xfId="19347"/>
    <cellStyle name="20% - Accent5 4 2 2 4 2 2 3" xfId="19348"/>
    <cellStyle name="20% - Accent5 4 2 2 4 2 3" xfId="19349"/>
    <cellStyle name="20% - Accent5 4 2 2 4 2 4" xfId="19350"/>
    <cellStyle name="20% - Accent5 4 2 2 4 3" xfId="19351"/>
    <cellStyle name="20% - Accent5 4 2 2 4 3 2" xfId="19352"/>
    <cellStyle name="20% - Accent5 4 2 2 4 3 2 2" xfId="19353"/>
    <cellStyle name="20% - Accent5 4 2 2 4 3 2 3" xfId="19354"/>
    <cellStyle name="20% - Accent5 4 2 2 4 3 3" xfId="19355"/>
    <cellStyle name="20% - Accent5 4 2 2 4 3 4" xfId="19356"/>
    <cellStyle name="20% - Accent5 4 2 2 4 4" xfId="19357"/>
    <cellStyle name="20% - Accent5 4 2 2 4 4 2" xfId="19358"/>
    <cellStyle name="20% - Accent5 4 2 2 4 4 3" xfId="19359"/>
    <cellStyle name="20% - Accent5 4 2 2 4 5" xfId="19360"/>
    <cellStyle name="20% - Accent5 4 2 2 4 6" xfId="19361"/>
    <cellStyle name="20% - Accent5 4 2 2 5" xfId="19362"/>
    <cellStyle name="20% - Accent5 4 2 2 5 2" xfId="19363"/>
    <cellStyle name="20% - Accent5 4 2 2 5 2 2" xfId="19364"/>
    <cellStyle name="20% - Accent5 4 2 2 5 2 3" xfId="19365"/>
    <cellStyle name="20% - Accent5 4 2 2 5 3" xfId="19366"/>
    <cellStyle name="20% - Accent5 4 2 2 5 4" xfId="19367"/>
    <cellStyle name="20% - Accent5 4 2 2 6" xfId="19368"/>
    <cellStyle name="20% - Accent5 4 2 2 6 2" xfId="19369"/>
    <cellStyle name="20% - Accent5 4 2 2 6 2 2" xfId="19370"/>
    <cellStyle name="20% - Accent5 4 2 2 6 2 3" xfId="19371"/>
    <cellStyle name="20% - Accent5 4 2 2 6 3" xfId="19372"/>
    <cellStyle name="20% - Accent5 4 2 2 6 4" xfId="19373"/>
    <cellStyle name="20% - Accent5 4 2 2 7" xfId="19374"/>
    <cellStyle name="20% - Accent5 4 2 2 7 2" xfId="19375"/>
    <cellStyle name="20% - Accent5 4 2 2 7 3" xfId="19376"/>
    <cellStyle name="20% - Accent5 4 2 2 8" xfId="19377"/>
    <cellStyle name="20% - Accent5 4 2 2 9" xfId="19378"/>
    <cellStyle name="20% - Accent5 4 2 3" xfId="19379"/>
    <cellStyle name="20% - Accent5 4 2 3 2" xfId="19380"/>
    <cellStyle name="20% - Accent5 4 2 3 2 2" xfId="19381"/>
    <cellStyle name="20% - Accent5 4 2 3 2 2 2" xfId="19382"/>
    <cellStyle name="20% - Accent5 4 2 3 2 2 2 2" xfId="19383"/>
    <cellStyle name="20% - Accent5 4 2 3 2 2 2 3" xfId="19384"/>
    <cellStyle name="20% - Accent5 4 2 3 2 2 3" xfId="19385"/>
    <cellStyle name="20% - Accent5 4 2 3 2 2 4" xfId="19386"/>
    <cellStyle name="20% - Accent5 4 2 3 2 3" xfId="19387"/>
    <cellStyle name="20% - Accent5 4 2 3 2 3 2" xfId="19388"/>
    <cellStyle name="20% - Accent5 4 2 3 2 3 2 2" xfId="19389"/>
    <cellStyle name="20% - Accent5 4 2 3 2 3 2 3" xfId="19390"/>
    <cellStyle name="20% - Accent5 4 2 3 2 3 3" xfId="19391"/>
    <cellStyle name="20% - Accent5 4 2 3 2 3 4" xfId="19392"/>
    <cellStyle name="20% - Accent5 4 2 3 2 4" xfId="19393"/>
    <cellStyle name="20% - Accent5 4 2 3 2 4 2" xfId="19394"/>
    <cellStyle name="20% - Accent5 4 2 3 2 4 3" xfId="19395"/>
    <cellStyle name="20% - Accent5 4 2 3 2 5" xfId="19396"/>
    <cellStyle name="20% - Accent5 4 2 3 2 6" xfId="19397"/>
    <cellStyle name="20% - Accent5 4 2 3 3" xfId="19398"/>
    <cellStyle name="20% - Accent5 4 2 3 3 2" xfId="19399"/>
    <cellStyle name="20% - Accent5 4 2 3 3 2 2" xfId="19400"/>
    <cellStyle name="20% - Accent5 4 2 3 3 2 2 2" xfId="19401"/>
    <cellStyle name="20% - Accent5 4 2 3 3 2 2 3" xfId="19402"/>
    <cellStyle name="20% - Accent5 4 2 3 3 2 3" xfId="19403"/>
    <cellStyle name="20% - Accent5 4 2 3 3 2 4" xfId="19404"/>
    <cellStyle name="20% - Accent5 4 2 3 3 3" xfId="19405"/>
    <cellStyle name="20% - Accent5 4 2 3 3 3 2" xfId="19406"/>
    <cellStyle name="20% - Accent5 4 2 3 3 3 2 2" xfId="19407"/>
    <cellStyle name="20% - Accent5 4 2 3 3 3 2 3" xfId="19408"/>
    <cellStyle name="20% - Accent5 4 2 3 3 3 3" xfId="19409"/>
    <cellStyle name="20% - Accent5 4 2 3 3 3 4" xfId="19410"/>
    <cellStyle name="20% - Accent5 4 2 3 3 4" xfId="19411"/>
    <cellStyle name="20% - Accent5 4 2 3 3 4 2" xfId="19412"/>
    <cellStyle name="20% - Accent5 4 2 3 3 4 3" xfId="19413"/>
    <cellStyle name="20% - Accent5 4 2 3 3 5" xfId="19414"/>
    <cellStyle name="20% - Accent5 4 2 3 3 6" xfId="19415"/>
    <cellStyle name="20% - Accent5 4 2 3 4" xfId="19416"/>
    <cellStyle name="20% - Accent5 4 2 3 4 2" xfId="19417"/>
    <cellStyle name="20% - Accent5 4 2 3 4 2 2" xfId="19418"/>
    <cellStyle name="20% - Accent5 4 2 3 4 2 3" xfId="19419"/>
    <cellStyle name="20% - Accent5 4 2 3 4 3" xfId="19420"/>
    <cellStyle name="20% - Accent5 4 2 3 4 4" xfId="19421"/>
    <cellStyle name="20% - Accent5 4 2 3 5" xfId="19422"/>
    <cellStyle name="20% - Accent5 4 2 3 5 2" xfId="19423"/>
    <cellStyle name="20% - Accent5 4 2 3 5 2 2" xfId="19424"/>
    <cellStyle name="20% - Accent5 4 2 3 5 2 3" xfId="19425"/>
    <cellStyle name="20% - Accent5 4 2 3 5 3" xfId="19426"/>
    <cellStyle name="20% - Accent5 4 2 3 5 4" xfId="19427"/>
    <cellStyle name="20% - Accent5 4 2 3 6" xfId="19428"/>
    <cellStyle name="20% - Accent5 4 2 3 6 2" xfId="19429"/>
    <cellStyle name="20% - Accent5 4 2 3 6 3" xfId="19430"/>
    <cellStyle name="20% - Accent5 4 2 3 7" xfId="19431"/>
    <cellStyle name="20% - Accent5 4 2 3 8" xfId="19432"/>
    <cellStyle name="20% - Accent5 4 2 4" xfId="19433"/>
    <cellStyle name="20% - Accent5 4 2 4 2" xfId="19434"/>
    <cellStyle name="20% - Accent5 4 2 4 2 2" xfId="19435"/>
    <cellStyle name="20% - Accent5 4 2 4 2 2 2" xfId="19436"/>
    <cellStyle name="20% - Accent5 4 2 4 2 2 3" xfId="19437"/>
    <cellStyle name="20% - Accent5 4 2 4 2 3" xfId="19438"/>
    <cellStyle name="20% - Accent5 4 2 4 2 4" xfId="19439"/>
    <cellStyle name="20% - Accent5 4 2 4 3" xfId="19440"/>
    <cellStyle name="20% - Accent5 4 2 4 3 2" xfId="19441"/>
    <cellStyle name="20% - Accent5 4 2 4 3 2 2" xfId="19442"/>
    <cellStyle name="20% - Accent5 4 2 4 3 2 3" xfId="19443"/>
    <cellStyle name="20% - Accent5 4 2 4 3 3" xfId="19444"/>
    <cellStyle name="20% - Accent5 4 2 4 3 4" xfId="19445"/>
    <cellStyle name="20% - Accent5 4 2 4 4" xfId="19446"/>
    <cellStyle name="20% - Accent5 4 2 4 4 2" xfId="19447"/>
    <cellStyle name="20% - Accent5 4 2 4 4 3" xfId="19448"/>
    <cellStyle name="20% - Accent5 4 2 4 5" xfId="19449"/>
    <cellStyle name="20% - Accent5 4 2 4 6" xfId="19450"/>
    <cellStyle name="20% - Accent5 4 2 5" xfId="19451"/>
    <cellStyle name="20% - Accent5 4 2 5 2" xfId="19452"/>
    <cellStyle name="20% - Accent5 4 2 5 2 2" xfId="19453"/>
    <cellStyle name="20% - Accent5 4 2 5 2 2 2" xfId="19454"/>
    <cellStyle name="20% - Accent5 4 2 5 2 2 3" xfId="19455"/>
    <cellStyle name="20% - Accent5 4 2 5 2 3" xfId="19456"/>
    <cellStyle name="20% - Accent5 4 2 5 2 4" xfId="19457"/>
    <cellStyle name="20% - Accent5 4 2 5 3" xfId="19458"/>
    <cellStyle name="20% - Accent5 4 2 5 3 2" xfId="19459"/>
    <cellStyle name="20% - Accent5 4 2 5 3 2 2" xfId="19460"/>
    <cellStyle name="20% - Accent5 4 2 5 3 2 3" xfId="19461"/>
    <cellStyle name="20% - Accent5 4 2 5 3 3" xfId="19462"/>
    <cellStyle name="20% - Accent5 4 2 5 3 4" xfId="19463"/>
    <cellStyle name="20% - Accent5 4 2 5 4" xfId="19464"/>
    <cellStyle name="20% - Accent5 4 2 5 4 2" xfId="19465"/>
    <cellStyle name="20% - Accent5 4 2 5 4 3" xfId="19466"/>
    <cellStyle name="20% - Accent5 4 2 5 5" xfId="19467"/>
    <cellStyle name="20% - Accent5 4 2 5 6" xfId="19468"/>
    <cellStyle name="20% - Accent5 4 2 6" xfId="19469"/>
    <cellStyle name="20% - Accent5 4 2 6 2" xfId="19470"/>
    <cellStyle name="20% - Accent5 4 2 6 2 2" xfId="19471"/>
    <cellStyle name="20% - Accent5 4 2 6 2 3" xfId="19472"/>
    <cellStyle name="20% - Accent5 4 2 6 3" xfId="19473"/>
    <cellStyle name="20% - Accent5 4 2 6 4" xfId="19474"/>
    <cellStyle name="20% - Accent5 4 2 7" xfId="19475"/>
    <cellStyle name="20% - Accent5 4 2 7 2" xfId="19476"/>
    <cellStyle name="20% - Accent5 4 2 7 2 2" xfId="19477"/>
    <cellStyle name="20% - Accent5 4 2 7 2 3" xfId="19478"/>
    <cellStyle name="20% - Accent5 4 2 7 3" xfId="19479"/>
    <cellStyle name="20% - Accent5 4 2 7 4" xfId="19480"/>
    <cellStyle name="20% - Accent5 4 2 8" xfId="19481"/>
    <cellStyle name="20% - Accent5 4 2 8 2" xfId="19482"/>
    <cellStyle name="20% - Accent5 4 2 8 3" xfId="19483"/>
    <cellStyle name="20% - Accent5 4 2 9" xfId="19484"/>
    <cellStyle name="20% - Accent5 4 2_Revenue monitoring workings P6 97-2003" xfId="19485"/>
    <cellStyle name="20% - Accent5 4 3" xfId="19486"/>
    <cellStyle name="20% - Accent5 4 3 10" xfId="19487"/>
    <cellStyle name="20% - Accent5 4 3 2" xfId="19488"/>
    <cellStyle name="20% - Accent5 4 3 2 2" xfId="19489"/>
    <cellStyle name="20% - Accent5 4 3 2 2 2" xfId="19490"/>
    <cellStyle name="20% - Accent5 4 3 2 2 2 2" xfId="19491"/>
    <cellStyle name="20% - Accent5 4 3 2 2 2 2 2" xfId="19492"/>
    <cellStyle name="20% - Accent5 4 3 2 2 2 2 2 2" xfId="19493"/>
    <cellStyle name="20% - Accent5 4 3 2 2 2 2 2 3" xfId="19494"/>
    <cellStyle name="20% - Accent5 4 3 2 2 2 2 3" xfId="19495"/>
    <cellStyle name="20% - Accent5 4 3 2 2 2 2 4" xfId="19496"/>
    <cellStyle name="20% - Accent5 4 3 2 2 2 3" xfId="19497"/>
    <cellStyle name="20% - Accent5 4 3 2 2 2 3 2" xfId="19498"/>
    <cellStyle name="20% - Accent5 4 3 2 2 2 3 2 2" xfId="19499"/>
    <cellStyle name="20% - Accent5 4 3 2 2 2 3 2 3" xfId="19500"/>
    <cellStyle name="20% - Accent5 4 3 2 2 2 3 3" xfId="19501"/>
    <cellStyle name="20% - Accent5 4 3 2 2 2 3 4" xfId="19502"/>
    <cellStyle name="20% - Accent5 4 3 2 2 2 4" xfId="19503"/>
    <cellStyle name="20% - Accent5 4 3 2 2 2 4 2" xfId="19504"/>
    <cellStyle name="20% - Accent5 4 3 2 2 2 4 3" xfId="19505"/>
    <cellStyle name="20% - Accent5 4 3 2 2 2 5" xfId="19506"/>
    <cellStyle name="20% - Accent5 4 3 2 2 2 6" xfId="19507"/>
    <cellStyle name="20% - Accent5 4 3 2 2 3" xfId="19508"/>
    <cellStyle name="20% - Accent5 4 3 2 2 3 2" xfId="19509"/>
    <cellStyle name="20% - Accent5 4 3 2 2 3 2 2" xfId="19510"/>
    <cellStyle name="20% - Accent5 4 3 2 2 3 2 2 2" xfId="19511"/>
    <cellStyle name="20% - Accent5 4 3 2 2 3 2 2 3" xfId="19512"/>
    <cellStyle name="20% - Accent5 4 3 2 2 3 2 3" xfId="19513"/>
    <cellStyle name="20% - Accent5 4 3 2 2 3 2 4" xfId="19514"/>
    <cellStyle name="20% - Accent5 4 3 2 2 3 3" xfId="19515"/>
    <cellStyle name="20% - Accent5 4 3 2 2 3 3 2" xfId="19516"/>
    <cellStyle name="20% - Accent5 4 3 2 2 3 3 2 2" xfId="19517"/>
    <cellStyle name="20% - Accent5 4 3 2 2 3 3 2 3" xfId="19518"/>
    <cellStyle name="20% - Accent5 4 3 2 2 3 3 3" xfId="19519"/>
    <cellStyle name="20% - Accent5 4 3 2 2 3 3 4" xfId="19520"/>
    <cellStyle name="20% - Accent5 4 3 2 2 3 4" xfId="19521"/>
    <cellStyle name="20% - Accent5 4 3 2 2 3 4 2" xfId="19522"/>
    <cellStyle name="20% - Accent5 4 3 2 2 3 4 3" xfId="19523"/>
    <cellStyle name="20% - Accent5 4 3 2 2 3 5" xfId="19524"/>
    <cellStyle name="20% - Accent5 4 3 2 2 3 6" xfId="19525"/>
    <cellStyle name="20% - Accent5 4 3 2 2 4" xfId="19526"/>
    <cellStyle name="20% - Accent5 4 3 2 2 4 2" xfId="19527"/>
    <cellStyle name="20% - Accent5 4 3 2 2 4 2 2" xfId="19528"/>
    <cellStyle name="20% - Accent5 4 3 2 2 4 2 3" xfId="19529"/>
    <cellStyle name="20% - Accent5 4 3 2 2 4 3" xfId="19530"/>
    <cellStyle name="20% - Accent5 4 3 2 2 4 4" xfId="19531"/>
    <cellStyle name="20% - Accent5 4 3 2 2 5" xfId="19532"/>
    <cellStyle name="20% - Accent5 4 3 2 2 5 2" xfId="19533"/>
    <cellStyle name="20% - Accent5 4 3 2 2 5 2 2" xfId="19534"/>
    <cellStyle name="20% - Accent5 4 3 2 2 5 2 3" xfId="19535"/>
    <cellStyle name="20% - Accent5 4 3 2 2 5 3" xfId="19536"/>
    <cellStyle name="20% - Accent5 4 3 2 2 5 4" xfId="19537"/>
    <cellStyle name="20% - Accent5 4 3 2 2 6" xfId="19538"/>
    <cellStyle name="20% - Accent5 4 3 2 2 6 2" xfId="19539"/>
    <cellStyle name="20% - Accent5 4 3 2 2 6 3" xfId="19540"/>
    <cellStyle name="20% - Accent5 4 3 2 2 7" xfId="19541"/>
    <cellStyle name="20% - Accent5 4 3 2 2 8" xfId="19542"/>
    <cellStyle name="20% - Accent5 4 3 2 3" xfId="19543"/>
    <cellStyle name="20% - Accent5 4 3 2 3 2" xfId="19544"/>
    <cellStyle name="20% - Accent5 4 3 2 3 2 2" xfId="19545"/>
    <cellStyle name="20% - Accent5 4 3 2 3 2 2 2" xfId="19546"/>
    <cellStyle name="20% - Accent5 4 3 2 3 2 2 3" xfId="19547"/>
    <cellStyle name="20% - Accent5 4 3 2 3 2 3" xfId="19548"/>
    <cellStyle name="20% - Accent5 4 3 2 3 2 4" xfId="19549"/>
    <cellStyle name="20% - Accent5 4 3 2 3 3" xfId="19550"/>
    <cellStyle name="20% - Accent5 4 3 2 3 3 2" xfId="19551"/>
    <cellStyle name="20% - Accent5 4 3 2 3 3 2 2" xfId="19552"/>
    <cellStyle name="20% - Accent5 4 3 2 3 3 2 3" xfId="19553"/>
    <cellStyle name="20% - Accent5 4 3 2 3 3 3" xfId="19554"/>
    <cellStyle name="20% - Accent5 4 3 2 3 3 4" xfId="19555"/>
    <cellStyle name="20% - Accent5 4 3 2 3 4" xfId="19556"/>
    <cellStyle name="20% - Accent5 4 3 2 3 4 2" xfId="19557"/>
    <cellStyle name="20% - Accent5 4 3 2 3 4 3" xfId="19558"/>
    <cellStyle name="20% - Accent5 4 3 2 3 5" xfId="19559"/>
    <cellStyle name="20% - Accent5 4 3 2 3 6" xfId="19560"/>
    <cellStyle name="20% - Accent5 4 3 2 4" xfId="19561"/>
    <cellStyle name="20% - Accent5 4 3 2 4 2" xfId="19562"/>
    <cellStyle name="20% - Accent5 4 3 2 4 2 2" xfId="19563"/>
    <cellStyle name="20% - Accent5 4 3 2 4 2 2 2" xfId="19564"/>
    <cellStyle name="20% - Accent5 4 3 2 4 2 2 3" xfId="19565"/>
    <cellStyle name="20% - Accent5 4 3 2 4 2 3" xfId="19566"/>
    <cellStyle name="20% - Accent5 4 3 2 4 2 4" xfId="19567"/>
    <cellStyle name="20% - Accent5 4 3 2 4 3" xfId="19568"/>
    <cellStyle name="20% - Accent5 4 3 2 4 3 2" xfId="19569"/>
    <cellStyle name="20% - Accent5 4 3 2 4 3 2 2" xfId="19570"/>
    <cellStyle name="20% - Accent5 4 3 2 4 3 2 3" xfId="19571"/>
    <cellStyle name="20% - Accent5 4 3 2 4 3 3" xfId="19572"/>
    <cellStyle name="20% - Accent5 4 3 2 4 3 4" xfId="19573"/>
    <cellStyle name="20% - Accent5 4 3 2 4 4" xfId="19574"/>
    <cellStyle name="20% - Accent5 4 3 2 4 4 2" xfId="19575"/>
    <cellStyle name="20% - Accent5 4 3 2 4 4 3" xfId="19576"/>
    <cellStyle name="20% - Accent5 4 3 2 4 5" xfId="19577"/>
    <cellStyle name="20% - Accent5 4 3 2 4 6" xfId="19578"/>
    <cellStyle name="20% - Accent5 4 3 2 5" xfId="19579"/>
    <cellStyle name="20% - Accent5 4 3 2 5 2" xfId="19580"/>
    <cellStyle name="20% - Accent5 4 3 2 5 2 2" xfId="19581"/>
    <cellStyle name="20% - Accent5 4 3 2 5 2 3" xfId="19582"/>
    <cellStyle name="20% - Accent5 4 3 2 5 3" xfId="19583"/>
    <cellStyle name="20% - Accent5 4 3 2 5 4" xfId="19584"/>
    <cellStyle name="20% - Accent5 4 3 2 6" xfId="19585"/>
    <cellStyle name="20% - Accent5 4 3 2 6 2" xfId="19586"/>
    <cellStyle name="20% - Accent5 4 3 2 6 2 2" xfId="19587"/>
    <cellStyle name="20% - Accent5 4 3 2 6 2 3" xfId="19588"/>
    <cellStyle name="20% - Accent5 4 3 2 6 3" xfId="19589"/>
    <cellStyle name="20% - Accent5 4 3 2 6 4" xfId="19590"/>
    <cellStyle name="20% - Accent5 4 3 2 7" xfId="19591"/>
    <cellStyle name="20% - Accent5 4 3 2 7 2" xfId="19592"/>
    <cellStyle name="20% - Accent5 4 3 2 7 3" xfId="19593"/>
    <cellStyle name="20% - Accent5 4 3 2 8" xfId="19594"/>
    <cellStyle name="20% - Accent5 4 3 2 9" xfId="19595"/>
    <cellStyle name="20% - Accent5 4 3 3" xfId="19596"/>
    <cellStyle name="20% - Accent5 4 3 3 2" xfId="19597"/>
    <cellStyle name="20% - Accent5 4 3 3 2 2" xfId="19598"/>
    <cellStyle name="20% - Accent5 4 3 3 2 2 2" xfId="19599"/>
    <cellStyle name="20% - Accent5 4 3 3 2 2 2 2" xfId="19600"/>
    <cellStyle name="20% - Accent5 4 3 3 2 2 2 3" xfId="19601"/>
    <cellStyle name="20% - Accent5 4 3 3 2 2 3" xfId="19602"/>
    <cellStyle name="20% - Accent5 4 3 3 2 2 4" xfId="19603"/>
    <cellStyle name="20% - Accent5 4 3 3 2 3" xfId="19604"/>
    <cellStyle name="20% - Accent5 4 3 3 2 3 2" xfId="19605"/>
    <cellStyle name="20% - Accent5 4 3 3 2 3 2 2" xfId="19606"/>
    <cellStyle name="20% - Accent5 4 3 3 2 3 2 3" xfId="19607"/>
    <cellStyle name="20% - Accent5 4 3 3 2 3 3" xfId="19608"/>
    <cellStyle name="20% - Accent5 4 3 3 2 3 4" xfId="19609"/>
    <cellStyle name="20% - Accent5 4 3 3 2 4" xfId="19610"/>
    <cellStyle name="20% - Accent5 4 3 3 2 4 2" xfId="19611"/>
    <cellStyle name="20% - Accent5 4 3 3 2 4 3" xfId="19612"/>
    <cellStyle name="20% - Accent5 4 3 3 2 5" xfId="19613"/>
    <cellStyle name="20% - Accent5 4 3 3 2 6" xfId="19614"/>
    <cellStyle name="20% - Accent5 4 3 3 3" xfId="19615"/>
    <cellStyle name="20% - Accent5 4 3 3 3 2" xfId="19616"/>
    <cellStyle name="20% - Accent5 4 3 3 3 2 2" xfId="19617"/>
    <cellStyle name="20% - Accent5 4 3 3 3 2 2 2" xfId="19618"/>
    <cellStyle name="20% - Accent5 4 3 3 3 2 2 3" xfId="19619"/>
    <cellStyle name="20% - Accent5 4 3 3 3 2 3" xfId="19620"/>
    <cellStyle name="20% - Accent5 4 3 3 3 2 4" xfId="19621"/>
    <cellStyle name="20% - Accent5 4 3 3 3 3" xfId="19622"/>
    <cellStyle name="20% - Accent5 4 3 3 3 3 2" xfId="19623"/>
    <cellStyle name="20% - Accent5 4 3 3 3 3 2 2" xfId="19624"/>
    <cellStyle name="20% - Accent5 4 3 3 3 3 2 3" xfId="19625"/>
    <cellStyle name="20% - Accent5 4 3 3 3 3 3" xfId="19626"/>
    <cellStyle name="20% - Accent5 4 3 3 3 3 4" xfId="19627"/>
    <cellStyle name="20% - Accent5 4 3 3 3 4" xfId="19628"/>
    <cellStyle name="20% - Accent5 4 3 3 3 4 2" xfId="19629"/>
    <cellStyle name="20% - Accent5 4 3 3 3 4 3" xfId="19630"/>
    <cellStyle name="20% - Accent5 4 3 3 3 5" xfId="19631"/>
    <cellStyle name="20% - Accent5 4 3 3 3 6" xfId="19632"/>
    <cellStyle name="20% - Accent5 4 3 3 4" xfId="19633"/>
    <cellStyle name="20% - Accent5 4 3 3 4 2" xfId="19634"/>
    <cellStyle name="20% - Accent5 4 3 3 4 2 2" xfId="19635"/>
    <cellStyle name="20% - Accent5 4 3 3 4 2 3" xfId="19636"/>
    <cellStyle name="20% - Accent5 4 3 3 4 3" xfId="19637"/>
    <cellStyle name="20% - Accent5 4 3 3 4 4" xfId="19638"/>
    <cellStyle name="20% - Accent5 4 3 3 5" xfId="19639"/>
    <cellStyle name="20% - Accent5 4 3 3 5 2" xfId="19640"/>
    <cellStyle name="20% - Accent5 4 3 3 5 2 2" xfId="19641"/>
    <cellStyle name="20% - Accent5 4 3 3 5 2 3" xfId="19642"/>
    <cellStyle name="20% - Accent5 4 3 3 5 3" xfId="19643"/>
    <cellStyle name="20% - Accent5 4 3 3 5 4" xfId="19644"/>
    <cellStyle name="20% - Accent5 4 3 3 6" xfId="19645"/>
    <cellStyle name="20% - Accent5 4 3 3 6 2" xfId="19646"/>
    <cellStyle name="20% - Accent5 4 3 3 6 3" xfId="19647"/>
    <cellStyle name="20% - Accent5 4 3 3 7" xfId="19648"/>
    <cellStyle name="20% - Accent5 4 3 3 8" xfId="19649"/>
    <cellStyle name="20% - Accent5 4 3 4" xfId="19650"/>
    <cellStyle name="20% - Accent5 4 3 4 2" xfId="19651"/>
    <cellStyle name="20% - Accent5 4 3 4 2 2" xfId="19652"/>
    <cellStyle name="20% - Accent5 4 3 4 2 2 2" xfId="19653"/>
    <cellStyle name="20% - Accent5 4 3 4 2 2 3" xfId="19654"/>
    <cellStyle name="20% - Accent5 4 3 4 2 3" xfId="19655"/>
    <cellStyle name="20% - Accent5 4 3 4 2 4" xfId="19656"/>
    <cellStyle name="20% - Accent5 4 3 4 3" xfId="19657"/>
    <cellStyle name="20% - Accent5 4 3 4 3 2" xfId="19658"/>
    <cellStyle name="20% - Accent5 4 3 4 3 2 2" xfId="19659"/>
    <cellStyle name="20% - Accent5 4 3 4 3 2 3" xfId="19660"/>
    <cellStyle name="20% - Accent5 4 3 4 3 3" xfId="19661"/>
    <cellStyle name="20% - Accent5 4 3 4 3 4" xfId="19662"/>
    <cellStyle name="20% - Accent5 4 3 4 4" xfId="19663"/>
    <cellStyle name="20% - Accent5 4 3 4 4 2" xfId="19664"/>
    <cellStyle name="20% - Accent5 4 3 4 4 3" xfId="19665"/>
    <cellStyle name="20% - Accent5 4 3 4 5" xfId="19666"/>
    <cellStyle name="20% - Accent5 4 3 4 6" xfId="19667"/>
    <cellStyle name="20% - Accent5 4 3 5" xfId="19668"/>
    <cellStyle name="20% - Accent5 4 3 5 2" xfId="19669"/>
    <cellStyle name="20% - Accent5 4 3 5 2 2" xfId="19670"/>
    <cellStyle name="20% - Accent5 4 3 5 2 2 2" xfId="19671"/>
    <cellStyle name="20% - Accent5 4 3 5 2 2 3" xfId="19672"/>
    <cellStyle name="20% - Accent5 4 3 5 2 3" xfId="19673"/>
    <cellStyle name="20% - Accent5 4 3 5 2 4" xfId="19674"/>
    <cellStyle name="20% - Accent5 4 3 5 3" xfId="19675"/>
    <cellStyle name="20% - Accent5 4 3 5 3 2" xfId="19676"/>
    <cellStyle name="20% - Accent5 4 3 5 3 2 2" xfId="19677"/>
    <cellStyle name="20% - Accent5 4 3 5 3 2 3" xfId="19678"/>
    <cellStyle name="20% - Accent5 4 3 5 3 3" xfId="19679"/>
    <cellStyle name="20% - Accent5 4 3 5 3 4" xfId="19680"/>
    <cellStyle name="20% - Accent5 4 3 5 4" xfId="19681"/>
    <cellStyle name="20% - Accent5 4 3 5 4 2" xfId="19682"/>
    <cellStyle name="20% - Accent5 4 3 5 4 3" xfId="19683"/>
    <cellStyle name="20% - Accent5 4 3 5 5" xfId="19684"/>
    <cellStyle name="20% - Accent5 4 3 5 6" xfId="19685"/>
    <cellStyle name="20% - Accent5 4 3 6" xfId="19686"/>
    <cellStyle name="20% - Accent5 4 3 6 2" xfId="19687"/>
    <cellStyle name="20% - Accent5 4 3 6 2 2" xfId="19688"/>
    <cellStyle name="20% - Accent5 4 3 6 2 3" xfId="19689"/>
    <cellStyle name="20% - Accent5 4 3 6 3" xfId="19690"/>
    <cellStyle name="20% - Accent5 4 3 6 4" xfId="19691"/>
    <cellStyle name="20% - Accent5 4 3 7" xfId="19692"/>
    <cellStyle name="20% - Accent5 4 3 7 2" xfId="19693"/>
    <cellStyle name="20% - Accent5 4 3 7 2 2" xfId="19694"/>
    <cellStyle name="20% - Accent5 4 3 7 2 3" xfId="19695"/>
    <cellStyle name="20% - Accent5 4 3 7 3" xfId="19696"/>
    <cellStyle name="20% - Accent5 4 3 7 4" xfId="19697"/>
    <cellStyle name="20% - Accent5 4 3 8" xfId="19698"/>
    <cellStyle name="20% - Accent5 4 3 8 2" xfId="19699"/>
    <cellStyle name="20% - Accent5 4 3 8 3" xfId="19700"/>
    <cellStyle name="20% - Accent5 4 3 9" xfId="19701"/>
    <cellStyle name="20% - Accent5 4 3_Revenue monitoring workings P6 97-2003" xfId="19702"/>
    <cellStyle name="20% - Accent5 4 4" xfId="19703"/>
    <cellStyle name="20% - Accent5 4 4 2" xfId="19704"/>
    <cellStyle name="20% - Accent5 4 4 2 2" xfId="19705"/>
    <cellStyle name="20% - Accent5 4 4 2 2 2" xfId="19706"/>
    <cellStyle name="20% - Accent5 4 4 2 2 2 2" xfId="19707"/>
    <cellStyle name="20% - Accent5 4 4 2 2 2 2 2" xfId="19708"/>
    <cellStyle name="20% - Accent5 4 4 2 2 2 2 3" xfId="19709"/>
    <cellStyle name="20% - Accent5 4 4 2 2 2 3" xfId="19710"/>
    <cellStyle name="20% - Accent5 4 4 2 2 2 4" xfId="19711"/>
    <cellStyle name="20% - Accent5 4 4 2 2 3" xfId="19712"/>
    <cellStyle name="20% - Accent5 4 4 2 2 3 2" xfId="19713"/>
    <cellStyle name="20% - Accent5 4 4 2 2 3 2 2" xfId="19714"/>
    <cellStyle name="20% - Accent5 4 4 2 2 3 2 3" xfId="19715"/>
    <cellStyle name="20% - Accent5 4 4 2 2 3 3" xfId="19716"/>
    <cellStyle name="20% - Accent5 4 4 2 2 3 4" xfId="19717"/>
    <cellStyle name="20% - Accent5 4 4 2 2 4" xfId="19718"/>
    <cellStyle name="20% - Accent5 4 4 2 2 4 2" xfId="19719"/>
    <cellStyle name="20% - Accent5 4 4 2 2 4 3" xfId="19720"/>
    <cellStyle name="20% - Accent5 4 4 2 2 5" xfId="19721"/>
    <cellStyle name="20% - Accent5 4 4 2 2 6" xfId="19722"/>
    <cellStyle name="20% - Accent5 4 4 2 3" xfId="19723"/>
    <cellStyle name="20% - Accent5 4 4 2 3 2" xfId="19724"/>
    <cellStyle name="20% - Accent5 4 4 2 3 2 2" xfId="19725"/>
    <cellStyle name="20% - Accent5 4 4 2 3 2 2 2" xfId="19726"/>
    <cellStyle name="20% - Accent5 4 4 2 3 2 2 3" xfId="19727"/>
    <cellStyle name="20% - Accent5 4 4 2 3 2 3" xfId="19728"/>
    <cellStyle name="20% - Accent5 4 4 2 3 2 4" xfId="19729"/>
    <cellStyle name="20% - Accent5 4 4 2 3 3" xfId="19730"/>
    <cellStyle name="20% - Accent5 4 4 2 3 3 2" xfId="19731"/>
    <cellStyle name="20% - Accent5 4 4 2 3 3 2 2" xfId="19732"/>
    <cellStyle name="20% - Accent5 4 4 2 3 3 2 3" xfId="19733"/>
    <cellStyle name="20% - Accent5 4 4 2 3 3 3" xfId="19734"/>
    <cellStyle name="20% - Accent5 4 4 2 3 3 4" xfId="19735"/>
    <cellStyle name="20% - Accent5 4 4 2 3 4" xfId="19736"/>
    <cellStyle name="20% - Accent5 4 4 2 3 4 2" xfId="19737"/>
    <cellStyle name="20% - Accent5 4 4 2 3 4 3" xfId="19738"/>
    <cellStyle name="20% - Accent5 4 4 2 3 5" xfId="19739"/>
    <cellStyle name="20% - Accent5 4 4 2 3 6" xfId="19740"/>
    <cellStyle name="20% - Accent5 4 4 2 4" xfId="19741"/>
    <cellStyle name="20% - Accent5 4 4 2 4 2" xfId="19742"/>
    <cellStyle name="20% - Accent5 4 4 2 4 2 2" xfId="19743"/>
    <cellStyle name="20% - Accent5 4 4 2 4 2 3" xfId="19744"/>
    <cellStyle name="20% - Accent5 4 4 2 4 3" xfId="19745"/>
    <cellStyle name="20% - Accent5 4 4 2 4 4" xfId="19746"/>
    <cellStyle name="20% - Accent5 4 4 2 5" xfId="19747"/>
    <cellStyle name="20% - Accent5 4 4 2 5 2" xfId="19748"/>
    <cellStyle name="20% - Accent5 4 4 2 5 2 2" xfId="19749"/>
    <cellStyle name="20% - Accent5 4 4 2 5 2 3" xfId="19750"/>
    <cellStyle name="20% - Accent5 4 4 2 5 3" xfId="19751"/>
    <cellStyle name="20% - Accent5 4 4 2 5 4" xfId="19752"/>
    <cellStyle name="20% - Accent5 4 4 2 6" xfId="19753"/>
    <cellStyle name="20% - Accent5 4 4 2 6 2" xfId="19754"/>
    <cellStyle name="20% - Accent5 4 4 2 6 3" xfId="19755"/>
    <cellStyle name="20% - Accent5 4 4 2 7" xfId="19756"/>
    <cellStyle name="20% - Accent5 4 4 2 8" xfId="19757"/>
    <cellStyle name="20% - Accent5 4 4 3" xfId="19758"/>
    <cellStyle name="20% - Accent5 4 4 3 2" xfId="19759"/>
    <cellStyle name="20% - Accent5 4 4 3 2 2" xfId="19760"/>
    <cellStyle name="20% - Accent5 4 4 3 2 2 2" xfId="19761"/>
    <cellStyle name="20% - Accent5 4 4 3 2 2 3" xfId="19762"/>
    <cellStyle name="20% - Accent5 4 4 3 2 3" xfId="19763"/>
    <cellStyle name="20% - Accent5 4 4 3 2 4" xfId="19764"/>
    <cellStyle name="20% - Accent5 4 4 3 3" xfId="19765"/>
    <cellStyle name="20% - Accent5 4 4 3 3 2" xfId="19766"/>
    <cellStyle name="20% - Accent5 4 4 3 3 2 2" xfId="19767"/>
    <cellStyle name="20% - Accent5 4 4 3 3 2 3" xfId="19768"/>
    <cellStyle name="20% - Accent5 4 4 3 3 3" xfId="19769"/>
    <cellStyle name="20% - Accent5 4 4 3 3 4" xfId="19770"/>
    <cellStyle name="20% - Accent5 4 4 3 4" xfId="19771"/>
    <cellStyle name="20% - Accent5 4 4 3 4 2" xfId="19772"/>
    <cellStyle name="20% - Accent5 4 4 3 4 3" xfId="19773"/>
    <cellStyle name="20% - Accent5 4 4 3 5" xfId="19774"/>
    <cellStyle name="20% - Accent5 4 4 3 6" xfId="19775"/>
    <cellStyle name="20% - Accent5 4 4 4" xfId="19776"/>
    <cellStyle name="20% - Accent5 4 4 4 2" xfId="19777"/>
    <cellStyle name="20% - Accent5 4 4 4 2 2" xfId="19778"/>
    <cellStyle name="20% - Accent5 4 4 4 2 2 2" xfId="19779"/>
    <cellStyle name="20% - Accent5 4 4 4 2 2 3" xfId="19780"/>
    <cellStyle name="20% - Accent5 4 4 4 2 3" xfId="19781"/>
    <cellStyle name="20% - Accent5 4 4 4 2 4" xfId="19782"/>
    <cellStyle name="20% - Accent5 4 4 4 3" xfId="19783"/>
    <cellStyle name="20% - Accent5 4 4 4 3 2" xfId="19784"/>
    <cellStyle name="20% - Accent5 4 4 4 3 2 2" xfId="19785"/>
    <cellStyle name="20% - Accent5 4 4 4 3 2 3" xfId="19786"/>
    <cellStyle name="20% - Accent5 4 4 4 3 3" xfId="19787"/>
    <cellStyle name="20% - Accent5 4 4 4 3 4" xfId="19788"/>
    <cellStyle name="20% - Accent5 4 4 4 4" xfId="19789"/>
    <cellStyle name="20% - Accent5 4 4 4 4 2" xfId="19790"/>
    <cellStyle name="20% - Accent5 4 4 4 4 3" xfId="19791"/>
    <cellStyle name="20% - Accent5 4 4 4 5" xfId="19792"/>
    <cellStyle name="20% - Accent5 4 4 4 6" xfId="19793"/>
    <cellStyle name="20% - Accent5 4 4 5" xfId="19794"/>
    <cellStyle name="20% - Accent5 4 4 5 2" xfId="19795"/>
    <cellStyle name="20% - Accent5 4 4 5 2 2" xfId="19796"/>
    <cellStyle name="20% - Accent5 4 4 5 2 3" xfId="19797"/>
    <cellStyle name="20% - Accent5 4 4 5 3" xfId="19798"/>
    <cellStyle name="20% - Accent5 4 4 5 4" xfId="19799"/>
    <cellStyle name="20% - Accent5 4 4 6" xfId="19800"/>
    <cellStyle name="20% - Accent5 4 4 6 2" xfId="19801"/>
    <cellStyle name="20% - Accent5 4 4 6 2 2" xfId="19802"/>
    <cellStyle name="20% - Accent5 4 4 6 2 3" xfId="19803"/>
    <cellStyle name="20% - Accent5 4 4 6 3" xfId="19804"/>
    <cellStyle name="20% - Accent5 4 4 6 4" xfId="19805"/>
    <cellStyle name="20% - Accent5 4 4 7" xfId="19806"/>
    <cellStyle name="20% - Accent5 4 4 7 2" xfId="19807"/>
    <cellStyle name="20% - Accent5 4 4 7 3" xfId="19808"/>
    <cellStyle name="20% - Accent5 4 4 8" xfId="19809"/>
    <cellStyle name="20% - Accent5 4 4 9" xfId="19810"/>
    <cellStyle name="20% - Accent5 4 5" xfId="19811"/>
    <cellStyle name="20% - Accent5 4 5 2" xfId="19812"/>
    <cellStyle name="20% - Accent5 4 5 2 2" xfId="19813"/>
    <cellStyle name="20% - Accent5 4 5 2 2 2" xfId="19814"/>
    <cellStyle name="20% - Accent5 4 5 2 2 2 2" xfId="19815"/>
    <cellStyle name="20% - Accent5 4 5 2 2 2 3" xfId="19816"/>
    <cellStyle name="20% - Accent5 4 5 2 2 3" xfId="19817"/>
    <cellStyle name="20% - Accent5 4 5 2 2 4" xfId="19818"/>
    <cellStyle name="20% - Accent5 4 5 2 3" xfId="19819"/>
    <cellStyle name="20% - Accent5 4 5 2 3 2" xfId="19820"/>
    <cellStyle name="20% - Accent5 4 5 2 3 2 2" xfId="19821"/>
    <cellStyle name="20% - Accent5 4 5 2 3 2 3" xfId="19822"/>
    <cellStyle name="20% - Accent5 4 5 2 3 3" xfId="19823"/>
    <cellStyle name="20% - Accent5 4 5 2 3 4" xfId="19824"/>
    <cellStyle name="20% - Accent5 4 5 2 4" xfId="19825"/>
    <cellStyle name="20% - Accent5 4 5 2 4 2" xfId="19826"/>
    <cellStyle name="20% - Accent5 4 5 2 4 3" xfId="19827"/>
    <cellStyle name="20% - Accent5 4 5 2 5" xfId="19828"/>
    <cellStyle name="20% - Accent5 4 5 2 6" xfId="19829"/>
    <cellStyle name="20% - Accent5 4 5 3" xfId="19830"/>
    <cellStyle name="20% - Accent5 4 5 3 2" xfId="19831"/>
    <cellStyle name="20% - Accent5 4 5 3 2 2" xfId="19832"/>
    <cellStyle name="20% - Accent5 4 5 3 2 2 2" xfId="19833"/>
    <cellStyle name="20% - Accent5 4 5 3 2 2 3" xfId="19834"/>
    <cellStyle name="20% - Accent5 4 5 3 2 3" xfId="19835"/>
    <cellStyle name="20% - Accent5 4 5 3 2 4" xfId="19836"/>
    <cellStyle name="20% - Accent5 4 5 3 3" xfId="19837"/>
    <cellStyle name="20% - Accent5 4 5 3 3 2" xfId="19838"/>
    <cellStyle name="20% - Accent5 4 5 3 3 2 2" xfId="19839"/>
    <cellStyle name="20% - Accent5 4 5 3 3 2 3" xfId="19840"/>
    <cellStyle name="20% - Accent5 4 5 3 3 3" xfId="19841"/>
    <cellStyle name="20% - Accent5 4 5 3 3 4" xfId="19842"/>
    <cellStyle name="20% - Accent5 4 5 3 4" xfId="19843"/>
    <cellStyle name="20% - Accent5 4 5 3 4 2" xfId="19844"/>
    <cellStyle name="20% - Accent5 4 5 3 4 3" xfId="19845"/>
    <cellStyle name="20% - Accent5 4 5 3 5" xfId="19846"/>
    <cellStyle name="20% - Accent5 4 5 3 6" xfId="19847"/>
    <cellStyle name="20% - Accent5 4 5 4" xfId="19848"/>
    <cellStyle name="20% - Accent5 4 5 4 2" xfId="19849"/>
    <cellStyle name="20% - Accent5 4 5 4 2 2" xfId="19850"/>
    <cellStyle name="20% - Accent5 4 5 4 2 3" xfId="19851"/>
    <cellStyle name="20% - Accent5 4 5 4 3" xfId="19852"/>
    <cellStyle name="20% - Accent5 4 5 4 4" xfId="19853"/>
    <cellStyle name="20% - Accent5 4 5 5" xfId="19854"/>
    <cellStyle name="20% - Accent5 4 5 5 2" xfId="19855"/>
    <cellStyle name="20% - Accent5 4 5 5 2 2" xfId="19856"/>
    <cellStyle name="20% - Accent5 4 5 5 2 3" xfId="19857"/>
    <cellStyle name="20% - Accent5 4 5 5 3" xfId="19858"/>
    <cellStyle name="20% - Accent5 4 5 5 4" xfId="19859"/>
    <cellStyle name="20% - Accent5 4 5 6" xfId="19860"/>
    <cellStyle name="20% - Accent5 4 5 6 2" xfId="19861"/>
    <cellStyle name="20% - Accent5 4 5 6 3" xfId="19862"/>
    <cellStyle name="20% - Accent5 4 5 7" xfId="19863"/>
    <cellStyle name="20% - Accent5 4 5 8" xfId="19864"/>
    <cellStyle name="20% - Accent5 4 6" xfId="19865"/>
    <cellStyle name="20% - Accent5 4 6 2" xfId="19866"/>
    <cellStyle name="20% - Accent5 4 6 2 2" xfId="19867"/>
    <cellStyle name="20% - Accent5 4 6 2 2 2" xfId="19868"/>
    <cellStyle name="20% - Accent5 4 6 2 2 3" xfId="19869"/>
    <cellStyle name="20% - Accent5 4 6 2 3" xfId="19870"/>
    <cellStyle name="20% - Accent5 4 6 2 4" xfId="19871"/>
    <cellStyle name="20% - Accent5 4 6 3" xfId="19872"/>
    <cellStyle name="20% - Accent5 4 6 3 2" xfId="19873"/>
    <cellStyle name="20% - Accent5 4 6 3 2 2" xfId="19874"/>
    <cellStyle name="20% - Accent5 4 6 3 2 3" xfId="19875"/>
    <cellStyle name="20% - Accent5 4 6 3 3" xfId="19876"/>
    <cellStyle name="20% - Accent5 4 6 3 4" xfId="19877"/>
    <cellStyle name="20% - Accent5 4 6 4" xfId="19878"/>
    <cellStyle name="20% - Accent5 4 6 4 2" xfId="19879"/>
    <cellStyle name="20% - Accent5 4 6 4 3" xfId="19880"/>
    <cellStyle name="20% - Accent5 4 6 5" xfId="19881"/>
    <cellStyle name="20% - Accent5 4 6 6" xfId="19882"/>
    <cellStyle name="20% - Accent5 4 7" xfId="19883"/>
    <cellStyle name="20% - Accent5 4 7 2" xfId="19884"/>
    <cellStyle name="20% - Accent5 4 7 2 2" xfId="19885"/>
    <cellStyle name="20% - Accent5 4 7 2 2 2" xfId="19886"/>
    <cellStyle name="20% - Accent5 4 7 2 2 3" xfId="19887"/>
    <cellStyle name="20% - Accent5 4 7 2 3" xfId="19888"/>
    <cellStyle name="20% - Accent5 4 7 2 4" xfId="19889"/>
    <cellStyle name="20% - Accent5 4 7 3" xfId="19890"/>
    <cellStyle name="20% - Accent5 4 7 3 2" xfId="19891"/>
    <cellStyle name="20% - Accent5 4 7 3 2 2" xfId="19892"/>
    <cellStyle name="20% - Accent5 4 7 3 2 3" xfId="19893"/>
    <cellStyle name="20% - Accent5 4 7 3 3" xfId="19894"/>
    <cellStyle name="20% - Accent5 4 7 3 4" xfId="19895"/>
    <cellStyle name="20% - Accent5 4 7 4" xfId="19896"/>
    <cellStyle name="20% - Accent5 4 7 4 2" xfId="19897"/>
    <cellStyle name="20% - Accent5 4 7 4 3" xfId="19898"/>
    <cellStyle name="20% - Accent5 4 7 5" xfId="19899"/>
    <cellStyle name="20% - Accent5 4 7 6" xfId="19900"/>
    <cellStyle name="20% - Accent5 4 8" xfId="19901"/>
    <cellStyle name="20% - Accent5 4 8 2" xfId="19902"/>
    <cellStyle name="20% - Accent5 4 8 2 2" xfId="19903"/>
    <cellStyle name="20% - Accent5 4 8 2 3" xfId="19904"/>
    <cellStyle name="20% - Accent5 4 8 3" xfId="19905"/>
    <cellStyle name="20% - Accent5 4 8 4" xfId="19906"/>
    <cellStyle name="20% - Accent5 4 9" xfId="19907"/>
    <cellStyle name="20% - Accent5 4 9 2" xfId="19908"/>
    <cellStyle name="20% - Accent5 4 9 2 2" xfId="19909"/>
    <cellStyle name="20% - Accent5 4 9 2 3" xfId="19910"/>
    <cellStyle name="20% - Accent5 4 9 3" xfId="19911"/>
    <cellStyle name="20% - Accent5 4 9 4" xfId="19912"/>
    <cellStyle name="20% - Accent5 4_Revenue monitoring workings P6 97-2003" xfId="19913"/>
    <cellStyle name="20% - Accent5 5" xfId="19914"/>
    <cellStyle name="20% - Accent5 5 10" xfId="19915"/>
    <cellStyle name="20% - Accent5 5 11" xfId="19916"/>
    <cellStyle name="20% - Accent5 5 2" xfId="19917"/>
    <cellStyle name="20% - Accent5 5 2 2" xfId="19918"/>
    <cellStyle name="20% - Accent5 5 2 2 2" xfId="19919"/>
    <cellStyle name="20% - Accent5 5 2 2 2 2" xfId="19920"/>
    <cellStyle name="20% - Accent5 5 2 2 2 2 2" xfId="19921"/>
    <cellStyle name="20% - Accent5 5 2 2 2 2 2 2" xfId="19922"/>
    <cellStyle name="20% - Accent5 5 2 2 2 2 2 3" xfId="19923"/>
    <cellStyle name="20% - Accent5 5 2 2 2 2 3" xfId="19924"/>
    <cellStyle name="20% - Accent5 5 2 2 2 2 4" xfId="19925"/>
    <cellStyle name="20% - Accent5 5 2 2 2 3" xfId="19926"/>
    <cellStyle name="20% - Accent5 5 2 2 2 3 2" xfId="19927"/>
    <cellStyle name="20% - Accent5 5 2 2 2 3 2 2" xfId="19928"/>
    <cellStyle name="20% - Accent5 5 2 2 2 3 2 3" xfId="19929"/>
    <cellStyle name="20% - Accent5 5 2 2 2 3 3" xfId="19930"/>
    <cellStyle name="20% - Accent5 5 2 2 2 3 4" xfId="19931"/>
    <cellStyle name="20% - Accent5 5 2 2 2 4" xfId="19932"/>
    <cellStyle name="20% - Accent5 5 2 2 2 4 2" xfId="19933"/>
    <cellStyle name="20% - Accent5 5 2 2 2 4 3" xfId="19934"/>
    <cellStyle name="20% - Accent5 5 2 2 2 5" xfId="19935"/>
    <cellStyle name="20% - Accent5 5 2 2 2 6" xfId="19936"/>
    <cellStyle name="20% - Accent5 5 2 2 3" xfId="19937"/>
    <cellStyle name="20% - Accent5 5 2 2 3 2" xfId="19938"/>
    <cellStyle name="20% - Accent5 5 2 2 3 2 2" xfId="19939"/>
    <cellStyle name="20% - Accent5 5 2 2 3 2 2 2" xfId="19940"/>
    <cellStyle name="20% - Accent5 5 2 2 3 2 2 3" xfId="19941"/>
    <cellStyle name="20% - Accent5 5 2 2 3 2 3" xfId="19942"/>
    <cellStyle name="20% - Accent5 5 2 2 3 2 4" xfId="19943"/>
    <cellStyle name="20% - Accent5 5 2 2 3 3" xfId="19944"/>
    <cellStyle name="20% - Accent5 5 2 2 3 3 2" xfId="19945"/>
    <cellStyle name="20% - Accent5 5 2 2 3 3 2 2" xfId="19946"/>
    <cellStyle name="20% - Accent5 5 2 2 3 3 2 3" xfId="19947"/>
    <cellStyle name="20% - Accent5 5 2 2 3 3 3" xfId="19948"/>
    <cellStyle name="20% - Accent5 5 2 2 3 3 4" xfId="19949"/>
    <cellStyle name="20% - Accent5 5 2 2 3 4" xfId="19950"/>
    <cellStyle name="20% - Accent5 5 2 2 3 4 2" xfId="19951"/>
    <cellStyle name="20% - Accent5 5 2 2 3 4 3" xfId="19952"/>
    <cellStyle name="20% - Accent5 5 2 2 3 5" xfId="19953"/>
    <cellStyle name="20% - Accent5 5 2 2 3 6" xfId="19954"/>
    <cellStyle name="20% - Accent5 5 2 2 4" xfId="19955"/>
    <cellStyle name="20% - Accent5 5 2 2 4 2" xfId="19956"/>
    <cellStyle name="20% - Accent5 5 2 2 4 2 2" xfId="19957"/>
    <cellStyle name="20% - Accent5 5 2 2 4 2 3" xfId="19958"/>
    <cellStyle name="20% - Accent5 5 2 2 4 3" xfId="19959"/>
    <cellStyle name="20% - Accent5 5 2 2 4 4" xfId="19960"/>
    <cellStyle name="20% - Accent5 5 2 2 5" xfId="19961"/>
    <cellStyle name="20% - Accent5 5 2 2 5 2" xfId="19962"/>
    <cellStyle name="20% - Accent5 5 2 2 5 2 2" xfId="19963"/>
    <cellStyle name="20% - Accent5 5 2 2 5 2 3" xfId="19964"/>
    <cellStyle name="20% - Accent5 5 2 2 5 3" xfId="19965"/>
    <cellStyle name="20% - Accent5 5 2 2 5 4" xfId="19966"/>
    <cellStyle name="20% - Accent5 5 2 2 6" xfId="19967"/>
    <cellStyle name="20% - Accent5 5 2 2 6 2" xfId="19968"/>
    <cellStyle name="20% - Accent5 5 2 2 6 3" xfId="19969"/>
    <cellStyle name="20% - Accent5 5 2 2 7" xfId="19970"/>
    <cellStyle name="20% - Accent5 5 2 2 8" xfId="19971"/>
    <cellStyle name="20% - Accent5 5 2 3" xfId="19972"/>
    <cellStyle name="20% - Accent5 5 2 3 2" xfId="19973"/>
    <cellStyle name="20% - Accent5 5 2 3 2 2" xfId="19974"/>
    <cellStyle name="20% - Accent5 5 2 3 2 2 2" xfId="19975"/>
    <cellStyle name="20% - Accent5 5 2 3 2 2 3" xfId="19976"/>
    <cellStyle name="20% - Accent5 5 2 3 2 3" xfId="19977"/>
    <cellStyle name="20% - Accent5 5 2 3 2 4" xfId="19978"/>
    <cellStyle name="20% - Accent5 5 2 3 3" xfId="19979"/>
    <cellStyle name="20% - Accent5 5 2 3 3 2" xfId="19980"/>
    <cellStyle name="20% - Accent5 5 2 3 3 2 2" xfId="19981"/>
    <cellStyle name="20% - Accent5 5 2 3 3 2 3" xfId="19982"/>
    <cellStyle name="20% - Accent5 5 2 3 3 3" xfId="19983"/>
    <cellStyle name="20% - Accent5 5 2 3 3 4" xfId="19984"/>
    <cellStyle name="20% - Accent5 5 2 3 4" xfId="19985"/>
    <cellStyle name="20% - Accent5 5 2 3 4 2" xfId="19986"/>
    <cellStyle name="20% - Accent5 5 2 3 4 3" xfId="19987"/>
    <cellStyle name="20% - Accent5 5 2 3 5" xfId="19988"/>
    <cellStyle name="20% - Accent5 5 2 3 6" xfId="19989"/>
    <cellStyle name="20% - Accent5 5 2 4" xfId="19990"/>
    <cellStyle name="20% - Accent5 5 2 4 2" xfId="19991"/>
    <cellStyle name="20% - Accent5 5 2 4 2 2" xfId="19992"/>
    <cellStyle name="20% - Accent5 5 2 4 2 2 2" xfId="19993"/>
    <cellStyle name="20% - Accent5 5 2 4 2 2 3" xfId="19994"/>
    <cellStyle name="20% - Accent5 5 2 4 2 3" xfId="19995"/>
    <cellStyle name="20% - Accent5 5 2 4 2 4" xfId="19996"/>
    <cellStyle name="20% - Accent5 5 2 4 3" xfId="19997"/>
    <cellStyle name="20% - Accent5 5 2 4 3 2" xfId="19998"/>
    <cellStyle name="20% - Accent5 5 2 4 3 2 2" xfId="19999"/>
    <cellStyle name="20% - Accent5 5 2 4 3 2 3" xfId="20000"/>
    <cellStyle name="20% - Accent5 5 2 4 3 3" xfId="20001"/>
    <cellStyle name="20% - Accent5 5 2 4 3 4" xfId="20002"/>
    <cellStyle name="20% - Accent5 5 2 4 4" xfId="20003"/>
    <cellStyle name="20% - Accent5 5 2 4 4 2" xfId="20004"/>
    <cellStyle name="20% - Accent5 5 2 4 4 3" xfId="20005"/>
    <cellStyle name="20% - Accent5 5 2 4 5" xfId="20006"/>
    <cellStyle name="20% - Accent5 5 2 4 6" xfId="20007"/>
    <cellStyle name="20% - Accent5 5 2 5" xfId="20008"/>
    <cellStyle name="20% - Accent5 5 2 5 2" xfId="20009"/>
    <cellStyle name="20% - Accent5 5 2 5 2 2" xfId="20010"/>
    <cellStyle name="20% - Accent5 5 2 5 2 3" xfId="20011"/>
    <cellStyle name="20% - Accent5 5 2 5 3" xfId="20012"/>
    <cellStyle name="20% - Accent5 5 2 5 4" xfId="20013"/>
    <cellStyle name="20% - Accent5 5 2 6" xfId="20014"/>
    <cellStyle name="20% - Accent5 5 2 6 2" xfId="20015"/>
    <cellStyle name="20% - Accent5 5 2 6 2 2" xfId="20016"/>
    <cellStyle name="20% - Accent5 5 2 6 2 3" xfId="20017"/>
    <cellStyle name="20% - Accent5 5 2 6 3" xfId="20018"/>
    <cellStyle name="20% - Accent5 5 2 6 4" xfId="20019"/>
    <cellStyle name="20% - Accent5 5 2 7" xfId="20020"/>
    <cellStyle name="20% - Accent5 5 2 7 2" xfId="20021"/>
    <cellStyle name="20% - Accent5 5 2 7 3" xfId="20022"/>
    <cellStyle name="20% - Accent5 5 2 8" xfId="20023"/>
    <cellStyle name="20% - Accent5 5 2 9" xfId="20024"/>
    <cellStyle name="20% - Accent5 5 3" xfId="20025"/>
    <cellStyle name="20% - Accent5 5 3 2" xfId="20026"/>
    <cellStyle name="20% - Accent5 5 3 2 2" xfId="20027"/>
    <cellStyle name="20% - Accent5 5 3 2 2 2" xfId="20028"/>
    <cellStyle name="20% - Accent5 5 3 2 2 2 2" xfId="20029"/>
    <cellStyle name="20% - Accent5 5 3 2 2 2 3" xfId="20030"/>
    <cellStyle name="20% - Accent5 5 3 2 2 3" xfId="20031"/>
    <cellStyle name="20% - Accent5 5 3 2 2 4" xfId="20032"/>
    <cellStyle name="20% - Accent5 5 3 2 3" xfId="20033"/>
    <cellStyle name="20% - Accent5 5 3 2 3 2" xfId="20034"/>
    <cellStyle name="20% - Accent5 5 3 2 3 2 2" xfId="20035"/>
    <cellStyle name="20% - Accent5 5 3 2 3 2 3" xfId="20036"/>
    <cellStyle name="20% - Accent5 5 3 2 3 3" xfId="20037"/>
    <cellStyle name="20% - Accent5 5 3 2 3 4" xfId="20038"/>
    <cellStyle name="20% - Accent5 5 3 2 4" xfId="20039"/>
    <cellStyle name="20% - Accent5 5 3 2 4 2" xfId="20040"/>
    <cellStyle name="20% - Accent5 5 3 2 4 3" xfId="20041"/>
    <cellStyle name="20% - Accent5 5 3 2 5" xfId="20042"/>
    <cellStyle name="20% - Accent5 5 3 2 6" xfId="20043"/>
    <cellStyle name="20% - Accent5 5 3 3" xfId="20044"/>
    <cellStyle name="20% - Accent5 5 3 3 2" xfId="20045"/>
    <cellStyle name="20% - Accent5 5 3 3 2 2" xfId="20046"/>
    <cellStyle name="20% - Accent5 5 3 3 2 2 2" xfId="20047"/>
    <cellStyle name="20% - Accent5 5 3 3 2 2 3" xfId="20048"/>
    <cellStyle name="20% - Accent5 5 3 3 2 3" xfId="20049"/>
    <cellStyle name="20% - Accent5 5 3 3 2 4" xfId="20050"/>
    <cellStyle name="20% - Accent5 5 3 3 3" xfId="20051"/>
    <cellStyle name="20% - Accent5 5 3 3 3 2" xfId="20052"/>
    <cellStyle name="20% - Accent5 5 3 3 3 2 2" xfId="20053"/>
    <cellStyle name="20% - Accent5 5 3 3 3 2 3" xfId="20054"/>
    <cellStyle name="20% - Accent5 5 3 3 3 3" xfId="20055"/>
    <cellStyle name="20% - Accent5 5 3 3 3 4" xfId="20056"/>
    <cellStyle name="20% - Accent5 5 3 3 4" xfId="20057"/>
    <cellStyle name="20% - Accent5 5 3 3 4 2" xfId="20058"/>
    <cellStyle name="20% - Accent5 5 3 3 4 3" xfId="20059"/>
    <cellStyle name="20% - Accent5 5 3 3 5" xfId="20060"/>
    <cellStyle name="20% - Accent5 5 3 3 6" xfId="20061"/>
    <cellStyle name="20% - Accent5 5 3 4" xfId="20062"/>
    <cellStyle name="20% - Accent5 5 3 4 2" xfId="20063"/>
    <cellStyle name="20% - Accent5 5 3 4 2 2" xfId="20064"/>
    <cellStyle name="20% - Accent5 5 3 4 2 3" xfId="20065"/>
    <cellStyle name="20% - Accent5 5 3 4 3" xfId="20066"/>
    <cellStyle name="20% - Accent5 5 3 4 4" xfId="20067"/>
    <cellStyle name="20% - Accent5 5 3 5" xfId="20068"/>
    <cellStyle name="20% - Accent5 5 3 5 2" xfId="20069"/>
    <cellStyle name="20% - Accent5 5 3 5 2 2" xfId="20070"/>
    <cellStyle name="20% - Accent5 5 3 5 2 3" xfId="20071"/>
    <cellStyle name="20% - Accent5 5 3 5 3" xfId="20072"/>
    <cellStyle name="20% - Accent5 5 3 5 4" xfId="20073"/>
    <cellStyle name="20% - Accent5 5 3 6" xfId="20074"/>
    <cellStyle name="20% - Accent5 5 3 6 2" xfId="20075"/>
    <cellStyle name="20% - Accent5 5 3 6 3" xfId="20076"/>
    <cellStyle name="20% - Accent5 5 3 7" xfId="20077"/>
    <cellStyle name="20% - Accent5 5 3 8" xfId="20078"/>
    <cellStyle name="20% - Accent5 5 4" xfId="20079"/>
    <cellStyle name="20% - Accent5 5 4 2" xfId="20080"/>
    <cellStyle name="20% - Accent5 5 4 2 2" xfId="20081"/>
    <cellStyle name="20% - Accent5 5 4 2 2 2" xfId="20082"/>
    <cellStyle name="20% - Accent5 5 4 2 2 3" xfId="20083"/>
    <cellStyle name="20% - Accent5 5 4 2 3" xfId="20084"/>
    <cellStyle name="20% - Accent5 5 4 2 4" xfId="20085"/>
    <cellStyle name="20% - Accent5 5 4 3" xfId="20086"/>
    <cellStyle name="20% - Accent5 5 4 3 2" xfId="20087"/>
    <cellStyle name="20% - Accent5 5 4 3 2 2" xfId="20088"/>
    <cellStyle name="20% - Accent5 5 4 3 2 3" xfId="20089"/>
    <cellStyle name="20% - Accent5 5 4 3 3" xfId="20090"/>
    <cellStyle name="20% - Accent5 5 4 3 4" xfId="20091"/>
    <cellStyle name="20% - Accent5 5 4 4" xfId="20092"/>
    <cellStyle name="20% - Accent5 5 4 4 2" xfId="20093"/>
    <cellStyle name="20% - Accent5 5 4 4 3" xfId="20094"/>
    <cellStyle name="20% - Accent5 5 4 5" xfId="20095"/>
    <cellStyle name="20% - Accent5 5 4 6" xfId="20096"/>
    <cellStyle name="20% - Accent5 5 5" xfId="20097"/>
    <cellStyle name="20% - Accent5 5 5 2" xfId="20098"/>
    <cellStyle name="20% - Accent5 5 5 2 2" xfId="20099"/>
    <cellStyle name="20% - Accent5 5 5 2 2 2" xfId="20100"/>
    <cellStyle name="20% - Accent5 5 5 2 2 3" xfId="20101"/>
    <cellStyle name="20% - Accent5 5 5 2 3" xfId="20102"/>
    <cellStyle name="20% - Accent5 5 5 2 4" xfId="20103"/>
    <cellStyle name="20% - Accent5 5 5 3" xfId="20104"/>
    <cellStyle name="20% - Accent5 5 5 3 2" xfId="20105"/>
    <cellStyle name="20% - Accent5 5 5 3 2 2" xfId="20106"/>
    <cellStyle name="20% - Accent5 5 5 3 2 3" xfId="20107"/>
    <cellStyle name="20% - Accent5 5 5 3 3" xfId="20108"/>
    <cellStyle name="20% - Accent5 5 5 3 4" xfId="20109"/>
    <cellStyle name="20% - Accent5 5 5 4" xfId="20110"/>
    <cellStyle name="20% - Accent5 5 5 4 2" xfId="20111"/>
    <cellStyle name="20% - Accent5 5 5 4 3" xfId="20112"/>
    <cellStyle name="20% - Accent5 5 5 5" xfId="20113"/>
    <cellStyle name="20% - Accent5 5 5 6" xfId="20114"/>
    <cellStyle name="20% - Accent5 5 6" xfId="20115"/>
    <cellStyle name="20% - Accent5 5 6 2" xfId="20116"/>
    <cellStyle name="20% - Accent5 5 6 2 2" xfId="20117"/>
    <cellStyle name="20% - Accent5 5 6 2 3" xfId="20118"/>
    <cellStyle name="20% - Accent5 5 6 3" xfId="20119"/>
    <cellStyle name="20% - Accent5 5 6 4" xfId="20120"/>
    <cellStyle name="20% - Accent5 5 7" xfId="20121"/>
    <cellStyle name="20% - Accent5 5 7 2" xfId="20122"/>
    <cellStyle name="20% - Accent5 5 7 2 2" xfId="20123"/>
    <cellStyle name="20% - Accent5 5 7 2 3" xfId="20124"/>
    <cellStyle name="20% - Accent5 5 7 3" xfId="20125"/>
    <cellStyle name="20% - Accent5 5 7 4" xfId="20126"/>
    <cellStyle name="20% - Accent5 5 8" xfId="20127"/>
    <cellStyle name="20% - Accent5 5 8 2" xfId="20128"/>
    <cellStyle name="20% - Accent5 5 8 3" xfId="20129"/>
    <cellStyle name="20% - Accent5 5 9" xfId="20130"/>
    <cellStyle name="20% - Accent5 5_Revenue monitoring workings P6 97-2003" xfId="20131"/>
    <cellStyle name="20% - Accent5 6" xfId="20132"/>
    <cellStyle name="20% - Accent5 6 10" xfId="20133"/>
    <cellStyle name="20% - Accent5 6 11" xfId="20134"/>
    <cellStyle name="20% - Accent5 6 2" xfId="20135"/>
    <cellStyle name="20% - Accent5 6 2 2" xfId="20136"/>
    <cellStyle name="20% - Accent5 6 2 2 2" xfId="20137"/>
    <cellStyle name="20% - Accent5 6 2 2 2 2" xfId="20138"/>
    <cellStyle name="20% - Accent5 6 2 2 2 2 2" xfId="20139"/>
    <cellStyle name="20% - Accent5 6 2 2 2 2 2 2" xfId="20140"/>
    <cellStyle name="20% - Accent5 6 2 2 2 2 2 3" xfId="20141"/>
    <cellStyle name="20% - Accent5 6 2 2 2 2 3" xfId="20142"/>
    <cellStyle name="20% - Accent5 6 2 2 2 2 4" xfId="20143"/>
    <cellStyle name="20% - Accent5 6 2 2 2 3" xfId="20144"/>
    <cellStyle name="20% - Accent5 6 2 2 2 3 2" xfId="20145"/>
    <cellStyle name="20% - Accent5 6 2 2 2 3 2 2" xfId="20146"/>
    <cellStyle name="20% - Accent5 6 2 2 2 3 2 3" xfId="20147"/>
    <cellStyle name="20% - Accent5 6 2 2 2 3 3" xfId="20148"/>
    <cellStyle name="20% - Accent5 6 2 2 2 3 4" xfId="20149"/>
    <cellStyle name="20% - Accent5 6 2 2 2 4" xfId="20150"/>
    <cellStyle name="20% - Accent5 6 2 2 2 4 2" xfId="20151"/>
    <cellStyle name="20% - Accent5 6 2 2 2 4 3" xfId="20152"/>
    <cellStyle name="20% - Accent5 6 2 2 2 5" xfId="20153"/>
    <cellStyle name="20% - Accent5 6 2 2 2 6" xfId="20154"/>
    <cellStyle name="20% - Accent5 6 2 2 3" xfId="20155"/>
    <cellStyle name="20% - Accent5 6 2 2 3 2" xfId="20156"/>
    <cellStyle name="20% - Accent5 6 2 2 3 2 2" xfId="20157"/>
    <cellStyle name="20% - Accent5 6 2 2 3 2 2 2" xfId="20158"/>
    <cellStyle name="20% - Accent5 6 2 2 3 2 2 3" xfId="20159"/>
    <cellStyle name="20% - Accent5 6 2 2 3 2 3" xfId="20160"/>
    <cellStyle name="20% - Accent5 6 2 2 3 2 4" xfId="20161"/>
    <cellStyle name="20% - Accent5 6 2 2 3 3" xfId="20162"/>
    <cellStyle name="20% - Accent5 6 2 2 3 3 2" xfId="20163"/>
    <cellStyle name="20% - Accent5 6 2 2 3 3 2 2" xfId="20164"/>
    <cellStyle name="20% - Accent5 6 2 2 3 3 2 3" xfId="20165"/>
    <cellStyle name="20% - Accent5 6 2 2 3 3 3" xfId="20166"/>
    <cellStyle name="20% - Accent5 6 2 2 3 3 4" xfId="20167"/>
    <cellStyle name="20% - Accent5 6 2 2 3 4" xfId="20168"/>
    <cellStyle name="20% - Accent5 6 2 2 3 4 2" xfId="20169"/>
    <cellStyle name="20% - Accent5 6 2 2 3 4 3" xfId="20170"/>
    <cellStyle name="20% - Accent5 6 2 2 3 5" xfId="20171"/>
    <cellStyle name="20% - Accent5 6 2 2 3 6" xfId="20172"/>
    <cellStyle name="20% - Accent5 6 2 2 4" xfId="20173"/>
    <cellStyle name="20% - Accent5 6 2 2 4 2" xfId="20174"/>
    <cellStyle name="20% - Accent5 6 2 2 4 2 2" xfId="20175"/>
    <cellStyle name="20% - Accent5 6 2 2 4 2 3" xfId="20176"/>
    <cellStyle name="20% - Accent5 6 2 2 4 3" xfId="20177"/>
    <cellStyle name="20% - Accent5 6 2 2 4 4" xfId="20178"/>
    <cellStyle name="20% - Accent5 6 2 2 5" xfId="20179"/>
    <cellStyle name="20% - Accent5 6 2 2 5 2" xfId="20180"/>
    <cellStyle name="20% - Accent5 6 2 2 5 2 2" xfId="20181"/>
    <cellStyle name="20% - Accent5 6 2 2 5 2 3" xfId="20182"/>
    <cellStyle name="20% - Accent5 6 2 2 5 3" xfId="20183"/>
    <cellStyle name="20% - Accent5 6 2 2 5 4" xfId="20184"/>
    <cellStyle name="20% - Accent5 6 2 2 6" xfId="20185"/>
    <cellStyle name="20% - Accent5 6 2 2 6 2" xfId="20186"/>
    <cellStyle name="20% - Accent5 6 2 2 6 3" xfId="20187"/>
    <cellStyle name="20% - Accent5 6 2 2 7" xfId="20188"/>
    <cellStyle name="20% - Accent5 6 2 2 8" xfId="20189"/>
    <cellStyle name="20% - Accent5 6 2 3" xfId="20190"/>
    <cellStyle name="20% - Accent5 6 2 3 2" xfId="20191"/>
    <cellStyle name="20% - Accent5 6 2 3 2 2" xfId="20192"/>
    <cellStyle name="20% - Accent5 6 2 3 2 2 2" xfId="20193"/>
    <cellStyle name="20% - Accent5 6 2 3 2 2 3" xfId="20194"/>
    <cellStyle name="20% - Accent5 6 2 3 2 3" xfId="20195"/>
    <cellStyle name="20% - Accent5 6 2 3 2 4" xfId="20196"/>
    <cellStyle name="20% - Accent5 6 2 3 3" xfId="20197"/>
    <cellStyle name="20% - Accent5 6 2 3 3 2" xfId="20198"/>
    <cellStyle name="20% - Accent5 6 2 3 3 2 2" xfId="20199"/>
    <cellStyle name="20% - Accent5 6 2 3 3 2 3" xfId="20200"/>
    <cellStyle name="20% - Accent5 6 2 3 3 3" xfId="20201"/>
    <cellStyle name="20% - Accent5 6 2 3 3 4" xfId="20202"/>
    <cellStyle name="20% - Accent5 6 2 3 4" xfId="20203"/>
    <cellStyle name="20% - Accent5 6 2 3 4 2" xfId="20204"/>
    <cellStyle name="20% - Accent5 6 2 3 4 3" xfId="20205"/>
    <cellStyle name="20% - Accent5 6 2 3 5" xfId="20206"/>
    <cellStyle name="20% - Accent5 6 2 3 6" xfId="20207"/>
    <cellStyle name="20% - Accent5 6 2 4" xfId="20208"/>
    <cellStyle name="20% - Accent5 6 2 4 2" xfId="20209"/>
    <cellStyle name="20% - Accent5 6 2 4 2 2" xfId="20210"/>
    <cellStyle name="20% - Accent5 6 2 4 2 2 2" xfId="20211"/>
    <cellStyle name="20% - Accent5 6 2 4 2 2 3" xfId="20212"/>
    <cellStyle name="20% - Accent5 6 2 4 2 3" xfId="20213"/>
    <cellStyle name="20% - Accent5 6 2 4 2 4" xfId="20214"/>
    <cellStyle name="20% - Accent5 6 2 4 3" xfId="20215"/>
    <cellStyle name="20% - Accent5 6 2 4 3 2" xfId="20216"/>
    <cellStyle name="20% - Accent5 6 2 4 3 2 2" xfId="20217"/>
    <cellStyle name="20% - Accent5 6 2 4 3 2 3" xfId="20218"/>
    <cellStyle name="20% - Accent5 6 2 4 3 3" xfId="20219"/>
    <cellStyle name="20% - Accent5 6 2 4 3 4" xfId="20220"/>
    <cellStyle name="20% - Accent5 6 2 4 4" xfId="20221"/>
    <cellStyle name="20% - Accent5 6 2 4 4 2" xfId="20222"/>
    <cellStyle name="20% - Accent5 6 2 4 4 3" xfId="20223"/>
    <cellStyle name="20% - Accent5 6 2 4 5" xfId="20224"/>
    <cellStyle name="20% - Accent5 6 2 4 6" xfId="20225"/>
    <cellStyle name="20% - Accent5 6 2 5" xfId="20226"/>
    <cellStyle name="20% - Accent5 6 2 5 2" xfId="20227"/>
    <cellStyle name="20% - Accent5 6 2 5 2 2" xfId="20228"/>
    <cellStyle name="20% - Accent5 6 2 5 2 3" xfId="20229"/>
    <cellStyle name="20% - Accent5 6 2 5 3" xfId="20230"/>
    <cellStyle name="20% - Accent5 6 2 5 4" xfId="20231"/>
    <cellStyle name="20% - Accent5 6 2 6" xfId="20232"/>
    <cellStyle name="20% - Accent5 6 2 6 2" xfId="20233"/>
    <cellStyle name="20% - Accent5 6 2 6 2 2" xfId="20234"/>
    <cellStyle name="20% - Accent5 6 2 6 2 3" xfId="20235"/>
    <cellStyle name="20% - Accent5 6 2 6 3" xfId="20236"/>
    <cellStyle name="20% - Accent5 6 2 6 4" xfId="20237"/>
    <cellStyle name="20% - Accent5 6 2 7" xfId="20238"/>
    <cellStyle name="20% - Accent5 6 2 7 2" xfId="20239"/>
    <cellStyle name="20% - Accent5 6 2 7 3" xfId="20240"/>
    <cellStyle name="20% - Accent5 6 2 8" xfId="20241"/>
    <cellStyle name="20% - Accent5 6 2 9" xfId="20242"/>
    <cellStyle name="20% - Accent5 6 3" xfId="20243"/>
    <cellStyle name="20% - Accent5 6 3 2" xfId="20244"/>
    <cellStyle name="20% - Accent5 6 3 2 2" xfId="20245"/>
    <cellStyle name="20% - Accent5 6 3 2 2 2" xfId="20246"/>
    <cellStyle name="20% - Accent5 6 3 2 2 2 2" xfId="20247"/>
    <cellStyle name="20% - Accent5 6 3 2 2 2 3" xfId="20248"/>
    <cellStyle name="20% - Accent5 6 3 2 2 3" xfId="20249"/>
    <cellStyle name="20% - Accent5 6 3 2 2 4" xfId="20250"/>
    <cellStyle name="20% - Accent5 6 3 2 3" xfId="20251"/>
    <cellStyle name="20% - Accent5 6 3 2 3 2" xfId="20252"/>
    <cellStyle name="20% - Accent5 6 3 2 3 2 2" xfId="20253"/>
    <cellStyle name="20% - Accent5 6 3 2 3 2 3" xfId="20254"/>
    <cellStyle name="20% - Accent5 6 3 2 3 3" xfId="20255"/>
    <cellStyle name="20% - Accent5 6 3 2 3 4" xfId="20256"/>
    <cellStyle name="20% - Accent5 6 3 2 4" xfId="20257"/>
    <cellStyle name="20% - Accent5 6 3 2 4 2" xfId="20258"/>
    <cellStyle name="20% - Accent5 6 3 2 4 3" xfId="20259"/>
    <cellStyle name="20% - Accent5 6 3 2 5" xfId="20260"/>
    <cellStyle name="20% - Accent5 6 3 2 6" xfId="20261"/>
    <cellStyle name="20% - Accent5 6 3 3" xfId="20262"/>
    <cellStyle name="20% - Accent5 6 3 3 2" xfId="20263"/>
    <cellStyle name="20% - Accent5 6 3 3 2 2" xfId="20264"/>
    <cellStyle name="20% - Accent5 6 3 3 2 2 2" xfId="20265"/>
    <cellStyle name="20% - Accent5 6 3 3 2 2 3" xfId="20266"/>
    <cellStyle name="20% - Accent5 6 3 3 2 3" xfId="20267"/>
    <cellStyle name="20% - Accent5 6 3 3 2 4" xfId="20268"/>
    <cellStyle name="20% - Accent5 6 3 3 3" xfId="20269"/>
    <cellStyle name="20% - Accent5 6 3 3 3 2" xfId="20270"/>
    <cellStyle name="20% - Accent5 6 3 3 3 2 2" xfId="20271"/>
    <cellStyle name="20% - Accent5 6 3 3 3 2 3" xfId="20272"/>
    <cellStyle name="20% - Accent5 6 3 3 3 3" xfId="20273"/>
    <cellStyle name="20% - Accent5 6 3 3 3 4" xfId="20274"/>
    <cellStyle name="20% - Accent5 6 3 3 4" xfId="20275"/>
    <cellStyle name="20% - Accent5 6 3 3 4 2" xfId="20276"/>
    <cellStyle name="20% - Accent5 6 3 3 4 3" xfId="20277"/>
    <cellStyle name="20% - Accent5 6 3 3 5" xfId="20278"/>
    <cellStyle name="20% - Accent5 6 3 3 6" xfId="20279"/>
    <cellStyle name="20% - Accent5 6 3 4" xfId="20280"/>
    <cellStyle name="20% - Accent5 6 3 4 2" xfId="20281"/>
    <cellStyle name="20% - Accent5 6 3 4 2 2" xfId="20282"/>
    <cellStyle name="20% - Accent5 6 3 4 2 3" xfId="20283"/>
    <cellStyle name="20% - Accent5 6 3 4 3" xfId="20284"/>
    <cellStyle name="20% - Accent5 6 3 4 4" xfId="20285"/>
    <cellStyle name="20% - Accent5 6 3 5" xfId="20286"/>
    <cellStyle name="20% - Accent5 6 3 5 2" xfId="20287"/>
    <cellStyle name="20% - Accent5 6 3 5 2 2" xfId="20288"/>
    <cellStyle name="20% - Accent5 6 3 5 2 3" xfId="20289"/>
    <cellStyle name="20% - Accent5 6 3 5 3" xfId="20290"/>
    <cellStyle name="20% - Accent5 6 3 5 4" xfId="20291"/>
    <cellStyle name="20% - Accent5 6 3 6" xfId="20292"/>
    <cellStyle name="20% - Accent5 6 3 6 2" xfId="20293"/>
    <cellStyle name="20% - Accent5 6 3 6 3" xfId="20294"/>
    <cellStyle name="20% - Accent5 6 3 7" xfId="20295"/>
    <cellStyle name="20% - Accent5 6 3 8" xfId="20296"/>
    <cellStyle name="20% - Accent5 6 4" xfId="20297"/>
    <cellStyle name="20% - Accent5 6 4 2" xfId="20298"/>
    <cellStyle name="20% - Accent5 6 4 2 2" xfId="20299"/>
    <cellStyle name="20% - Accent5 6 4 2 2 2" xfId="20300"/>
    <cellStyle name="20% - Accent5 6 4 2 2 3" xfId="20301"/>
    <cellStyle name="20% - Accent5 6 4 2 3" xfId="20302"/>
    <cellStyle name="20% - Accent5 6 4 2 4" xfId="20303"/>
    <cellStyle name="20% - Accent5 6 4 3" xfId="20304"/>
    <cellStyle name="20% - Accent5 6 4 3 2" xfId="20305"/>
    <cellStyle name="20% - Accent5 6 4 3 2 2" xfId="20306"/>
    <cellStyle name="20% - Accent5 6 4 3 2 3" xfId="20307"/>
    <cellStyle name="20% - Accent5 6 4 3 3" xfId="20308"/>
    <cellStyle name="20% - Accent5 6 4 3 4" xfId="20309"/>
    <cellStyle name="20% - Accent5 6 4 4" xfId="20310"/>
    <cellStyle name="20% - Accent5 6 4 4 2" xfId="20311"/>
    <cellStyle name="20% - Accent5 6 4 4 3" xfId="20312"/>
    <cellStyle name="20% - Accent5 6 4 5" xfId="20313"/>
    <cellStyle name="20% - Accent5 6 4 6" xfId="20314"/>
    <cellStyle name="20% - Accent5 6 5" xfId="20315"/>
    <cellStyle name="20% - Accent5 6 5 2" xfId="20316"/>
    <cellStyle name="20% - Accent5 6 5 2 2" xfId="20317"/>
    <cellStyle name="20% - Accent5 6 5 2 2 2" xfId="20318"/>
    <cellStyle name="20% - Accent5 6 5 2 2 3" xfId="20319"/>
    <cellStyle name="20% - Accent5 6 5 2 3" xfId="20320"/>
    <cellStyle name="20% - Accent5 6 5 2 4" xfId="20321"/>
    <cellStyle name="20% - Accent5 6 5 3" xfId="20322"/>
    <cellStyle name="20% - Accent5 6 5 3 2" xfId="20323"/>
    <cellStyle name="20% - Accent5 6 5 3 2 2" xfId="20324"/>
    <cellStyle name="20% - Accent5 6 5 3 2 3" xfId="20325"/>
    <cellStyle name="20% - Accent5 6 5 3 3" xfId="20326"/>
    <cellStyle name="20% - Accent5 6 5 3 4" xfId="20327"/>
    <cellStyle name="20% - Accent5 6 5 4" xfId="20328"/>
    <cellStyle name="20% - Accent5 6 5 4 2" xfId="20329"/>
    <cellStyle name="20% - Accent5 6 5 4 3" xfId="20330"/>
    <cellStyle name="20% - Accent5 6 5 5" xfId="20331"/>
    <cellStyle name="20% - Accent5 6 5 6" xfId="20332"/>
    <cellStyle name="20% - Accent5 6 6" xfId="20333"/>
    <cellStyle name="20% - Accent5 6 6 2" xfId="20334"/>
    <cellStyle name="20% - Accent5 6 6 2 2" xfId="20335"/>
    <cellStyle name="20% - Accent5 6 6 2 3" xfId="20336"/>
    <cellStyle name="20% - Accent5 6 6 3" xfId="20337"/>
    <cellStyle name="20% - Accent5 6 6 4" xfId="20338"/>
    <cellStyle name="20% - Accent5 6 7" xfId="20339"/>
    <cellStyle name="20% - Accent5 6 7 2" xfId="20340"/>
    <cellStyle name="20% - Accent5 6 7 2 2" xfId="20341"/>
    <cellStyle name="20% - Accent5 6 7 2 3" xfId="20342"/>
    <cellStyle name="20% - Accent5 6 7 3" xfId="20343"/>
    <cellStyle name="20% - Accent5 6 7 4" xfId="20344"/>
    <cellStyle name="20% - Accent5 6 8" xfId="20345"/>
    <cellStyle name="20% - Accent5 6 8 2" xfId="20346"/>
    <cellStyle name="20% - Accent5 6 8 3" xfId="20347"/>
    <cellStyle name="20% - Accent5 6 9" xfId="20348"/>
    <cellStyle name="20% - Accent5 6_Revenue monitoring workings P6 97-2003" xfId="20349"/>
    <cellStyle name="20% - Accent5 7" xfId="20350"/>
    <cellStyle name="20% - Accent5 7 10" xfId="20351"/>
    <cellStyle name="20% - Accent5 7 11" xfId="20352"/>
    <cellStyle name="20% - Accent5 7 2" xfId="20353"/>
    <cellStyle name="20% - Accent5 7 2 2" xfId="20354"/>
    <cellStyle name="20% - Accent5 7 2 2 2" xfId="20355"/>
    <cellStyle name="20% - Accent5 7 2 2 2 2" xfId="20356"/>
    <cellStyle name="20% - Accent5 7 2 2 2 2 2" xfId="20357"/>
    <cellStyle name="20% - Accent5 7 2 2 2 2 2 2" xfId="20358"/>
    <cellStyle name="20% - Accent5 7 2 2 2 2 2 3" xfId="20359"/>
    <cellStyle name="20% - Accent5 7 2 2 2 2 3" xfId="20360"/>
    <cellStyle name="20% - Accent5 7 2 2 2 2 4" xfId="20361"/>
    <cellStyle name="20% - Accent5 7 2 2 2 3" xfId="20362"/>
    <cellStyle name="20% - Accent5 7 2 2 2 3 2" xfId="20363"/>
    <cellStyle name="20% - Accent5 7 2 2 2 3 2 2" xfId="20364"/>
    <cellStyle name="20% - Accent5 7 2 2 2 3 2 3" xfId="20365"/>
    <cellStyle name="20% - Accent5 7 2 2 2 3 3" xfId="20366"/>
    <cellStyle name="20% - Accent5 7 2 2 2 3 4" xfId="20367"/>
    <cellStyle name="20% - Accent5 7 2 2 2 4" xfId="20368"/>
    <cellStyle name="20% - Accent5 7 2 2 2 4 2" xfId="20369"/>
    <cellStyle name="20% - Accent5 7 2 2 2 4 3" xfId="20370"/>
    <cellStyle name="20% - Accent5 7 2 2 2 5" xfId="20371"/>
    <cellStyle name="20% - Accent5 7 2 2 2 6" xfId="20372"/>
    <cellStyle name="20% - Accent5 7 2 2 3" xfId="20373"/>
    <cellStyle name="20% - Accent5 7 2 2 3 2" xfId="20374"/>
    <cellStyle name="20% - Accent5 7 2 2 3 2 2" xfId="20375"/>
    <cellStyle name="20% - Accent5 7 2 2 3 2 2 2" xfId="20376"/>
    <cellStyle name="20% - Accent5 7 2 2 3 2 2 3" xfId="20377"/>
    <cellStyle name="20% - Accent5 7 2 2 3 2 3" xfId="20378"/>
    <cellStyle name="20% - Accent5 7 2 2 3 2 4" xfId="20379"/>
    <cellStyle name="20% - Accent5 7 2 2 3 3" xfId="20380"/>
    <cellStyle name="20% - Accent5 7 2 2 3 3 2" xfId="20381"/>
    <cellStyle name="20% - Accent5 7 2 2 3 3 2 2" xfId="20382"/>
    <cellStyle name="20% - Accent5 7 2 2 3 3 2 3" xfId="20383"/>
    <cellStyle name="20% - Accent5 7 2 2 3 3 3" xfId="20384"/>
    <cellStyle name="20% - Accent5 7 2 2 3 3 4" xfId="20385"/>
    <cellStyle name="20% - Accent5 7 2 2 3 4" xfId="20386"/>
    <cellStyle name="20% - Accent5 7 2 2 3 4 2" xfId="20387"/>
    <cellStyle name="20% - Accent5 7 2 2 3 4 3" xfId="20388"/>
    <cellStyle name="20% - Accent5 7 2 2 3 5" xfId="20389"/>
    <cellStyle name="20% - Accent5 7 2 2 3 6" xfId="20390"/>
    <cellStyle name="20% - Accent5 7 2 2 4" xfId="20391"/>
    <cellStyle name="20% - Accent5 7 2 2 4 2" xfId="20392"/>
    <cellStyle name="20% - Accent5 7 2 2 4 2 2" xfId="20393"/>
    <cellStyle name="20% - Accent5 7 2 2 4 2 3" xfId="20394"/>
    <cellStyle name="20% - Accent5 7 2 2 4 3" xfId="20395"/>
    <cellStyle name="20% - Accent5 7 2 2 4 4" xfId="20396"/>
    <cellStyle name="20% - Accent5 7 2 2 5" xfId="20397"/>
    <cellStyle name="20% - Accent5 7 2 2 5 2" xfId="20398"/>
    <cellStyle name="20% - Accent5 7 2 2 5 2 2" xfId="20399"/>
    <cellStyle name="20% - Accent5 7 2 2 5 2 3" xfId="20400"/>
    <cellStyle name="20% - Accent5 7 2 2 5 3" xfId="20401"/>
    <cellStyle name="20% - Accent5 7 2 2 5 4" xfId="20402"/>
    <cellStyle name="20% - Accent5 7 2 2 6" xfId="20403"/>
    <cellStyle name="20% - Accent5 7 2 2 6 2" xfId="20404"/>
    <cellStyle name="20% - Accent5 7 2 2 6 3" xfId="20405"/>
    <cellStyle name="20% - Accent5 7 2 2 7" xfId="20406"/>
    <cellStyle name="20% - Accent5 7 2 2 8" xfId="20407"/>
    <cellStyle name="20% - Accent5 7 2 3" xfId="20408"/>
    <cellStyle name="20% - Accent5 7 2 3 2" xfId="20409"/>
    <cellStyle name="20% - Accent5 7 2 3 2 2" xfId="20410"/>
    <cellStyle name="20% - Accent5 7 2 3 2 2 2" xfId="20411"/>
    <cellStyle name="20% - Accent5 7 2 3 2 2 3" xfId="20412"/>
    <cellStyle name="20% - Accent5 7 2 3 2 3" xfId="20413"/>
    <cellStyle name="20% - Accent5 7 2 3 2 4" xfId="20414"/>
    <cellStyle name="20% - Accent5 7 2 3 3" xfId="20415"/>
    <cellStyle name="20% - Accent5 7 2 3 3 2" xfId="20416"/>
    <cellStyle name="20% - Accent5 7 2 3 3 2 2" xfId="20417"/>
    <cellStyle name="20% - Accent5 7 2 3 3 2 3" xfId="20418"/>
    <cellStyle name="20% - Accent5 7 2 3 3 3" xfId="20419"/>
    <cellStyle name="20% - Accent5 7 2 3 3 4" xfId="20420"/>
    <cellStyle name="20% - Accent5 7 2 3 4" xfId="20421"/>
    <cellStyle name="20% - Accent5 7 2 3 4 2" xfId="20422"/>
    <cellStyle name="20% - Accent5 7 2 3 4 3" xfId="20423"/>
    <cellStyle name="20% - Accent5 7 2 3 5" xfId="20424"/>
    <cellStyle name="20% - Accent5 7 2 3 6" xfId="20425"/>
    <cellStyle name="20% - Accent5 7 2 4" xfId="20426"/>
    <cellStyle name="20% - Accent5 7 2 4 2" xfId="20427"/>
    <cellStyle name="20% - Accent5 7 2 4 2 2" xfId="20428"/>
    <cellStyle name="20% - Accent5 7 2 4 2 2 2" xfId="20429"/>
    <cellStyle name="20% - Accent5 7 2 4 2 2 3" xfId="20430"/>
    <cellStyle name="20% - Accent5 7 2 4 2 3" xfId="20431"/>
    <cellStyle name="20% - Accent5 7 2 4 2 4" xfId="20432"/>
    <cellStyle name="20% - Accent5 7 2 4 3" xfId="20433"/>
    <cellStyle name="20% - Accent5 7 2 4 3 2" xfId="20434"/>
    <cellStyle name="20% - Accent5 7 2 4 3 2 2" xfId="20435"/>
    <cellStyle name="20% - Accent5 7 2 4 3 2 3" xfId="20436"/>
    <cellStyle name="20% - Accent5 7 2 4 3 3" xfId="20437"/>
    <cellStyle name="20% - Accent5 7 2 4 3 4" xfId="20438"/>
    <cellStyle name="20% - Accent5 7 2 4 4" xfId="20439"/>
    <cellStyle name="20% - Accent5 7 2 4 4 2" xfId="20440"/>
    <cellStyle name="20% - Accent5 7 2 4 4 3" xfId="20441"/>
    <cellStyle name="20% - Accent5 7 2 4 5" xfId="20442"/>
    <cellStyle name="20% - Accent5 7 2 4 6" xfId="20443"/>
    <cellStyle name="20% - Accent5 7 2 5" xfId="20444"/>
    <cellStyle name="20% - Accent5 7 2 5 2" xfId="20445"/>
    <cellStyle name="20% - Accent5 7 2 5 2 2" xfId="20446"/>
    <cellStyle name="20% - Accent5 7 2 5 2 3" xfId="20447"/>
    <cellStyle name="20% - Accent5 7 2 5 3" xfId="20448"/>
    <cellStyle name="20% - Accent5 7 2 5 4" xfId="20449"/>
    <cellStyle name="20% - Accent5 7 2 6" xfId="20450"/>
    <cellStyle name="20% - Accent5 7 2 6 2" xfId="20451"/>
    <cellStyle name="20% - Accent5 7 2 6 2 2" xfId="20452"/>
    <cellStyle name="20% - Accent5 7 2 6 2 3" xfId="20453"/>
    <cellStyle name="20% - Accent5 7 2 6 3" xfId="20454"/>
    <cellStyle name="20% - Accent5 7 2 6 4" xfId="20455"/>
    <cellStyle name="20% - Accent5 7 2 7" xfId="20456"/>
    <cellStyle name="20% - Accent5 7 2 7 2" xfId="20457"/>
    <cellStyle name="20% - Accent5 7 2 7 3" xfId="20458"/>
    <cellStyle name="20% - Accent5 7 2 8" xfId="20459"/>
    <cellStyle name="20% - Accent5 7 2 9" xfId="20460"/>
    <cellStyle name="20% - Accent5 7 3" xfId="20461"/>
    <cellStyle name="20% - Accent5 7 3 2" xfId="20462"/>
    <cellStyle name="20% - Accent5 7 3 2 2" xfId="20463"/>
    <cellStyle name="20% - Accent5 7 3 2 2 2" xfId="20464"/>
    <cellStyle name="20% - Accent5 7 3 2 2 2 2" xfId="20465"/>
    <cellStyle name="20% - Accent5 7 3 2 2 2 3" xfId="20466"/>
    <cellStyle name="20% - Accent5 7 3 2 2 3" xfId="20467"/>
    <cellStyle name="20% - Accent5 7 3 2 2 4" xfId="20468"/>
    <cellStyle name="20% - Accent5 7 3 2 3" xfId="20469"/>
    <cellStyle name="20% - Accent5 7 3 2 3 2" xfId="20470"/>
    <cellStyle name="20% - Accent5 7 3 2 3 2 2" xfId="20471"/>
    <cellStyle name="20% - Accent5 7 3 2 3 2 3" xfId="20472"/>
    <cellStyle name="20% - Accent5 7 3 2 3 3" xfId="20473"/>
    <cellStyle name="20% - Accent5 7 3 2 3 4" xfId="20474"/>
    <cellStyle name="20% - Accent5 7 3 2 4" xfId="20475"/>
    <cellStyle name="20% - Accent5 7 3 2 4 2" xfId="20476"/>
    <cellStyle name="20% - Accent5 7 3 2 4 3" xfId="20477"/>
    <cellStyle name="20% - Accent5 7 3 2 5" xfId="20478"/>
    <cellStyle name="20% - Accent5 7 3 2 6" xfId="20479"/>
    <cellStyle name="20% - Accent5 7 3 3" xfId="20480"/>
    <cellStyle name="20% - Accent5 7 3 3 2" xfId="20481"/>
    <cellStyle name="20% - Accent5 7 3 3 2 2" xfId="20482"/>
    <cellStyle name="20% - Accent5 7 3 3 2 2 2" xfId="20483"/>
    <cellStyle name="20% - Accent5 7 3 3 2 2 3" xfId="20484"/>
    <cellStyle name="20% - Accent5 7 3 3 2 3" xfId="20485"/>
    <cellStyle name="20% - Accent5 7 3 3 2 4" xfId="20486"/>
    <cellStyle name="20% - Accent5 7 3 3 3" xfId="20487"/>
    <cellStyle name="20% - Accent5 7 3 3 3 2" xfId="20488"/>
    <cellStyle name="20% - Accent5 7 3 3 3 2 2" xfId="20489"/>
    <cellStyle name="20% - Accent5 7 3 3 3 2 3" xfId="20490"/>
    <cellStyle name="20% - Accent5 7 3 3 3 3" xfId="20491"/>
    <cellStyle name="20% - Accent5 7 3 3 3 4" xfId="20492"/>
    <cellStyle name="20% - Accent5 7 3 3 4" xfId="20493"/>
    <cellStyle name="20% - Accent5 7 3 3 4 2" xfId="20494"/>
    <cellStyle name="20% - Accent5 7 3 3 4 3" xfId="20495"/>
    <cellStyle name="20% - Accent5 7 3 3 5" xfId="20496"/>
    <cellStyle name="20% - Accent5 7 3 3 6" xfId="20497"/>
    <cellStyle name="20% - Accent5 7 3 4" xfId="20498"/>
    <cellStyle name="20% - Accent5 7 3 4 2" xfId="20499"/>
    <cellStyle name="20% - Accent5 7 3 4 2 2" xfId="20500"/>
    <cellStyle name="20% - Accent5 7 3 4 2 3" xfId="20501"/>
    <cellStyle name="20% - Accent5 7 3 4 3" xfId="20502"/>
    <cellStyle name="20% - Accent5 7 3 4 4" xfId="20503"/>
    <cellStyle name="20% - Accent5 7 3 5" xfId="20504"/>
    <cellStyle name="20% - Accent5 7 3 5 2" xfId="20505"/>
    <cellStyle name="20% - Accent5 7 3 5 2 2" xfId="20506"/>
    <cellStyle name="20% - Accent5 7 3 5 2 3" xfId="20507"/>
    <cellStyle name="20% - Accent5 7 3 5 3" xfId="20508"/>
    <cellStyle name="20% - Accent5 7 3 5 4" xfId="20509"/>
    <cellStyle name="20% - Accent5 7 3 6" xfId="20510"/>
    <cellStyle name="20% - Accent5 7 3 6 2" xfId="20511"/>
    <cellStyle name="20% - Accent5 7 3 6 3" xfId="20512"/>
    <cellStyle name="20% - Accent5 7 3 7" xfId="20513"/>
    <cellStyle name="20% - Accent5 7 3 8" xfId="20514"/>
    <cellStyle name="20% - Accent5 7 4" xfId="20515"/>
    <cellStyle name="20% - Accent5 7 4 2" xfId="20516"/>
    <cellStyle name="20% - Accent5 7 4 2 2" xfId="20517"/>
    <cellStyle name="20% - Accent5 7 4 2 2 2" xfId="20518"/>
    <cellStyle name="20% - Accent5 7 4 2 2 3" xfId="20519"/>
    <cellStyle name="20% - Accent5 7 4 2 3" xfId="20520"/>
    <cellStyle name="20% - Accent5 7 4 2 4" xfId="20521"/>
    <cellStyle name="20% - Accent5 7 4 3" xfId="20522"/>
    <cellStyle name="20% - Accent5 7 4 3 2" xfId="20523"/>
    <cellStyle name="20% - Accent5 7 4 3 2 2" xfId="20524"/>
    <cellStyle name="20% - Accent5 7 4 3 2 3" xfId="20525"/>
    <cellStyle name="20% - Accent5 7 4 3 3" xfId="20526"/>
    <cellStyle name="20% - Accent5 7 4 3 4" xfId="20527"/>
    <cellStyle name="20% - Accent5 7 4 4" xfId="20528"/>
    <cellStyle name="20% - Accent5 7 4 4 2" xfId="20529"/>
    <cellStyle name="20% - Accent5 7 4 4 3" xfId="20530"/>
    <cellStyle name="20% - Accent5 7 4 5" xfId="20531"/>
    <cellStyle name="20% - Accent5 7 4 6" xfId="20532"/>
    <cellStyle name="20% - Accent5 7 5" xfId="20533"/>
    <cellStyle name="20% - Accent5 7 5 2" xfId="20534"/>
    <cellStyle name="20% - Accent5 7 5 2 2" xfId="20535"/>
    <cellStyle name="20% - Accent5 7 5 2 2 2" xfId="20536"/>
    <cellStyle name="20% - Accent5 7 5 2 2 3" xfId="20537"/>
    <cellStyle name="20% - Accent5 7 5 2 3" xfId="20538"/>
    <cellStyle name="20% - Accent5 7 5 2 4" xfId="20539"/>
    <cellStyle name="20% - Accent5 7 5 3" xfId="20540"/>
    <cellStyle name="20% - Accent5 7 5 3 2" xfId="20541"/>
    <cellStyle name="20% - Accent5 7 5 3 2 2" xfId="20542"/>
    <cellStyle name="20% - Accent5 7 5 3 2 3" xfId="20543"/>
    <cellStyle name="20% - Accent5 7 5 3 3" xfId="20544"/>
    <cellStyle name="20% - Accent5 7 5 3 4" xfId="20545"/>
    <cellStyle name="20% - Accent5 7 5 4" xfId="20546"/>
    <cellStyle name="20% - Accent5 7 5 4 2" xfId="20547"/>
    <cellStyle name="20% - Accent5 7 5 4 3" xfId="20548"/>
    <cellStyle name="20% - Accent5 7 5 5" xfId="20549"/>
    <cellStyle name="20% - Accent5 7 5 6" xfId="20550"/>
    <cellStyle name="20% - Accent5 7 6" xfId="20551"/>
    <cellStyle name="20% - Accent5 7 6 2" xfId="20552"/>
    <cellStyle name="20% - Accent5 7 6 2 2" xfId="20553"/>
    <cellStyle name="20% - Accent5 7 6 2 3" xfId="20554"/>
    <cellStyle name="20% - Accent5 7 6 3" xfId="20555"/>
    <cellStyle name="20% - Accent5 7 6 4" xfId="20556"/>
    <cellStyle name="20% - Accent5 7 7" xfId="20557"/>
    <cellStyle name="20% - Accent5 7 7 2" xfId="20558"/>
    <cellStyle name="20% - Accent5 7 7 2 2" xfId="20559"/>
    <cellStyle name="20% - Accent5 7 7 2 3" xfId="20560"/>
    <cellStyle name="20% - Accent5 7 7 3" xfId="20561"/>
    <cellStyle name="20% - Accent5 7 7 4" xfId="20562"/>
    <cellStyle name="20% - Accent5 7 8" xfId="20563"/>
    <cellStyle name="20% - Accent5 7 8 2" xfId="20564"/>
    <cellStyle name="20% - Accent5 7 8 3" xfId="20565"/>
    <cellStyle name="20% - Accent5 7 9" xfId="20566"/>
    <cellStyle name="20% - Accent5 7_Revenue monitoring workings P6 97-2003" xfId="20567"/>
    <cellStyle name="20% - Accent5 8" xfId="20568"/>
    <cellStyle name="20% - Accent5 8 10" xfId="20569"/>
    <cellStyle name="20% - Accent5 8 2" xfId="20570"/>
    <cellStyle name="20% - Accent5 8 2 2" xfId="20571"/>
    <cellStyle name="20% - Accent5 8 2 2 2" xfId="20572"/>
    <cellStyle name="20% - Accent5 8 2 2 2 2" xfId="20573"/>
    <cellStyle name="20% - Accent5 8 2 2 2 2 2" xfId="20574"/>
    <cellStyle name="20% - Accent5 8 2 2 2 2 2 2" xfId="20575"/>
    <cellStyle name="20% - Accent5 8 2 2 2 2 2 3" xfId="20576"/>
    <cellStyle name="20% - Accent5 8 2 2 2 2 3" xfId="20577"/>
    <cellStyle name="20% - Accent5 8 2 2 2 2 4" xfId="20578"/>
    <cellStyle name="20% - Accent5 8 2 2 2 3" xfId="20579"/>
    <cellStyle name="20% - Accent5 8 2 2 2 3 2" xfId="20580"/>
    <cellStyle name="20% - Accent5 8 2 2 2 3 2 2" xfId="20581"/>
    <cellStyle name="20% - Accent5 8 2 2 2 3 2 3" xfId="20582"/>
    <cellStyle name="20% - Accent5 8 2 2 2 3 3" xfId="20583"/>
    <cellStyle name="20% - Accent5 8 2 2 2 3 4" xfId="20584"/>
    <cellStyle name="20% - Accent5 8 2 2 2 4" xfId="20585"/>
    <cellStyle name="20% - Accent5 8 2 2 2 4 2" xfId="20586"/>
    <cellStyle name="20% - Accent5 8 2 2 2 4 3" xfId="20587"/>
    <cellStyle name="20% - Accent5 8 2 2 2 5" xfId="20588"/>
    <cellStyle name="20% - Accent5 8 2 2 2 6" xfId="20589"/>
    <cellStyle name="20% - Accent5 8 2 2 3" xfId="20590"/>
    <cellStyle name="20% - Accent5 8 2 2 3 2" xfId="20591"/>
    <cellStyle name="20% - Accent5 8 2 2 3 2 2" xfId="20592"/>
    <cellStyle name="20% - Accent5 8 2 2 3 2 2 2" xfId="20593"/>
    <cellStyle name="20% - Accent5 8 2 2 3 2 2 3" xfId="20594"/>
    <cellStyle name="20% - Accent5 8 2 2 3 2 3" xfId="20595"/>
    <cellStyle name="20% - Accent5 8 2 2 3 2 4" xfId="20596"/>
    <cellStyle name="20% - Accent5 8 2 2 3 3" xfId="20597"/>
    <cellStyle name="20% - Accent5 8 2 2 3 3 2" xfId="20598"/>
    <cellStyle name="20% - Accent5 8 2 2 3 3 2 2" xfId="20599"/>
    <cellStyle name="20% - Accent5 8 2 2 3 3 2 3" xfId="20600"/>
    <cellStyle name="20% - Accent5 8 2 2 3 3 3" xfId="20601"/>
    <cellStyle name="20% - Accent5 8 2 2 3 3 4" xfId="20602"/>
    <cellStyle name="20% - Accent5 8 2 2 3 4" xfId="20603"/>
    <cellStyle name="20% - Accent5 8 2 2 3 4 2" xfId="20604"/>
    <cellStyle name="20% - Accent5 8 2 2 3 4 3" xfId="20605"/>
    <cellStyle name="20% - Accent5 8 2 2 3 5" xfId="20606"/>
    <cellStyle name="20% - Accent5 8 2 2 3 6" xfId="20607"/>
    <cellStyle name="20% - Accent5 8 2 2 4" xfId="20608"/>
    <cellStyle name="20% - Accent5 8 2 2 4 2" xfId="20609"/>
    <cellStyle name="20% - Accent5 8 2 2 4 2 2" xfId="20610"/>
    <cellStyle name="20% - Accent5 8 2 2 4 2 3" xfId="20611"/>
    <cellStyle name="20% - Accent5 8 2 2 4 3" xfId="20612"/>
    <cellStyle name="20% - Accent5 8 2 2 4 4" xfId="20613"/>
    <cellStyle name="20% - Accent5 8 2 2 5" xfId="20614"/>
    <cellStyle name="20% - Accent5 8 2 2 5 2" xfId="20615"/>
    <cellStyle name="20% - Accent5 8 2 2 5 2 2" xfId="20616"/>
    <cellStyle name="20% - Accent5 8 2 2 5 2 3" xfId="20617"/>
    <cellStyle name="20% - Accent5 8 2 2 5 3" xfId="20618"/>
    <cellStyle name="20% - Accent5 8 2 2 5 4" xfId="20619"/>
    <cellStyle name="20% - Accent5 8 2 2 6" xfId="20620"/>
    <cellStyle name="20% - Accent5 8 2 2 6 2" xfId="20621"/>
    <cellStyle name="20% - Accent5 8 2 2 6 3" xfId="20622"/>
    <cellStyle name="20% - Accent5 8 2 2 7" xfId="20623"/>
    <cellStyle name="20% - Accent5 8 2 2 8" xfId="20624"/>
    <cellStyle name="20% - Accent5 8 2 3" xfId="20625"/>
    <cellStyle name="20% - Accent5 8 2 3 2" xfId="20626"/>
    <cellStyle name="20% - Accent5 8 2 3 2 2" xfId="20627"/>
    <cellStyle name="20% - Accent5 8 2 3 2 2 2" xfId="20628"/>
    <cellStyle name="20% - Accent5 8 2 3 2 2 3" xfId="20629"/>
    <cellStyle name="20% - Accent5 8 2 3 2 3" xfId="20630"/>
    <cellStyle name="20% - Accent5 8 2 3 2 4" xfId="20631"/>
    <cellStyle name="20% - Accent5 8 2 3 3" xfId="20632"/>
    <cellStyle name="20% - Accent5 8 2 3 3 2" xfId="20633"/>
    <cellStyle name="20% - Accent5 8 2 3 3 2 2" xfId="20634"/>
    <cellStyle name="20% - Accent5 8 2 3 3 2 3" xfId="20635"/>
    <cellStyle name="20% - Accent5 8 2 3 3 3" xfId="20636"/>
    <cellStyle name="20% - Accent5 8 2 3 3 4" xfId="20637"/>
    <cellStyle name="20% - Accent5 8 2 3 4" xfId="20638"/>
    <cellStyle name="20% - Accent5 8 2 3 4 2" xfId="20639"/>
    <cellStyle name="20% - Accent5 8 2 3 4 3" xfId="20640"/>
    <cellStyle name="20% - Accent5 8 2 3 5" xfId="20641"/>
    <cellStyle name="20% - Accent5 8 2 3 6" xfId="20642"/>
    <cellStyle name="20% - Accent5 8 2 4" xfId="20643"/>
    <cellStyle name="20% - Accent5 8 2 4 2" xfId="20644"/>
    <cellStyle name="20% - Accent5 8 2 4 2 2" xfId="20645"/>
    <cellStyle name="20% - Accent5 8 2 4 2 2 2" xfId="20646"/>
    <cellStyle name="20% - Accent5 8 2 4 2 2 3" xfId="20647"/>
    <cellStyle name="20% - Accent5 8 2 4 2 3" xfId="20648"/>
    <cellStyle name="20% - Accent5 8 2 4 2 4" xfId="20649"/>
    <cellStyle name="20% - Accent5 8 2 4 3" xfId="20650"/>
    <cellStyle name="20% - Accent5 8 2 4 3 2" xfId="20651"/>
    <cellStyle name="20% - Accent5 8 2 4 3 2 2" xfId="20652"/>
    <cellStyle name="20% - Accent5 8 2 4 3 2 3" xfId="20653"/>
    <cellStyle name="20% - Accent5 8 2 4 3 3" xfId="20654"/>
    <cellStyle name="20% - Accent5 8 2 4 3 4" xfId="20655"/>
    <cellStyle name="20% - Accent5 8 2 4 4" xfId="20656"/>
    <cellStyle name="20% - Accent5 8 2 4 4 2" xfId="20657"/>
    <cellStyle name="20% - Accent5 8 2 4 4 3" xfId="20658"/>
    <cellStyle name="20% - Accent5 8 2 4 5" xfId="20659"/>
    <cellStyle name="20% - Accent5 8 2 4 6" xfId="20660"/>
    <cellStyle name="20% - Accent5 8 2 5" xfId="20661"/>
    <cellStyle name="20% - Accent5 8 2 5 2" xfId="20662"/>
    <cellStyle name="20% - Accent5 8 2 5 2 2" xfId="20663"/>
    <cellStyle name="20% - Accent5 8 2 5 2 3" xfId="20664"/>
    <cellStyle name="20% - Accent5 8 2 5 3" xfId="20665"/>
    <cellStyle name="20% - Accent5 8 2 5 4" xfId="20666"/>
    <cellStyle name="20% - Accent5 8 2 6" xfId="20667"/>
    <cellStyle name="20% - Accent5 8 2 6 2" xfId="20668"/>
    <cellStyle name="20% - Accent5 8 2 6 2 2" xfId="20669"/>
    <cellStyle name="20% - Accent5 8 2 6 2 3" xfId="20670"/>
    <cellStyle name="20% - Accent5 8 2 6 3" xfId="20671"/>
    <cellStyle name="20% - Accent5 8 2 6 4" xfId="20672"/>
    <cellStyle name="20% - Accent5 8 2 7" xfId="20673"/>
    <cellStyle name="20% - Accent5 8 2 7 2" xfId="20674"/>
    <cellStyle name="20% - Accent5 8 2 7 3" xfId="20675"/>
    <cellStyle name="20% - Accent5 8 2 8" xfId="20676"/>
    <cellStyle name="20% - Accent5 8 2 9" xfId="20677"/>
    <cellStyle name="20% - Accent5 8 3" xfId="20678"/>
    <cellStyle name="20% - Accent5 8 3 2" xfId="20679"/>
    <cellStyle name="20% - Accent5 8 3 2 2" xfId="20680"/>
    <cellStyle name="20% - Accent5 8 3 2 2 2" xfId="20681"/>
    <cellStyle name="20% - Accent5 8 3 2 2 2 2" xfId="20682"/>
    <cellStyle name="20% - Accent5 8 3 2 2 2 3" xfId="20683"/>
    <cellStyle name="20% - Accent5 8 3 2 2 3" xfId="20684"/>
    <cellStyle name="20% - Accent5 8 3 2 2 4" xfId="20685"/>
    <cellStyle name="20% - Accent5 8 3 2 3" xfId="20686"/>
    <cellStyle name="20% - Accent5 8 3 2 3 2" xfId="20687"/>
    <cellStyle name="20% - Accent5 8 3 2 3 2 2" xfId="20688"/>
    <cellStyle name="20% - Accent5 8 3 2 3 2 3" xfId="20689"/>
    <cellStyle name="20% - Accent5 8 3 2 3 3" xfId="20690"/>
    <cellStyle name="20% - Accent5 8 3 2 3 4" xfId="20691"/>
    <cellStyle name="20% - Accent5 8 3 2 4" xfId="20692"/>
    <cellStyle name="20% - Accent5 8 3 2 4 2" xfId="20693"/>
    <cellStyle name="20% - Accent5 8 3 2 4 3" xfId="20694"/>
    <cellStyle name="20% - Accent5 8 3 2 5" xfId="20695"/>
    <cellStyle name="20% - Accent5 8 3 2 6" xfId="20696"/>
    <cellStyle name="20% - Accent5 8 3 3" xfId="20697"/>
    <cellStyle name="20% - Accent5 8 3 3 2" xfId="20698"/>
    <cellStyle name="20% - Accent5 8 3 3 2 2" xfId="20699"/>
    <cellStyle name="20% - Accent5 8 3 3 2 2 2" xfId="20700"/>
    <cellStyle name="20% - Accent5 8 3 3 2 2 3" xfId="20701"/>
    <cellStyle name="20% - Accent5 8 3 3 2 3" xfId="20702"/>
    <cellStyle name="20% - Accent5 8 3 3 2 4" xfId="20703"/>
    <cellStyle name="20% - Accent5 8 3 3 3" xfId="20704"/>
    <cellStyle name="20% - Accent5 8 3 3 3 2" xfId="20705"/>
    <cellStyle name="20% - Accent5 8 3 3 3 2 2" xfId="20706"/>
    <cellStyle name="20% - Accent5 8 3 3 3 2 3" xfId="20707"/>
    <cellStyle name="20% - Accent5 8 3 3 3 3" xfId="20708"/>
    <cellStyle name="20% - Accent5 8 3 3 3 4" xfId="20709"/>
    <cellStyle name="20% - Accent5 8 3 3 4" xfId="20710"/>
    <cellStyle name="20% - Accent5 8 3 3 4 2" xfId="20711"/>
    <cellStyle name="20% - Accent5 8 3 3 4 3" xfId="20712"/>
    <cellStyle name="20% - Accent5 8 3 3 5" xfId="20713"/>
    <cellStyle name="20% - Accent5 8 3 3 6" xfId="20714"/>
    <cellStyle name="20% - Accent5 8 3 4" xfId="20715"/>
    <cellStyle name="20% - Accent5 8 3 4 2" xfId="20716"/>
    <cellStyle name="20% - Accent5 8 3 4 2 2" xfId="20717"/>
    <cellStyle name="20% - Accent5 8 3 4 2 3" xfId="20718"/>
    <cellStyle name="20% - Accent5 8 3 4 3" xfId="20719"/>
    <cellStyle name="20% - Accent5 8 3 4 4" xfId="20720"/>
    <cellStyle name="20% - Accent5 8 3 5" xfId="20721"/>
    <cellStyle name="20% - Accent5 8 3 5 2" xfId="20722"/>
    <cellStyle name="20% - Accent5 8 3 5 2 2" xfId="20723"/>
    <cellStyle name="20% - Accent5 8 3 5 2 3" xfId="20724"/>
    <cellStyle name="20% - Accent5 8 3 5 3" xfId="20725"/>
    <cellStyle name="20% - Accent5 8 3 5 4" xfId="20726"/>
    <cellStyle name="20% - Accent5 8 3 6" xfId="20727"/>
    <cellStyle name="20% - Accent5 8 3 6 2" xfId="20728"/>
    <cellStyle name="20% - Accent5 8 3 6 3" xfId="20729"/>
    <cellStyle name="20% - Accent5 8 3 7" xfId="20730"/>
    <cellStyle name="20% - Accent5 8 3 8" xfId="20731"/>
    <cellStyle name="20% - Accent5 8 4" xfId="20732"/>
    <cellStyle name="20% - Accent5 8 4 2" xfId="20733"/>
    <cellStyle name="20% - Accent5 8 4 2 2" xfId="20734"/>
    <cellStyle name="20% - Accent5 8 4 2 2 2" xfId="20735"/>
    <cellStyle name="20% - Accent5 8 4 2 2 3" xfId="20736"/>
    <cellStyle name="20% - Accent5 8 4 2 3" xfId="20737"/>
    <cellStyle name="20% - Accent5 8 4 2 4" xfId="20738"/>
    <cellStyle name="20% - Accent5 8 4 3" xfId="20739"/>
    <cellStyle name="20% - Accent5 8 4 3 2" xfId="20740"/>
    <cellStyle name="20% - Accent5 8 4 3 2 2" xfId="20741"/>
    <cellStyle name="20% - Accent5 8 4 3 2 3" xfId="20742"/>
    <cellStyle name="20% - Accent5 8 4 3 3" xfId="20743"/>
    <cellStyle name="20% - Accent5 8 4 3 4" xfId="20744"/>
    <cellStyle name="20% - Accent5 8 4 4" xfId="20745"/>
    <cellStyle name="20% - Accent5 8 4 4 2" xfId="20746"/>
    <cellStyle name="20% - Accent5 8 4 4 3" xfId="20747"/>
    <cellStyle name="20% - Accent5 8 4 5" xfId="20748"/>
    <cellStyle name="20% - Accent5 8 4 6" xfId="20749"/>
    <cellStyle name="20% - Accent5 8 5" xfId="20750"/>
    <cellStyle name="20% - Accent5 8 5 2" xfId="20751"/>
    <cellStyle name="20% - Accent5 8 5 2 2" xfId="20752"/>
    <cellStyle name="20% - Accent5 8 5 2 2 2" xfId="20753"/>
    <cellStyle name="20% - Accent5 8 5 2 2 3" xfId="20754"/>
    <cellStyle name="20% - Accent5 8 5 2 3" xfId="20755"/>
    <cellStyle name="20% - Accent5 8 5 2 4" xfId="20756"/>
    <cellStyle name="20% - Accent5 8 5 3" xfId="20757"/>
    <cellStyle name="20% - Accent5 8 5 3 2" xfId="20758"/>
    <cellStyle name="20% - Accent5 8 5 3 2 2" xfId="20759"/>
    <cellStyle name="20% - Accent5 8 5 3 2 3" xfId="20760"/>
    <cellStyle name="20% - Accent5 8 5 3 3" xfId="20761"/>
    <cellStyle name="20% - Accent5 8 5 3 4" xfId="20762"/>
    <cellStyle name="20% - Accent5 8 5 4" xfId="20763"/>
    <cellStyle name="20% - Accent5 8 5 4 2" xfId="20764"/>
    <cellStyle name="20% - Accent5 8 5 4 3" xfId="20765"/>
    <cellStyle name="20% - Accent5 8 5 5" xfId="20766"/>
    <cellStyle name="20% - Accent5 8 5 6" xfId="20767"/>
    <cellStyle name="20% - Accent5 8 6" xfId="20768"/>
    <cellStyle name="20% - Accent5 8 6 2" xfId="20769"/>
    <cellStyle name="20% - Accent5 8 6 2 2" xfId="20770"/>
    <cellStyle name="20% - Accent5 8 6 2 3" xfId="20771"/>
    <cellStyle name="20% - Accent5 8 6 3" xfId="20772"/>
    <cellStyle name="20% - Accent5 8 6 4" xfId="20773"/>
    <cellStyle name="20% - Accent5 8 7" xfId="20774"/>
    <cellStyle name="20% - Accent5 8 7 2" xfId="20775"/>
    <cellStyle name="20% - Accent5 8 7 2 2" xfId="20776"/>
    <cellStyle name="20% - Accent5 8 7 2 3" xfId="20777"/>
    <cellStyle name="20% - Accent5 8 7 3" xfId="20778"/>
    <cellStyle name="20% - Accent5 8 7 4" xfId="20779"/>
    <cellStyle name="20% - Accent5 8 8" xfId="20780"/>
    <cellStyle name="20% - Accent5 8 8 2" xfId="20781"/>
    <cellStyle name="20% - Accent5 8 8 3" xfId="20782"/>
    <cellStyle name="20% - Accent5 8 9" xfId="20783"/>
    <cellStyle name="20% - Accent5 8_Revenue monitoring workings P6 97-2003" xfId="20784"/>
    <cellStyle name="20% - Accent5 9" xfId="20785"/>
    <cellStyle name="20% - Accent5 9 10" xfId="20786"/>
    <cellStyle name="20% - Accent5 9 2" xfId="20787"/>
    <cellStyle name="20% - Accent5 9 2 2" xfId="20788"/>
    <cellStyle name="20% - Accent5 9 2 2 2" xfId="20789"/>
    <cellStyle name="20% - Accent5 9 2 2 2 2" xfId="20790"/>
    <cellStyle name="20% - Accent5 9 2 2 2 2 2" xfId="20791"/>
    <cellStyle name="20% - Accent5 9 2 2 2 2 2 2" xfId="20792"/>
    <cellStyle name="20% - Accent5 9 2 2 2 2 2 3" xfId="20793"/>
    <cellStyle name="20% - Accent5 9 2 2 2 2 3" xfId="20794"/>
    <cellStyle name="20% - Accent5 9 2 2 2 2 4" xfId="20795"/>
    <cellStyle name="20% - Accent5 9 2 2 2 3" xfId="20796"/>
    <cellStyle name="20% - Accent5 9 2 2 2 3 2" xfId="20797"/>
    <cellStyle name="20% - Accent5 9 2 2 2 3 2 2" xfId="20798"/>
    <cellStyle name="20% - Accent5 9 2 2 2 3 2 3" xfId="20799"/>
    <cellStyle name="20% - Accent5 9 2 2 2 3 3" xfId="20800"/>
    <cellStyle name="20% - Accent5 9 2 2 2 3 4" xfId="20801"/>
    <cellStyle name="20% - Accent5 9 2 2 2 4" xfId="20802"/>
    <cellStyle name="20% - Accent5 9 2 2 2 4 2" xfId="20803"/>
    <cellStyle name="20% - Accent5 9 2 2 2 4 3" xfId="20804"/>
    <cellStyle name="20% - Accent5 9 2 2 2 5" xfId="20805"/>
    <cellStyle name="20% - Accent5 9 2 2 2 6" xfId="20806"/>
    <cellStyle name="20% - Accent5 9 2 2 3" xfId="20807"/>
    <cellStyle name="20% - Accent5 9 2 2 3 2" xfId="20808"/>
    <cellStyle name="20% - Accent5 9 2 2 3 2 2" xfId="20809"/>
    <cellStyle name="20% - Accent5 9 2 2 3 2 2 2" xfId="20810"/>
    <cellStyle name="20% - Accent5 9 2 2 3 2 2 3" xfId="20811"/>
    <cellStyle name="20% - Accent5 9 2 2 3 2 3" xfId="20812"/>
    <cellStyle name="20% - Accent5 9 2 2 3 2 4" xfId="20813"/>
    <cellStyle name="20% - Accent5 9 2 2 3 3" xfId="20814"/>
    <cellStyle name="20% - Accent5 9 2 2 3 3 2" xfId="20815"/>
    <cellStyle name="20% - Accent5 9 2 2 3 3 2 2" xfId="20816"/>
    <cellStyle name="20% - Accent5 9 2 2 3 3 2 3" xfId="20817"/>
    <cellStyle name="20% - Accent5 9 2 2 3 3 3" xfId="20818"/>
    <cellStyle name="20% - Accent5 9 2 2 3 3 4" xfId="20819"/>
    <cellStyle name="20% - Accent5 9 2 2 3 4" xfId="20820"/>
    <cellStyle name="20% - Accent5 9 2 2 3 4 2" xfId="20821"/>
    <cellStyle name="20% - Accent5 9 2 2 3 4 3" xfId="20822"/>
    <cellStyle name="20% - Accent5 9 2 2 3 5" xfId="20823"/>
    <cellStyle name="20% - Accent5 9 2 2 3 6" xfId="20824"/>
    <cellStyle name="20% - Accent5 9 2 2 4" xfId="20825"/>
    <cellStyle name="20% - Accent5 9 2 2 4 2" xfId="20826"/>
    <cellStyle name="20% - Accent5 9 2 2 4 2 2" xfId="20827"/>
    <cellStyle name="20% - Accent5 9 2 2 4 2 3" xfId="20828"/>
    <cellStyle name="20% - Accent5 9 2 2 4 3" xfId="20829"/>
    <cellStyle name="20% - Accent5 9 2 2 4 4" xfId="20830"/>
    <cellStyle name="20% - Accent5 9 2 2 5" xfId="20831"/>
    <cellStyle name="20% - Accent5 9 2 2 5 2" xfId="20832"/>
    <cellStyle name="20% - Accent5 9 2 2 5 2 2" xfId="20833"/>
    <cellStyle name="20% - Accent5 9 2 2 5 2 3" xfId="20834"/>
    <cellStyle name="20% - Accent5 9 2 2 5 3" xfId="20835"/>
    <cellStyle name="20% - Accent5 9 2 2 5 4" xfId="20836"/>
    <cellStyle name="20% - Accent5 9 2 2 6" xfId="20837"/>
    <cellStyle name="20% - Accent5 9 2 2 6 2" xfId="20838"/>
    <cellStyle name="20% - Accent5 9 2 2 6 3" xfId="20839"/>
    <cellStyle name="20% - Accent5 9 2 2 7" xfId="20840"/>
    <cellStyle name="20% - Accent5 9 2 2 8" xfId="20841"/>
    <cellStyle name="20% - Accent5 9 2 3" xfId="20842"/>
    <cellStyle name="20% - Accent5 9 2 3 2" xfId="20843"/>
    <cellStyle name="20% - Accent5 9 2 3 2 2" xfId="20844"/>
    <cellStyle name="20% - Accent5 9 2 3 2 2 2" xfId="20845"/>
    <cellStyle name="20% - Accent5 9 2 3 2 2 3" xfId="20846"/>
    <cellStyle name="20% - Accent5 9 2 3 2 3" xfId="20847"/>
    <cellStyle name="20% - Accent5 9 2 3 2 4" xfId="20848"/>
    <cellStyle name="20% - Accent5 9 2 3 3" xfId="20849"/>
    <cellStyle name="20% - Accent5 9 2 3 3 2" xfId="20850"/>
    <cellStyle name="20% - Accent5 9 2 3 3 2 2" xfId="20851"/>
    <cellStyle name="20% - Accent5 9 2 3 3 2 3" xfId="20852"/>
    <cellStyle name="20% - Accent5 9 2 3 3 3" xfId="20853"/>
    <cellStyle name="20% - Accent5 9 2 3 3 4" xfId="20854"/>
    <cellStyle name="20% - Accent5 9 2 3 4" xfId="20855"/>
    <cellStyle name="20% - Accent5 9 2 3 4 2" xfId="20856"/>
    <cellStyle name="20% - Accent5 9 2 3 4 3" xfId="20857"/>
    <cellStyle name="20% - Accent5 9 2 3 5" xfId="20858"/>
    <cellStyle name="20% - Accent5 9 2 3 6" xfId="20859"/>
    <cellStyle name="20% - Accent5 9 2 4" xfId="20860"/>
    <cellStyle name="20% - Accent5 9 2 4 2" xfId="20861"/>
    <cellStyle name="20% - Accent5 9 2 4 2 2" xfId="20862"/>
    <cellStyle name="20% - Accent5 9 2 4 2 2 2" xfId="20863"/>
    <cellStyle name="20% - Accent5 9 2 4 2 2 3" xfId="20864"/>
    <cellStyle name="20% - Accent5 9 2 4 2 3" xfId="20865"/>
    <cellStyle name="20% - Accent5 9 2 4 2 4" xfId="20866"/>
    <cellStyle name="20% - Accent5 9 2 4 3" xfId="20867"/>
    <cellStyle name="20% - Accent5 9 2 4 3 2" xfId="20868"/>
    <cellStyle name="20% - Accent5 9 2 4 3 2 2" xfId="20869"/>
    <cellStyle name="20% - Accent5 9 2 4 3 2 3" xfId="20870"/>
    <cellStyle name="20% - Accent5 9 2 4 3 3" xfId="20871"/>
    <cellStyle name="20% - Accent5 9 2 4 3 4" xfId="20872"/>
    <cellStyle name="20% - Accent5 9 2 4 4" xfId="20873"/>
    <cellStyle name="20% - Accent5 9 2 4 4 2" xfId="20874"/>
    <cellStyle name="20% - Accent5 9 2 4 4 3" xfId="20875"/>
    <cellStyle name="20% - Accent5 9 2 4 5" xfId="20876"/>
    <cellStyle name="20% - Accent5 9 2 4 6" xfId="20877"/>
    <cellStyle name="20% - Accent5 9 2 5" xfId="20878"/>
    <cellStyle name="20% - Accent5 9 2 5 2" xfId="20879"/>
    <cellStyle name="20% - Accent5 9 2 5 2 2" xfId="20880"/>
    <cellStyle name="20% - Accent5 9 2 5 2 3" xfId="20881"/>
    <cellStyle name="20% - Accent5 9 2 5 3" xfId="20882"/>
    <cellStyle name="20% - Accent5 9 2 5 4" xfId="20883"/>
    <cellStyle name="20% - Accent5 9 2 6" xfId="20884"/>
    <cellStyle name="20% - Accent5 9 2 6 2" xfId="20885"/>
    <cellStyle name="20% - Accent5 9 2 6 2 2" xfId="20886"/>
    <cellStyle name="20% - Accent5 9 2 6 2 3" xfId="20887"/>
    <cellStyle name="20% - Accent5 9 2 6 3" xfId="20888"/>
    <cellStyle name="20% - Accent5 9 2 6 4" xfId="20889"/>
    <cellStyle name="20% - Accent5 9 2 7" xfId="20890"/>
    <cellStyle name="20% - Accent5 9 2 7 2" xfId="20891"/>
    <cellStyle name="20% - Accent5 9 2 7 3" xfId="20892"/>
    <cellStyle name="20% - Accent5 9 2 8" xfId="20893"/>
    <cellStyle name="20% - Accent5 9 2 9" xfId="20894"/>
    <cellStyle name="20% - Accent5 9 3" xfId="20895"/>
    <cellStyle name="20% - Accent5 9 3 2" xfId="20896"/>
    <cellStyle name="20% - Accent5 9 3 2 2" xfId="20897"/>
    <cellStyle name="20% - Accent5 9 3 2 2 2" xfId="20898"/>
    <cellStyle name="20% - Accent5 9 3 2 2 2 2" xfId="20899"/>
    <cellStyle name="20% - Accent5 9 3 2 2 2 3" xfId="20900"/>
    <cellStyle name="20% - Accent5 9 3 2 2 3" xfId="20901"/>
    <cellStyle name="20% - Accent5 9 3 2 2 4" xfId="20902"/>
    <cellStyle name="20% - Accent5 9 3 2 3" xfId="20903"/>
    <cellStyle name="20% - Accent5 9 3 2 3 2" xfId="20904"/>
    <cellStyle name="20% - Accent5 9 3 2 3 2 2" xfId="20905"/>
    <cellStyle name="20% - Accent5 9 3 2 3 2 3" xfId="20906"/>
    <cellStyle name="20% - Accent5 9 3 2 3 3" xfId="20907"/>
    <cellStyle name="20% - Accent5 9 3 2 3 4" xfId="20908"/>
    <cellStyle name="20% - Accent5 9 3 2 4" xfId="20909"/>
    <cellStyle name="20% - Accent5 9 3 2 4 2" xfId="20910"/>
    <cellStyle name="20% - Accent5 9 3 2 4 3" xfId="20911"/>
    <cellStyle name="20% - Accent5 9 3 2 5" xfId="20912"/>
    <cellStyle name="20% - Accent5 9 3 2 6" xfId="20913"/>
    <cellStyle name="20% - Accent5 9 3 3" xfId="20914"/>
    <cellStyle name="20% - Accent5 9 3 3 2" xfId="20915"/>
    <cellStyle name="20% - Accent5 9 3 3 2 2" xfId="20916"/>
    <cellStyle name="20% - Accent5 9 3 3 2 2 2" xfId="20917"/>
    <cellStyle name="20% - Accent5 9 3 3 2 2 3" xfId="20918"/>
    <cellStyle name="20% - Accent5 9 3 3 2 3" xfId="20919"/>
    <cellStyle name="20% - Accent5 9 3 3 2 4" xfId="20920"/>
    <cellStyle name="20% - Accent5 9 3 3 3" xfId="20921"/>
    <cellStyle name="20% - Accent5 9 3 3 3 2" xfId="20922"/>
    <cellStyle name="20% - Accent5 9 3 3 3 2 2" xfId="20923"/>
    <cellStyle name="20% - Accent5 9 3 3 3 2 3" xfId="20924"/>
    <cellStyle name="20% - Accent5 9 3 3 3 3" xfId="20925"/>
    <cellStyle name="20% - Accent5 9 3 3 3 4" xfId="20926"/>
    <cellStyle name="20% - Accent5 9 3 3 4" xfId="20927"/>
    <cellStyle name="20% - Accent5 9 3 3 4 2" xfId="20928"/>
    <cellStyle name="20% - Accent5 9 3 3 4 3" xfId="20929"/>
    <cellStyle name="20% - Accent5 9 3 3 5" xfId="20930"/>
    <cellStyle name="20% - Accent5 9 3 3 6" xfId="20931"/>
    <cellStyle name="20% - Accent5 9 3 4" xfId="20932"/>
    <cellStyle name="20% - Accent5 9 3 4 2" xfId="20933"/>
    <cellStyle name="20% - Accent5 9 3 4 2 2" xfId="20934"/>
    <cellStyle name="20% - Accent5 9 3 4 2 3" xfId="20935"/>
    <cellStyle name="20% - Accent5 9 3 4 3" xfId="20936"/>
    <cellStyle name="20% - Accent5 9 3 4 4" xfId="20937"/>
    <cellStyle name="20% - Accent5 9 3 5" xfId="20938"/>
    <cellStyle name="20% - Accent5 9 3 5 2" xfId="20939"/>
    <cellStyle name="20% - Accent5 9 3 5 2 2" xfId="20940"/>
    <cellStyle name="20% - Accent5 9 3 5 2 3" xfId="20941"/>
    <cellStyle name="20% - Accent5 9 3 5 3" xfId="20942"/>
    <cellStyle name="20% - Accent5 9 3 5 4" xfId="20943"/>
    <cellStyle name="20% - Accent5 9 3 6" xfId="20944"/>
    <cellStyle name="20% - Accent5 9 3 6 2" xfId="20945"/>
    <cellStyle name="20% - Accent5 9 3 6 3" xfId="20946"/>
    <cellStyle name="20% - Accent5 9 3 7" xfId="20947"/>
    <cellStyle name="20% - Accent5 9 3 8" xfId="20948"/>
    <cellStyle name="20% - Accent5 9 4" xfId="20949"/>
    <cellStyle name="20% - Accent5 9 4 2" xfId="20950"/>
    <cellStyle name="20% - Accent5 9 4 2 2" xfId="20951"/>
    <cellStyle name="20% - Accent5 9 4 2 2 2" xfId="20952"/>
    <cellStyle name="20% - Accent5 9 4 2 2 3" xfId="20953"/>
    <cellStyle name="20% - Accent5 9 4 2 3" xfId="20954"/>
    <cellStyle name="20% - Accent5 9 4 2 4" xfId="20955"/>
    <cellStyle name="20% - Accent5 9 4 3" xfId="20956"/>
    <cellStyle name="20% - Accent5 9 4 3 2" xfId="20957"/>
    <cellStyle name="20% - Accent5 9 4 3 2 2" xfId="20958"/>
    <cellStyle name="20% - Accent5 9 4 3 2 3" xfId="20959"/>
    <cellStyle name="20% - Accent5 9 4 3 3" xfId="20960"/>
    <cellStyle name="20% - Accent5 9 4 3 4" xfId="20961"/>
    <cellStyle name="20% - Accent5 9 4 4" xfId="20962"/>
    <cellStyle name="20% - Accent5 9 4 4 2" xfId="20963"/>
    <cellStyle name="20% - Accent5 9 4 4 3" xfId="20964"/>
    <cellStyle name="20% - Accent5 9 4 5" xfId="20965"/>
    <cellStyle name="20% - Accent5 9 4 6" xfId="20966"/>
    <cellStyle name="20% - Accent5 9 5" xfId="20967"/>
    <cellStyle name="20% - Accent5 9 5 2" xfId="20968"/>
    <cellStyle name="20% - Accent5 9 5 2 2" xfId="20969"/>
    <cellStyle name="20% - Accent5 9 5 2 2 2" xfId="20970"/>
    <cellStyle name="20% - Accent5 9 5 2 2 3" xfId="20971"/>
    <cellStyle name="20% - Accent5 9 5 2 3" xfId="20972"/>
    <cellStyle name="20% - Accent5 9 5 2 4" xfId="20973"/>
    <cellStyle name="20% - Accent5 9 5 3" xfId="20974"/>
    <cellStyle name="20% - Accent5 9 5 3 2" xfId="20975"/>
    <cellStyle name="20% - Accent5 9 5 3 2 2" xfId="20976"/>
    <cellStyle name="20% - Accent5 9 5 3 2 3" xfId="20977"/>
    <cellStyle name="20% - Accent5 9 5 3 3" xfId="20978"/>
    <cellStyle name="20% - Accent5 9 5 3 4" xfId="20979"/>
    <cellStyle name="20% - Accent5 9 5 4" xfId="20980"/>
    <cellStyle name="20% - Accent5 9 5 4 2" xfId="20981"/>
    <cellStyle name="20% - Accent5 9 5 4 3" xfId="20982"/>
    <cellStyle name="20% - Accent5 9 5 5" xfId="20983"/>
    <cellStyle name="20% - Accent5 9 5 6" xfId="20984"/>
    <cellStyle name="20% - Accent5 9 6" xfId="20985"/>
    <cellStyle name="20% - Accent5 9 6 2" xfId="20986"/>
    <cellStyle name="20% - Accent5 9 6 2 2" xfId="20987"/>
    <cellStyle name="20% - Accent5 9 6 2 3" xfId="20988"/>
    <cellStyle name="20% - Accent5 9 6 3" xfId="20989"/>
    <cellStyle name="20% - Accent5 9 6 4" xfId="20990"/>
    <cellStyle name="20% - Accent5 9 7" xfId="20991"/>
    <cellStyle name="20% - Accent5 9 7 2" xfId="20992"/>
    <cellStyle name="20% - Accent5 9 7 2 2" xfId="20993"/>
    <cellStyle name="20% - Accent5 9 7 2 3" xfId="20994"/>
    <cellStyle name="20% - Accent5 9 7 3" xfId="20995"/>
    <cellStyle name="20% - Accent5 9 7 4" xfId="20996"/>
    <cellStyle name="20% - Accent5 9 8" xfId="20997"/>
    <cellStyle name="20% - Accent5 9 8 2" xfId="20998"/>
    <cellStyle name="20% - Accent5 9 8 3" xfId="20999"/>
    <cellStyle name="20% - Accent5 9 9" xfId="21000"/>
    <cellStyle name="20% - Accent5 9_Revenue monitoring workings P6 97-2003" xfId="21001"/>
    <cellStyle name="20% - Accent6" xfId="148" builtinId="50" customBuiltin="1"/>
    <cellStyle name="20% - Accent6 10" xfId="21002"/>
    <cellStyle name="20% - Accent6 10 2" xfId="21003"/>
    <cellStyle name="20% - Accent6 10 2 2" xfId="21004"/>
    <cellStyle name="20% - Accent6 10 2 2 2" xfId="21005"/>
    <cellStyle name="20% - Accent6 10 2 2 2 2" xfId="21006"/>
    <cellStyle name="20% - Accent6 10 2 2 2 2 2" xfId="21007"/>
    <cellStyle name="20% - Accent6 10 2 2 2 2 3" xfId="21008"/>
    <cellStyle name="20% - Accent6 10 2 2 2 3" xfId="21009"/>
    <cellStyle name="20% - Accent6 10 2 2 2 4" xfId="21010"/>
    <cellStyle name="20% - Accent6 10 2 2 3" xfId="21011"/>
    <cellStyle name="20% - Accent6 10 2 2 3 2" xfId="21012"/>
    <cellStyle name="20% - Accent6 10 2 2 3 2 2" xfId="21013"/>
    <cellStyle name="20% - Accent6 10 2 2 3 2 3" xfId="21014"/>
    <cellStyle name="20% - Accent6 10 2 2 3 3" xfId="21015"/>
    <cellStyle name="20% - Accent6 10 2 2 3 4" xfId="21016"/>
    <cellStyle name="20% - Accent6 10 2 2 4" xfId="21017"/>
    <cellStyle name="20% - Accent6 10 2 2 4 2" xfId="21018"/>
    <cellStyle name="20% - Accent6 10 2 2 4 3" xfId="21019"/>
    <cellStyle name="20% - Accent6 10 2 2 5" xfId="21020"/>
    <cellStyle name="20% - Accent6 10 2 2 6" xfId="21021"/>
    <cellStyle name="20% - Accent6 10 2 3" xfId="21022"/>
    <cellStyle name="20% - Accent6 10 2 3 2" xfId="21023"/>
    <cellStyle name="20% - Accent6 10 2 3 2 2" xfId="21024"/>
    <cellStyle name="20% - Accent6 10 2 3 2 2 2" xfId="21025"/>
    <cellStyle name="20% - Accent6 10 2 3 2 2 3" xfId="21026"/>
    <cellStyle name="20% - Accent6 10 2 3 2 3" xfId="21027"/>
    <cellStyle name="20% - Accent6 10 2 3 2 4" xfId="21028"/>
    <cellStyle name="20% - Accent6 10 2 3 3" xfId="21029"/>
    <cellStyle name="20% - Accent6 10 2 3 3 2" xfId="21030"/>
    <cellStyle name="20% - Accent6 10 2 3 3 2 2" xfId="21031"/>
    <cellStyle name="20% - Accent6 10 2 3 3 2 3" xfId="21032"/>
    <cellStyle name="20% - Accent6 10 2 3 3 3" xfId="21033"/>
    <cellStyle name="20% - Accent6 10 2 3 3 4" xfId="21034"/>
    <cellStyle name="20% - Accent6 10 2 3 4" xfId="21035"/>
    <cellStyle name="20% - Accent6 10 2 3 4 2" xfId="21036"/>
    <cellStyle name="20% - Accent6 10 2 3 4 3" xfId="21037"/>
    <cellStyle name="20% - Accent6 10 2 3 5" xfId="21038"/>
    <cellStyle name="20% - Accent6 10 2 3 6" xfId="21039"/>
    <cellStyle name="20% - Accent6 10 2 4" xfId="21040"/>
    <cellStyle name="20% - Accent6 10 2 4 2" xfId="21041"/>
    <cellStyle name="20% - Accent6 10 2 4 2 2" xfId="21042"/>
    <cellStyle name="20% - Accent6 10 2 4 2 3" xfId="21043"/>
    <cellStyle name="20% - Accent6 10 2 4 3" xfId="21044"/>
    <cellStyle name="20% - Accent6 10 2 4 4" xfId="21045"/>
    <cellStyle name="20% - Accent6 10 2 5" xfId="21046"/>
    <cellStyle name="20% - Accent6 10 2 5 2" xfId="21047"/>
    <cellStyle name="20% - Accent6 10 2 5 2 2" xfId="21048"/>
    <cellStyle name="20% - Accent6 10 2 5 2 3" xfId="21049"/>
    <cellStyle name="20% - Accent6 10 2 5 3" xfId="21050"/>
    <cellStyle name="20% - Accent6 10 2 5 4" xfId="21051"/>
    <cellStyle name="20% - Accent6 10 2 6" xfId="21052"/>
    <cellStyle name="20% - Accent6 10 2 6 2" xfId="21053"/>
    <cellStyle name="20% - Accent6 10 2 6 3" xfId="21054"/>
    <cellStyle name="20% - Accent6 10 2 7" xfId="21055"/>
    <cellStyle name="20% - Accent6 10 2 8" xfId="21056"/>
    <cellStyle name="20% - Accent6 10 3" xfId="21057"/>
    <cellStyle name="20% - Accent6 10 3 2" xfId="21058"/>
    <cellStyle name="20% - Accent6 10 3 2 2" xfId="21059"/>
    <cellStyle name="20% - Accent6 10 3 2 2 2" xfId="21060"/>
    <cellStyle name="20% - Accent6 10 3 2 2 3" xfId="21061"/>
    <cellStyle name="20% - Accent6 10 3 2 3" xfId="21062"/>
    <cellStyle name="20% - Accent6 10 3 2 4" xfId="21063"/>
    <cellStyle name="20% - Accent6 10 3 3" xfId="21064"/>
    <cellStyle name="20% - Accent6 10 3 3 2" xfId="21065"/>
    <cellStyle name="20% - Accent6 10 3 3 2 2" xfId="21066"/>
    <cellStyle name="20% - Accent6 10 3 3 2 3" xfId="21067"/>
    <cellStyle name="20% - Accent6 10 3 3 3" xfId="21068"/>
    <cellStyle name="20% - Accent6 10 3 3 4" xfId="21069"/>
    <cellStyle name="20% - Accent6 10 3 4" xfId="21070"/>
    <cellStyle name="20% - Accent6 10 3 4 2" xfId="21071"/>
    <cellStyle name="20% - Accent6 10 3 4 3" xfId="21072"/>
    <cellStyle name="20% - Accent6 10 3 5" xfId="21073"/>
    <cellStyle name="20% - Accent6 10 3 6" xfId="21074"/>
    <cellStyle name="20% - Accent6 10 4" xfId="21075"/>
    <cellStyle name="20% - Accent6 10 4 2" xfId="21076"/>
    <cellStyle name="20% - Accent6 10 4 2 2" xfId="21077"/>
    <cellStyle name="20% - Accent6 10 4 2 2 2" xfId="21078"/>
    <cellStyle name="20% - Accent6 10 4 2 2 3" xfId="21079"/>
    <cellStyle name="20% - Accent6 10 4 2 3" xfId="21080"/>
    <cellStyle name="20% - Accent6 10 4 2 4" xfId="21081"/>
    <cellStyle name="20% - Accent6 10 4 3" xfId="21082"/>
    <cellStyle name="20% - Accent6 10 4 3 2" xfId="21083"/>
    <cellStyle name="20% - Accent6 10 4 3 2 2" xfId="21084"/>
    <cellStyle name="20% - Accent6 10 4 3 2 3" xfId="21085"/>
    <cellStyle name="20% - Accent6 10 4 3 3" xfId="21086"/>
    <cellStyle name="20% - Accent6 10 4 3 4" xfId="21087"/>
    <cellStyle name="20% - Accent6 10 4 4" xfId="21088"/>
    <cellStyle name="20% - Accent6 10 4 4 2" xfId="21089"/>
    <cellStyle name="20% - Accent6 10 4 4 3" xfId="21090"/>
    <cellStyle name="20% - Accent6 10 4 5" xfId="21091"/>
    <cellStyle name="20% - Accent6 10 4 6" xfId="21092"/>
    <cellStyle name="20% - Accent6 10 5" xfId="21093"/>
    <cellStyle name="20% - Accent6 10 5 2" xfId="21094"/>
    <cellStyle name="20% - Accent6 10 5 2 2" xfId="21095"/>
    <cellStyle name="20% - Accent6 10 5 2 3" xfId="21096"/>
    <cellStyle name="20% - Accent6 10 5 3" xfId="21097"/>
    <cellStyle name="20% - Accent6 10 5 4" xfId="21098"/>
    <cellStyle name="20% - Accent6 10 6" xfId="21099"/>
    <cellStyle name="20% - Accent6 10 6 2" xfId="21100"/>
    <cellStyle name="20% - Accent6 10 6 2 2" xfId="21101"/>
    <cellStyle name="20% - Accent6 10 6 2 3" xfId="21102"/>
    <cellStyle name="20% - Accent6 10 6 3" xfId="21103"/>
    <cellStyle name="20% - Accent6 10 6 4" xfId="21104"/>
    <cellStyle name="20% - Accent6 10 7" xfId="21105"/>
    <cellStyle name="20% - Accent6 10 7 2" xfId="21106"/>
    <cellStyle name="20% - Accent6 10 7 3" xfId="21107"/>
    <cellStyle name="20% - Accent6 10 8" xfId="21108"/>
    <cellStyle name="20% - Accent6 10 9" xfId="21109"/>
    <cellStyle name="20% - Accent6 11" xfId="21110"/>
    <cellStyle name="20% - Accent6 11 2" xfId="21111"/>
    <cellStyle name="20% - Accent6 11 2 2" xfId="21112"/>
    <cellStyle name="20% - Accent6 11 2 2 2" xfId="21113"/>
    <cellStyle name="20% - Accent6 11 2 2 2 2" xfId="21114"/>
    <cellStyle name="20% - Accent6 11 2 2 2 2 2" xfId="21115"/>
    <cellStyle name="20% - Accent6 11 2 2 2 2 3" xfId="21116"/>
    <cellStyle name="20% - Accent6 11 2 2 2 3" xfId="21117"/>
    <cellStyle name="20% - Accent6 11 2 2 2 4" xfId="21118"/>
    <cellStyle name="20% - Accent6 11 2 2 3" xfId="21119"/>
    <cellStyle name="20% - Accent6 11 2 2 3 2" xfId="21120"/>
    <cellStyle name="20% - Accent6 11 2 2 3 2 2" xfId="21121"/>
    <cellStyle name="20% - Accent6 11 2 2 3 2 3" xfId="21122"/>
    <cellStyle name="20% - Accent6 11 2 2 3 3" xfId="21123"/>
    <cellStyle name="20% - Accent6 11 2 2 3 4" xfId="21124"/>
    <cellStyle name="20% - Accent6 11 2 2 4" xfId="21125"/>
    <cellStyle name="20% - Accent6 11 2 2 4 2" xfId="21126"/>
    <cellStyle name="20% - Accent6 11 2 2 4 3" xfId="21127"/>
    <cellStyle name="20% - Accent6 11 2 2 5" xfId="21128"/>
    <cellStyle name="20% - Accent6 11 2 2 6" xfId="21129"/>
    <cellStyle name="20% - Accent6 11 2 3" xfId="21130"/>
    <cellStyle name="20% - Accent6 11 2 3 2" xfId="21131"/>
    <cellStyle name="20% - Accent6 11 2 3 2 2" xfId="21132"/>
    <cellStyle name="20% - Accent6 11 2 3 2 2 2" xfId="21133"/>
    <cellStyle name="20% - Accent6 11 2 3 2 2 3" xfId="21134"/>
    <cellStyle name="20% - Accent6 11 2 3 2 3" xfId="21135"/>
    <cellStyle name="20% - Accent6 11 2 3 2 4" xfId="21136"/>
    <cellStyle name="20% - Accent6 11 2 3 3" xfId="21137"/>
    <cellStyle name="20% - Accent6 11 2 3 3 2" xfId="21138"/>
    <cellStyle name="20% - Accent6 11 2 3 3 2 2" xfId="21139"/>
    <cellStyle name="20% - Accent6 11 2 3 3 2 3" xfId="21140"/>
    <cellStyle name="20% - Accent6 11 2 3 3 3" xfId="21141"/>
    <cellStyle name="20% - Accent6 11 2 3 3 4" xfId="21142"/>
    <cellStyle name="20% - Accent6 11 2 3 4" xfId="21143"/>
    <cellStyle name="20% - Accent6 11 2 3 4 2" xfId="21144"/>
    <cellStyle name="20% - Accent6 11 2 3 4 3" xfId="21145"/>
    <cellStyle name="20% - Accent6 11 2 3 5" xfId="21146"/>
    <cellStyle name="20% - Accent6 11 2 3 6" xfId="21147"/>
    <cellStyle name="20% - Accent6 11 2 4" xfId="21148"/>
    <cellStyle name="20% - Accent6 11 2 4 2" xfId="21149"/>
    <cellStyle name="20% - Accent6 11 2 4 2 2" xfId="21150"/>
    <cellStyle name="20% - Accent6 11 2 4 2 3" xfId="21151"/>
    <cellStyle name="20% - Accent6 11 2 4 3" xfId="21152"/>
    <cellStyle name="20% - Accent6 11 2 4 4" xfId="21153"/>
    <cellStyle name="20% - Accent6 11 2 5" xfId="21154"/>
    <cellStyle name="20% - Accent6 11 2 5 2" xfId="21155"/>
    <cellStyle name="20% - Accent6 11 2 5 2 2" xfId="21156"/>
    <cellStyle name="20% - Accent6 11 2 5 2 3" xfId="21157"/>
    <cellStyle name="20% - Accent6 11 2 5 3" xfId="21158"/>
    <cellStyle name="20% - Accent6 11 2 5 4" xfId="21159"/>
    <cellStyle name="20% - Accent6 11 2 6" xfId="21160"/>
    <cellStyle name="20% - Accent6 11 2 6 2" xfId="21161"/>
    <cellStyle name="20% - Accent6 11 2 6 3" xfId="21162"/>
    <cellStyle name="20% - Accent6 11 2 7" xfId="21163"/>
    <cellStyle name="20% - Accent6 11 2 8" xfId="21164"/>
    <cellStyle name="20% - Accent6 11 3" xfId="21165"/>
    <cellStyle name="20% - Accent6 11 3 2" xfId="21166"/>
    <cellStyle name="20% - Accent6 11 3 2 2" xfId="21167"/>
    <cellStyle name="20% - Accent6 11 3 2 2 2" xfId="21168"/>
    <cellStyle name="20% - Accent6 11 3 2 2 3" xfId="21169"/>
    <cellStyle name="20% - Accent6 11 3 2 3" xfId="21170"/>
    <cellStyle name="20% - Accent6 11 3 2 4" xfId="21171"/>
    <cellStyle name="20% - Accent6 11 3 3" xfId="21172"/>
    <cellStyle name="20% - Accent6 11 3 3 2" xfId="21173"/>
    <cellStyle name="20% - Accent6 11 3 3 2 2" xfId="21174"/>
    <cellStyle name="20% - Accent6 11 3 3 2 3" xfId="21175"/>
    <cellStyle name="20% - Accent6 11 3 3 3" xfId="21176"/>
    <cellStyle name="20% - Accent6 11 3 3 4" xfId="21177"/>
    <cellStyle name="20% - Accent6 11 3 4" xfId="21178"/>
    <cellStyle name="20% - Accent6 11 3 4 2" xfId="21179"/>
    <cellStyle name="20% - Accent6 11 3 4 3" xfId="21180"/>
    <cellStyle name="20% - Accent6 11 3 5" xfId="21181"/>
    <cellStyle name="20% - Accent6 11 3 6" xfId="21182"/>
    <cellStyle name="20% - Accent6 11 4" xfId="21183"/>
    <cellStyle name="20% - Accent6 11 4 2" xfId="21184"/>
    <cellStyle name="20% - Accent6 11 4 2 2" xfId="21185"/>
    <cellStyle name="20% - Accent6 11 4 2 2 2" xfId="21186"/>
    <cellStyle name="20% - Accent6 11 4 2 2 3" xfId="21187"/>
    <cellStyle name="20% - Accent6 11 4 2 3" xfId="21188"/>
    <cellStyle name="20% - Accent6 11 4 2 4" xfId="21189"/>
    <cellStyle name="20% - Accent6 11 4 3" xfId="21190"/>
    <cellStyle name="20% - Accent6 11 4 3 2" xfId="21191"/>
    <cellStyle name="20% - Accent6 11 4 3 2 2" xfId="21192"/>
    <cellStyle name="20% - Accent6 11 4 3 2 3" xfId="21193"/>
    <cellStyle name="20% - Accent6 11 4 3 3" xfId="21194"/>
    <cellStyle name="20% - Accent6 11 4 3 4" xfId="21195"/>
    <cellStyle name="20% - Accent6 11 4 4" xfId="21196"/>
    <cellStyle name="20% - Accent6 11 4 4 2" xfId="21197"/>
    <cellStyle name="20% - Accent6 11 4 4 3" xfId="21198"/>
    <cellStyle name="20% - Accent6 11 4 5" xfId="21199"/>
    <cellStyle name="20% - Accent6 11 4 6" xfId="21200"/>
    <cellStyle name="20% - Accent6 11 5" xfId="21201"/>
    <cellStyle name="20% - Accent6 11 5 2" xfId="21202"/>
    <cellStyle name="20% - Accent6 11 5 2 2" xfId="21203"/>
    <cellStyle name="20% - Accent6 11 5 2 3" xfId="21204"/>
    <cellStyle name="20% - Accent6 11 5 3" xfId="21205"/>
    <cellStyle name="20% - Accent6 11 5 4" xfId="21206"/>
    <cellStyle name="20% - Accent6 11 6" xfId="21207"/>
    <cellStyle name="20% - Accent6 11 6 2" xfId="21208"/>
    <cellStyle name="20% - Accent6 11 6 2 2" xfId="21209"/>
    <cellStyle name="20% - Accent6 11 6 2 3" xfId="21210"/>
    <cellStyle name="20% - Accent6 11 6 3" xfId="21211"/>
    <cellStyle name="20% - Accent6 11 6 4" xfId="21212"/>
    <cellStyle name="20% - Accent6 11 7" xfId="21213"/>
    <cellStyle name="20% - Accent6 11 7 2" xfId="21214"/>
    <cellStyle name="20% - Accent6 11 7 3" xfId="21215"/>
    <cellStyle name="20% - Accent6 11 8" xfId="21216"/>
    <cellStyle name="20% - Accent6 11 9" xfId="21217"/>
    <cellStyle name="20% - Accent6 12" xfId="21218"/>
    <cellStyle name="20% - Accent6 12 2" xfId="21219"/>
    <cellStyle name="20% - Accent6 12 2 2" xfId="21220"/>
    <cellStyle name="20% - Accent6 12 2 2 2" xfId="21221"/>
    <cellStyle name="20% - Accent6 12 2 2 2 2" xfId="21222"/>
    <cellStyle name="20% - Accent6 12 2 2 2 3" xfId="21223"/>
    <cellStyle name="20% - Accent6 12 2 2 3" xfId="21224"/>
    <cellStyle name="20% - Accent6 12 2 2 4" xfId="21225"/>
    <cellStyle name="20% - Accent6 12 2 3" xfId="21226"/>
    <cellStyle name="20% - Accent6 12 2 3 2" xfId="21227"/>
    <cellStyle name="20% - Accent6 12 2 3 2 2" xfId="21228"/>
    <cellStyle name="20% - Accent6 12 2 3 2 3" xfId="21229"/>
    <cellStyle name="20% - Accent6 12 2 3 3" xfId="21230"/>
    <cellStyle name="20% - Accent6 12 2 3 4" xfId="21231"/>
    <cellStyle name="20% - Accent6 12 2 4" xfId="21232"/>
    <cellStyle name="20% - Accent6 12 2 4 2" xfId="21233"/>
    <cellStyle name="20% - Accent6 12 2 4 3" xfId="21234"/>
    <cellStyle name="20% - Accent6 12 2 5" xfId="21235"/>
    <cellStyle name="20% - Accent6 12 2 6" xfId="21236"/>
    <cellStyle name="20% - Accent6 12 3" xfId="21237"/>
    <cellStyle name="20% - Accent6 12 3 2" xfId="21238"/>
    <cellStyle name="20% - Accent6 12 3 2 2" xfId="21239"/>
    <cellStyle name="20% - Accent6 12 3 2 2 2" xfId="21240"/>
    <cellStyle name="20% - Accent6 12 3 2 2 3" xfId="21241"/>
    <cellStyle name="20% - Accent6 12 3 2 3" xfId="21242"/>
    <cellStyle name="20% - Accent6 12 3 2 4" xfId="21243"/>
    <cellStyle name="20% - Accent6 12 3 3" xfId="21244"/>
    <cellStyle name="20% - Accent6 12 3 3 2" xfId="21245"/>
    <cellStyle name="20% - Accent6 12 3 3 2 2" xfId="21246"/>
    <cellStyle name="20% - Accent6 12 3 3 2 3" xfId="21247"/>
    <cellStyle name="20% - Accent6 12 3 3 3" xfId="21248"/>
    <cellStyle name="20% - Accent6 12 3 3 4" xfId="21249"/>
    <cellStyle name="20% - Accent6 12 3 4" xfId="21250"/>
    <cellStyle name="20% - Accent6 12 3 4 2" xfId="21251"/>
    <cellStyle name="20% - Accent6 12 3 4 3" xfId="21252"/>
    <cellStyle name="20% - Accent6 12 3 5" xfId="21253"/>
    <cellStyle name="20% - Accent6 12 3 6" xfId="21254"/>
    <cellStyle name="20% - Accent6 12 4" xfId="21255"/>
    <cellStyle name="20% - Accent6 12 4 2" xfId="21256"/>
    <cellStyle name="20% - Accent6 12 4 2 2" xfId="21257"/>
    <cellStyle name="20% - Accent6 12 4 2 3" xfId="21258"/>
    <cellStyle name="20% - Accent6 12 4 3" xfId="21259"/>
    <cellStyle name="20% - Accent6 12 4 4" xfId="21260"/>
    <cellStyle name="20% - Accent6 12 5" xfId="21261"/>
    <cellStyle name="20% - Accent6 12 5 2" xfId="21262"/>
    <cellStyle name="20% - Accent6 12 5 2 2" xfId="21263"/>
    <cellStyle name="20% - Accent6 12 5 2 3" xfId="21264"/>
    <cellStyle name="20% - Accent6 12 5 3" xfId="21265"/>
    <cellStyle name="20% - Accent6 12 5 4" xfId="21266"/>
    <cellStyle name="20% - Accent6 12 6" xfId="21267"/>
    <cellStyle name="20% - Accent6 12 6 2" xfId="21268"/>
    <cellStyle name="20% - Accent6 12 6 3" xfId="21269"/>
    <cellStyle name="20% - Accent6 12 7" xfId="21270"/>
    <cellStyle name="20% - Accent6 12 8" xfId="21271"/>
    <cellStyle name="20% - Accent6 13" xfId="21272"/>
    <cellStyle name="20% - Accent6 13 2" xfId="21273"/>
    <cellStyle name="20% - Accent6 13 2 2" xfId="21274"/>
    <cellStyle name="20% - Accent6 13 2 2 2" xfId="21275"/>
    <cellStyle name="20% - Accent6 13 2 2 3" xfId="21276"/>
    <cellStyle name="20% - Accent6 13 2 3" xfId="21277"/>
    <cellStyle name="20% - Accent6 13 2 4" xfId="21278"/>
    <cellStyle name="20% - Accent6 13 3" xfId="21279"/>
    <cellStyle name="20% - Accent6 13 3 2" xfId="21280"/>
    <cellStyle name="20% - Accent6 13 3 2 2" xfId="21281"/>
    <cellStyle name="20% - Accent6 13 3 2 3" xfId="21282"/>
    <cellStyle name="20% - Accent6 13 3 3" xfId="21283"/>
    <cellStyle name="20% - Accent6 13 3 4" xfId="21284"/>
    <cellStyle name="20% - Accent6 13 4" xfId="21285"/>
    <cellStyle name="20% - Accent6 13 4 2" xfId="21286"/>
    <cellStyle name="20% - Accent6 13 4 3" xfId="21287"/>
    <cellStyle name="20% - Accent6 13 5" xfId="21288"/>
    <cellStyle name="20% - Accent6 13 6" xfId="21289"/>
    <cellStyle name="20% - Accent6 14" xfId="21290"/>
    <cellStyle name="20% - Accent6 14 2" xfId="21291"/>
    <cellStyle name="20% - Accent6 14 2 2" xfId="21292"/>
    <cellStyle name="20% - Accent6 14 2 2 2" xfId="21293"/>
    <cellStyle name="20% - Accent6 14 2 2 3" xfId="21294"/>
    <cellStyle name="20% - Accent6 14 2 3" xfId="21295"/>
    <cellStyle name="20% - Accent6 14 2 4" xfId="21296"/>
    <cellStyle name="20% - Accent6 14 3" xfId="21297"/>
    <cellStyle name="20% - Accent6 14 3 2" xfId="21298"/>
    <cellStyle name="20% - Accent6 14 3 2 2" xfId="21299"/>
    <cellStyle name="20% - Accent6 14 3 2 3" xfId="21300"/>
    <cellStyle name="20% - Accent6 14 3 3" xfId="21301"/>
    <cellStyle name="20% - Accent6 14 3 4" xfId="21302"/>
    <cellStyle name="20% - Accent6 14 4" xfId="21303"/>
    <cellStyle name="20% - Accent6 14 4 2" xfId="21304"/>
    <cellStyle name="20% - Accent6 14 4 3" xfId="21305"/>
    <cellStyle name="20% - Accent6 14 5" xfId="21306"/>
    <cellStyle name="20% - Accent6 14 6" xfId="21307"/>
    <cellStyle name="20% - Accent6 15" xfId="21308"/>
    <cellStyle name="20% - Accent6 15 2" xfId="21309"/>
    <cellStyle name="20% - Accent6 15 2 2" xfId="21310"/>
    <cellStyle name="20% - Accent6 15 2 3" xfId="21311"/>
    <cellStyle name="20% - Accent6 15 3" xfId="21312"/>
    <cellStyle name="20% - Accent6 15 4" xfId="21313"/>
    <cellStyle name="20% - Accent6 16" xfId="21314"/>
    <cellStyle name="20% - Accent6 16 2" xfId="21315"/>
    <cellStyle name="20% - Accent6 16 2 2" xfId="21316"/>
    <cellStyle name="20% - Accent6 16 2 3" xfId="21317"/>
    <cellStyle name="20% - Accent6 16 3" xfId="21318"/>
    <cellStyle name="20% - Accent6 16 4" xfId="21319"/>
    <cellStyle name="20% - Accent6 17" xfId="21320"/>
    <cellStyle name="20% - Accent6 17 2" xfId="21321"/>
    <cellStyle name="20% - Accent6 17 3" xfId="21322"/>
    <cellStyle name="20% - Accent6 18" xfId="21323"/>
    <cellStyle name="20% - Accent6 19" xfId="21324"/>
    <cellStyle name="20% - Accent6 2" xfId="13"/>
    <cellStyle name="20% - Accent6 2 10" xfId="21326"/>
    <cellStyle name="20% - Accent6 2 10 2" xfId="21327"/>
    <cellStyle name="20% - Accent6 2 10 2 2" xfId="21328"/>
    <cellStyle name="20% - Accent6 2 10 2 2 2" xfId="21329"/>
    <cellStyle name="20% - Accent6 2 10 2 2 2 2" xfId="21330"/>
    <cellStyle name="20% - Accent6 2 10 2 2 2 3" xfId="21331"/>
    <cellStyle name="20% - Accent6 2 10 2 2 3" xfId="21332"/>
    <cellStyle name="20% - Accent6 2 10 2 2 4" xfId="21333"/>
    <cellStyle name="20% - Accent6 2 10 2 3" xfId="21334"/>
    <cellStyle name="20% - Accent6 2 10 2 3 2" xfId="21335"/>
    <cellStyle name="20% - Accent6 2 10 2 3 2 2" xfId="21336"/>
    <cellStyle name="20% - Accent6 2 10 2 3 2 3" xfId="21337"/>
    <cellStyle name="20% - Accent6 2 10 2 3 3" xfId="21338"/>
    <cellStyle name="20% - Accent6 2 10 2 3 4" xfId="21339"/>
    <cellStyle name="20% - Accent6 2 10 2 4" xfId="21340"/>
    <cellStyle name="20% - Accent6 2 10 2 4 2" xfId="21341"/>
    <cellStyle name="20% - Accent6 2 10 2 4 3" xfId="21342"/>
    <cellStyle name="20% - Accent6 2 10 2 5" xfId="21343"/>
    <cellStyle name="20% - Accent6 2 10 2 6" xfId="21344"/>
    <cellStyle name="20% - Accent6 2 10 3" xfId="21345"/>
    <cellStyle name="20% - Accent6 2 10 3 2" xfId="21346"/>
    <cellStyle name="20% - Accent6 2 10 3 2 2" xfId="21347"/>
    <cellStyle name="20% - Accent6 2 10 3 2 2 2" xfId="21348"/>
    <cellStyle name="20% - Accent6 2 10 3 2 2 3" xfId="21349"/>
    <cellStyle name="20% - Accent6 2 10 3 2 3" xfId="21350"/>
    <cellStyle name="20% - Accent6 2 10 3 2 4" xfId="21351"/>
    <cellStyle name="20% - Accent6 2 10 3 3" xfId="21352"/>
    <cellStyle name="20% - Accent6 2 10 3 3 2" xfId="21353"/>
    <cellStyle name="20% - Accent6 2 10 3 3 2 2" xfId="21354"/>
    <cellStyle name="20% - Accent6 2 10 3 3 2 3" xfId="21355"/>
    <cellStyle name="20% - Accent6 2 10 3 3 3" xfId="21356"/>
    <cellStyle name="20% - Accent6 2 10 3 3 4" xfId="21357"/>
    <cellStyle name="20% - Accent6 2 10 3 4" xfId="21358"/>
    <cellStyle name="20% - Accent6 2 10 3 4 2" xfId="21359"/>
    <cellStyle name="20% - Accent6 2 10 3 4 3" xfId="21360"/>
    <cellStyle name="20% - Accent6 2 10 3 5" xfId="21361"/>
    <cellStyle name="20% - Accent6 2 10 3 6" xfId="21362"/>
    <cellStyle name="20% - Accent6 2 10 4" xfId="21363"/>
    <cellStyle name="20% - Accent6 2 10 4 2" xfId="21364"/>
    <cellStyle name="20% - Accent6 2 10 4 2 2" xfId="21365"/>
    <cellStyle name="20% - Accent6 2 10 4 2 3" xfId="21366"/>
    <cellStyle name="20% - Accent6 2 10 4 3" xfId="21367"/>
    <cellStyle name="20% - Accent6 2 10 4 4" xfId="21368"/>
    <cellStyle name="20% - Accent6 2 10 5" xfId="21369"/>
    <cellStyle name="20% - Accent6 2 10 5 2" xfId="21370"/>
    <cellStyle name="20% - Accent6 2 10 5 2 2" xfId="21371"/>
    <cellStyle name="20% - Accent6 2 10 5 2 3" xfId="21372"/>
    <cellStyle name="20% - Accent6 2 10 5 3" xfId="21373"/>
    <cellStyle name="20% - Accent6 2 10 5 4" xfId="21374"/>
    <cellStyle name="20% - Accent6 2 10 6" xfId="21375"/>
    <cellStyle name="20% - Accent6 2 10 6 2" xfId="21376"/>
    <cellStyle name="20% - Accent6 2 10 6 3" xfId="21377"/>
    <cellStyle name="20% - Accent6 2 10 7" xfId="21378"/>
    <cellStyle name="20% - Accent6 2 10 8" xfId="21379"/>
    <cellStyle name="20% - Accent6 2 11" xfId="21380"/>
    <cellStyle name="20% - Accent6 2 11 2" xfId="21381"/>
    <cellStyle name="20% - Accent6 2 11 2 2" xfId="21382"/>
    <cellStyle name="20% - Accent6 2 11 2 2 2" xfId="21383"/>
    <cellStyle name="20% - Accent6 2 11 2 2 3" xfId="21384"/>
    <cellStyle name="20% - Accent6 2 11 2 3" xfId="21385"/>
    <cellStyle name="20% - Accent6 2 11 2 4" xfId="21386"/>
    <cellStyle name="20% - Accent6 2 11 3" xfId="21387"/>
    <cellStyle name="20% - Accent6 2 11 3 2" xfId="21388"/>
    <cellStyle name="20% - Accent6 2 11 3 2 2" xfId="21389"/>
    <cellStyle name="20% - Accent6 2 11 3 2 3" xfId="21390"/>
    <cellStyle name="20% - Accent6 2 11 3 3" xfId="21391"/>
    <cellStyle name="20% - Accent6 2 11 3 4" xfId="21392"/>
    <cellStyle name="20% - Accent6 2 11 4" xfId="21393"/>
    <cellStyle name="20% - Accent6 2 11 4 2" xfId="21394"/>
    <cellStyle name="20% - Accent6 2 11 4 3" xfId="21395"/>
    <cellStyle name="20% - Accent6 2 11 5" xfId="21396"/>
    <cellStyle name="20% - Accent6 2 11 6" xfId="21397"/>
    <cellStyle name="20% - Accent6 2 12" xfId="21398"/>
    <cellStyle name="20% - Accent6 2 12 2" xfId="21399"/>
    <cellStyle name="20% - Accent6 2 12 2 2" xfId="21400"/>
    <cellStyle name="20% - Accent6 2 12 2 2 2" xfId="21401"/>
    <cellStyle name="20% - Accent6 2 12 2 2 3" xfId="21402"/>
    <cellStyle name="20% - Accent6 2 12 2 3" xfId="21403"/>
    <cellStyle name="20% - Accent6 2 12 2 4" xfId="21404"/>
    <cellStyle name="20% - Accent6 2 12 3" xfId="21405"/>
    <cellStyle name="20% - Accent6 2 12 3 2" xfId="21406"/>
    <cellStyle name="20% - Accent6 2 12 3 2 2" xfId="21407"/>
    <cellStyle name="20% - Accent6 2 12 3 2 3" xfId="21408"/>
    <cellStyle name="20% - Accent6 2 12 3 3" xfId="21409"/>
    <cellStyle name="20% - Accent6 2 12 3 4" xfId="21410"/>
    <cellStyle name="20% - Accent6 2 12 4" xfId="21411"/>
    <cellStyle name="20% - Accent6 2 12 4 2" xfId="21412"/>
    <cellStyle name="20% - Accent6 2 12 4 3" xfId="21413"/>
    <cellStyle name="20% - Accent6 2 12 5" xfId="21414"/>
    <cellStyle name="20% - Accent6 2 12 6" xfId="21415"/>
    <cellStyle name="20% - Accent6 2 13" xfId="21416"/>
    <cellStyle name="20% - Accent6 2 13 2" xfId="21417"/>
    <cellStyle name="20% - Accent6 2 13 2 2" xfId="21418"/>
    <cellStyle name="20% - Accent6 2 13 2 3" xfId="21419"/>
    <cellStyle name="20% - Accent6 2 13 3" xfId="21420"/>
    <cellStyle name="20% - Accent6 2 13 4" xfId="21421"/>
    <cellStyle name="20% - Accent6 2 14" xfId="21422"/>
    <cellStyle name="20% - Accent6 2 14 2" xfId="21423"/>
    <cellStyle name="20% - Accent6 2 14 2 2" xfId="21424"/>
    <cellStyle name="20% - Accent6 2 14 2 3" xfId="21425"/>
    <cellStyle name="20% - Accent6 2 14 3" xfId="21426"/>
    <cellStyle name="20% - Accent6 2 14 4" xfId="21427"/>
    <cellStyle name="20% - Accent6 2 15" xfId="21428"/>
    <cellStyle name="20% - Accent6 2 15 2" xfId="21429"/>
    <cellStyle name="20% - Accent6 2 15 3" xfId="21430"/>
    <cellStyle name="20% - Accent6 2 16" xfId="21431"/>
    <cellStyle name="20% - Accent6 2 16 2" xfId="21432"/>
    <cellStyle name="20% - Accent6 2 17" xfId="21433"/>
    <cellStyle name="20% - Accent6 2 18" xfId="21325"/>
    <cellStyle name="20% - Accent6 2 2" xfId="21434"/>
    <cellStyle name="20% - Accent6 2 2 2" xfId="21435"/>
    <cellStyle name="20% - Accent6 2 2 2 2" xfId="21436"/>
    <cellStyle name="20% - Accent6 2 2 2 2 2" xfId="21437"/>
    <cellStyle name="20% - Accent6 2 2 2 3" xfId="21438"/>
    <cellStyle name="20% - Accent6 2 2 3" xfId="21439"/>
    <cellStyle name="20% - Accent6 2 2 3 2" xfId="21440"/>
    <cellStyle name="20% - Accent6 2 2 4" xfId="21441"/>
    <cellStyle name="20% - Accent6 2 2_Revenue monitoring workings P6 97-2003" xfId="21442"/>
    <cellStyle name="20% - Accent6 2 3" xfId="21443"/>
    <cellStyle name="20% - Accent6 2 3 10" xfId="21444"/>
    <cellStyle name="20% - Accent6 2 3 2" xfId="21445"/>
    <cellStyle name="20% - Accent6 2 3 2 2" xfId="21446"/>
    <cellStyle name="20% - Accent6 2 3 2 2 2" xfId="21447"/>
    <cellStyle name="20% - Accent6 2 3 2 2 2 2" xfId="21448"/>
    <cellStyle name="20% - Accent6 2 3 2 2 2 2 2" xfId="21449"/>
    <cellStyle name="20% - Accent6 2 3 2 2 2 2 2 2" xfId="21450"/>
    <cellStyle name="20% - Accent6 2 3 2 2 2 2 2 3" xfId="21451"/>
    <cellStyle name="20% - Accent6 2 3 2 2 2 2 3" xfId="21452"/>
    <cellStyle name="20% - Accent6 2 3 2 2 2 2 4" xfId="21453"/>
    <cellStyle name="20% - Accent6 2 3 2 2 2 3" xfId="21454"/>
    <cellStyle name="20% - Accent6 2 3 2 2 2 3 2" xfId="21455"/>
    <cellStyle name="20% - Accent6 2 3 2 2 2 3 2 2" xfId="21456"/>
    <cellStyle name="20% - Accent6 2 3 2 2 2 3 2 3" xfId="21457"/>
    <cellStyle name="20% - Accent6 2 3 2 2 2 3 3" xfId="21458"/>
    <cellStyle name="20% - Accent6 2 3 2 2 2 3 4" xfId="21459"/>
    <cellStyle name="20% - Accent6 2 3 2 2 2 4" xfId="21460"/>
    <cellStyle name="20% - Accent6 2 3 2 2 2 4 2" xfId="21461"/>
    <cellStyle name="20% - Accent6 2 3 2 2 2 4 3" xfId="21462"/>
    <cellStyle name="20% - Accent6 2 3 2 2 2 5" xfId="21463"/>
    <cellStyle name="20% - Accent6 2 3 2 2 2 6" xfId="21464"/>
    <cellStyle name="20% - Accent6 2 3 2 2 3" xfId="21465"/>
    <cellStyle name="20% - Accent6 2 3 2 2 3 2" xfId="21466"/>
    <cellStyle name="20% - Accent6 2 3 2 2 3 2 2" xfId="21467"/>
    <cellStyle name="20% - Accent6 2 3 2 2 3 2 2 2" xfId="21468"/>
    <cellStyle name="20% - Accent6 2 3 2 2 3 2 2 3" xfId="21469"/>
    <cellStyle name="20% - Accent6 2 3 2 2 3 2 3" xfId="21470"/>
    <cellStyle name="20% - Accent6 2 3 2 2 3 2 4" xfId="21471"/>
    <cellStyle name="20% - Accent6 2 3 2 2 3 3" xfId="21472"/>
    <cellStyle name="20% - Accent6 2 3 2 2 3 3 2" xfId="21473"/>
    <cellStyle name="20% - Accent6 2 3 2 2 3 3 2 2" xfId="21474"/>
    <cellStyle name="20% - Accent6 2 3 2 2 3 3 2 3" xfId="21475"/>
    <cellStyle name="20% - Accent6 2 3 2 2 3 3 3" xfId="21476"/>
    <cellStyle name="20% - Accent6 2 3 2 2 3 3 4" xfId="21477"/>
    <cellStyle name="20% - Accent6 2 3 2 2 3 4" xfId="21478"/>
    <cellStyle name="20% - Accent6 2 3 2 2 3 4 2" xfId="21479"/>
    <cellStyle name="20% - Accent6 2 3 2 2 3 4 3" xfId="21480"/>
    <cellStyle name="20% - Accent6 2 3 2 2 3 5" xfId="21481"/>
    <cellStyle name="20% - Accent6 2 3 2 2 3 6" xfId="21482"/>
    <cellStyle name="20% - Accent6 2 3 2 2 4" xfId="21483"/>
    <cellStyle name="20% - Accent6 2 3 2 2 4 2" xfId="21484"/>
    <cellStyle name="20% - Accent6 2 3 2 2 4 2 2" xfId="21485"/>
    <cellStyle name="20% - Accent6 2 3 2 2 4 2 3" xfId="21486"/>
    <cellStyle name="20% - Accent6 2 3 2 2 4 3" xfId="21487"/>
    <cellStyle name="20% - Accent6 2 3 2 2 4 4" xfId="21488"/>
    <cellStyle name="20% - Accent6 2 3 2 2 5" xfId="21489"/>
    <cellStyle name="20% - Accent6 2 3 2 2 5 2" xfId="21490"/>
    <cellStyle name="20% - Accent6 2 3 2 2 5 2 2" xfId="21491"/>
    <cellStyle name="20% - Accent6 2 3 2 2 5 2 3" xfId="21492"/>
    <cellStyle name="20% - Accent6 2 3 2 2 5 3" xfId="21493"/>
    <cellStyle name="20% - Accent6 2 3 2 2 5 4" xfId="21494"/>
    <cellStyle name="20% - Accent6 2 3 2 2 6" xfId="21495"/>
    <cellStyle name="20% - Accent6 2 3 2 2 6 2" xfId="21496"/>
    <cellStyle name="20% - Accent6 2 3 2 2 6 3" xfId="21497"/>
    <cellStyle name="20% - Accent6 2 3 2 2 7" xfId="21498"/>
    <cellStyle name="20% - Accent6 2 3 2 2 8" xfId="21499"/>
    <cellStyle name="20% - Accent6 2 3 2 3" xfId="21500"/>
    <cellStyle name="20% - Accent6 2 3 2 3 2" xfId="21501"/>
    <cellStyle name="20% - Accent6 2 3 2 3 2 2" xfId="21502"/>
    <cellStyle name="20% - Accent6 2 3 2 3 2 2 2" xfId="21503"/>
    <cellStyle name="20% - Accent6 2 3 2 3 2 2 3" xfId="21504"/>
    <cellStyle name="20% - Accent6 2 3 2 3 2 3" xfId="21505"/>
    <cellStyle name="20% - Accent6 2 3 2 3 2 4" xfId="21506"/>
    <cellStyle name="20% - Accent6 2 3 2 3 3" xfId="21507"/>
    <cellStyle name="20% - Accent6 2 3 2 3 3 2" xfId="21508"/>
    <cellStyle name="20% - Accent6 2 3 2 3 3 2 2" xfId="21509"/>
    <cellStyle name="20% - Accent6 2 3 2 3 3 2 3" xfId="21510"/>
    <cellStyle name="20% - Accent6 2 3 2 3 3 3" xfId="21511"/>
    <cellStyle name="20% - Accent6 2 3 2 3 3 4" xfId="21512"/>
    <cellStyle name="20% - Accent6 2 3 2 3 4" xfId="21513"/>
    <cellStyle name="20% - Accent6 2 3 2 3 4 2" xfId="21514"/>
    <cellStyle name="20% - Accent6 2 3 2 3 4 3" xfId="21515"/>
    <cellStyle name="20% - Accent6 2 3 2 3 5" xfId="21516"/>
    <cellStyle name="20% - Accent6 2 3 2 3 6" xfId="21517"/>
    <cellStyle name="20% - Accent6 2 3 2 4" xfId="21518"/>
    <cellStyle name="20% - Accent6 2 3 2 4 2" xfId="21519"/>
    <cellStyle name="20% - Accent6 2 3 2 4 2 2" xfId="21520"/>
    <cellStyle name="20% - Accent6 2 3 2 4 2 2 2" xfId="21521"/>
    <cellStyle name="20% - Accent6 2 3 2 4 2 2 3" xfId="21522"/>
    <cellStyle name="20% - Accent6 2 3 2 4 2 3" xfId="21523"/>
    <cellStyle name="20% - Accent6 2 3 2 4 2 4" xfId="21524"/>
    <cellStyle name="20% - Accent6 2 3 2 4 3" xfId="21525"/>
    <cellStyle name="20% - Accent6 2 3 2 4 3 2" xfId="21526"/>
    <cellStyle name="20% - Accent6 2 3 2 4 3 2 2" xfId="21527"/>
    <cellStyle name="20% - Accent6 2 3 2 4 3 2 3" xfId="21528"/>
    <cellStyle name="20% - Accent6 2 3 2 4 3 3" xfId="21529"/>
    <cellStyle name="20% - Accent6 2 3 2 4 3 4" xfId="21530"/>
    <cellStyle name="20% - Accent6 2 3 2 4 4" xfId="21531"/>
    <cellStyle name="20% - Accent6 2 3 2 4 4 2" xfId="21532"/>
    <cellStyle name="20% - Accent6 2 3 2 4 4 3" xfId="21533"/>
    <cellStyle name="20% - Accent6 2 3 2 4 5" xfId="21534"/>
    <cellStyle name="20% - Accent6 2 3 2 4 6" xfId="21535"/>
    <cellStyle name="20% - Accent6 2 3 2 5" xfId="21536"/>
    <cellStyle name="20% - Accent6 2 3 2 5 2" xfId="21537"/>
    <cellStyle name="20% - Accent6 2 3 2 5 2 2" xfId="21538"/>
    <cellStyle name="20% - Accent6 2 3 2 5 2 3" xfId="21539"/>
    <cellStyle name="20% - Accent6 2 3 2 5 3" xfId="21540"/>
    <cellStyle name="20% - Accent6 2 3 2 5 4" xfId="21541"/>
    <cellStyle name="20% - Accent6 2 3 2 6" xfId="21542"/>
    <cellStyle name="20% - Accent6 2 3 2 6 2" xfId="21543"/>
    <cellStyle name="20% - Accent6 2 3 2 6 2 2" xfId="21544"/>
    <cellStyle name="20% - Accent6 2 3 2 6 2 3" xfId="21545"/>
    <cellStyle name="20% - Accent6 2 3 2 6 3" xfId="21546"/>
    <cellStyle name="20% - Accent6 2 3 2 6 4" xfId="21547"/>
    <cellStyle name="20% - Accent6 2 3 2 7" xfId="21548"/>
    <cellStyle name="20% - Accent6 2 3 2 7 2" xfId="21549"/>
    <cellStyle name="20% - Accent6 2 3 2 7 3" xfId="21550"/>
    <cellStyle name="20% - Accent6 2 3 2 8" xfId="21551"/>
    <cellStyle name="20% - Accent6 2 3 2 9" xfId="21552"/>
    <cellStyle name="20% - Accent6 2 3 3" xfId="21553"/>
    <cellStyle name="20% - Accent6 2 3 3 2" xfId="21554"/>
    <cellStyle name="20% - Accent6 2 3 3 2 2" xfId="21555"/>
    <cellStyle name="20% - Accent6 2 3 3 2 2 2" xfId="21556"/>
    <cellStyle name="20% - Accent6 2 3 3 2 2 2 2" xfId="21557"/>
    <cellStyle name="20% - Accent6 2 3 3 2 2 2 3" xfId="21558"/>
    <cellStyle name="20% - Accent6 2 3 3 2 2 3" xfId="21559"/>
    <cellStyle name="20% - Accent6 2 3 3 2 2 4" xfId="21560"/>
    <cellStyle name="20% - Accent6 2 3 3 2 3" xfId="21561"/>
    <cellStyle name="20% - Accent6 2 3 3 2 3 2" xfId="21562"/>
    <cellStyle name="20% - Accent6 2 3 3 2 3 2 2" xfId="21563"/>
    <cellStyle name="20% - Accent6 2 3 3 2 3 2 3" xfId="21564"/>
    <cellStyle name="20% - Accent6 2 3 3 2 3 3" xfId="21565"/>
    <cellStyle name="20% - Accent6 2 3 3 2 3 4" xfId="21566"/>
    <cellStyle name="20% - Accent6 2 3 3 2 4" xfId="21567"/>
    <cellStyle name="20% - Accent6 2 3 3 2 4 2" xfId="21568"/>
    <cellStyle name="20% - Accent6 2 3 3 2 4 3" xfId="21569"/>
    <cellStyle name="20% - Accent6 2 3 3 2 5" xfId="21570"/>
    <cellStyle name="20% - Accent6 2 3 3 2 6" xfId="21571"/>
    <cellStyle name="20% - Accent6 2 3 3 3" xfId="21572"/>
    <cellStyle name="20% - Accent6 2 3 3 3 2" xfId="21573"/>
    <cellStyle name="20% - Accent6 2 3 3 3 2 2" xfId="21574"/>
    <cellStyle name="20% - Accent6 2 3 3 3 2 2 2" xfId="21575"/>
    <cellStyle name="20% - Accent6 2 3 3 3 2 2 3" xfId="21576"/>
    <cellStyle name="20% - Accent6 2 3 3 3 2 3" xfId="21577"/>
    <cellStyle name="20% - Accent6 2 3 3 3 2 4" xfId="21578"/>
    <cellStyle name="20% - Accent6 2 3 3 3 3" xfId="21579"/>
    <cellStyle name="20% - Accent6 2 3 3 3 3 2" xfId="21580"/>
    <cellStyle name="20% - Accent6 2 3 3 3 3 2 2" xfId="21581"/>
    <cellStyle name="20% - Accent6 2 3 3 3 3 2 3" xfId="21582"/>
    <cellStyle name="20% - Accent6 2 3 3 3 3 3" xfId="21583"/>
    <cellStyle name="20% - Accent6 2 3 3 3 3 4" xfId="21584"/>
    <cellStyle name="20% - Accent6 2 3 3 3 4" xfId="21585"/>
    <cellStyle name="20% - Accent6 2 3 3 3 4 2" xfId="21586"/>
    <cellStyle name="20% - Accent6 2 3 3 3 4 3" xfId="21587"/>
    <cellStyle name="20% - Accent6 2 3 3 3 5" xfId="21588"/>
    <cellStyle name="20% - Accent6 2 3 3 3 6" xfId="21589"/>
    <cellStyle name="20% - Accent6 2 3 3 4" xfId="21590"/>
    <cellStyle name="20% - Accent6 2 3 3 4 2" xfId="21591"/>
    <cellStyle name="20% - Accent6 2 3 3 4 2 2" xfId="21592"/>
    <cellStyle name="20% - Accent6 2 3 3 4 2 3" xfId="21593"/>
    <cellStyle name="20% - Accent6 2 3 3 4 3" xfId="21594"/>
    <cellStyle name="20% - Accent6 2 3 3 4 4" xfId="21595"/>
    <cellStyle name="20% - Accent6 2 3 3 5" xfId="21596"/>
    <cellStyle name="20% - Accent6 2 3 3 5 2" xfId="21597"/>
    <cellStyle name="20% - Accent6 2 3 3 5 2 2" xfId="21598"/>
    <cellStyle name="20% - Accent6 2 3 3 5 2 3" xfId="21599"/>
    <cellStyle name="20% - Accent6 2 3 3 5 3" xfId="21600"/>
    <cellStyle name="20% - Accent6 2 3 3 5 4" xfId="21601"/>
    <cellStyle name="20% - Accent6 2 3 3 6" xfId="21602"/>
    <cellStyle name="20% - Accent6 2 3 3 6 2" xfId="21603"/>
    <cellStyle name="20% - Accent6 2 3 3 6 3" xfId="21604"/>
    <cellStyle name="20% - Accent6 2 3 3 7" xfId="21605"/>
    <cellStyle name="20% - Accent6 2 3 3 8" xfId="21606"/>
    <cellStyle name="20% - Accent6 2 3 4" xfId="21607"/>
    <cellStyle name="20% - Accent6 2 3 4 2" xfId="21608"/>
    <cellStyle name="20% - Accent6 2 3 4 2 2" xfId="21609"/>
    <cellStyle name="20% - Accent6 2 3 4 2 2 2" xfId="21610"/>
    <cellStyle name="20% - Accent6 2 3 4 2 2 3" xfId="21611"/>
    <cellStyle name="20% - Accent6 2 3 4 2 3" xfId="21612"/>
    <cellStyle name="20% - Accent6 2 3 4 2 4" xfId="21613"/>
    <cellStyle name="20% - Accent6 2 3 4 3" xfId="21614"/>
    <cellStyle name="20% - Accent6 2 3 4 3 2" xfId="21615"/>
    <cellStyle name="20% - Accent6 2 3 4 3 2 2" xfId="21616"/>
    <cellStyle name="20% - Accent6 2 3 4 3 2 3" xfId="21617"/>
    <cellStyle name="20% - Accent6 2 3 4 3 3" xfId="21618"/>
    <cellStyle name="20% - Accent6 2 3 4 3 4" xfId="21619"/>
    <cellStyle name="20% - Accent6 2 3 4 4" xfId="21620"/>
    <cellStyle name="20% - Accent6 2 3 4 4 2" xfId="21621"/>
    <cellStyle name="20% - Accent6 2 3 4 4 3" xfId="21622"/>
    <cellStyle name="20% - Accent6 2 3 4 5" xfId="21623"/>
    <cellStyle name="20% - Accent6 2 3 4 6" xfId="21624"/>
    <cellStyle name="20% - Accent6 2 3 5" xfId="21625"/>
    <cellStyle name="20% - Accent6 2 3 5 2" xfId="21626"/>
    <cellStyle name="20% - Accent6 2 3 5 2 2" xfId="21627"/>
    <cellStyle name="20% - Accent6 2 3 5 2 2 2" xfId="21628"/>
    <cellStyle name="20% - Accent6 2 3 5 2 2 3" xfId="21629"/>
    <cellStyle name="20% - Accent6 2 3 5 2 3" xfId="21630"/>
    <cellStyle name="20% - Accent6 2 3 5 2 4" xfId="21631"/>
    <cellStyle name="20% - Accent6 2 3 5 3" xfId="21632"/>
    <cellStyle name="20% - Accent6 2 3 5 3 2" xfId="21633"/>
    <cellStyle name="20% - Accent6 2 3 5 3 2 2" xfId="21634"/>
    <cellStyle name="20% - Accent6 2 3 5 3 2 3" xfId="21635"/>
    <cellStyle name="20% - Accent6 2 3 5 3 3" xfId="21636"/>
    <cellStyle name="20% - Accent6 2 3 5 3 4" xfId="21637"/>
    <cellStyle name="20% - Accent6 2 3 5 4" xfId="21638"/>
    <cellStyle name="20% - Accent6 2 3 5 4 2" xfId="21639"/>
    <cellStyle name="20% - Accent6 2 3 5 4 3" xfId="21640"/>
    <cellStyle name="20% - Accent6 2 3 5 5" xfId="21641"/>
    <cellStyle name="20% - Accent6 2 3 5 6" xfId="21642"/>
    <cellStyle name="20% - Accent6 2 3 6" xfId="21643"/>
    <cellStyle name="20% - Accent6 2 3 6 2" xfId="21644"/>
    <cellStyle name="20% - Accent6 2 3 6 2 2" xfId="21645"/>
    <cellStyle name="20% - Accent6 2 3 6 2 3" xfId="21646"/>
    <cellStyle name="20% - Accent6 2 3 6 3" xfId="21647"/>
    <cellStyle name="20% - Accent6 2 3 6 4" xfId="21648"/>
    <cellStyle name="20% - Accent6 2 3 7" xfId="21649"/>
    <cellStyle name="20% - Accent6 2 3 7 2" xfId="21650"/>
    <cellStyle name="20% - Accent6 2 3 7 2 2" xfId="21651"/>
    <cellStyle name="20% - Accent6 2 3 7 2 3" xfId="21652"/>
    <cellStyle name="20% - Accent6 2 3 7 3" xfId="21653"/>
    <cellStyle name="20% - Accent6 2 3 7 4" xfId="21654"/>
    <cellStyle name="20% - Accent6 2 3 8" xfId="21655"/>
    <cellStyle name="20% - Accent6 2 3 8 2" xfId="21656"/>
    <cellStyle name="20% - Accent6 2 3 8 3" xfId="21657"/>
    <cellStyle name="20% - Accent6 2 3 9" xfId="21658"/>
    <cellStyle name="20% - Accent6 2 3_Revenue monitoring workings P6 97-2003" xfId="21659"/>
    <cellStyle name="20% - Accent6 2 4" xfId="21660"/>
    <cellStyle name="20% - Accent6 2 4 10" xfId="21661"/>
    <cellStyle name="20% - Accent6 2 4 2" xfId="21662"/>
    <cellStyle name="20% - Accent6 2 4 2 2" xfId="21663"/>
    <cellStyle name="20% - Accent6 2 4 2 2 2" xfId="21664"/>
    <cellStyle name="20% - Accent6 2 4 2 2 2 2" xfId="21665"/>
    <cellStyle name="20% - Accent6 2 4 2 2 2 2 2" xfId="21666"/>
    <cellStyle name="20% - Accent6 2 4 2 2 2 2 2 2" xfId="21667"/>
    <cellStyle name="20% - Accent6 2 4 2 2 2 2 2 3" xfId="21668"/>
    <cellStyle name="20% - Accent6 2 4 2 2 2 2 3" xfId="21669"/>
    <cellStyle name="20% - Accent6 2 4 2 2 2 2 4" xfId="21670"/>
    <cellStyle name="20% - Accent6 2 4 2 2 2 3" xfId="21671"/>
    <cellStyle name="20% - Accent6 2 4 2 2 2 3 2" xfId="21672"/>
    <cellStyle name="20% - Accent6 2 4 2 2 2 3 2 2" xfId="21673"/>
    <cellStyle name="20% - Accent6 2 4 2 2 2 3 2 3" xfId="21674"/>
    <cellStyle name="20% - Accent6 2 4 2 2 2 3 3" xfId="21675"/>
    <cellStyle name="20% - Accent6 2 4 2 2 2 3 4" xfId="21676"/>
    <cellStyle name="20% - Accent6 2 4 2 2 2 4" xfId="21677"/>
    <cellStyle name="20% - Accent6 2 4 2 2 2 4 2" xfId="21678"/>
    <cellStyle name="20% - Accent6 2 4 2 2 2 4 3" xfId="21679"/>
    <cellStyle name="20% - Accent6 2 4 2 2 2 5" xfId="21680"/>
    <cellStyle name="20% - Accent6 2 4 2 2 2 6" xfId="21681"/>
    <cellStyle name="20% - Accent6 2 4 2 2 3" xfId="21682"/>
    <cellStyle name="20% - Accent6 2 4 2 2 3 2" xfId="21683"/>
    <cellStyle name="20% - Accent6 2 4 2 2 3 2 2" xfId="21684"/>
    <cellStyle name="20% - Accent6 2 4 2 2 3 2 2 2" xfId="21685"/>
    <cellStyle name="20% - Accent6 2 4 2 2 3 2 2 3" xfId="21686"/>
    <cellStyle name="20% - Accent6 2 4 2 2 3 2 3" xfId="21687"/>
    <cellStyle name="20% - Accent6 2 4 2 2 3 2 4" xfId="21688"/>
    <cellStyle name="20% - Accent6 2 4 2 2 3 3" xfId="21689"/>
    <cellStyle name="20% - Accent6 2 4 2 2 3 3 2" xfId="21690"/>
    <cellStyle name="20% - Accent6 2 4 2 2 3 3 2 2" xfId="21691"/>
    <cellStyle name="20% - Accent6 2 4 2 2 3 3 2 3" xfId="21692"/>
    <cellStyle name="20% - Accent6 2 4 2 2 3 3 3" xfId="21693"/>
    <cellStyle name="20% - Accent6 2 4 2 2 3 3 4" xfId="21694"/>
    <cellStyle name="20% - Accent6 2 4 2 2 3 4" xfId="21695"/>
    <cellStyle name="20% - Accent6 2 4 2 2 3 4 2" xfId="21696"/>
    <cellStyle name="20% - Accent6 2 4 2 2 3 4 3" xfId="21697"/>
    <cellStyle name="20% - Accent6 2 4 2 2 3 5" xfId="21698"/>
    <cellStyle name="20% - Accent6 2 4 2 2 3 6" xfId="21699"/>
    <cellStyle name="20% - Accent6 2 4 2 2 4" xfId="21700"/>
    <cellStyle name="20% - Accent6 2 4 2 2 4 2" xfId="21701"/>
    <cellStyle name="20% - Accent6 2 4 2 2 4 2 2" xfId="21702"/>
    <cellStyle name="20% - Accent6 2 4 2 2 4 2 3" xfId="21703"/>
    <cellStyle name="20% - Accent6 2 4 2 2 4 3" xfId="21704"/>
    <cellStyle name="20% - Accent6 2 4 2 2 4 4" xfId="21705"/>
    <cellStyle name="20% - Accent6 2 4 2 2 5" xfId="21706"/>
    <cellStyle name="20% - Accent6 2 4 2 2 5 2" xfId="21707"/>
    <cellStyle name="20% - Accent6 2 4 2 2 5 2 2" xfId="21708"/>
    <cellStyle name="20% - Accent6 2 4 2 2 5 2 3" xfId="21709"/>
    <cellStyle name="20% - Accent6 2 4 2 2 5 3" xfId="21710"/>
    <cellStyle name="20% - Accent6 2 4 2 2 5 4" xfId="21711"/>
    <cellStyle name="20% - Accent6 2 4 2 2 6" xfId="21712"/>
    <cellStyle name="20% - Accent6 2 4 2 2 6 2" xfId="21713"/>
    <cellStyle name="20% - Accent6 2 4 2 2 6 3" xfId="21714"/>
    <cellStyle name="20% - Accent6 2 4 2 2 7" xfId="21715"/>
    <cellStyle name="20% - Accent6 2 4 2 2 8" xfId="21716"/>
    <cellStyle name="20% - Accent6 2 4 2 3" xfId="21717"/>
    <cellStyle name="20% - Accent6 2 4 2 3 2" xfId="21718"/>
    <cellStyle name="20% - Accent6 2 4 2 3 2 2" xfId="21719"/>
    <cellStyle name="20% - Accent6 2 4 2 3 2 2 2" xfId="21720"/>
    <cellStyle name="20% - Accent6 2 4 2 3 2 2 3" xfId="21721"/>
    <cellStyle name="20% - Accent6 2 4 2 3 2 3" xfId="21722"/>
    <cellStyle name="20% - Accent6 2 4 2 3 2 4" xfId="21723"/>
    <cellStyle name="20% - Accent6 2 4 2 3 3" xfId="21724"/>
    <cellStyle name="20% - Accent6 2 4 2 3 3 2" xfId="21725"/>
    <cellStyle name="20% - Accent6 2 4 2 3 3 2 2" xfId="21726"/>
    <cellStyle name="20% - Accent6 2 4 2 3 3 2 3" xfId="21727"/>
    <cellStyle name="20% - Accent6 2 4 2 3 3 3" xfId="21728"/>
    <cellStyle name="20% - Accent6 2 4 2 3 3 4" xfId="21729"/>
    <cellStyle name="20% - Accent6 2 4 2 3 4" xfId="21730"/>
    <cellStyle name="20% - Accent6 2 4 2 3 4 2" xfId="21731"/>
    <cellStyle name="20% - Accent6 2 4 2 3 4 3" xfId="21732"/>
    <cellStyle name="20% - Accent6 2 4 2 3 5" xfId="21733"/>
    <cellStyle name="20% - Accent6 2 4 2 3 6" xfId="21734"/>
    <cellStyle name="20% - Accent6 2 4 2 4" xfId="21735"/>
    <cellStyle name="20% - Accent6 2 4 2 4 2" xfId="21736"/>
    <cellStyle name="20% - Accent6 2 4 2 4 2 2" xfId="21737"/>
    <cellStyle name="20% - Accent6 2 4 2 4 2 2 2" xfId="21738"/>
    <cellStyle name="20% - Accent6 2 4 2 4 2 2 3" xfId="21739"/>
    <cellStyle name="20% - Accent6 2 4 2 4 2 3" xfId="21740"/>
    <cellStyle name="20% - Accent6 2 4 2 4 2 4" xfId="21741"/>
    <cellStyle name="20% - Accent6 2 4 2 4 3" xfId="21742"/>
    <cellStyle name="20% - Accent6 2 4 2 4 3 2" xfId="21743"/>
    <cellStyle name="20% - Accent6 2 4 2 4 3 2 2" xfId="21744"/>
    <cellStyle name="20% - Accent6 2 4 2 4 3 2 3" xfId="21745"/>
    <cellStyle name="20% - Accent6 2 4 2 4 3 3" xfId="21746"/>
    <cellStyle name="20% - Accent6 2 4 2 4 3 4" xfId="21747"/>
    <cellStyle name="20% - Accent6 2 4 2 4 4" xfId="21748"/>
    <cellStyle name="20% - Accent6 2 4 2 4 4 2" xfId="21749"/>
    <cellStyle name="20% - Accent6 2 4 2 4 4 3" xfId="21750"/>
    <cellStyle name="20% - Accent6 2 4 2 4 5" xfId="21751"/>
    <cellStyle name="20% - Accent6 2 4 2 4 6" xfId="21752"/>
    <cellStyle name="20% - Accent6 2 4 2 5" xfId="21753"/>
    <cellStyle name="20% - Accent6 2 4 2 5 2" xfId="21754"/>
    <cellStyle name="20% - Accent6 2 4 2 5 2 2" xfId="21755"/>
    <cellStyle name="20% - Accent6 2 4 2 5 2 3" xfId="21756"/>
    <cellStyle name="20% - Accent6 2 4 2 5 3" xfId="21757"/>
    <cellStyle name="20% - Accent6 2 4 2 5 4" xfId="21758"/>
    <cellStyle name="20% - Accent6 2 4 2 6" xfId="21759"/>
    <cellStyle name="20% - Accent6 2 4 2 6 2" xfId="21760"/>
    <cellStyle name="20% - Accent6 2 4 2 6 2 2" xfId="21761"/>
    <cellStyle name="20% - Accent6 2 4 2 6 2 3" xfId="21762"/>
    <cellStyle name="20% - Accent6 2 4 2 6 3" xfId="21763"/>
    <cellStyle name="20% - Accent6 2 4 2 6 4" xfId="21764"/>
    <cellStyle name="20% - Accent6 2 4 2 7" xfId="21765"/>
    <cellStyle name="20% - Accent6 2 4 2 7 2" xfId="21766"/>
    <cellStyle name="20% - Accent6 2 4 2 7 3" xfId="21767"/>
    <cellStyle name="20% - Accent6 2 4 2 8" xfId="21768"/>
    <cellStyle name="20% - Accent6 2 4 2 9" xfId="21769"/>
    <cellStyle name="20% - Accent6 2 4 3" xfId="21770"/>
    <cellStyle name="20% - Accent6 2 4 3 2" xfId="21771"/>
    <cellStyle name="20% - Accent6 2 4 3 2 2" xfId="21772"/>
    <cellStyle name="20% - Accent6 2 4 3 2 2 2" xfId="21773"/>
    <cellStyle name="20% - Accent6 2 4 3 2 2 2 2" xfId="21774"/>
    <cellStyle name="20% - Accent6 2 4 3 2 2 2 3" xfId="21775"/>
    <cellStyle name="20% - Accent6 2 4 3 2 2 3" xfId="21776"/>
    <cellStyle name="20% - Accent6 2 4 3 2 2 4" xfId="21777"/>
    <cellStyle name="20% - Accent6 2 4 3 2 3" xfId="21778"/>
    <cellStyle name="20% - Accent6 2 4 3 2 3 2" xfId="21779"/>
    <cellStyle name="20% - Accent6 2 4 3 2 3 2 2" xfId="21780"/>
    <cellStyle name="20% - Accent6 2 4 3 2 3 2 3" xfId="21781"/>
    <cellStyle name="20% - Accent6 2 4 3 2 3 3" xfId="21782"/>
    <cellStyle name="20% - Accent6 2 4 3 2 3 4" xfId="21783"/>
    <cellStyle name="20% - Accent6 2 4 3 2 4" xfId="21784"/>
    <cellStyle name="20% - Accent6 2 4 3 2 4 2" xfId="21785"/>
    <cellStyle name="20% - Accent6 2 4 3 2 4 3" xfId="21786"/>
    <cellStyle name="20% - Accent6 2 4 3 2 5" xfId="21787"/>
    <cellStyle name="20% - Accent6 2 4 3 2 6" xfId="21788"/>
    <cellStyle name="20% - Accent6 2 4 3 3" xfId="21789"/>
    <cellStyle name="20% - Accent6 2 4 3 3 2" xfId="21790"/>
    <cellStyle name="20% - Accent6 2 4 3 3 2 2" xfId="21791"/>
    <cellStyle name="20% - Accent6 2 4 3 3 2 2 2" xfId="21792"/>
    <cellStyle name="20% - Accent6 2 4 3 3 2 2 3" xfId="21793"/>
    <cellStyle name="20% - Accent6 2 4 3 3 2 3" xfId="21794"/>
    <cellStyle name="20% - Accent6 2 4 3 3 2 4" xfId="21795"/>
    <cellStyle name="20% - Accent6 2 4 3 3 3" xfId="21796"/>
    <cellStyle name="20% - Accent6 2 4 3 3 3 2" xfId="21797"/>
    <cellStyle name="20% - Accent6 2 4 3 3 3 2 2" xfId="21798"/>
    <cellStyle name="20% - Accent6 2 4 3 3 3 2 3" xfId="21799"/>
    <cellStyle name="20% - Accent6 2 4 3 3 3 3" xfId="21800"/>
    <cellStyle name="20% - Accent6 2 4 3 3 3 4" xfId="21801"/>
    <cellStyle name="20% - Accent6 2 4 3 3 4" xfId="21802"/>
    <cellStyle name="20% - Accent6 2 4 3 3 4 2" xfId="21803"/>
    <cellStyle name="20% - Accent6 2 4 3 3 4 3" xfId="21804"/>
    <cellStyle name="20% - Accent6 2 4 3 3 5" xfId="21805"/>
    <cellStyle name="20% - Accent6 2 4 3 3 6" xfId="21806"/>
    <cellStyle name="20% - Accent6 2 4 3 4" xfId="21807"/>
    <cellStyle name="20% - Accent6 2 4 3 4 2" xfId="21808"/>
    <cellStyle name="20% - Accent6 2 4 3 4 2 2" xfId="21809"/>
    <cellStyle name="20% - Accent6 2 4 3 4 2 3" xfId="21810"/>
    <cellStyle name="20% - Accent6 2 4 3 4 3" xfId="21811"/>
    <cellStyle name="20% - Accent6 2 4 3 4 4" xfId="21812"/>
    <cellStyle name="20% - Accent6 2 4 3 5" xfId="21813"/>
    <cellStyle name="20% - Accent6 2 4 3 5 2" xfId="21814"/>
    <cellStyle name="20% - Accent6 2 4 3 5 2 2" xfId="21815"/>
    <cellStyle name="20% - Accent6 2 4 3 5 2 3" xfId="21816"/>
    <cellStyle name="20% - Accent6 2 4 3 5 3" xfId="21817"/>
    <cellStyle name="20% - Accent6 2 4 3 5 4" xfId="21818"/>
    <cellStyle name="20% - Accent6 2 4 3 6" xfId="21819"/>
    <cellStyle name="20% - Accent6 2 4 3 6 2" xfId="21820"/>
    <cellStyle name="20% - Accent6 2 4 3 6 3" xfId="21821"/>
    <cellStyle name="20% - Accent6 2 4 3 7" xfId="21822"/>
    <cellStyle name="20% - Accent6 2 4 3 8" xfId="21823"/>
    <cellStyle name="20% - Accent6 2 4 4" xfId="21824"/>
    <cellStyle name="20% - Accent6 2 4 4 2" xfId="21825"/>
    <cellStyle name="20% - Accent6 2 4 4 2 2" xfId="21826"/>
    <cellStyle name="20% - Accent6 2 4 4 2 2 2" xfId="21827"/>
    <cellStyle name="20% - Accent6 2 4 4 2 2 3" xfId="21828"/>
    <cellStyle name="20% - Accent6 2 4 4 2 3" xfId="21829"/>
    <cellStyle name="20% - Accent6 2 4 4 2 4" xfId="21830"/>
    <cellStyle name="20% - Accent6 2 4 4 3" xfId="21831"/>
    <cellStyle name="20% - Accent6 2 4 4 3 2" xfId="21832"/>
    <cellStyle name="20% - Accent6 2 4 4 3 2 2" xfId="21833"/>
    <cellStyle name="20% - Accent6 2 4 4 3 2 3" xfId="21834"/>
    <cellStyle name="20% - Accent6 2 4 4 3 3" xfId="21835"/>
    <cellStyle name="20% - Accent6 2 4 4 3 4" xfId="21836"/>
    <cellStyle name="20% - Accent6 2 4 4 4" xfId="21837"/>
    <cellStyle name="20% - Accent6 2 4 4 4 2" xfId="21838"/>
    <cellStyle name="20% - Accent6 2 4 4 4 3" xfId="21839"/>
    <cellStyle name="20% - Accent6 2 4 4 5" xfId="21840"/>
    <cellStyle name="20% - Accent6 2 4 4 6" xfId="21841"/>
    <cellStyle name="20% - Accent6 2 4 5" xfId="21842"/>
    <cellStyle name="20% - Accent6 2 4 5 2" xfId="21843"/>
    <cellStyle name="20% - Accent6 2 4 5 2 2" xfId="21844"/>
    <cellStyle name="20% - Accent6 2 4 5 2 2 2" xfId="21845"/>
    <cellStyle name="20% - Accent6 2 4 5 2 2 3" xfId="21846"/>
    <cellStyle name="20% - Accent6 2 4 5 2 3" xfId="21847"/>
    <cellStyle name="20% - Accent6 2 4 5 2 4" xfId="21848"/>
    <cellStyle name="20% - Accent6 2 4 5 3" xfId="21849"/>
    <cellStyle name="20% - Accent6 2 4 5 3 2" xfId="21850"/>
    <cellStyle name="20% - Accent6 2 4 5 3 2 2" xfId="21851"/>
    <cellStyle name="20% - Accent6 2 4 5 3 2 3" xfId="21852"/>
    <cellStyle name="20% - Accent6 2 4 5 3 3" xfId="21853"/>
    <cellStyle name="20% - Accent6 2 4 5 3 4" xfId="21854"/>
    <cellStyle name="20% - Accent6 2 4 5 4" xfId="21855"/>
    <cellStyle name="20% - Accent6 2 4 5 4 2" xfId="21856"/>
    <cellStyle name="20% - Accent6 2 4 5 4 3" xfId="21857"/>
    <cellStyle name="20% - Accent6 2 4 5 5" xfId="21858"/>
    <cellStyle name="20% - Accent6 2 4 5 6" xfId="21859"/>
    <cellStyle name="20% - Accent6 2 4 6" xfId="21860"/>
    <cellStyle name="20% - Accent6 2 4 6 2" xfId="21861"/>
    <cellStyle name="20% - Accent6 2 4 6 2 2" xfId="21862"/>
    <cellStyle name="20% - Accent6 2 4 6 2 3" xfId="21863"/>
    <cellStyle name="20% - Accent6 2 4 6 3" xfId="21864"/>
    <cellStyle name="20% - Accent6 2 4 6 4" xfId="21865"/>
    <cellStyle name="20% - Accent6 2 4 7" xfId="21866"/>
    <cellStyle name="20% - Accent6 2 4 7 2" xfId="21867"/>
    <cellStyle name="20% - Accent6 2 4 7 2 2" xfId="21868"/>
    <cellStyle name="20% - Accent6 2 4 7 2 3" xfId="21869"/>
    <cellStyle name="20% - Accent6 2 4 7 3" xfId="21870"/>
    <cellStyle name="20% - Accent6 2 4 7 4" xfId="21871"/>
    <cellStyle name="20% - Accent6 2 4 8" xfId="21872"/>
    <cellStyle name="20% - Accent6 2 4 8 2" xfId="21873"/>
    <cellStyle name="20% - Accent6 2 4 8 3" xfId="21874"/>
    <cellStyle name="20% - Accent6 2 4 9" xfId="21875"/>
    <cellStyle name="20% - Accent6 2 4_Revenue monitoring workings P6 97-2003" xfId="21876"/>
    <cellStyle name="20% - Accent6 2 5" xfId="21877"/>
    <cellStyle name="20% - Accent6 2 5 10" xfId="21878"/>
    <cellStyle name="20% - Accent6 2 5 2" xfId="21879"/>
    <cellStyle name="20% - Accent6 2 5 2 2" xfId="21880"/>
    <cellStyle name="20% - Accent6 2 5 2 2 2" xfId="21881"/>
    <cellStyle name="20% - Accent6 2 5 2 2 2 2" xfId="21882"/>
    <cellStyle name="20% - Accent6 2 5 2 2 2 2 2" xfId="21883"/>
    <cellStyle name="20% - Accent6 2 5 2 2 2 2 2 2" xfId="21884"/>
    <cellStyle name="20% - Accent6 2 5 2 2 2 2 2 3" xfId="21885"/>
    <cellStyle name="20% - Accent6 2 5 2 2 2 2 3" xfId="21886"/>
    <cellStyle name="20% - Accent6 2 5 2 2 2 2 4" xfId="21887"/>
    <cellStyle name="20% - Accent6 2 5 2 2 2 3" xfId="21888"/>
    <cellStyle name="20% - Accent6 2 5 2 2 2 3 2" xfId="21889"/>
    <cellStyle name="20% - Accent6 2 5 2 2 2 3 2 2" xfId="21890"/>
    <cellStyle name="20% - Accent6 2 5 2 2 2 3 2 3" xfId="21891"/>
    <cellStyle name="20% - Accent6 2 5 2 2 2 3 3" xfId="21892"/>
    <cellStyle name="20% - Accent6 2 5 2 2 2 3 4" xfId="21893"/>
    <cellStyle name="20% - Accent6 2 5 2 2 2 4" xfId="21894"/>
    <cellStyle name="20% - Accent6 2 5 2 2 2 4 2" xfId="21895"/>
    <cellStyle name="20% - Accent6 2 5 2 2 2 4 3" xfId="21896"/>
    <cellStyle name="20% - Accent6 2 5 2 2 2 5" xfId="21897"/>
    <cellStyle name="20% - Accent6 2 5 2 2 2 6" xfId="21898"/>
    <cellStyle name="20% - Accent6 2 5 2 2 3" xfId="21899"/>
    <cellStyle name="20% - Accent6 2 5 2 2 3 2" xfId="21900"/>
    <cellStyle name="20% - Accent6 2 5 2 2 3 2 2" xfId="21901"/>
    <cellStyle name="20% - Accent6 2 5 2 2 3 2 2 2" xfId="21902"/>
    <cellStyle name="20% - Accent6 2 5 2 2 3 2 2 3" xfId="21903"/>
    <cellStyle name="20% - Accent6 2 5 2 2 3 2 3" xfId="21904"/>
    <cellStyle name="20% - Accent6 2 5 2 2 3 2 4" xfId="21905"/>
    <cellStyle name="20% - Accent6 2 5 2 2 3 3" xfId="21906"/>
    <cellStyle name="20% - Accent6 2 5 2 2 3 3 2" xfId="21907"/>
    <cellStyle name="20% - Accent6 2 5 2 2 3 3 2 2" xfId="21908"/>
    <cellStyle name="20% - Accent6 2 5 2 2 3 3 2 3" xfId="21909"/>
    <cellStyle name="20% - Accent6 2 5 2 2 3 3 3" xfId="21910"/>
    <cellStyle name="20% - Accent6 2 5 2 2 3 3 4" xfId="21911"/>
    <cellStyle name="20% - Accent6 2 5 2 2 3 4" xfId="21912"/>
    <cellStyle name="20% - Accent6 2 5 2 2 3 4 2" xfId="21913"/>
    <cellStyle name="20% - Accent6 2 5 2 2 3 4 3" xfId="21914"/>
    <cellStyle name="20% - Accent6 2 5 2 2 3 5" xfId="21915"/>
    <cellStyle name="20% - Accent6 2 5 2 2 3 6" xfId="21916"/>
    <cellStyle name="20% - Accent6 2 5 2 2 4" xfId="21917"/>
    <cellStyle name="20% - Accent6 2 5 2 2 4 2" xfId="21918"/>
    <cellStyle name="20% - Accent6 2 5 2 2 4 2 2" xfId="21919"/>
    <cellStyle name="20% - Accent6 2 5 2 2 4 2 3" xfId="21920"/>
    <cellStyle name="20% - Accent6 2 5 2 2 4 3" xfId="21921"/>
    <cellStyle name="20% - Accent6 2 5 2 2 4 4" xfId="21922"/>
    <cellStyle name="20% - Accent6 2 5 2 2 5" xfId="21923"/>
    <cellStyle name="20% - Accent6 2 5 2 2 5 2" xfId="21924"/>
    <cellStyle name="20% - Accent6 2 5 2 2 5 2 2" xfId="21925"/>
    <cellStyle name="20% - Accent6 2 5 2 2 5 2 3" xfId="21926"/>
    <cellStyle name="20% - Accent6 2 5 2 2 5 3" xfId="21927"/>
    <cellStyle name="20% - Accent6 2 5 2 2 5 4" xfId="21928"/>
    <cellStyle name="20% - Accent6 2 5 2 2 6" xfId="21929"/>
    <cellStyle name="20% - Accent6 2 5 2 2 6 2" xfId="21930"/>
    <cellStyle name="20% - Accent6 2 5 2 2 6 3" xfId="21931"/>
    <cellStyle name="20% - Accent6 2 5 2 2 7" xfId="21932"/>
    <cellStyle name="20% - Accent6 2 5 2 2 8" xfId="21933"/>
    <cellStyle name="20% - Accent6 2 5 2 3" xfId="21934"/>
    <cellStyle name="20% - Accent6 2 5 2 3 2" xfId="21935"/>
    <cellStyle name="20% - Accent6 2 5 2 3 2 2" xfId="21936"/>
    <cellStyle name="20% - Accent6 2 5 2 3 2 2 2" xfId="21937"/>
    <cellStyle name="20% - Accent6 2 5 2 3 2 2 3" xfId="21938"/>
    <cellStyle name="20% - Accent6 2 5 2 3 2 3" xfId="21939"/>
    <cellStyle name="20% - Accent6 2 5 2 3 2 4" xfId="21940"/>
    <cellStyle name="20% - Accent6 2 5 2 3 3" xfId="21941"/>
    <cellStyle name="20% - Accent6 2 5 2 3 3 2" xfId="21942"/>
    <cellStyle name="20% - Accent6 2 5 2 3 3 2 2" xfId="21943"/>
    <cellStyle name="20% - Accent6 2 5 2 3 3 2 3" xfId="21944"/>
    <cellStyle name="20% - Accent6 2 5 2 3 3 3" xfId="21945"/>
    <cellStyle name="20% - Accent6 2 5 2 3 3 4" xfId="21946"/>
    <cellStyle name="20% - Accent6 2 5 2 3 4" xfId="21947"/>
    <cellStyle name="20% - Accent6 2 5 2 3 4 2" xfId="21948"/>
    <cellStyle name="20% - Accent6 2 5 2 3 4 3" xfId="21949"/>
    <cellStyle name="20% - Accent6 2 5 2 3 5" xfId="21950"/>
    <cellStyle name="20% - Accent6 2 5 2 3 6" xfId="21951"/>
    <cellStyle name="20% - Accent6 2 5 2 4" xfId="21952"/>
    <cellStyle name="20% - Accent6 2 5 2 4 2" xfId="21953"/>
    <cellStyle name="20% - Accent6 2 5 2 4 2 2" xfId="21954"/>
    <cellStyle name="20% - Accent6 2 5 2 4 2 2 2" xfId="21955"/>
    <cellStyle name="20% - Accent6 2 5 2 4 2 2 3" xfId="21956"/>
    <cellStyle name="20% - Accent6 2 5 2 4 2 3" xfId="21957"/>
    <cellStyle name="20% - Accent6 2 5 2 4 2 4" xfId="21958"/>
    <cellStyle name="20% - Accent6 2 5 2 4 3" xfId="21959"/>
    <cellStyle name="20% - Accent6 2 5 2 4 3 2" xfId="21960"/>
    <cellStyle name="20% - Accent6 2 5 2 4 3 2 2" xfId="21961"/>
    <cellStyle name="20% - Accent6 2 5 2 4 3 2 3" xfId="21962"/>
    <cellStyle name="20% - Accent6 2 5 2 4 3 3" xfId="21963"/>
    <cellStyle name="20% - Accent6 2 5 2 4 3 4" xfId="21964"/>
    <cellStyle name="20% - Accent6 2 5 2 4 4" xfId="21965"/>
    <cellStyle name="20% - Accent6 2 5 2 4 4 2" xfId="21966"/>
    <cellStyle name="20% - Accent6 2 5 2 4 4 3" xfId="21967"/>
    <cellStyle name="20% - Accent6 2 5 2 4 5" xfId="21968"/>
    <cellStyle name="20% - Accent6 2 5 2 4 6" xfId="21969"/>
    <cellStyle name="20% - Accent6 2 5 2 5" xfId="21970"/>
    <cellStyle name="20% - Accent6 2 5 2 5 2" xfId="21971"/>
    <cellStyle name="20% - Accent6 2 5 2 5 2 2" xfId="21972"/>
    <cellStyle name="20% - Accent6 2 5 2 5 2 3" xfId="21973"/>
    <cellStyle name="20% - Accent6 2 5 2 5 3" xfId="21974"/>
    <cellStyle name="20% - Accent6 2 5 2 5 4" xfId="21975"/>
    <cellStyle name="20% - Accent6 2 5 2 6" xfId="21976"/>
    <cellStyle name="20% - Accent6 2 5 2 6 2" xfId="21977"/>
    <cellStyle name="20% - Accent6 2 5 2 6 2 2" xfId="21978"/>
    <cellStyle name="20% - Accent6 2 5 2 6 2 3" xfId="21979"/>
    <cellStyle name="20% - Accent6 2 5 2 6 3" xfId="21980"/>
    <cellStyle name="20% - Accent6 2 5 2 6 4" xfId="21981"/>
    <cellStyle name="20% - Accent6 2 5 2 7" xfId="21982"/>
    <cellStyle name="20% - Accent6 2 5 2 7 2" xfId="21983"/>
    <cellStyle name="20% - Accent6 2 5 2 7 3" xfId="21984"/>
    <cellStyle name="20% - Accent6 2 5 2 8" xfId="21985"/>
    <cellStyle name="20% - Accent6 2 5 2 9" xfId="21986"/>
    <cellStyle name="20% - Accent6 2 5 3" xfId="21987"/>
    <cellStyle name="20% - Accent6 2 5 3 2" xfId="21988"/>
    <cellStyle name="20% - Accent6 2 5 3 2 2" xfId="21989"/>
    <cellStyle name="20% - Accent6 2 5 3 2 2 2" xfId="21990"/>
    <cellStyle name="20% - Accent6 2 5 3 2 2 2 2" xfId="21991"/>
    <cellStyle name="20% - Accent6 2 5 3 2 2 2 3" xfId="21992"/>
    <cellStyle name="20% - Accent6 2 5 3 2 2 3" xfId="21993"/>
    <cellStyle name="20% - Accent6 2 5 3 2 2 4" xfId="21994"/>
    <cellStyle name="20% - Accent6 2 5 3 2 3" xfId="21995"/>
    <cellStyle name="20% - Accent6 2 5 3 2 3 2" xfId="21996"/>
    <cellStyle name="20% - Accent6 2 5 3 2 3 2 2" xfId="21997"/>
    <cellStyle name="20% - Accent6 2 5 3 2 3 2 3" xfId="21998"/>
    <cellStyle name="20% - Accent6 2 5 3 2 3 3" xfId="21999"/>
    <cellStyle name="20% - Accent6 2 5 3 2 3 4" xfId="22000"/>
    <cellStyle name="20% - Accent6 2 5 3 2 4" xfId="22001"/>
    <cellStyle name="20% - Accent6 2 5 3 2 4 2" xfId="22002"/>
    <cellStyle name="20% - Accent6 2 5 3 2 4 3" xfId="22003"/>
    <cellStyle name="20% - Accent6 2 5 3 2 5" xfId="22004"/>
    <cellStyle name="20% - Accent6 2 5 3 2 6" xfId="22005"/>
    <cellStyle name="20% - Accent6 2 5 3 3" xfId="22006"/>
    <cellStyle name="20% - Accent6 2 5 3 3 2" xfId="22007"/>
    <cellStyle name="20% - Accent6 2 5 3 3 2 2" xfId="22008"/>
    <cellStyle name="20% - Accent6 2 5 3 3 2 2 2" xfId="22009"/>
    <cellStyle name="20% - Accent6 2 5 3 3 2 2 3" xfId="22010"/>
    <cellStyle name="20% - Accent6 2 5 3 3 2 3" xfId="22011"/>
    <cellStyle name="20% - Accent6 2 5 3 3 2 4" xfId="22012"/>
    <cellStyle name="20% - Accent6 2 5 3 3 3" xfId="22013"/>
    <cellStyle name="20% - Accent6 2 5 3 3 3 2" xfId="22014"/>
    <cellStyle name="20% - Accent6 2 5 3 3 3 2 2" xfId="22015"/>
    <cellStyle name="20% - Accent6 2 5 3 3 3 2 3" xfId="22016"/>
    <cellStyle name="20% - Accent6 2 5 3 3 3 3" xfId="22017"/>
    <cellStyle name="20% - Accent6 2 5 3 3 3 4" xfId="22018"/>
    <cellStyle name="20% - Accent6 2 5 3 3 4" xfId="22019"/>
    <cellStyle name="20% - Accent6 2 5 3 3 4 2" xfId="22020"/>
    <cellStyle name="20% - Accent6 2 5 3 3 4 3" xfId="22021"/>
    <cellStyle name="20% - Accent6 2 5 3 3 5" xfId="22022"/>
    <cellStyle name="20% - Accent6 2 5 3 3 6" xfId="22023"/>
    <cellStyle name="20% - Accent6 2 5 3 4" xfId="22024"/>
    <cellStyle name="20% - Accent6 2 5 3 4 2" xfId="22025"/>
    <cellStyle name="20% - Accent6 2 5 3 4 2 2" xfId="22026"/>
    <cellStyle name="20% - Accent6 2 5 3 4 2 3" xfId="22027"/>
    <cellStyle name="20% - Accent6 2 5 3 4 3" xfId="22028"/>
    <cellStyle name="20% - Accent6 2 5 3 4 4" xfId="22029"/>
    <cellStyle name="20% - Accent6 2 5 3 5" xfId="22030"/>
    <cellStyle name="20% - Accent6 2 5 3 5 2" xfId="22031"/>
    <cellStyle name="20% - Accent6 2 5 3 5 2 2" xfId="22032"/>
    <cellStyle name="20% - Accent6 2 5 3 5 2 3" xfId="22033"/>
    <cellStyle name="20% - Accent6 2 5 3 5 3" xfId="22034"/>
    <cellStyle name="20% - Accent6 2 5 3 5 4" xfId="22035"/>
    <cellStyle name="20% - Accent6 2 5 3 6" xfId="22036"/>
    <cellStyle name="20% - Accent6 2 5 3 6 2" xfId="22037"/>
    <cellStyle name="20% - Accent6 2 5 3 6 3" xfId="22038"/>
    <cellStyle name="20% - Accent6 2 5 3 7" xfId="22039"/>
    <cellStyle name="20% - Accent6 2 5 3 8" xfId="22040"/>
    <cellStyle name="20% - Accent6 2 5 4" xfId="22041"/>
    <cellStyle name="20% - Accent6 2 5 4 2" xfId="22042"/>
    <cellStyle name="20% - Accent6 2 5 4 2 2" xfId="22043"/>
    <cellStyle name="20% - Accent6 2 5 4 2 2 2" xfId="22044"/>
    <cellStyle name="20% - Accent6 2 5 4 2 2 3" xfId="22045"/>
    <cellStyle name="20% - Accent6 2 5 4 2 3" xfId="22046"/>
    <cellStyle name="20% - Accent6 2 5 4 2 4" xfId="22047"/>
    <cellStyle name="20% - Accent6 2 5 4 3" xfId="22048"/>
    <cellStyle name="20% - Accent6 2 5 4 3 2" xfId="22049"/>
    <cellStyle name="20% - Accent6 2 5 4 3 2 2" xfId="22050"/>
    <cellStyle name="20% - Accent6 2 5 4 3 2 3" xfId="22051"/>
    <cellStyle name="20% - Accent6 2 5 4 3 3" xfId="22052"/>
    <cellStyle name="20% - Accent6 2 5 4 3 4" xfId="22053"/>
    <cellStyle name="20% - Accent6 2 5 4 4" xfId="22054"/>
    <cellStyle name="20% - Accent6 2 5 4 4 2" xfId="22055"/>
    <cellStyle name="20% - Accent6 2 5 4 4 3" xfId="22056"/>
    <cellStyle name="20% - Accent6 2 5 4 5" xfId="22057"/>
    <cellStyle name="20% - Accent6 2 5 4 6" xfId="22058"/>
    <cellStyle name="20% - Accent6 2 5 5" xfId="22059"/>
    <cellStyle name="20% - Accent6 2 5 5 2" xfId="22060"/>
    <cellStyle name="20% - Accent6 2 5 5 2 2" xfId="22061"/>
    <cellStyle name="20% - Accent6 2 5 5 2 2 2" xfId="22062"/>
    <cellStyle name="20% - Accent6 2 5 5 2 2 3" xfId="22063"/>
    <cellStyle name="20% - Accent6 2 5 5 2 3" xfId="22064"/>
    <cellStyle name="20% - Accent6 2 5 5 2 4" xfId="22065"/>
    <cellStyle name="20% - Accent6 2 5 5 3" xfId="22066"/>
    <cellStyle name="20% - Accent6 2 5 5 3 2" xfId="22067"/>
    <cellStyle name="20% - Accent6 2 5 5 3 2 2" xfId="22068"/>
    <cellStyle name="20% - Accent6 2 5 5 3 2 3" xfId="22069"/>
    <cellStyle name="20% - Accent6 2 5 5 3 3" xfId="22070"/>
    <cellStyle name="20% - Accent6 2 5 5 3 4" xfId="22071"/>
    <cellStyle name="20% - Accent6 2 5 5 4" xfId="22072"/>
    <cellStyle name="20% - Accent6 2 5 5 4 2" xfId="22073"/>
    <cellStyle name="20% - Accent6 2 5 5 4 3" xfId="22074"/>
    <cellStyle name="20% - Accent6 2 5 5 5" xfId="22075"/>
    <cellStyle name="20% - Accent6 2 5 5 6" xfId="22076"/>
    <cellStyle name="20% - Accent6 2 5 6" xfId="22077"/>
    <cellStyle name="20% - Accent6 2 5 6 2" xfId="22078"/>
    <cellStyle name="20% - Accent6 2 5 6 2 2" xfId="22079"/>
    <cellStyle name="20% - Accent6 2 5 6 2 3" xfId="22080"/>
    <cellStyle name="20% - Accent6 2 5 6 3" xfId="22081"/>
    <cellStyle name="20% - Accent6 2 5 6 4" xfId="22082"/>
    <cellStyle name="20% - Accent6 2 5 7" xfId="22083"/>
    <cellStyle name="20% - Accent6 2 5 7 2" xfId="22084"/>
    <cellStyle name="20% - Accent6 2 5 7 2 2" xfId="22085"/>
    <cellStyle name="20% - Accent6 2 5 7 2 3" xfId="22086"/>
    <cellStyle name="20% - Accent6 2 5 7 3" xfId="22087"/>
    <cellStyle name="20% - Accent6 2 5 7 4" xfId="22088"/>
    <cellStyle name="20% - Accent6 2 5 8" xfId="22089"/>
    <cellStyle name="20% - Accent6 2 5 8 2" xfId="22090"/>
    <cellStyle name="20% - Accent6 2 5 8 3" xfId="22091"/>
    <cellStyle name="20% - Accent6 2 5 9" xfId="22092"/>
    <cellStyle name="20% - Accent6 2 5_Revenue monitoring workings P6 97-2003" xfId="22093"/>
    <cellStyle name="20% - Accent6 2 6" xfId="22094"/>
    <cellStyle name="20% - Accent6 2 6 10" xfId="22095"/>
    <cellStyle name="20% - Accent6 2 6 2" xfId="22096"/>
    <cellStyle name="20% - Accent6 2 6 2 2" xfId="22097"/>
    <cellStyle name="20% - Accent6 2 6 2 2 2" xfId="22098"/>
    <cellStyle name="20% - Accent6 2 6 2 2 2 2" xfId="22099"/>
    <cellStyle name="20% - Accent6 2 6 2 2 2 2 2" xfId="22100"/>
    <cellStyle name="20% - Accent6 2 6 2 2 2 2 2 2" xfId="22101"/>
    <cellStyle name="20% - Accent6 2 6 2 2 2 2 2 3" xfId="22102"/>
    <cellStyle name="20% - Accent6 2 6 2 2 2 2 3" xfId="22103"/>
    <cellStyle name="20% - Accent6 2 6 2 2 2 2 4" xfId="22104"/>
    <cellStyle name="20% - Accent6 2 6 2 2 2 3" xfId="22105"/>
    <cellStyle name="20% - Accent6 2 6 2 2 2 3 2" xfId="22106"/>
    <cellStyle name="20% - Accent6 2 6 2 2 2 3 2 2" xfId="22107"/>
    <cellStyle name="20% - Accent6 2 6 2 2 2 3 2 3" xfId="22108"/>
    <cellStyle name="20% - Accent6 2 6 2 2 2 3 3" xfId="22109"/>
    <cellStyle name="20% - Accent6 2 6 2 2 2 3 4" xfId="22110"/>
    <cellStyle name="20% - Accent6 2 6 2 2 2 4" xfId="22111"/>
    <cellStyle name="20% - Accent6 2 6 2 2 2 4 2" xfId="22112"/>
    <cellStyle name="20% - Accent6 2 6 2 2 2 4 3" xfId="22113"/>
    <cellStyle name="20% - Accent6 2 6 2 2 2 5" xfId="22114"/>
    <cellStyle name="20% - Accent6 2 6 2 2 2 6" xfId="22115"/>
    <cellStyle name="20% - Accent6 2 6 2 2 3" xfId="22116"/>
    <cellStyle name="20% - Accent6 2 6 2 2 3 2" xfId="22117"/>
    <cellStyle name="20% - Accent6 2 6 2 2 3 2 2" xfId="22118"/>
    <cellStyle name="20% - Accent6 2 6 2 2 3 2 2 2" xfId="22119"/>
    <cellStyle name="20% - Accent6 2 6 2 2 3 2 2 3" xfId="22120"/>
    <cellStyle name="20% - Accent6 2 6 2 2 3 2 3" xfId="22121"/>
    <cellStyle name="20% - Accent6 2 6 2 2 3 2 4" xfId="22122"/>
    <cellStyle name="20% - Accent6 2 6 2 2 3 3" xfId="22123"/>
    <cellStyle name="20% - Accent6 2 6 2 2 3 3 2" xfId="22124"/>
    <cellStyle name="20% - Accent6 2 6 2 2 3 3 2 2" xfId="22125"/>
    <cellStyle name="20% - Accent6 2 6 2 2 3 3 2 3" xfId="22126"/>
    <cellStyle name="20% - Accent6 2 6 2 2 3 3 3" xfId="22127"/>
    <cellStyle name="20% - Accent6 2 6 2 2 3 3 4" xfId="22128"/>
    <cellStyle name="20% - Accent6 2 6 2 2 3 4" xfId="22129"/>
    <cellStyle name="20% - Accent6 2 6 2 2 3 4 2" xfId="22130"/>
    <cellStyle name="20% - Accent6 2 6 2 2 3 4 3" xfId="22131"/>
    <cellStyle name="20% - Accent6 2 6 2 2 3 5" xfId="22132"/>
    <cellStyle name="20% - Accent6 2 6 2 2 3 6" xfId="22133"/>
    <cellStyle name="20% - Accent6 2 6 2 2 4" xfId="22134"/>
    <cellStyle name="20% - Accent6 2 6 2 2 4 2" xfId="22135"/>
    <cellStyle name="20% - Accent6 2 6 2 2 4 2 2" xfId="22136"/>
    <cellStyle name="20% - Accent6 2 6 2 2 4 2 3" xfId="22137"/>
    <cellStyle name="20% - Accent6 2 6 2 2 4 3" xfId="22138"/>
    <cellStyle name="20% - Accent6 2 6 2 2 4 4" xfId="22139"/>
    <cellStyle name="20% - Accent6 2 6 2 2 5" xfId="22140"/>
    <cellStyle name="20% - Accent6 2 6 2 2 5 2" xfId="22141"/>
    <cellStyle name="20% - Accent6 2 6 2 2 5 2 2" xfId="22142"/>
    <cellStyle name="20% - Accent6 2 6 2 2 5 2 3" xfId="22143"/>
    <cellStyle name="20% - Accent6 2 6 2 2 5 3" xfId="22144"/>
    <cellStyle name="20% - Accent6 2 6 2 2 5 4" xfId="22145"/>
    <cellStyle name="20% - Accent6 2 6 2 2 6" xfId="22146"/>
    <cellStyle name="20% - Accent6 2 6 2 2 6 2" xfId="22147"/>
    <cellStyle name="20% - Accent6 2 6 2 2 6 3" xfId="22148"/>
    <cellStyle name="20% - Accent6 2 6 2 2 7" xfId="22149"/>
    <cellStyle name="20% - Accent6 2 6 2 2 8" xfId="22150"/>
    <cellStyle name="20% - Accent6 2 6 2 3" xfId="22151"/>
    <cellStyle name="20% - Accent6 2 6 2 3 2" xfId="22152"/>
    <cellStyle name="20% - Accent6 2 6 2 3 2 2" xfId="22153"/>
    <cellStyle name="20% - Accent6 2 6 2 3 2 2 2" xfId="22154"/>
    <cellStyle name="20% - Accent6 2 6 2 3 2 2 3" xfId="22155"/>
    <cellStyle name="20% - Accent6 2 6 2 3 2 3" xfId="22156"/>
    <cellStyle name="20% - Accent6 2 6 2 3 2 4" xfId="22157"/>
    <cellStyle name="20% - Accent6 2 6 2 3 3" xfId="22158"/>
    <cellStyle name="20% - Accent6 2 6 2 3 3 2" xfId="22159"/>
    <cellStyle name="20% - Accent6 2 6 2 3 3 2 2" xfId="22160"/>
    <cellStyle name="20% - Accent6 2 6 2 3 3 2 3" xfId="22161"/>
    <cellStyle name="20% - Accent6 2 6 2 3 3 3" xfId="22162"/>
    <cellStyle name="20% - Accent6 2 6 2 3 3 4" xfId="22163"/>
    <cellStyle name="20% - Accent6 2 6 2 3 4" xfId="22164"/>
    <cellStyle name="20% - Accent6 2 6 2 3 4 2" xfId="22165"/>
    <cellStyle name="20% - Accent6 2 6 2 3 4 3" xfId="22166"/>
    <cellStyle name="20% - Accent6 2 6 2 3 5" xfId="22167"/>
    <cellStyle name="20% - Accent6 2 6 2 3 6" xfId="22168"/>
    <cellStyle name="20% - Accent6 2 6 2 4" xfId="22169"/>
    <cellStyle name="20% - Accent6 2 6 2 4 2" xfId="22170"/>
    <cellStyle name="20% - Accent6 2 6 2 4 2 2" xfId="22171"/>
    <cellStyle name="20% - Accent6 2 6 2 4 2 2 2" xfId="22172"/>
    <cellStyle name="20% - Accent6 2 6 2 4 2 2 3" xfId="22173"/>
    <cellStyle name="20% - Accent6 2 6 2 4 2 3" xfId="22174"/>
    <cellStyle name="20% - Accent6 2 6 2 4 2 4" xfId="22175"/>
    <cellStyle name="20% - Accent6 2 6 2 4 3" xfId="22176"/>
    <cellStyle name="20% - Accent6 2 6 2 4 3 2" xfId="22177"/>
    <cellStyle name="20% - Accent6 2 6 2 4 3 2 2" xfId="22178"/>
    <cellStyle name="20% - Accent6 2 6 2 4 3 2 3" xfId="22179"/>
    <cellStyle name="20% - Accent6 2 6 2 4 3 3" xfId="22180"/>
    <cellStyle name="20% - Accent6 2 6 2 4 3 4" xfId="22181"/>
    <cellStyle name="20% - Accent6 2 6 2 4 4" xfId="22182"/>
    <cellStyle name="20% - Accent6 2 6 2 4 4 2" xfId="22183"/>
    <cellStyle name="20% - Accent6 2 6 2 4 4 3" xfId="22184"/>
    <cellStyle name="20% - Accent6 2 6 2 4 5" xfId="22185"/>
    <cellStyle name="20% - Accent6 2 6 2 4 6" xfId="22186"/>
    <cellStyle name="20% - Accent6 2 6 2 5" xfId="22187"/>
    <cellStyle name="20% - Accent6 2 6 2 5 2" xfId="22188"/>
    <cellStyle name="20% - Accent6 2 6 2 5 2 2" xfId="22189"/>
    <cellStyle name="20% - Accent6 2 6 2 5 2 3" xfId="22190"/>
    <cellStyle name="20% - Accent6 2 6 2 5 3" xfId="22191"/>
    <cellStyle name="20% - Accent6 2 6 2 5 4" xfId="22192"/>
    <cellStyle name="20% - Accent6 2 6 2 6" xfId="22193"/>
    <cellStyle name="20% - Accent6 2 6 2 6 2" xfId="22194"/>
    <cellStyle name="20% - Accent6 2 6 2 6 2 2" xfId="22195"/>
    <cellStyle name="20% - Accent6 2 6 2 6 2 3" xfId="22196"/>
    <cellStyle name="20% - Accent6 2 6 2 6 3" xfId="22197"/>
    <cellStyle name="20% - Accent6 2 6 2 6 4" xfId="22198"/>
    <cellStyle name="20% - Accent6 2 6 2 7" xfId="22199"/>
    <cellStyle name="20% - Accent6 2 6 2 7 2" xfId="22200"/>
    <cellStyle name="20% - Accent6 2 6 2 7 3" xfId="22201"/>
    <cellStyle name="20% - Accent6 2 6 2 8" xfId="22202"/>
    <cellStyle name="20% - Accent6 2 6 2 9" xfId="22203"/>
    <cellStyle name="20% - Accent6 2 6 3" xfId="22204"/>
    <cellStyle name="20% - Accent6 2 6 3 2" xfId="22205"/>
    <cellStyle name="20% - Accent6 2 6 3 2 2" xfId="22206"/>
    <cellStyle name="20% - Accent6 2 6 3 2 2 2" xfId="22207"/>
    <cellStyle name="20% - Accent6 2 6 3 2 2 2 2" xfId="22208"/>
    <cellStyle name="20% - Accent6 2 6 3 2 2 2 3" xfId="22209"/>
    <cellStyle name="20% - Accent6 2 6 3 2 2 3" xfId="22210"/>
    <cellStyle name="20% - Accent6 2 6 3 2 2 4" xfId="22211"/>
    <cellStyle name="20% - Accent6 2 6 3 2 3" xfId="22212"/>
    <cellStyle name="20% - Accent6 2 6 3 2 3 2" xfId="22213"/>
    <cellStyle name="20% - Accent6 2 6 3 2 3 2 2" xfId="22214"/>
    <cellStyle name="20% - Accent6 2 6 3 2 3 2 3" xfId="22215"/>
    <cellStyle name="20% - Accent6 2 6 3 2 3 3" xfId="22216"/>
    <cellStyle name="20% - Accent6 2 6 3 2 3 4" xfId="22217"/>
    <cellStyle name="20% - Accent6 2 6 3 2 4" xfId="22218"/>
    <cellStyle name="20% - Accent6 2 6 3 2 4 2" xfId="22219"/>
    <cellStyle name="20% - Accent6 2 6 3 2 4 3" xfId="22220"/>
    <cellStyle name="20% - Accent6 2 6 3 2 5" xfId="22221"/>
    <cellStyle name="20% - Accent6 2 6 3 2 6" xfId="22222"/>
    <cellStyle name="20% - Accent6 2 6 3 3" xfId="22223"/>
    <cellStyle name="20% - Accent6 2 6 3 3 2" xfId="22224"/>
    <cellStyle name="20% - Accent6 2 6 3 3 2 2" xfId="22225"/>
    <cellStyle name="20% - Accent6 2 6 3 3 2 2 2" xfId="22226"/>
    <cellStyle name="20% - Accent6 2 6 3 3 2 2 3" xfId="22227"/>
    <cellStyle name="20% - Accent6 2 6 3 3 2 3" xfId="22228"/>
    <cellStyle name="20% - Accent6 2 6 3 3 2 4" xfId="22229"/>
    <cellStyle name="20% - Accent6 2 6 3 3 3" xfId="22230"/>
    <cellStyle name="20% - Accent6 2 6 3 3 3 2" xfId="22231"/>
    <cellStyle name="20% - Accent6 2 6 3 3 3 2 2" xfId="22232"/>
    <cellStyle name="20% - Accent6 2 6 3 3 3 2 3" xfId="22233"/>
    <cellStyle name="20% - Accent6 2 6 3 3 3 3" xfId="22234"/>
    <cellStyle name="20% - Accent6 2 6 3 3 3 4" xfId="22235"/>
    <cellStyle name="20% - Accent6 2 6 3 3 4" xfId="22236"/>
    <cellStyle name="20% - Accent6 2 6 3 3 4 2" xfId="22237"/>
    <cellStyle name="20% - Accent6 2 6 3 3 4 3" xfId="22238"/>
    <cellStyle name="20% - Accent6 2 6 3 3 5" xfId="22239"/>
    <cellStyle name="20% - Accent6 2 6 3 3 6" xfId="22240"/>
    <cellStyle name="20% - Accent6 2 6 3 4" xfId="22241"/>
    <cellStyle name="20% - Accent6 2 6 3 4 2" xfId="22242"/>
    <cellStyle name="20% - Accent6 2 6 3 4 2 2" xfId="22243"/>
    <cellStyle name="20% - Accent6 2 6 3 4 2 3" xfId="22244"/>
    <cellStyle name="20% - Accent6 2 6 3 4 3" xfId="22245"/>
    <cellStyle name="20% - Accent6 2 6 3 4 4" xfId="22246"/>
    <cellStyle name="20% - Accent6 2 6 3 5" xfId="22247"/>
    <cellStyle name="20% - Accent6 2 6 3 5 2" xfId="22248"/>
    <cellStyle name="20% - Accent6 2 6 3 5 2 2" xfId="22249"/>
    <cellStyle name="20% - Accent6 2 6 3 5 2 3" xfId="22250"/>
    <cellStyle name="20% - Accent6 2 6 3 5 3" xfId="22251"/>
    <cellStyle name="20% - Accent6 2 6 3 5 4" xfId="22252"/>
    <cellStyle name="20% - Accent6 2 6 3 6" xfId="22253"/>
    <cellStyle name="20% - Accent6 2 6 3 6 2" xfId="22254"/>
    <cellStyle name="20% - Accent6 2 6 3 6 3" xfId="22255"/>
    <cellStyle name="20% - Accent6 2 6 3 7" xfId="22256"/>
    <cellStyle name="20% - Accent6 2 6 3 8" xfId="22257"/>
    <cellStyle name="20% - Accent6 2 6 4" xfId="22258"/>
    <cellStyle name="20% - Accent6 2 6 4 2" xfId="22259"/>
    <cellStyle name="20% - Accent6 2 6 4 2 2" xfId="22260"/>
    <cellStyle name="20% - Accent6 2 6 4 2 2 2" xfId="22261"/>
    <cellStyle name="20% - Accent6 2 6 4 2 2 3" xfId="22262"/>
    <cellStyle name="20% - Accent6 2 6 4 2 3" xfId="22263"/>
    <cellStyle name="20% - Accent6 2 6 4 2 4" xfId="22264"/>
    <cellStyle name="20% - Accent6 2 6 4 3" xfId="22265"/>
    <cellStyle name="20% - Accent6 2 6 4 3 2" xfId="22266"/>
    <cellStyle name="20% - Accent6 2 6 4 3 2 2" xfId="22267"/>
    <cellStyle name="20% - Accent6 2 6 4 3 2 3" xfId="22268"/>
    <cellStyle name="20% - Accent6 2 6 4 3 3" xfId="22269"/>
    <cellStyle name="20% - Accent6 2 6 4 3 4" xfId="22270"/>
    <cellStyle name="20% - Accent6 2 6 4 4" xfId="22271"/>
    <cellStyle name="20% - Accent6 2 6 4 4 2" xfId="22272"/>
    <cellStyle name="20% - Accent6 2 6 4 4 3" xfId="22273"/>
    <cellStyle name="20% - Accent6 2 6 4 5" xfId="22274"/>
    <cellStyle name="20% - Accent6 2 6 4 6" xfId="22275"/>
    <cellStyle name="20% - Accent6 2 6 5" xfId="22276"/>
    <cellStyle name="20% - Accent6 2 6 5 2" xfId="22277"/>
    <cellStyle name="20% - Accent6 2 6 5 2 2" xfId="22278"/>
    <cellStyle name="20% - Accent6 2 6 5 2 2 2" xfId="22279"/>
    <cellStyle name="20% - Accent6 2 6 5 2 2 3" xfId="22280"/>
    <cellStyle name="20% - Accent6 2 6 5 2 3" xfId="22281"/>
    <cellStyle name="20% - Accent6 2 6 5 2 4" xfId="22282"/>
    <cellStyle name="20% - Accent6 2 6 5 3" xfId="22283"/>
    <cellStyle name="20% - Accent6 2 6 5 3 2" xfId="22284"/>
    <cellStyle name="20% - Accent6 2 6 5 3 2 2" xfId="22285"/>
    <cellStyle name="20% - Accent6 2 6 5 3 2 3" xfId="22286"/>
    <cellStyle name="20% - Accent6 2 6 5 3 3" xfId="22287"/>
    <cellStyle name="20% - Accent6 2 6 5 3 4" xfId="22288"/>
    <cellStyle name="20% - Accent6 2 6 5 4" xfId="22289"/>
    <cellStyle name="20% - Accent6 2 6 5 4 2" xfId="22290"/>
    <cellStyle name="20% - Accent6 2 6 5 4 3" xfId="22291"/>
    <cellStyle name="20% - Accent6 2 6 5 5" xfId="22292"/>
    <cellStyle name="20% - Accent6 2 6 5 6" xfId="22293"/>
    <cellStyle name="20% - Accent6 2 6 6" xfId="22294"/>
    <cellStyle name="20% - Accent6 2 6 6 2" xfId="22295"/>
    <cellStyle name="20% - Accent6 2 6 6 2 2" xfId="22296"/>
    <cellStyle name="20% - Accent6 2 6 6 2 3" xfId="22297"/>
    <cellStyle name="20% - Accent6 2 6 6 3" xfId="22298"/>
    <cellStyle name="20% - Accent6 2 6 6 4" xfId="22299"/>
    <cellStyle name="20% - Accent6 2 6 7" xfId="22300"/>
    <cellStyle name="20% - Accent6 2 6 7 2" xfId="22301"/>
    <cellStyle name="20% - Accent6 2 6 7 2 2" xfId="22302"/>
    <cellStyle name="20% - Accent6 2 6 7 2 3" xfId="22303"/>
    <cellStyle name="20% - Accent6 2 6 7 3" xfId="22304"/>
    <cellStyle name="20% - Accent6 2 6 7 4" xfId="22305"/>
    <cellStyle name="20% - Accent6 2 6 8" xfId="22306"/>
    <cellStyle name="20% - Accent6 2 6 8 2" xfId="22307"/>
    <cellStyle name="20% - Accent6 2 6 8 3" xfId="22308"/>
    <cellStyle name="20% - Accent6 2 6 9" xfId="22309"/>
    <cellStyle name="20% - Accent6 2 6_Revenue monitoring workings P6 97-2003" xfId="22310"/>
    <cellStyle name="20% - Accent6 2 7" xfId="22311"/>
    <cellStyle name="20% - Accent6 2 7 10" xfId="22312"/>
    <cellStyle name="20% - Accent6 2 7 2" xfId="22313"/>
    <cellStyle name="20% - Accent6 2 7 2 2" xfId="22314"/>
    <cellStyle name="20% - Accent6 2 7 2 2 2" xfId="22315"/>
    <cellStyle name="20% - Accent6 2 7 2 2 2 2" xfId="22316"/>
    <cellStyle name="20% - Accent6 2 7 2 2 2 2 2" xfId="22317"/>
    <cellStyle name="20% - Accent6 2 7 2 2 2 2 2 2" xfId="22318"/>
    <cellStyle name="20% - Accent6 2 7 2 2 2 2 2 3" xfId="22319"/>
    <cellStyle name="20% - Accent6 2 7 2 2 2 2 3" xfId="22320"/>
    <cellStyle name="20% - Accent6 2 7 2 2 2 2 4" xfId="22321"/>
    <cellStyle name="20% - Accent6 2 7 2 2 2 3" xfId="22322"/>
    <cellStyle name="20% - Accent6 2 7 2 2 2 3 2" xfId="22323"/>
    <cellStyle name="20% - Accent6 2 7 2 2 2 3 2 2" xfId="22324"/>
    <cellStyle name="20% - Accent6 2 7 2 2 2 3 2 3" xfId="22325"/>
    <cellStyle name="20% - Accent6 2 7 2 2 2 3 3" xfId="22326"/>
    <cellStyle name="20% - Accent6 2 7 2 2 2 3 4" xfId="22327"/>
    <cellStyle name="20% - Accent6 2 7 2 2 2 4" xfId="22328"/>
    <cellStyle name="20% - Accent6 2 7 2 2 2 4 2" xfId="22329"/>
    <cellStyle name="20% - Accent6 2 7 2 2 2 4 3" xfId="22330"/>
    <cellStyle name="20% - Accent6 2 7 2 2 2 5" xfId="22331"/>
    <cellStyle name="20% - Accent6 2 7 2 2 2 6" xfId="22332"/>
    <cellStyle name="20% - Accent6 2 7 2 2 3" xfId="22333"/>
    <cellStyle name="20% - Accent6 2 7 2 2 3 2" xfId="22334"/>
    <cellStyle name="20% - Accent6 2 7 2 2 3 2 2" xfId="22335"/>
    <cellStyle name="20% - Accent6 2 7 2 2 3 2 2 2" xfId="22336"/>
    <cellStyle name="20% - Accent6 2 7 2 2 3 2 2 3" xfId="22337"/>
    <cellStyle name="20% - Accent6 2 7 2 2 3 2 3" xfId="22338"/>
    <cellStyle name="20% - Accent6 2 7 2 2 3 2 4" xfId="22339"/>
    <cellStyle name="20% - Accent6 2 7 2 2 3 3" xfId="22340"/>
    <cellStyle name="20% - Accent6 2 7 2 2 3 3 2" xfId="22341"/>
    <cellStyle name="20% - Accent6 2 7 2 2 3 3 2 2" xfId="22342"/>
    <cellStyle name="20% - Accent6 2 7 2 2 3 3 2 3" xfId="22343"/>
    <cellStyle name="20% - Accent6 2 7 2 2 3 3 3" xfId="22344"/>
    <cellStyle name="20% - Accent6 2 7 2 2 3 3 4" xfId="22345"/>
    <cellStyle name="20% - Accent6 2 7 2 2 3 4" xfId="22346"/>
    <cellStyle name="20% - Accent6 2 7 2 2 3 4 2" xfId="22347"/>
    <cellStyle name="20% - Accent6 2 7 2 2 3 4 3" xfId="22348"/>
    <cellStyle name="20% - Accent6 2 7 2 2 3 5" xfId="22349"/>
    <cellStyle name="20% - Accent6 2 7 2 2 3 6" xfId="22350"/>
    <cellStyle name="20% - Accent6 2 7 2 2 4" xfId="22351"/>
    <cellStyle name="20% - Accent6 2 7 2 2 4 2" xfId="22352"/>
    <cellStyle name="20% - Accent6 2 7 2 2 4 2 2" xfId="22353"/>
    <cellStyle name="20% - Accent6 2 7 2 2 4 2 3" xfId="22354"/>
    <cellStyle name="20% - Accent6 2 7 2 2 4 3" xfId="22355"/>
    <cellStyle name="20% - Accent6 2 7 2 2 4 4" xfId="22356"/>
    <cellStyle name="20% - Accent6 2 7 2 2 5" xfId="22357"/>
    <cellStyle name="20% - Accent6 2 7 2 2 5 2" xfId="22358"/>
    <cellStyle name="20% - Accent6 2 7 2 2 5 2 2" xfId="22359"/>
    <cellStyle name="20% - Accent6 2 7 2 2 5 2 3" xfId="22360"/>
    <cellStyle name="20% - Accent6 2 7 2 2 5 3" xfId="22361"/>
    <cellStyle name="20% - Accent6 2 7 2 2 5 4" xfId="22362"/>
    <cellStyle name="20% - Accent6 2 7 2 2 6" xfId="22363"/>
    <cellStyle name="20% - Accent6 2 7 2 2 6 2" xfId="22364"/>
    <cellStyle name="20% - Accent6 2 7 2 2 6 3" xfId="22365"/>
    <cellStyle name="20% - Accent6 2 7 2 2 7" xfId="22366"/>
    <cellStyle name="20% - Accent6 2 7 2 2 8" xfId="22367"/>
    <cellStyle name="20% - Accent6 2 7 2 3" xfId="22368"/>
    <cellStyle name="20% - Accent6 2 7 2 3 2" xfId="22369"/>
    <cellStyle name="20% - Accent6 2 7 2 3 2 2" xfId="22370"/>
    <cellStyle name="20% - Accent6 2 7 2 3 2 2 2" xfId="22371"/>
    <cellStyle name="20% - Accent6 2 7 2 3 2 2 3" xfId="22372"/>
    <cellStyle name="20% - Accent6 2 7 2 3 2 3" xfId="22373"/>
    <cellStyle name="20% - Accent6 2 7 2 3 2 4" xfId="22374"/>
    <cellStyle name="20% - Accent6 2 7 2 3 3" xfId="22375"/>
    <cellStyle name="20% - Accent6 2 7 2 3 3 2" xfId="22376"/>
    <cellStyle name="20% - Accent6 2 7 2 3 3 2 2" xfId="22377"/>
    <cellStyle name="20% - Accent6 2 7 2 3 3 2 3" xfId="22378"/>
    <cellStyle name="20% - Accent6 2 7 2 3 3 3" xfId="22379"/>
    <cellStyle name="20% - Accent6 2 7 2 3 3 4" xfId="22380"/>
    <cellStyle name="20% - Accent6 2 7 2 3 4" xfId="22381"/>
    <cellStyle name="20% - Accent6 2 7 2 3 4 2" xfId="22382"/>
    <cellStyle name="20% - Accent6 2 7 2 3 4 3" xfId="22383"/>
    <cellStyle name="20% - Accent6 2 7 2 3 5" xfId="22384"/>
    <cellStyle name="20% - Accent6 2 7 2 3 6" xfId="22385"/>
    <cellStyle name="20% - Accent6 2 7 2 4" xfId="22386"/>
    <cellStyle name="20% - Accent6 2 7 2 4 2" xfId="22387"/>
    <cellStyle name="20% - Accent6 2 7 2 4 2 2" xfId="22388"/>
    <cellStyle name="20% - Accent6 2 7 2 4 2 2 2" xfId="22389"/>
    <cellStyle name="20% - Accent6 2 7 2 4 2 2 3" xfId="22390"/>
    <cellStyle name="20% - Accent6 2 7 2 4 2 3" xfId="22391"/>
    <cellStyle name="20% - Accent6 2 7 2 4 2 4" xfId="22392"/>
    <cellStyle name="20% - Accent6 2 7 2 4 3" xfId="22393"/>
    <cellStyle name="20% - Accent6 2 7 2 4 3 2" xfId="22394"/>
    <cellStyle name="20% - Accent6 2 7 2 4 3 2 2" xfId="22395"/>
    <cellStyle name="20% - Accent6 2 7 2 4 3 2 3" xfId="22396"/>
    <cellStyle name="20% - Accent6 2 7 2 4 3 3" xfId="22397"/>
    <cellStyle name="20% - Accent6 2 7 2 4 3 4" xfId="22398"/>
    <cellStyle name="20% - Accent6 2 7 2 4 4" xfId="22399"/>
    <cellStyle name="20% - Accent6 2 7 2 4 4 2" xfId="22400"/>
    <cellStyle name="20% - Accent6 2 7 2 4 4 3" xfId="22401"/>
    <cellStyle name="20% - Accent6 2 7 2 4 5" xfId="22402"/>
    <cellStyle name="20% - Accent6 2 7 2 4 6" xfId="22403"/>
    <cellStyle name="20% - Accent6 2 7 2 5" xfId="22404"/>
    <cellStyle name="20% - Accent6 2 7 2 5 2" xfId="22405"/>
    <cellStyle name="20% - Accent6 2 7 2 5 2 2" xfId="22406"/>
    <cellStyle name="20% - Accent6 2 7 2 5 2 3" xfId="22407"/>
    <cellStyle name="20% - Accent6 2 7 2 5 3" xfId="22408"/>
    <cellStyle name="20% - Accent6 2 7 2 5 4" xfId="22409"/>
    <cellStyle name="20% - Accent6 2 7 2 6" xfId="22410"/>
    <cellStyle name="20% - Accent6 2 7 2 6 2" xfId="22411"/>
    <cellStyle name="20% - Accent6 2 7 2 6 2 2" xfId="22412"/>
    <cellStyle name="20% - Accent6 2 7 2 6 2 3" xfId="22413"/>
    <cellStyle name="20% - Accent6 2 7 2 6 3" xfId="22414"/>
    <cellStyle name="20% - Accent6 2 7 2 6 4" xfId="22415"/>
    <cellStyle name="20% - Accent6 2 7 2 7" xfId="22416"/>
    <cellStyle name="20% - Accent6 2 7 2 7 2" xfId="22417"/>
    <cellStyle name="20% - Accent6 2 7 2 7 3" xfId="22418"/>
    <cellStyle name="20% - Accent6 2 7 2 8" xfId="22419"/>
    <cellStyle name="20% - Accent6 2 7 2 9" xfId="22420"/>
    <cellStyle name="20% - Accent6 2 7 3" xfId="22421"/>
    <cellStyle name="20% - Accent6 2 7 3 2" xfId="22422"/>
    <cellStyle name="20% - Accent6 2 7 3 2 2" xfId="22423"/>
    <cellStyle name="20% - Accent6 2 7 3 2 2 2" xfId="22424"/>
    <cellStyle name="20% - Accent6 2 7 3 2 2 2 2" xfId="22425"/>
    <cellStyle name="20% - Accent6 2 7 3 2 2 2 3" xfId="22426"/>
    <cellStyle name="20% - Accent6 2 7 3 2 2 3" xfId="22427"/>
    <cellStyle name="20% - Accent6 2 7 3 2 2 4" xfId="22428"/>
    <cellStyle name="20% - Accent6 2 7 3 2 3" xfId="22429"/>
    <cellStyle name="20% - Accent6 2 7 3 2 3 2" xfId="22430"/>
    <cellStyle name="20% - Accent6 2 7 3 2 3 2 2" xfId="22431"/>
    <cellStyle name="20% - Accent6 2 7 3 2 3 2 3" xfId="22432"/>
    <cellStyle name="20% - Accent6 2 7 3 2 3 3" xfId="22433"/>
    <cellStyle name="20% - Accent6 2 7 3 2 3 4" xfId="22434"/>
    <cellStyle name="20% - Accent6 2 7 3 2 4" xfId="22435"/>
    <cellStyle name="20% - Accent6 2 7 3 2 4 2" xfId="22436"/>
    <cellStyle name="20% - Accent6 2 7 3 2 4 3" xfId="22437"/>
    <cellStyle name="20% - Accent6 2 7 3 2 5" xfId="22438"/>
    <cellStyle name="20% - Accent6 2 7 3 2 6" xfId="22439"/>
    <cellStyle name="20% - Accent6 2 7 3 3" xfId="22440"/>
    <cellStyle name="20% - Accent6 2 7 3 3 2" xfId="22441"/>
    <cellStyle name="20% - Accent6 2 7 3 3 2 2" xfId="22442"/>
    <cellStyle name="20% - Accent6 2 7 3 3 2 2 2" xfId="22443"/>
    <cellStyle name="20% - Accent6 2 7 3 3 2 2 3" xfId="22444"/>
    <cellStyle name="20% - Accent6 2 7 3 3 2 3" xfId="22445"/>
    <cellStyle name="20% - Accent6 2 7 3 3 2 4" xfId="22446"/>
    <cellStyle name="20% - Accent6 2 7 3 3 3" xfId="22447"/>
    <cellStyle name="20% - Accent6 2 7 3 3 3 2" xfId="22448"/>
    <cellStyle name="20% - Accent6 2 7 3 3 3 2 2" xfId="22449"/>
    <cellStyle name="20% - Accent6 2 7 3 3 3 2 3" xfId="22450"/>
    <cellStyle name="20% - Accent6 2 7 3 3 3 3" xfId="22451"/>
    <cellStyle name="20% - Accent6 2 7 3 3 3 4" xfId="22452"/>
    <cellStyle name="20% - Accent6 2 7 3 3 4" xfId="22453"/>
    <cellStyle name="20% - Accent6 2 7 3 3 4 2" xfId="22454"/>
    <cellStyle name="20% - Accent6 2 7 3 3 4 3" xfId="22455"/>
    <cellStyle name="20% - Accent6 2 7 3 3 5" xfId="22456"/>
    <cellStyle name="20% - Accent6 2 7 3 3 6" xfId="22457"/>
    <cellStyle name="20% - Accent6 2 7 3 4" xfId="22458"/>
    <cellStyle name="20% - Accent6 2 7 3 4 2" xfId="22459"/>
    <cellStyle name="20% - Accent6 2 7 3 4 2 2" xfId="22460"/>
    <cellStyle name="20% - Accent6 2 7 3 4 2 3" xfId="22461"/>
    <cellStyle name="20% - Accent6 2 7 3 4 3" xfId="22462"/>
    <cellStyle name="20% - Accent6 2 7 3 4 4" xfId="22463"/>
    <cellStyle name="20% - Accent6 2 7 3 5" xfId="22464"/>
    <cellStyle name="20% - Accent6 2 7 3 5 2" xfId="22465"/>
    <cellStyle name="20% - Accent6 2 7 3 5 2 2" xfId="22466"/>
    <cellStyle name="20% - Accent6 2 7 3 5 2 3" xfId="22467"/>
    <cellStyle name="20% - Accent6 2 7 3 5 3" xfId="22468"/>
    <cellStyle name="20% - Accent6 2 7 3 5 4" xfId="22469"/>
    <cellStyle name="20% - Accent6 2 7 3 6" xfId="22470"/>
    <cellStyle name="20% - Accent6 2 7 3 6 2" xfId="22471"/>
    <cellStyle name="20% - Accent6 2 7 3 6 3" xfId="22472"/>
    <cellStyle name="20% - Accent6 2 7 3 7" xfId="22473"/>
    <cellStyle name="20% - Accent6 2 7 3 8" xfId="22474"/>
    <cellStyle name="20% - Accent6 2 7 4" xfId="22475"/>
    <cellStyle name="20% - Accent6 2 7 4 2" xfId="22476"/>
    <cellStyle name="20% - Accent6 2 7 4 2 2" xfId="22477"/>
    <cellStyle name="20% - Accent6 2 7 4 2 2 2" xfId="22478"/>
    <cellStyle name="20% - Accent6 2 7 4 2 2 3" xfId="22479"/>
    <cellStyle name="20% - Accent6 2 7 4 2 3" xfId="22480"/>
    <cellStyle name="20% - Accent6 2 7 4 2 4" xfId="22481"/>
    <cellStyle name="20% - Accent6 2 7 4 3" xfId="22482"/>
    <cellStyle name="20% - Accent6 2 7 4 3 2" xfId="22483"/>
    <cellStyle name="20% - Accent6 2 7 4 3 2 2" xfId="22484"/>
    <cellStyle name="20% - Accent6 2 7 4 3 2 3" xfId="22485"/>
    <cellStyle name="20% - Accent6 2 7 4 3 3" xfId="22486"/>
    <cellStyle name="20% - Accent6 2 7 4 3 4" xfId="22487"/>
    <cellStyle name="20% - Accent6 2 7 4 4" xfId="22488"/>
    <cellStyle name="20% - Accent6 2 7 4 4 2" xfId="22489"/>
    <cellStyle name="20% - Accent6 2 7 4 4 3" xfId="22490"/>
    <cellStyle name="20% - Accent6 2 7 4 5" xfId="22491"/>
    <cellStyle name="20% - Accent6 2 7 4 6" xfId="22492"/>
    <cellStyle name="20% - Accent6 2 7 5" xfId="22493"/>
    <cellStyle name="20% - Accent6 2 7 5 2" xfId="22494"/>
    <cellStyle name="20% - Accent6 2 7 5 2 2" xfId="22495"/>
    <cellStyle name="20% - Accent6 2 7 5 2 2 2" xfId="22496"/>
    <cellStyle name="20% - Accent6 2 7 5 2 2 3" xfId="22497"/>
    <cellStyle name="20% - Accent6 2 7 5 2 3" xfId="22498"/>
    <cellStyle name="20% - Accent6 2 7 5 2 4" xfId="22499"/>
    <cellStyle name="20% - Accent6 2 7 5 3" xfId="22500"/>
    <cellStyle name="20% - Accent6 2 7 5 3 2" xfId="22501"/>
    <cellStyle name="20% - Accent6 2 7 5 3 2 2" xfId="22502"/>
    <cellStyle name="20% - Accent6 2 7 5 3 2 3" xfId="22503"/>
    <cellStyle name="20% - Accent6 2 7 5 3 3" xfId="22504"/>
    <cellStyle name="20% - Accent6 2 7 5 3 4" xfId="22505"/>
    <cellStyle name="20% - Accent6 2 7 5 4" xfId="22506"/>
    <cellStyle name="20% - Accent6 2 7 5 4 2" xfId="22507"/>
    <cellStyle name="20% - Accent6 2 7 5 4 3" xfId="22508"/>
    <cellStyle name="20% - Accent6 2 7 5 5" xfId="22509"/>
    <cellStyle name="20% - Accent6 2 7 5 6" xfId="22510"/>
    <cellStyle name="20% - Accent6 2 7 6" xfId="22511"/>
    <cellStyle name="20% - Accent6 2 7 6 2" xfId="22512"/>
    <cellStyle name="20% - Accent6 2 7 6 2 2" xfId="22513"/>
    <cellStyle name="20% - Accent6 2 7 6 2 3" xfId="22514"/>
    <cellStyle name="20% - Accent6 2 7 6 3" xfId="22515"/>
    <cellStyle name="20% - Accent6 2 7 6 4" xfId="22516"/>
    <cellStyle name="20% - Accent6 2 7 7" xfId="22517"/>
    <cellStyle name="20% - Accent6 2 7 7 2" xfId="22518"/>
    <cellStyle name="20% - Accent6 2 7 7 2 2" xfId="22519"/>
    <cellStyle name="20% - Accent6 2 7 7 2 3" xfId="22520"/>
    <cellStyle name="20% - Accent6 2 7 7 3" xfId="22521"/>
    <cellStyle name="20% - Accent6 2 7 7 4" xfId="22522"/>
    <cellStyle name="20% - Accent6 2 7 8" xfId="22523"/>
    <cellStyle name="20% - Accent6 2 7 8 2" xfId="22524"/>
    <cellStyle name="20% - Accent6 2 7 8 3" xfId="22525"/>
    <cellStyle name="20% - Accent6 2 7 9" xfId="22526"/>
    <cellStyle name="20% - Accent6 2 7_Revenue monitoring workings P6 97-2003" xfId="22527"/>
    <cellStyle name="20% - Accent6 2 8" xfId="22528"/>
    <cellStyle name="20% - Accent6 2 8 2" xfId="22529"/>
    <cellStyle name="20% - Accent6 2 8 2 2" xfId="22530"/>
    <cellStyle name="20% - Accent6 2 8 2 2 2" xfId="22531"/>
    <cellStyle name="20% - Accent6 2 8 2 2 2 2" xfId="22532"/>
    <cellStyle name="20% - Accent6 2 8 2 2 2 2 2" xfId="22533"/>
    <cellStyle name="20% - Accent6 2 8 2 2 2 2 3" xfId="22534"/>
    <cellStyle name="20% - Accent6 2 8 2 2 2 3" xfId="22535"/>
    <cellStyle name="20% - Accent6 2 8 2 2 2 4" xfId="22536"/>
    <cellStyle name="20% - Accent6 2 8 2 2 3" xfId="22537"/>
    <cellStyle name="20% - Accent6 2 8 2 2 3 2" xfId="22538"/>
    <cellStyle name="20% - Accent6 2 8 2 2 3 2 2" xfId="22539"/>
    <cellStyle name="20% - Accent6 2 8 2 2 3 2 3" xfId="22540"/>
    <cellStyle name="20% - Accent6 2 8 2 2 3 3" xfId="22541"/>
    <cellStyle name="20% - Accent6 2 8 2 2 3 4" xfId="22542"/>
    <cellStyle name="20% - Accent6 2 8 2 2 4" xfId="22543"/>
    <cellStyle name="20% - Accent6 2 8 2 2 4 2" xfId="22544"/>
    <cellStyle name="20% - Accent6 2 8 2 2 4 3" xfId="22545"/>
    <cellStyle name="20% - Accent6 2 8 2 2 5" xfId="22546"/>
    <cellStyle name="20% - Accent6 2 8 2 2 6" xfId="22547"/>
    <cellStyle name="20% - Accent6 2 8 2 3" xfId="22548"/>
    <cellStyle name="20% - Accent6 2 8 2 3 2" xfId="22549"/>
    <cellStyle name="20% - Accent6 2 8 2 3 2 2" xfId="22550"/>
    <cellStyle name="20% - Accent6 2 8 2 3 2 2 2" xfId="22551"/>
    <cellStyle name="20% - Accent6 2 8 2 3 2 2 3" xfId="22552"/>
    <cellStyle name="20% - Accent6 2 8 2 3 2 3" xfId="22553"/>
    <cellStyle name="20% - Accent6 2 8 2 3 2 4" xfId="22554"/>
    <cellStyle name="20% - Accent6 2 8 2 3 3" xfId="22555"/>
    <cellStyle name="20% - Accent6 2 8 2 3 3 2" xfId="22556"/>
    <cellStyle name="20% - Accent6 2 8 2 3 3 2 2" xfId="22557"/>
    <cellStyle name="20% - Accent6 2 8 2 3 3 2 3" xfId="22558"/>
    <cellStyle name="20% - Accent6 2 8 2 3 3 3" xfId="22559"/>
    <cellStyle name="20% - Accent6 2 8 2 3 3 4" xfId="22560"/>
    <cellStyle name="20% - Accent6 2 8 2 3 4" xfId="22561"/>
    <cellStyle name="20% - Accent6 2 8 2 3 4 2" xfId="22562"/>
    <cellStyle name="20% - Accent6 2 8 2 3 4 3" xfId="22563"/>
    <cellStyle name="20% - Accent6 2 8 2 3 5" xfId="22564"/>
    <cellStyle name="20% - Accent6 2 8 2 3 6" xfId="22565"/>
    <cellStyle name="20% - Accent6 2 8 2 4" xfId="22566"/>
    <cellStyle name="20% - Accent6 2 8 2 4 2" xfId="22567"/>
    <cellStyle name="20% - Accent6 2 8 2 4 2 2" xfId="22568"/>
    <cellStyle name="20% - Accent6 2 8 2 4 2 3" xfId="22569"/>
    <cellStyle name="20% - Accent6 2 8 2 4 3" xfId="22570"/>
    <cellStyle name="20% - Accent6 2 8 2 4 4" xfId="22571"/>
    <cellStyle name="20% - Accent6 2 8 2 5" xfId="22572"/>
    <cellStyle name="20% - Accent6 2 8 2 5 2" xfId="22573"/>
    <cellStyle name="20% - Accent6 2 8 2 5 2 2" xfId="22574"/>
    <cellStyle name="20% - Accent6 2 8 2 5 2 3" xfId="22575"/>
    <cellStyle name="20% - Accent6 2 8 2 5 3" xfId="22576"/>
    <cellStyle name="20% - Accent6 2 8 2 5 4" xfId="22577"/>
    <cellStyle name="20% - Accent6 2 8 2 6" xfId="22578"/>
    <cellStyle name="20% - Accent6 2 8 2 6 2" xfId="22579"/>
    <cellStyle name="20% - Accent6 2 8 2 6 3" xfId="22580"/>
    <cellStyle name="20% - Accent6 2 8 2 7" xfId="22581"/>
    <cellStyle name="20% - Accent6 2 8 2 8" xfId="22582"/>
    <cellStyle name="20% - Accent6 2 8 3" xfId="22583"/>
    <cellStyle name="20% - Accent6 2 8 3 2" xfId="22584"/>
    <cellStyle name="20% - Accent6 2 8 3 2 2" xfId="22585"/>
    <cellStyle name="20% - Accent6 2 8 3 2 2 2" xfId="22586"/>
    <cellStyle name="20% - Accent6 2 8 3 2 2 3" xfId="22587"/>
    <cellStyle name="20% - Accent6 2 8 3 2 3" xfId="22588"/>
    <cellStyle name="20% - Accent6 2 8 3 2 4" xfId="22589"/>
    <cellStyle name="20% - Accent6 2 8 3 3" xfId="22590"/>
    <cellStyle name="20% - Accent6 2 8 3 3 2" xfId="22591"/>
    <cellStyle name="20% - Accent6 2 8 3 3 2 2" xfId="22592"/>
    <cellStyle name="20% - Accent6 2 8 3 3 2 3" xfId="22593"/>
    <cellStyle name="20% - Accent6 2 8 3 3 3" xfId="22594"/>
    <cellStyle name="20% - Accent6 2 8 3 3 4" xfId="22595"/>
    <cellStyle name="20% - Accent6 2 8 3 4" xfId="22596"/>
    <cellStyle name="20% - Accent6 2 8 3 4 2" xfId="22597"/>
    <cellStyle name="20% - Accent6 2 8 3 4 3" xfId="22598"/>
    <cellStyle name="20% - Accent6 2 8 3 5" xfId="22599"/>
    <cellStyle name="20% - Accent6 2 8 3 6" xfId="22600"/>
    <cellStyle name="20% - Accent6 2 8 4" xfId="22601"/>
    <cellStyle name="20% - Accent6 2 8 4 2" xfId="22602"/>
    <cellStyle name="20% - Accent6 2 8 4 2 2" xfId="22603"/>
    <cellStyle name="20% - Accent6 2 8 4 2 2 2" xfId="22604"/>
    <cellStyle name="20% - Accent6 2 8 4 2 2 3" xfId="22605"/>
    <cellStyle name="20% - Accent6 2 8 4 2 3" xfId="22606"/>
    <cellStyle name="20% - Accent6 2 8 4 2 4" xfId="22607"/>
    <cellStyle name="20% - Accent6 2 8 4 3" xfId="22608"/>
    <cellStyle name="20% - Accent6 2 8 4 3 2" xfId="22609"/>
    <cellStyle name="20% - Accent6 2 8 4 3 2 2" xfId="22610"/>
    <cellStyle name="20% - Accent6 2 8 4 3 2 3" xfId="22611"/>
    <cellStyle name="20% - Accent6 2 8 4 3 3" xfId="22612"/>
    <cellStyle name="20% - Accent6 2 8 4 3 4" xfId="22613"/>
    <cellStyle name="20% - Accent6 2 8 4 4" xfId="22614"/>
    <cellStyle name="20% - Accent6 2 8 4 4 2" xfId="22615"/>
    <cellStyle name="20% - Accent6 2 8 4 4 3" xfId="22616"/>
    <cellStyle name="20% - Accent6 2 8 4 5" xfId="22617"/>
    <cellStyle name="20% - Accent6 2 8 4 6" xfId="22618"/>
    <cellStyle name="20% - Accent6 2 8 5" xfId="22619"/>
    <cellStyle name="20% - Accent6 2 8 5 2" xfId="22620"/>
    <cellStyle name="20% - Accent6 2 8 5 2 2" xfId="22621"/>
    <cellStyle name="20% - Accent6 2 8 5 2 3" xfId="22622"/>
    <cellStyle name="20% - Accent6 2 8 5 3" xfId="22623"/>
    <cellStyle name="20% - Accent6 2 8 5 4" xfId="22624"/>
    <cellStyle name="20% - Accent6 2 8 6" xfId="22625"/>
    <cellStyle name="20% - Accent6 2 8 6 2" xfId="22626"/>
    <cellStyle name="20% - Accent6 2 8 6 2 2" xfId="22627"/>
    <cellStyle name="20% - Accent6 2 8 6 2 3" xfId="22628"/>
    <cellStyle name="20% - Accent6 2 8 6 3" xfId="22629"/>
    <cellStyle name="20% - Accent6 2 8 6 4" xfId="22630"/>
    <cellStyle name="20% - Accent6 2 8 7" xfId="22631"/>
    <cellStyle name="20% - Accent6 2 8 7 2" xfId="22632"/>
    <cellStyle name="20% - Accent6 2 8 7 3" xfId="22633"/>
    <cellStyle name="20% - Accent6 2 8 8" xfId="22634"/>
    <cellStyle name="20% - Accent6 2 8 9" xfId="22635"/>
    <cellStyle name="20% - Accent6 2 9" xfId="22636"/>
    <cellStyle name="20% - Accent6 2 9 2" xfId="22637"/>
    <cellStyle name="20% - Accent6 2 9 2 2" xfId="22638"/>
    <cellStyle name="20% - Accent6 2 9 2 2 2" xfId="22639"/>
    <cellStyle name="20% - Accent6 2 9 2 2 2 2" xfId="22640"/>
    <cellStyle name="20% - Accent6 2 9 2 2 2 2 2" xfId="22641"/>
    <cellStyle name="20% - Accent6 2 9 2 2 2 2 3" xfId="22642"/>
    <cellStyle name="20% - Accent6 2 9 2 2 2 3" xfId="22643"/>
    <cellStyle name="20% - Accent6 2 9 2 2 2 4" xfId="22644"/>
    <cellStyle name="20% - Accent6 2 9 2 2 3" xfId="22645"/>
    <cellStyle name="20% - Accent6 2 9 2 2 3 2" xfId="22646"/>
    <cellStyle name="20% - Accent6 2 9 2 2 3 2 2" xfId="22647"/>
    <cellStyle name="20% - Accent6 2 9 2 2 3 2 3" xfId="22648"/>
    <cellStyle name="20% - Accent6 2 9 2 2 3 3" xfId="22649"/>
    <cellStyle name="20% - Accent6 2 9 2 2 3 4" xfId="22650"/>
    <cellStyle name="20% - Accent6 2 9 2 2 4" xfId="22651"/>
    <cellStyle name="20% - Accent6 2 9 2 2 4 2" xfId="22652"/>
    <cellStyle name="20% - Accent6 2 9 2 2 4 3" xfId="22653"/>
    <cellStyle name="20% - Accent6 2 9 2 2 5" xfId="22654"/>
    <cellStyle name="20% - Accent6 2 9 2 2 6" xfId="22655"/>
    <cellStyle name="20% - Accent6 2 9 2 3" xfId="22656"/>
    <cellStyle name="20% - Accent6 2 9 2 3 2" xfId="22657"/>
    <cellStyle name="20% - Accent6 2 9 2 3 2 2" xfId="22658"/>
    <cellStyle name="20% - Accent6 2 9 2 3 2 2 2" xfId="22659"/>
    <cellStyle name="20% - Accent6 2 9 2 3 2 2 3" xfId="22660"/>
    <cellStyle name="20% - Accent6 2 9 2 3 2 3" xfId="22661"/>
    <cellStyle name="20% - Accent6 2 9 2 3 2 4" xfId="22662"/>
    <cellStyle name="20% - Accent6 2 9 2 3 3" xfId="22663"/>
    <cellStyle name="20% - Accent6 2 9 2 3 3 2" xfId="22664"/>
    <cellStyle name="20% - Accent6 2 9 2 3 3 2 2" xfId="22665"/>
    <cellStyle name="20% - Accent6 2 9 2 3 3 2 3" xfId="22666"/>
    <cellStyle name="20% - Accent6 2 9 2 3 3 3" xfId="22667"/>
    <cellStyle name="20% - Accent6 2 9 2 3 3 4" xfId="22668"/>
    <cellStyle name="20% - Accent6 2 9 2 3 4" xfId="22669"/>
    <cellStyle name="20% - Accent6 2 9 2 3 4 2" xfId="22670"/>
    <cellStyle name="20% - Accent6 2 9 2 3 4 3" xfId="22671"/>
    <cellStyle name="20% - Accent6 2 9 2 3 5" xfId="22672"/>
    <cellStyle name="20% - Accent6 2 9 2 3 6" xfId="22673"/>
    <cellStyle name="20% - Accent6 2 9 2 4" xfId="22674"/>
    <cellStyle name="20% - Accent6 2 9 2 4 2" xfId="22675"/>
    <cellStyle name="20% - Accent6 2 9 2 4 2 2" xfId="22676"/>
    <cellStyle name="20% - Accent6 2 9 2 4 2 3" xfId="22677"/>
    <cellStyle name="20% - Accent6 2 9 2 4 3" xfId="22678"/>
    <cellStyle name="20% - Accent6 2 9 2 4 4" xfId="22679"/>
    <cellStyle name="20% - Accent6 2 9 2 5" xfId="22680"/>
    <cellStyle name="20% - Accent6 2 9 2 5 2" xfId="22681"/>
    <cellStyle name="20% - Accent6 2 9 2 5 2 2" xfId="22682"/>
    <cellStyle name="20% - Accent6 2 9 2 5 2 3" xfId="22683"/>
    <cellStyle name="20% - Accent6 2 9 2 5 3" xfId="22684"/>
    <cellStyle name="20% - Accent6 2 9 2 5 4" xfId="22685"/>
    <cellStyle name="20% - Accent6 2 9 2 6" xfId="22686"/>
    <cellStyle name="20% - Accent6 2 9 2 6 2" xfId="22687"/>
    <cellStyle name="20% - Accent6 2 9 2 6 3" xfId="22688"/>
    <cellStyle name="20% - Accent6 2 9 2 7" xfId="22689"/>
    <cellStyle name="20% - Accent6 2 9 2 8" xfId="22690"/>
    <cellStyle name="20% - Accent6 2 9 3" xfId="22691"/>
    <cellStyle name="20% - Accent6 2 9 3 2" xfId="22692"/>
    <cellStyle name="20% - Accent6 2 9 3 2 2" xfId="22693"/>
    <cellStyle name="20% - Accent6 2 9 3 2 2 2" xfId="22694"/>
    <cellStyle name="20% - Accent6 2 9 3 2 2 3" xfId="22695"/>
    <cellStyle name="20% - Accent6 2 9 3 2 3" xfId="22696"/>
    <cellStyle name="20% - Accent6 2 9 3 2 4" xfId="22697"/>
    <cellStyle name="20% - Accent6 2 9 3 3" xfId="22698"/>
    <cellStyle name="20% - Accent6 2 9 3 3 2" xfId="22699"/>
    <cellStyle name="20% - Accent6 2 9 3 3 2 2" xfId="22700"/>
    <cellStyle name="20% - Accent6 2 9 3 3 2 3" xfId="22701"/>
    <cellStyle name="20% - Accent6 2 9 3 3 3" xfId="22702"/>
    <cellStyle name="20% - Accent6 2 9 3 3 4" xfId="22703"/>
    <cellStyle name="20% - Accent6 2 9 3 4" xfId="22704"/>
    <cellStyle name="20% - Accent6 2 9 3 4 2" xfId="22705"/>
    <cellStyle name="20% - Accent6 2 9 3 4 3" xfId="22706"/>
    <cellStyle name="20% - Accent6 2 9 3 5" xfId="22707"/>
    <cellStyle name="20% - Accent6 2 9 3 6" xfId="22708"/>
    <cellStyle name="20% - Accent6 2 9 4" xfId="22709"/>
    <cellStyle name="20% - Accent6 2 9 4 2" xfId="22710"/>
    <cellStyle name="20% - Accent6 2 9 4 2 2" xfId="22711"/>
    <cellStyle name="20% - Accent6 2 9 4 2 2 2" xfId="22712"/>
    <cellStyle name="20% - Accent6 2 9 4 2 2 3" xfId="22713"/>
    <cellStyle name="20% - Accent6 2 9 4 2 3" xfId="22714"/>
    <cellStyle name="20% - Accent6 2 9 4 2 4" xfId="22715"/>
    <cellStyle name="20% - Accent6 2 9 4 3" xfId="22716"/>
    <cellStyle name="20% - Accent6 2 9 4 3 2" xfId="22717"/>
    <cellStyle name="20% - Accent6 2 9 4 3 2 2" xfId="22718"/>
    <cellStyle name="20% - Accent6 2 9 4 3 2 3" xfId="22719"/>
    <cellStyle name="20% - Accent6 2 9 4 3 3" xfId="22720"/>
    <cellStyle name="20% - Accent6 2 9 4 3 4" xfId="22721"/>
    <cellStyle name="20% - Accent6 2 9 4 4" xfId="22722"/>
    <cellStyle name="20% - Accent6 2 9 4 4 2" xfId="22723"/>
    <cellStyle name="20% - Accent6 2 9 4 4 3" xfId="22724"/>
    <cellStyle name="20% - Accent6 2 9 4 5" xfId="22725"/>
    <cellStyle name="20% - Accent6 2 9 4 6" xfId="22726"/>
    <cellStyle name="20% - Accent6 2 9 5" xfId="22727"/>
    <cellStyle name="20% - Accent6 2 9 5 2" xfId="22728"/>
    <cellStyle name="20% - Accent6 2 9 5 2 2" xfId="22729"/>
    <cellStyle name="20% - Accent6 2 9 5 2 3" xfId="22730"/>
    <cellStyle name="20% - Accent6 2 9 5 3" xfId="22731"/>
    <cellStyle name="20% - Accent6 2 9 5 4" xfId="22732"/>
    <cellStyle name="20% - Accent6 2 9 6" xfId="22733"/>
    <cellStyle name="20% - Accent6 2 9 6 2" xfId="22734"/>
    <cellStyle name="20% - Accent6 2 9 6 2 2" xfId="22735"/>
    <cellStyle name="20% - Accent6 2 9 6 2 3" xfId="22736"/>
    <cellStyle name="20% - Accent6 2 9 6 3" xfId="22737"/>
    <cellStyle name="20% - Accent6 2 9 6 4" xfId="22738"/>
    <cellStyle name="20% - Accent6 2 9 7" xfId="22739"/>
    <cellStyle name="20% - Accent6 2 9 7 2" xfId="22740"/>
    <cellStyle name="20% - Accent6 2 9 7 3" xfId="22741"/>
    <cellStyle name="20% - Accent6 2 9 8" xfId="22742"/>
    <cellStyle name="20% - Accent6 2 9 9" xfId="22743"/>
    <cellStyle name="20% - Accent6 2_Revenue monitoring workings P6 97-2003" xfId="22744"/>
    <cellStyle name="20% - Accent6 3" xfId="14"/>
    <cellStyle name="20% - Accent6 3 2" xfId="22745"/>
    <cellStyle name="20% - Accent6 3 2 2" xfId="22746"/>
    <cellStyle name="20% - Accent6 3 2 2 2" xfId="22747"/>
    <cellStyle name="20% - Accent6 3 2 3" xfId="22748"/>
    <cellStyle name="20% - Accent6 3 3" xfId="22749"/>
    <cellStyle name="20% - Accent6 3 3 2" xfId="22750"/>
    <cellStyle name="20% - Accent6 3 4" xfId="22751"/>
    <cellStyle name="20% - Accent6 3 5" xfId="22752"/>
    <cellStyle name="20% - Accent6 3_Revenue monitoring workings P6 97-2003" xfId="22753"/>
    <cellStyle name="20% - Accent6 4" xfId="22754"/>
    <cellStyle name="20% - Accent6 4 10" xfId="22755"/>
    <cellStyle name="20% - Accent6 4 10 2" xfId="22756"/>
    <cellStyle name="20% - Accent6 4 10 3" xfId="22757"/>
    <cellStyle name="20% - Accent6 4 11" xfId="22758"/>
    <cellStyle name="20% - Accent6 4 12" xfId="22759"/>
    <cellStyle name="20% - Accent6 4 13" xfId="22760"/>
    <cellStyle name="20% - Accent6 4 2" xfId="22761"/>
    <cellStyle name="20% - Accent6 4 2 10" xfId="22762"/>
    <cellStyle name="20% - Accent6 4 2 2" xfId="22763"/>
    <cellStyle name="20% - Accent6 4 2 2 2" xfId="22764"/>
    <cellStyle name="20% - Accent6 4 2 2 2 2" xfId="22765"/>
    <cellStyle name="20% - Accent6 4 2 2 2 2 2" xfId="22766"/>
    <cellStyle name="20% - Accent6 4 2 2 2 2 2 2" xfId="22767"/>
    <cellStyle name="20% - Accent6 4 2 2 2 2 2 2 2" xfId="22768"/>
    <cellStyle name="20% - Accent6 4 2 2 2 2 2 2 3" xfId="22769"/>
    <cellStyle name="20% - Accent6 4 2 2 2 2 2 3" xfId="22770"/>
    <cellStyle name="20% - Accent6 4 2 2 2 2 2 4" xfId="22771"/>
    <cellStyle name="20% - Accent6 4 2 2 2 2 3" xfId="22772"/>
    <cellStyle name="20% - Accent6 4 2 2 2 2 3 2" xfId="22773"/>
    <cellStyle name="20% - Accent6 4 2 2 2 2 3 2 2" xfId="22774"/>
    <cellStyle name="20% - Accent6 4 2 2 2 2 3 2 3" xfId="22775"/>
    <cellStyle name="20% - Accent6 4 2 2 2 2 3 3" xfId="22776"/>
    <cellStyle name="20% - Accent6 4 2 2 2 2 3 4" xfId="22777"/>
    <cellStyle name="20% - Accent6 4 2 2 2 2 4" xfId="22778"/>
    <cellStyle name="20% - Accent6 4 2 2 2 2 4 2" xfId="22779"/>
    <cellStyle name="20% - Accent6 4 2 2 2 2 4 3" xfId="22780"/>
    <cellStyle name="20% - Accent6 4 2 2 2 2 5" xfId="22781"/>
    <cellStyle name="20% - Accent6 4 2 2 2 2 6" xfId="22782"/>
    <cellStyle name="20% - Accent6 4 2 2 2 3" xfId="22783"/>
    <cellStyle name="20% - Accent6 4 2 2 2 3 2" xfId="22784"/>
    <cellStyle name="20% - Accent6 4 2 2 2 3 2 2" xfId="22785"/>
    <cellStyle name="20% - Accent6 4 2 2 2 3 2 2 2" xfId="22786"/>
    <cellStyle name="20% - Accent6 4 2 2 2 3 2 2 3" xfId="22787"/>
    <cellStyle name="20% - Accent6 4 2 2 2 3 2 3" xfId="22788"/>
    <cellStyle name="20% - Accent6 4 2 2 2 3 2 4" xfId="22789"/>
    <cellStyle name="20% - Accent6 4 2 2 2 3 3" xfId="22790"/>
    <cellStyle name="20% - Accent6 4 2 2 2 3 3 2" xfId="22791"/>
    <cellStyle name="20% - Accent6 4 2 2 2 3 3 2 2" xfId="22792"/>
    <cellStyle name="20% - Accent6 4 2 2 2 3 3 2 3" xfId="22793"/>
    <cellStyle name="20% - Accent6 4 2 2 2 3 3 3" xfId="22794"/>
    <cellStyle name="20% - Accent6 4 2 2 2 3 3 4" xfId="22795"/>
    <cellStyle name="20% - Accent6 4 2 2 2 3 4" xfId="22796"/>
    <cellStyle name="20% - Accent6 4 2 2 2 3 4 2" xfId="22797"/>
    <cellStyle name="20% - Accent6 4 2 2 2 3 4 3" xfId="22798"/>
    <cellStyle name="20% - Accent6 4 2 2 2 3 5" xfId="22799"/>
    <cellStyle name="20% - Accent6 4 2 2 2 3 6" xfId="22800"/>
    <cellStyle name="20% - Accent6 4 2 2 2 4" xfId="22801"/>
    <cellStyle name="20% - Accent6 4 2 2 2 4 2" xfId="22802"/>
    <cellStyle name="20% - Accent6 4 2 2 2 4 2 2" xfId="22803"/>
    <cellStyle name="20% - Accent6 4 2 2 2 4 2 3" xfId="22804"/>
    <cellStyle name="20% - Accent6 4 2 2 2 4 3" xfId="22805"/>
    <cellStyle name="20% - Accent6 4 2 2 2 4 4" xfId="22806"/>
    <cellStyle name="20% - Accent6 4 2 2 2 5" xfId="22807"/>
    <cellStyle name="20% - Accent6 4 2 2 2 5 2" xfId="22808"/>
    <cellStyle name="20% - Accent6 4 2 2 2 5 2 2" xfId="22809"/>
    <cellStyle name="20% - Accent6 4 2 2 2 5 2 3" xfId="22810"/>
    <cellStyle name="20% - Accent6 4 2 2 2 5 3" xfId="22811"/>
    <cellStyle name="20% - Accent6 4 2 2 2 5 4" xfId="22812"/>
    <cellStyle name="20% - Accent6 4 2 2 2 6" xfId="22813"/>
    <cellStyle name="20% - Accent6 4 2 2 2 6 2" xfId="22814"/>
    <cellStyle name="20% - Accent6 4 2 2 2 6 3" xfId="22815"/>
    <cellStyle name="20% - Accent6 4 2 2 2 7" xfId="22816"/>
    <cellStyle name="20% - Accent6 4 2 2 2 8" xfId="22817"/>
    <cellStyle name="20% - Accent6 4 2 2 3" xfId="22818"/>
    <cellStyle name="20% - Accent6 4 2 2 3 2" xfId="22819"/>
    <cellStyle name="20% - Accent6 4 2 2 3 2 2" xfId="22820"/>
    <cellStyle name="20% - Accent6 4 2 2 3 2 2 2" xfId="22821"/>
    <cellStyle name="20% - Accent6 4 2 2 3 2 2 3" xfId="22822"/>
    <cellStyle name="20% - Accent6 4 2 2 3 2 3" xfId="22823"/>
    <cellStyle name="20% - Accent6 4 2 2 3 2 4" xfId="22824"/>
    <cellStyle name="20% - Accent6 4 2 2 3 3" xfId="22825"/>
    <cellStyle name="20% - Accent6 4 2 2 3 3 2" xfId="22826"/>
    <cellStyle name="20% - Accent6 4 2 2 3 3 2 2" xfId="22827"/>
    <cellStyle name="20% - Accent6 4 2 2 3 3 2 3" xfId="22828"/>
    <cellStyle name="20% - Accent6 4 2 2 3 3 3" xfId="22829"/>
    <cellStyle name="20% - Accent6 4 2 2 3 3 4" xfId="22830"/>
    <cellStyle name="20% - Accent6 4 2 2 3 4" xfId="22831"/>
    <cellStyle name="20% - Accent6 4 2 2 3 4 2" xfId="22832"/>
    <cellStyle name="20% - Accent6 4 2 2 3 4 3" xfId="22833"/>
    <cellStyle name="20% - Accent6 4 2 2 3 5" xfId="22834"/>
    <cellStyle name="20% - Accent6 4 2 2 3 6" xfId="22835"/>
    <cellStyle name="20% - Accent6 4 2 2 4" xfId="22836"/>
    <cellStyle name="20% - Accent6 4 2 2 4 2" xfId="22837"/>
    <cellStyle name="20% - Accent6 4 2 2 4 2 2" xfId="22838"/>
    <cellStyle name="20% - Accent6 4 2 2 4 2 2 2" xfId="22839"/>
    <cellStyle name="20% - Accent6 4 2 2 4 2 2 3" xfId="22840"/>
    <cellStyle name="20% - Accent6 4 2 2 4 2 3" xfId="22841"/>
    <cellStyle name="20% - Accent6 4 2 2 4 2 4" xfId="22842"/>
    <cellStyle name="20% - Accent6 4 2 2 4 3" xfId="22843"/>
    <cellStyle name="20% - Accent6 4 2 2 4 3 2" xfId="22844"/>
    <cellStyle name="20% - Accent6 4 2 2 4 3 2 2" xfId="22845"/>
    <cellStyle name="20% - Accent6 4 2 2 4 3 2 3" xfId="22846"/>
    <cellStyle name="20% - Accent6 4 2 2 4 3 3" xfId="22847"/>
    <cellStyle name="20% - Accent6 4 2 2 4 3 4" xfId="22848"/>
    <cellStyle name="20% - Accent6 4 2 2 4 4" xfId="22849"/>
    <cellStyle name="20% - Accent6 4 2 2 4 4 2" xfId="22850"/>
    <cellStyle name="20% - Accent6 4 2 2 4 4 3" xfId="22851"/>
    <cellStyle name="20% - Accent6 4 2 2 4 5" xfId="22852"/>
    <cellStyle name="20% - Accent6 4 2 2 4 6" xfId="22853"/>
    <cellStyle name="20% - Accent6 4 2 2 5" xfId="22854"/>
    <cellStyle name="20% - Accent6 4 2 2 5 2" xfId="22855"/>
    <cellStyle name="20% - Accent6 4 2 2 5 2 2" xfId="22856"/>
    <cellStyle name="20% - Accent6 4 2 2 5 2 3" xfId="22857"/>
    <cellStyle name="20% - Accent6 4 2 2 5 3" xfId="22858"/>
    <cellStyle name="20% - Accent6 4 2 2 5 4" xfId="22859"/>
    <cellStyle name="20% - Accent6 4 2 2 6" xfId="22860"/>
    <cellStyle name="20% - Accent6 4 2 2 6 2" xfId="22861"/>
    <cellStyle name="20% - Accent6 4 2 2 6 2 2" xfId="22862"/>
    <cellStyle name="20% - Accent6 4 2 2 6 2 3" xfId="22863"/>
    <cellStyle name="20% - Accent6 4 2 2 6 3" xfId="22864"/>
    <cellStyle name="20% - Accent6 4 2 2 6 4" xfId="22865"/>
    <cellStyle name="20% - Accent6 4 2 2 7" xfId="22866"/>
    <cellStyle name="20% - Accent6 4 2 2 7 2" xfId="22867"/>
    <cellStyle name="20% - Accent6 4 2 2 7 3" xfId="22868"/>
    <cellStyle name="20% - Accent6 4 2 2 8" xfId="22869"/>
    <cellStyle name="20% - Accent6 4 2 2 9" xfId="22870"/>
    <cellStyle name="20% - Accent6 4 2 3" xfId="22871"/>
    <cellStyle name="20% - Accent6 4 2 3 2" xfId="22872"/>
    <cellStyle name="20% - Accent6 4 2 3 2 2" xfId="22873"/>
    <cellStyle name="20% - Accent6 4 2 3 2 2 2" xfId="22874"/>
    <cellStyle name="20% - Accent6 4 2 3 2 2 2 2" xfId="22875"/>
    <cellStyle name="20% - Accent6 4 2 3 2 2 2 3" xfId="22876"/>
    <cellStyle name="20% - Accent6 4 2 3 2 2 3" xfId="22877"/>
    <cellStyle name="20% - Accent6 4 2 3 2 2 4" xfId="22878"/>
    <cellStyle name="20% - Accent6 4 2 3 2 3" xfId="22879"/>
    <cellStyle name="20% - Accent6 4 2 3 2 3 2" xfId="22880"/>
    <cellStyle name="20% - Accent6 4 2 3 2 3 2 2" xfId="22881"/>
    <cellStyle name="20% - Accent6 4 2 3 2 3 2 3" xfId="22882"/>
    <cellStyle name="20% - Accent6 4 2 3 2 3 3" xfId="22883"/>
    <cellStyle name="20% - Accent6 4 2 3 2 3 4" xfId="22884"/>
    <cellStyle name="20% - Accent6 4 2 3 2 4" xfId="22885"/>
    <cellStyle name="20% - Accent6 4 2 3 2 4 2" xfId="22886"/>
    <cellStyle name="20% - Accent6 4 2 3 2 4 3" xfId="22887"/>
    <cellStyle name="20% - Accent6 4 2 3 2 5" xfId="22888"/>
    <cellStyle name="20% - Accent6 4 2 3 2 6" xfId="22889"/>
    <cellStyle name="20% - Accent6 4 2 3 3" xfId="22890"/>
    <cellStyle name="20% - Accent6 4 2 3 3 2" xfId="22891"/>
    <cellStyle name="20% - Accent6 4 2 3 3 2 2" xfId="22892"/>
    <cellStyle name="20% - Accent6 4 2 3 3 2 2 2" xfId="22893"/>
    <cellStyle name="20% - Accent6 4 2 3 3 2 2 3" xfId="22894"/>
    <cellStyle name="20% - Accent6 4 2 3 3 2 3" xfId="22895"/>
    <cellStyle name="20% - Accent6 4 2 3 3 2 4" xfId="22896"/>
    <cellStyle name="20% - Accent6 4 2 3 3 3" xfId="22897"/>
    <cellStyle name="20% - Accent6 4 2 3 3 3 2" xfId="22898"/>
    <cellStyle name="20% - Accent6 4 2 3 3 3 2 2" xfId="22899"/>
    <cellStyle name="20% - Accent6 4 2 3 3 3 2 3" xfId="22900"/>
    <cellStyle name="20% - Accent6 4 2 3 3 3 3" xfId="22901"/>
    <cellStyle name="20% - Accent6 4 2 3 3 3 4" xfId="22902"/>
    <cellStyle name="20% - Accent6 4 2 3 3 4" xfId="22903"/>
    <cellStyle name="20% - Accent6 4 2 3 3 4 2" xfId="22904"/>
    <cellStyle name="20% - Accent6 4 2 3 3 4 3" xfId="22905"/>
    <cellStyle name="20% - Accent6 4 2 3 3 5" xfId="22906"/>
    <cellStyle name="20% - Accent6 4 2 3 3 6" xfId="22907"/>
    <cellStyle name="20% - Accent6 4 2 3 4" xfId="22908"/>
    <cellStyle name="20% - Accent6 4 2 3 4 2" xfId="22909"/>
    <cellStyle name="20% - Accent6 4 2 3 4 2 2" xfId="22910"/>
    <cellStyle name="20% - Accent6 4 2 3 4 2 3" xfId="22911"/>
    <cellStyle name="20% - Accent6 4 2 3 4 3" xfId="22912"/>
    <cellStyle name="20% - Accent6 4 2 3 4 4" xfId="22913"/>
    <cellStyle name="20% - Accent6 4 2 3 5" xfId="22914"/>
    <cellStyle name="20% - Accent6 4 2 3 5 2" xfId="22915"/>
    <cellStyle name="20% - Accent6 4 2 3 5 2 2" xfId="22916"/>
    <cellStyle name="20% - Accent6 4 2 3 5 2 3" xfId="22917"/>
    <cellStyle name="20% - Accent6 4 2 3 5 3" xfId="22918"/>
    <cellStyle name="20% - Accent6 4 2 3 5 4" xfId="22919"/>
    <cellStyle name="20% - Accent6 4 2 3 6" xfId="22920"/>
    <cellStyle name="20% - Accent6 4 2 3 6 2" xfId="22921"/>
    <cellStyle name="20% - Accent6 4 2 3 6 3" xfId="22922"/>
    <cellStyle name="20% - Accent6 4 2 3 7" xfId="22923"/>
    <cellStyle name="20% - Accent6 4 2 3 8" xfId="22924"/>
    <cellStyle name="20% - Accent6 4 2 4" xfId="22925"/>
    <cellStyle name="20% - Accent6 4 2 4 2" xfId="22926"/>
    <cellStyle name="20% - Accent6 4 2 4 2 2" xfId="22927"/>
    <cellStyle name="20% - Accent6 4 2 4 2 2 2" xfId="22928"/>
    <cellStyle name="20% - Accent6 4 2 4 2 2 3" xfId="22929"/>
    <cellStyle name="20% - Accent6 4 2 4 2 3" xfId="22930"/>
    <cellStyle name="20% - Accent6 4 2 4 2 4" xfId="22931"/>
    <cellStyle name="20% - Accent6 4 2 4 3" xfId="22932"/>
    <cellStyle name="20% - Accent6 4 2 4 3 2" xfId="22933"/>
    <cellStyle name="20% - Accent6 4 2 4 3 2 2" xfId="22934"/>
    <cellStyle name="20% - Accent6 4 2 4 3 2 3" xfId="22935"/>
    <cellStyle name="20% - Accent6 4 2 4 3 3" xfId="22936"/>
    <cellStyle name="20% - Accent6 4 2 4 3 4" xfId="22937"/>
    <cellStyle name="20% - Accent6 4 2 4 4" xfId="22938"/>
    <cellStyle name="20% - Accent6 4 2 4 4 2" xfId="22939"/>
    <cellStyle name="20% - Accent6 4 2 4 4 3" xfId="22940"/>
    <cellStyle name="20% - Accent6 4 2 4 5" xfId="22941"/>
    <cellStyle name="20% - Accent6 4 2 4 6" xfId="22942"/>
    <cellStyle name="20% - Accent6 4 2 5" xfId="22943"/>
    <cellStyle name="20% - Accent6 4 2 5 2" xfId="22944"/>
    <cellStyle name="20% - Accent6 4 2 5 2 2" xfId="22945"/>
    <cellStyle name="20% - Accent6 4 2 5 2 2 2" xfId="22946"/>
    <cellStyle name="20% - Accent6 4 2 5 2 2 3" xfId="22947"/>
    <cellStyle name="20% - Accent6 4 2 5 2 3" xfId="22948"/>
    <cellStyle name="20% - Accent6 4 2 5 2 4" xfId="22949"/>
    <cellStyle name="20% - Accent6 4 2 5 3" xfId="22950"/>
    <cellStyle name="20% - Accent6 4 2 5 3 2" xfId="22951"/>
    <cellStyle name="20% - Accent6 4 2 5 3 2 2" xfId="22952"/>
    <cellStyle name="20% - Accent6 4 2 5 3 2 3" xfId="22953"/>
    <cellStyle name="20% - Accent6 4 2 5 3 3" xfId="22954"/>
    <cellStyle name="20% - Accent6 4 2 5 3 4" xfId="22955"/>
    <cellStyle name="20% - Accent6 4 2 5 4" xfId="22956"/>
    <cellStyle name="20% - Accent6 4 2 5 4 2" xfId="22957"/>
    <cellStyle name="20% - Accent6 4 2 5 4 3" xfId="22958"/>
    <cellStyle name="20% - Accent6 4 2 5 5" xfId="22959"/>
    <cellStyle name="20% - Accent6 4 2 5 6" xfId="22960"/>
    <cellStyle name="20% - Accent6 4 2 6" xfId="22961"/>
    <cellStyle name="20% - Accent6 4 2 6 2" xfId="22962"/>
    <cellStyle name="20% - Accent6 4 2 6 2 2" xfId="22963"/>
    <cellStyle name="20% - Accent6 4 2 6 2 3" xfId="22964"/>
    <cellStyle name="20% - Accent6 4 2 6 3" xfId="22965"/>
    <cellStyle name="20% - Accent6 4 2 6 4" xfId="22966"/>
    <cellStyle name="20% - Accent6 4 2 7" xfId="22967"/>
    <cellStyle name="20% - Accent6 4 2 7 2" xfId="22968"/>
    <cellStyle name="20% - Accent6 4 2 7 2 2" xfId="22969"/>
    <cellStyle name="20% - Accent6 4 2 7 2 3" xfId="22970"/>
    <cellStyle name="20% - Accent6 4 2 7 3" xfId="22971"/>
    <cellStyle name="20% - Accent6 4 2 7 4" xfId="22972"/>
    <cellStyle name="20% - Accent6 4 2 8" xfId="22973"/>
    <cellStyle name="20% - Accent6 4 2 8 2" xfId="22974"/>
    <cellStyle name="20% - Accent6 4 2 8 3" xfId="22975"/>
    <cellStyle name="20% - Accent6 4 2 9" xfId="22976"/>
    <cellStyle name="20% - Accent6 4 2_Revenue monitoring workings P6 97-2003" xfId="22977"/>
    <cellStyle name="20% - Accent6 4 3" xfId="22978"/>
    <cellStyle name="20% - Accent6 4 3 10" xfId="22979"/>
    <cellStyle name="20% - Accent6 4 3 2" xfId="22980"/>
    <cellStyle name="20% - Accent6 4 3 2 2" xfId="22981"/>
    <cellStyle name="20% - Accent6 4 3 2 2 2" xfId="22982"/>
    <cellStyle name="20% - Accent6 4 3 2 2 2 2" xfId="22983"/>
    <cellStyle name="20% - Accent6 4 3 2 2 2 2 2" xfId="22984"/>
    <cellStyle name="20% - Accent6 4 3 2 2 2 2 2 2" xfId="22985"/>
    <cellStyle name="20% - Accent6 4 3 2 2 2 2 2 3" xfId="22986"/>
    <cellStyle name="20% - Accent6 4 3 2 2 2 2 3" xfId="22987"/>
    <cellStyle name="20% - Accent6 4 3 2 2 2 2 4" xfId="22988"/>
    <cellStyle name="20% - Accent6 4 3 2 2 2 3" xfId="22989"/>
    <cellStyle name="20% - Accent6 4 3 2 2 2 3 2" xfId="22990"/>
    <cellStyle name="20% - Accent6 4 3 2 2 2 3 2 2" xfId="22991"/>
    <cellStyle name="20% - Accent6 4 3 2 2 2 3 2 3" xfId="22992"/>
    <cellStyle name="20% - Accent6 4 3 2 2 2 3 3" xfId="22993"/>
    <cellStyle name="20% - Accent6 4 3 2 2 2 3 4" xfId="22994"/>
    <cellStyle name="20% - Accent6 4 3 2 2 2 4" xfId="22995"/>
    <cellStyle name="20% - Accent6 4 3 2 2 2 4 2" xfId="22996"/>
    <cellStyle name="20% - Accent6 4 3 2 2 2 4 3" xfId="22997"/>
    <cellStyle name="20% - Accent6 4 3 2 2 2 5" xfId="22998"/>
    <cellStyle name="20% - Accent6 4 3 2 2 2 6" xfId="22999"/>
    <cellStyle name="20% - Accent6 4 3 2 2 3" xfId="23000"/>
    <cellStyle name="20% - Accent6 4 3 2 2 3 2" xfId="23001"/>
    <cellStyle name="20% - Accent6 4 3 2 2 3 2 2" xfId="23002"/>
    <cellStyle name="20% - Accent6 4 3 2 2 3 2 2 2" xfId="23003"/>
    <cellStyle name="20% - Accent6 4 3 2 2 3 2 2 3" xfId="23004"/>
    <cellStyle name="20% - Accent6 4 3 2 2 3 2 3" xfId="23005"/>
    <cellStyle name="20% - Accent6 4 3 2 2 3 2 4" xfId="23006"/>
    <cellStyle name="20% - Accent6 4 3 2 2 3 3" xfId="23007"/>
    <cellStyle name="20% - Accent6 4 3 2 2 3 3 2" xfId="23008"/>
    <cellStyle name="20% - Accent6 4 3 2 2 3 3 2 2" xfId="23009"/>
    <cellStyle name="20% - Accent6 4 3 2 2 3 3 2 3" xfId="23010"/>
    <cellStyle name="20% - Accent6 4 3 2 2 3 3 3" xfId="23011"/>
    <cellStyle name="20% - Accent6 4 3 2 2 3 3 4" xfId="23012"/>
    <cellStyle name="20% - Accent6 4 3 2 2 3 4" xfId="23013"/>
    <cellStyle name="20% - Accent6 4 3 2 2 3 4 2" xfId="23014"/>
    <cellStyle name="20% - Accent6 4 3 2 2 3 4 3" xfId="23015"/>
    <cellStyle name="20% - Accent6 4 3 2 2 3 5" xfId="23016"/>
    <cellStyle name="20% - Accent6 4 3 2 2 3 6" xfId="23017"/>
    <cellStyle name="20% - Accent6 4 3 2 2 4" xfId="23018"/>
    <cellStyle name="20% - Accent6 4 3 2 2 4 2" xfId="23019"/>
    <cellStyle name="20% - Accent6 4 3 2 2 4 2 2" xfId="23020"/>
    <cellStyle name="20% - Accent6 4 3 2 2 4 2 3" xfId="23021"/>
    <cellStyle name="20% - Accent6 4 3 2 2 4 3" xfId="23022"/>
    <cellStyle name="20% - Accent6 4 3 2 2 4 4" xfId="23023"/>
    <cellStyle name="20% - Accent6 4 3 2 2 5" xfId="23024"/>
    <cellStyle name="20% - Accent6 4 3 2 2 5 2" xfId="23025"/>
    <cellStyle name="20% - Accent6 4 3 2 2 5 2 2" xfId="23026"/>
    <cellStyle name="20% - Accent6 4 3 2 2 5 2 3" xfId="23027"/>
    <cellStyle name="20% - Accent6 4 3 2 2 5 3" xfId="23028"/>
    <cellStyle name="20% - Accent6 4 3 2 2 5 4" xfId="23029"/>
    <cellStyle name="20% - Accent6 4 3 2 2 6" xfId="23030"/>
    <cellStyle name="20% - Accent6 4 3 2 2 6 2" xfId="23031"/>
    <cellStyle name="20% - Accent6 4 3 2 2 6 3" xfId="23032"/>
    <cellStyle name="20% - Accent6 4 3 2 2 7" xfId="23033"/>
    <cellStyle name="20% - Accent6 4 3 2 2 8" xfId="23034"/>
    <cellStyle name="20% - Accent6 4 3 2 3" xfId="23035"/>
    <cellStyle name="20% - Accent6 4 3 2 3 2" xfId="23036"/>
    <cellStyle name="20% - Accent6 4 3 2 3 2 2" xfId="23037"/>
    <cellStyle name="20% - Accent6 4 3 2 3 2 2 2" xfId="23038"/>
    <cellStyle name="20% - Accent6 4 3 2 3 2 2 3" xfId="23039"/>
    <cellStyle name="20% - Accent6 4 3 2 3 2 3" xfId="23040"/>
    <cellStyle name="20% - Accent6 4 3 2 3 2 4" xfId="23041"/>
    <cellStyle name="20% - Accent6 4 3 2 3 3" xfId="23042"/>
    <cellStyle name="20% - Accent6 4 3 2 3 3 2" xfId="23043"/>
    <cellStyle name="20% - Accent6 4 3 2 3 3 2 2" xfId="23044"/>
    <cellStyle name="20% - Accent6 4 3 2 3 3 2 3" xfId="23045"/>
    <cellStyle name="20% - Accent6 4 3 2 3 3 3" xfId="23046"/>
    <cellStyle name="20% - Accent6 4 3 2 3 3 4" xfId="23047"/>
    <cellStyle name="20% - Accent6 4 3 2 3 4" xfId="23048"/>
    <cellStyle name="20% - Accent6 4 3 2 3 4 2" xfId="23049"/>
    <cellStyle name="20% - Accent6 4 3 2 3 4 3" xfId="23050"/>
    <cellStyle name="20% - Accent6 4 3 2 3 5" xfId="23051"/>
    <cellStyle name="20% - Accent6 4 3 2 3 6" xfId="23052"/>
    <cellStyle name="20% - Accent6 4 3 2 4" xfId="23053"/>
    <cellStyle name="20% - Accent6 4 3 2 4 2" xfId="23054"/>
    <cellStyle name="20% - Accent6 4 3 2 4 2 2" xfId="23055"/>
    <cellStyle name="20% - Accent6 4 3 2 4 2 2 2" xfId="23056"/>
    <cellStyle name="20% - Accent6 4 3 2 4 2 2 3" xfId="23057"/>
    <cellStyle name="20% - Accent6 4 3 2 4 2 3" xfId="23058"/>
    <cellStyle name="20% - Accent6 4 3 2 4 2 4" xfId="23059"/>
    <cellStyle name="20% - Accent6 4 3 2 4 3" xfId="23060"/>
    <cellStyle name="20% - Accent6 4 3 2 4 3 2" xfId="23061"/>
    <cellStyle name="20% - Accent6 4 3 2 4 3 2 2" xfId="23062"/>
    <cellStyle name="20% - Accent6 4 3 2 4 3 2 3" xfId="23063"/>
    <cellStyle name="20% - Accent6 4 3 2 4 3 3" xfId="23064"/>
    <cellStyle name="20% - Accent6 4 3 2 4 3 4" xfId="23065"/>
    <cellStyle name="20% - Accent6 4 3 2 4 4" xfId="23066"/>
    <cellStyle name="20% - Accent6 4 3 2 4 4 2" xfId="23067"/>
    <cellStyle name="20% - Accent6 4 3 2 4 4 3" xfId="23068"/>
    <cellStyle name="20% - Accent6 4 3 2 4 5" xfId="23069"/>
    <cellStyle name="20% - Accent6 4 3 2 4 6" xfId="23070"/>
    <cellStyle name="20% - Accent6 4 3 2 5" xfId="23071"/>
    <cellStyle name="20% - Accent6 4 3 2 5 2" xfId="23072"/>
    <cellStyle name="20% - Accent6 4 3 2 5 2 2" xfId="23073"/>
    <cellStyle name="20% - Accent6 4 3 2 5 2 3" xfId="23074"/>
    <cellStyle name="20% - Accent6 4 3 2 5 3" xfId="23075"/>
    <cellStyle name="20% - Accent6 4 3 2 5 4" xfId="23076"/>
    <cellStyle name="20% - Accent6 4 3 2 6" xfId="23077"/>
    <cellStyle name="20% - Accent6 4 3 2 6 2" xfId="23078"/>
    <cellStyle name="20% - Accent6 4 3 2 6 2 2" xfId="23079"/>
    <cellStyle name="20% - Accent6 4 3 2 6 2 3" xfId="23080"/>
    <cellStyle name="20% - Accent6 4 3 2 6 3" xfId="23081"/>
    <cellStyle name="20% - Accent6 4 3 2 6 4" xfId="23082"/>
    <cellStyle name="20% - Accent6 4 3 2 7" xfId="23083"/>
    <cellStyle name="20% - Accent6 4 3 2 7 2" xfId="23084"/>
    <cellStyle name="20% - Accent6 4 3 2 7 3" xfId="23085"/>
    <cellStyle name="20% - Accent6 4 3 2 8" xfId="23086"/>
    <cellStyle name="20% - Accent6 4 3 2 9" xfId="23087"/>
    <cellStyle name="20% - Accent6 4 3 3" xfId="23088"/>
    <cellStyle name="20% - Accent6 4 3 3 2" xfId="23089"/>
    <cellStyle name="20% - Accent6 4 3 3 2 2" xfId="23090"/>
    <cellStyle name="20% - Accent6 4 3 3 2 2 2" xfId="23091"/>
    <cellStyle name="20% - Accent6 4 3 3 2 2 2 2" xfId="23092"/>
    <cellStyle name="20% - Accent6 4 3 3 2 2 2 3" xfId="23093"/>
    <cellStyle name="20% - Accent6 4 3 3 2 2 3" xfId="23094"/>
    <cellStyle name="20% - Accent6 4 3 3 2 2 4" xfId="23095"/>
    <cellStyle name="20% - Accent6 4 3 3 2 3" xfId="23096"/>
    <cellStyle name="20% - Accent6 4 3 3 2 3 2" xfId="23097"/>
    <cellStyle name="20% - Accent6 4 3 3 2 3 2 2" xfId="23098"/>
    <cellStyle name="20% - Accent6 4 3 3 2 3 2 3" xfId="23099"/>
    <cellStyle name="20% - Accent6 4 3 3 2 3 3" xfId="23100"/>
    <cellStyle name="20% - Accent6 4 3 3 2 3 4" xfId="23101"/>
    <cellStyle name="20% - Accent6 4 3 3 2 4" xfId="23102"/>
    <cellStyle name="20% - Accent6 4 3 3 2 4 2" xfId="23103"/>
    <cellStyle name="20% - Accent6 4 3 3 2 4 3" xfId="23104"/>
    <cellStyle name="20% - Accent6 4 3 3 2 5" xfId="23105"/>
    <cellStyle name="20% - Accent6 4 3 3 2 6" xfId="23106"/>
    <cellStyle name="20% - Accent6 4 3 3 3" xfId="23107"/>
    <cellStyle name="20% - Accent6 4 3 3 3 2" xfId="23108"/>
    <cellStyle name="20% - Accent6 4 3 3 3 2 2" xfId="23109"/>
    <cellStyle name="20% - Accent6 4 3 3 3 2 2 2" xfId="23110"/>
    <cellStyle name="20% - Accent6 4 3 3 3 2 2 3" xfId="23111"/>
    <cellStyle name="20% - Accent6 4 3 3 3 2 3" xfId="23112"/>
    <cellStyle name="20% - Accent6 4 3 3 3 2 4" xfId="23113"/>
    <cellStyle name="20% - Accent6 4 3 3 3 3" xfId="23114"/>
    <cellStyle name="20% - Accent6 4 3 3 3 3 2" xfId="23115"/>
    <cellStyle name="20% - Accent6 4 3 3 3 3 2 2" xfId="23116"/>
    <cellStyle name="20% - Accent6 4 3 3 3 3 2 3" xfId="23117"/>
    <cellStyle name="20% - Accent6 4 3 3 3 3 3" xfId="23118"/>
    <cellStyle name="20% - Accent6 4 3 3 3 3 4" xfId="23119"/>
    <cellStyle name="20% - Accent6 4 3 3 3 4" xfId="23120"/>
    <cellStyle name="20% - Accent6 4 3 3 3 4 2" xfId="23121"/>
    <cellStyle name="20% - Accent6 4 3 3 3 4 3" xfId="23122"/>
    <cellStyle name="20% - Accent6 4 3 3 3 5" xfId="23123"/>
    <cellStyle name="20% - Accent6 4 3 3 3 6" xfId="23124"/>
    <cellStyle name="20% - Accent6 4 3 3 4" xfId="23125"/>
    <cellStyle name="20% - Accent6 4 3 3 4 2" xfId="23126"/>
    <cellStyle name="20% - Accent6 4 3 3 4 2 2" xfId="23127"/>
    <cellStyle name="20% - Accent6 4 3 3 4 2 3" xfId="23128"/>
    <cellStyle name="20% - Accent6 4 3 3 4 3" xfId="23129"/>
    <cellStyle name="20% - Accent6 4 3 3 4 4" xfId="23130"/>
    <cellStyle name="20% - Accent6 4 3 3 5" xfId="23131"/>
    <cellStyle name="20% - Accent6 4 3 3 5 2" xfId="23132"/>
    <cellStyle name="20% - Accent6 4 3 3 5 2 2" xfId="23133"/>
    <cellStyle name="20% - Accent6 4 3 3 5 2 3" xfId="23134"/>
    <cellStyle name="20% - Accent6 4 3 3 5 3" xfId="23135"/>
    <cellStyle name="20% - Accent6 4 3 3 5 4" xfId="23136"/>
    <cellStyle name="20% - Accent6 4 3 3 6" xfId="23137"/>
    <cellStyle name="20% - Accent6 4 3 3 6 2" xfId="23138"/>
    <cellStyle name="20% - Accent6 4 3 3 6 3" xfId="23139"/>
    <cellStyle name="20% - Accent6 4 3 3 7" xfId="23140"/>
    <cellStyle name="20% - Accent6 4 3 3 8" xfId="23141"/>
    <cellStyle name="20% - Accent6 4 3 4" xfId="23142"/>
    <cellStyle name="20% - Accent6 4 3 4 2" xfId="23143"/>
    <cellStyle name="20% - Accent6 4 3 4 2 2" xfId="23144"/>
    <cellStyle name="20% - Accent6 4 3 4 2 2 2" xfId="23145"/>
    <cellStyle name="20% - Accent6 4 3 4 2 2 3" xfId="23146"/>
    <cellStyle name="20% - Accent6 4 3 4 2 3" xfId="23147"/>
    <cellStyle name="20% - Accent6 4 3 4 2 4" xfId="23148"/>
    <cellStyle name="20% - Accent6 4 3 4 3" xfId="23149"/>
    <cellStyle name="20% - Accent6 4 3 4 3 2" xfId="23150"/>
    <cellStyle name="20% - Accent6 4 3 4 3 2 2" xfId="23151"/>
    <cellStyle name="20% - Accent6 4 3 4 3 2 3" xfId="23152"/>
    <cellStyle name="20% - Accent6 4 3 4 3 3" xfId="23153"/>
    <cellStyle name="20% - Accent6 4 3 4 3 4" xfId="23154"/>
    <cellStyle name="20% - Accent6 4 3 4 4" xfId="23155"/>
    <cellStyle name="20% - Accent6 4 3 4 4 2" xfId="23156"/>
    <cellStyle name="20% - Accent6 4 3 4 4 3" xfId="23157"/>
    <cellStyle name="20% - Accent6 4 3 4 5" xfId="23158"/>
    <cellStyle name="20% - Accent6 4 3 4 6" xfId="23159"/>
    <cellStyle name="20% - Accent6 4 3 5" xfId="23160"/>
    <cellStyle name="20% - Accent6 4 3 5 2" xfId="23161"/>
    <cellStyle name="20% - Accent6 4 3 5 2 2" xfId="23162"/>
    <cellStyle name="20% - Accent6 4 3 5 2 2 2" xfId="23163"/>
    <cellStyle name="20% - Accent6 4 3 5 2 2 3" xfId="23164"/>
    <cellStyle name="20% - Accent6 4 3 5 2 3" xfId="23165"/>
    <cellStyle name="20% - Accent6 4 3 5 2 4" xfId="23166"/>
    <cellStyle name="20% - Accent6 4 3 5 3" xfId="23167"/>
    <cellStyle name="20% - Accent6 4 3 5 3 2" xfId="23168"/>
    <cellStyle name="20% - Accent6 4 3 5 3 2 2" xfId="23169"/>
    <cellStyle name="20% - Accent6 4 3 5 3 2 3" xfId="23170"/>
    <cellStyle name="20% - Accent6 4 3 5 3 3" xfId="23171"/>
    <cellStyle name="20% - Accent6 4 3 5 3 4" xfId="23172"/>
    <cellStyle name="20% - Accent6 4 3 5 4" xfId="23173"/>
    <cellStyle name="20% - Accent6 4 3 5 4 2" xfId="23174"/>
    <cellStyle name="20% - Accent6 4 3 5 4 3" xfId="23175"/>
    <cellStyle name="20% - Accent6 4 3 5 5" xfId="23176"/>
    <cellStyle name="20% - Accent6 4 3 5 6" xfId="23177"/>
    <cellStyle name="20% - Accent6 4 3 6" xfId="23178"/>
    <cellStyle name="20% - Accent6 4 3 6 2" xfId="23179"/>
    <cellStyle name="20% - Accent6 4 3 6 2 2" xfId="23180"/>
    <cellStyle name="20% - Accent6 4 3 6 2 3" xfId="23181"/>
    <cellStyle name="20% - Accent6 4 3 6 3" xfId="23182"/>
    <cellStyle name="20% - Accent6 4 3 6 4" xfId="23183"/>
    <cellStyle name="20% - Accent6 4 3 7" xfId="23184"/>
    <cellStyle name="20% - Accent6 4 3 7 2" xfId="23185"/>
    <cellStyle name="20% - Accent6 4 3 7 2 2" xfId="23186"/>
    <cellStyle name="20% - Accent6 4 3 7 2 3" xfId="23187"/>
    <cellStyle name="20% - Accent6 4 3 7 3" xfId="23188"/>
    <cellStyle name="20% - Accent6 4 3 7 4" xfId="23189"/>
    <cellStyle name="20% - Accent6 4 3 8" xfId="23190"/>
    <cellStyle name="20% - Accent6 4 3 8 2" xfId="23191"/>
    <cellStyle name="20% - Accent6 4 3 8 3" xfId="23192"/>
    <cellStyle name="20% - Accent6 4 3 9" xfId="23193"/>
    <cellStyle name="20% - Accent6 4 3_Revenue monitoring workings P6 97-2003" xfId="23194"/>
    <cellStyle name="20% - Accent6 4 4" xfId="23195"/>
    <cellStyle name="20% - Accent6 4 4 2" xfId="23196"/>
    <cellStyle name="20% - Accent6 4 4 2 2" xfId="23197"/>
    <cellStyle name="20% - Accent6 4 4 2 2 2" xfId="23198"/>
    <cellStyle name="20% - Accent6 4 4 2 2 2 2" xfId="23199"/>
    <cellStyle name="20% - Accent6 4 4 2 2 2 2 2" xfId="23200"/>
    <cellStyle name="20% - Accent6 4 4 2 2 2 2 3" xfId="23201"/>
    <cellStyle name="20% - Accent6 4 4 2 2 2 3" xfId="23202"/>
    <cellStyle name="20% - Accent6 4 4 2 2 2 4" xfId="23203"/>
    <cellStyle name="20% - Accent6 4 4 2 2 3" xfId="23204"/>
    <cellStyle name="20% - Accent6 4 4 2 2 3 2" xfId="23205"/>
    <cellStyle name="20% - Accent6 4 4 2 2 3 2 2" xfId="23206"/>
    <cellStyle name="20% - Accent6 4 4 2 2 3 2 3" xfId="23207"/>
    <cellStyle name="20% - Accent6 4 4 2 2 3 3" xfId="23208"/>
    <cellStyle name="20% - Accent6 4 4 2 2 3 4" xfId="23209"/>
    <cellStyle name="20% - Accent6 4 4 2 2 4" xfId="23210"/>
    <cellStyle name="20% - Accent6 4 4 2 2 4 2" xfId="23211"/>
    <cellStyle name="20% - Accent6 4 4 2 2 4 3" xfId="23212"/>
    <cellStyle name="20% - Accent6 4 4 2 2 5" xfId="23213"/>
    <cellStyle name="20% - Accent6 4 4 2 2 6" xfId="23214"/>
    <cellStyle name="20% - Accent6 4 4 2 3" xfId="23215"/>
    <cellStyle name="20% - Accent6 4 4 2 3 2" xfId="23216"/>
    <cellStyle name="20% - Accent6 4 4 2 3 2 2" xfId="23217"/>
    <cellStyle name="20% - Accent6 4 4 2 3 2 2 2" xfId="23218"/>
    <cellStyle name="20% - Accent6 4 4 2 3 2 2 3" xfId="23219"/>
    <cellStyle name="20% - Accent6 4 4 2 3 2 3" xfId="23220"/>
    <cellStyle name="20% - Accent6 4 4 2 3 2 4" xfId="23221"/>
    <cellStyle name="20% - Accent6 4 4 2 3 3" xfId="23222"/>
    <cellStyle name="20% - Accent6 4 4 2 3 3 2" xfId="23223"/>
    <cellStyle name="20% - Accent6 4 4 2 3 3 2 2" xfId="23224"/>
    <cellStyle name="20% - Accent6 4 4 2 3 3 2 3" xfId="23225"/>
    <cellStyle name="20% - Accent6 4 4 2 3 3 3" xfId="23226"/>
    <cellStyle name="20% - Accent6 4 4 2 3 3 4" xfId="23227"/>
    <cellStyle name="20% - Accent6 4 4 2 3 4" xfId="23228"/>
    <cellStyle name="20% - Accent6 4 4 2 3 4 2" xfId="23229"/>
    <cellStyle name="20% - Accent6 4 4 2 3 4 3" xfId="23230"/>
    <cellStyle name="20% - Accent6 4 4 2 3 5" xfId="23231"/>
    <cellStyle name="20% - Accent6 4 4 2 3 6" xfId="23232"/>
    <cellStyle name="20% - Accent6 4 4 2 4" xfId="23233"/>
    <cellStyle name="20% - Accent6 4 4 2 4 2" xfId="23234"/>
    <cellStyle name="20% - Accent6 4 4 2 4 2 2" xfId="23235"/>
    <cellStyle name="20% - Accent6 4 4 2 4 2 3" xfId="23236"/>
    <cellStyle name="20% - Accent6 4 4 2 4 3" xfId="23237"/>
    <cellStyle name="20% - Accent6 4 4 2 4 4" xfId="23238"/>
    <cellStyle name="20% - Accent6 4 4 2 5" xfId="23239"/>
    <cellStyle name="20% - Accent6 4 4 2 5 2" xfId="23240"/>
    <cellStyle name="20% - Accent6 4 4 2 5 2 2" xfId="23241"/>
    <cellStyle name="20% - Accent6 4 4 2 5 2 3" xfId="23242"/>
    <cellStyle name="20% - Accent6 4 4 2 5 3" xfId="23243"/>
    <cellStyle name="20% - Accent6 4 4 2 5 4" xfId="23244"/>
    <cellStyle name="20% - Accent6 4 4 2 6" xfId="23245"/>
    <cellStyle name="20% - Accent6 4 4 2 6 2" xfId="23246"/>
    <cellStyle name="20% - Accent6 4 4 2 6 3" xfId="23247"/>
    <cellStyle name="20% - Accent6 4 4 2 7" xfId="23248"/>
    <cellStyle name="20% - Accent6 4 4 2 8" xfId="23249"/>
    <cellStyle name="20% - Accent6 4 4 3" xfId="23250"/>
    <cellStyle name="20% - Accent6 4 4 3 2" xfId="23251"/>
    <cellStyle name="20% - Accent6 4 4 3 2 2" xfId="23252"/>
    <cellStyle name="20% - Accent6 4 4 3 2 2 2" xfId="23253"/>
    <cellStyle name="20% - Accent6 4 4 3 2 2 3" xfId="23254"/>
    <cellStyle name="20% - Accent6 4 4 3 2 3" xfId="23255"/>
    <cellStyle name="20% - Accent6 4 4 3 2 4" xfId="23256"/>
    <cellStyle name="20% - Accent6 4 4 3 3" xfId="23257"/>
    <cellStyle name="20% - Accent6 4 4 3 3 2" xfId="23258"/>
    <cellStyle name="20% - Accent6 4 4 3 3 2 2" xfId="23259"/>
    <cellStyle name="20% - Accent6 4 4 3 3 2 3" xfId="23260"/>
    <cellStyle name="20% - Accent6 4 4 3 3 3" xfId="23261"/>
    <cellStyle name="20% - Accent6 4 4 3 3 4" xfId="23262"/>
    <cellStyle name="20% - Accent6 4 4 3 4" xfId="23263"/>
    <cellStyle name="20% - Accent6 4 4 3 4 2" xfId="23264"/>
    <cellStyle name="20% - Accent6 4 4 3 4 3" xfId="23265"/>
    <cellStyle name="20% - Accent6 4 4 3 5" xfId="23266"/>
    <cellStyle name="20% - Accent6 4 4 3 6" xfId="23267"/>
    <cellStyle name="20% - Accent6 4 4 4" xfId="23268"/>
    <cellStyle name="20% - Accent6 4 4 4 2" xfId="23269"/>
    <cellStyle name="20% - Accent6 4 4 4 2 2" xfId="23270"/>
    <cellStyle name="20% - Accent6 4 4 4 2 2 2" xfId="23271"/>
    <cellStyle name="20% - Accent6 4 4 4 2 2 3" xfId="23272"/>
    <cellStyle name="20% - Accent6 4 4 4 2 3" xfId="23273"/>
    <cellStyle name="20% - Accent6 4 4 4 2 4" xfId="23274"/>
    <cellStyle name="20% - Accent6 4 4 4 3" xfId="23275"/>
    <cellStyle name="20% - Accent6 4 4 4 3 2" xfId="23276"/>
    <cellStyle name="20% - Accent6 4 4 4 3 2 2" xfId="23277"/>
    <cellStyle name="20% - Accent6 4 4 4 3 2 3" xfId="23278"/>
    <cellStyle name="20% - Accent6 4 4 4 3 3" xfId="23279"/>
    <cellStyle name="20% - Accent6 4 4 4 3 4" xfId="23280"/>
    <cellStyle name="20% - Accent6 4 4 4 4" xfId="23281"/>
    <cellStyle name="20% - Accent6 4 4 4 4 2" xfId="23282"/>
    <cellStyle name="20% - Accent6 4 4 4 4 3" xfId="23283"/>
    <cellStyle name="20% - Accent6 4 4 4 5" xfId="23284"/>
    <cellStyle name="20% - Accent6 4 4 4 6" xfId="23285"/>
    <cellStyle name="20% - Accent6 4 4 5" xfId="23286"/>
    <cellStyle name="20% - Accent6 4 4 5 2" xfId="23287"/>
    <cellStyle name="20% - Accent6 4 4 5 2 2" xfId="23288"/>
    <cellStyle name="20% - Accent6 4 4 5 2 3" xfId="23289"/>
    <cellStyle name="20% - Accent6 4 4 5 3" xfId="23290"/>
    <cellStyle name="20% - Accent6 4 4 5 4" xfId="23291"/>
    <cellStyle name="20% - Accent6 4 4 6" xfId="23292"/>
    <cellStyle name="20% - Accent6 4 4 6 2" xfId="23293"/>
    <cellStyle name="20% - Accent6 4 4 6 2 2" xfId="23294"/>
    <cellStyle name="20% - Accent6 4 4 6 2 3" xfId="23295"/>
    <cellStyle name="20% - Accent6 4 4 6 3" xfId="23296"/>
    <cellStyle name="20% - Accent6 4 4 6 4" xfId="23297"/>
    <cellStyle name="20% - Accent6 4 4 7" xfId="23298"/>
    <cellStyle name="20% - Accent6 4 4 7 2" xfId="23299"/>
    <cellStyle name="20% - Accent6 4 4 7 3" xfId="23300"/>
    <cellStyle name="20% - Accent6 4 4 8" xfId="23301"/>
    <cellStyle name="20% - Accent6 4 4 9" xfId="23302"/>
    <cellStyle name="20% - Accent6 4 5" xfId="23303"/>
    <cellStyle name="20% - Accent6 4 5 2" xfId="23304"/>
    <cellStyle name="20% - Accent6 4 5 2 2" xfId="23305"/>
    <cellStyle name="20% - Accent6 4 5 2 2 2" xfId="23306"/>
    <cellStyle name="20% - Accent6 4 5 2 2 2 2" xfId="23307"/>
    <cellStyle name="20% - Accent6 4 5 2 2 2 3" xfId="23308"/>
    <cellStyle name="20% - Accent6 4 5 2 2 3" xfId="23309"/>
    <cellStyle name="20% - Accent6 4 5 2 2 4" xfId="23310"/>
    <cellStyle name="20% - Accent6 4 5 2 3" xfId="23311"/>
    <cellStyle name="20% - Accent6 4 5 2 3 2" xfId="23312"/>
    <cellStyle name="20% - Accent6 4 5 2 3 2 2" xfId="23313"/>
    <cellStyle name="20% - Accent6 4 5 2 3 2 3" xfId="23314"/>
    <cellStyle name="20% - Accent6 4 5 2 3 3" xfId="23315"/>
    <cellStyle name="20% - Accent6 4 5 2 3 4" xfId="23316"/>
    <cellStyle name="20% - Accent6 4 5 2 4" xfId="23317"/>
    <cellStyle name="20% - Accent6 4 5 2 4 2" xfId="23318"/>
    <cellStyle name="20% - Accent6 4 5 2 4 3" xfId="23319"/>
    <cellStyle name="20% - Accent6 4 5 2 5" xfId="23320"/>
    <cellStyle name="20% - Accent6 4 5 2 6" xfId="23321"/>
    <cellStyle name="20% - Accent6 4 5 3" xfId="23322"/>
    <cellStyle name="20% - Accent6 4 5 3 2" xfId="23323"/>
    <cellStyle name="20% - Accent6 4 5 3 2 2" xfId="23324"/>
    <cellStyle name="20% - Accent6 4 5 3 2 2 2" xfId="23325"/>
    <cellStyle name="20% - Accent6 4 5 3 2 2 3" xfId="23326"/>
    <cellStyle name="20% - Accent6 4 5 3 2 3" xfId="23327"/>
    <cellStyle name="20% - Accent6 4 5 3 2 4" xfId="23328"/>
    <cellStyle name="20% - Accent6 4 5 3 3" xfId="23329"/>
    <cellStyle name="20% - Accent6 4 5 3 3 2" xfId="23330"/>
    <cellStyle name="20% - Accent6 4 5 3 3 2 2" xfId="23331"/>
    <cellStyle name="20% - Accent6 4 5 3 3 2 3" xfId="23332"/>
    <cellStyle name="20% - Accent6 4 5 3 3 3" xfId="23333"/>
    <cellStyle name="20% - Accent6 4 5 3 3 4" xfId="23334"/>
    <cellStyle name="20% - Accent6 4 5 3 4" xfId="23335"/>
    <cellStyle name="20% - Accent6 4 5 3 4 2" xfId="23336"/>
    <cellStyle name="20% - Accent6 4 5 3 4 3" xfId="23337"/>
    <cellStyle name="20% - Accent6 4 5 3 5" xfId="23338"/>
    <cellStyle name="20% - Accent6 4 5 3 6" xfId="23339"/>
    <cellStyle name="20% - Accent6 4 5 4" xfId="23340"/>
    <cellStyle name="20% - Accent6 4 5 4 2" xfId="23341"/>
    <cellStyle name="20% - Accent6 4 5 4 2 2" xfId="23342"/>
    <cellStyle name="20% - Accent6 4 5 4 2 3" xfId="23343"/>
    <cellStyle name="20% - Accent6 4 5 4 3" xfId="23344"/>
    <cellStyle name="20% - Accent6 4 5 4 4" xfId="23345"/>
    <cellStyle name="20% - Accent6 4 5 5" xfId="23346"/>
    <cellStyle name="20% - Accent6 4 5 5 2" xfId="23347"/>
    <cellStyle name="20% - Accent6 4 5 5 2 2" xfId="23348"/>
    <cellStyle name="20% - Accent6 4 5 5 2 3" xfId="23349"/>
    <cellStyle name="20% - Accent6 4 5 5 3" xfId="23350"/>
    <cellStyle name="20% - Accent6 4 5 5 4" xfId="23351"/>
    <cellStyle name="20% - Accent6 4 5 6" xfId="23352"/>
    <cellStyle name="20% - Accent6 4 5 6 2" xfId="23353"/>
    <cellStyle name="20% - Accent6 4 5 6 3" xfId="23354"/>
    <cellStyle name="20% - Accent6 4 5 7" xfId="23355"/>
    <cellStyle name="20% - Accent6 4 5 8" xfId="23356"/>
    <cellStyle name="20% - Accent6 4 6" xfId="23357"/>
    <cellStyle name="20% - Accent6 4 6 2" xfId="23358"/>
    <cellStyle name="20% - Accent6 4 6 2 2" xfId="23359"/>
    <cellStyle name="20% - Accent6 4 6 2 2 2" xfId="23360"/>
    <cellStyle name="20% - Accent6 4 6 2 2 3" xfId="23361"/>
    <cellStyle name="20% - Accent6 4 6 2 3" xfId="23362"/>
    <cellStyle name="20% - Accent6 4 6 2 4" xfId="23363"/>
    <cellStyle name="20% - Accent6 4 6 3" xfId="23364"/>
    <cellStyle name="20% - Accent6 4 6 3 2" xfId="23365"/>
    <cellStyle name="20% - Accent6 4 6 3 2 2" xfId="23366"/>
    <cellStyle name="20% - Accent6 4 6 3 2 3" xfId="23367"/>
    <cellStyle name="20% - Accent6 4 6 3 3" xfId="23368"/>
    <cellStyle name="20% - Accent6 4 6 3 4" xfId="23369"/>
    <cellStyle name="20% - Accent6 4 6 4" xfId="23370"/>
    <cellStyle name="20% - Accent6 4 6 4 2" xfId="23371"/>
    <cellStyle name="20% - Accent6 4 6 4 3" xfId="23372"/>
    <cellStyle name="20% - Accent6 4 6 5" xfId="23373"/>
    <cellStyle name="20% - Accent6 4 6 6" xfId="23374"/>
    <cellStyle name="20% - Accent6 4 7" xfId="23375"/>
    <cellStyle name="20% - Accent6 4 7 2" xfId="23376"/>
    <cellStyle name="20% - Accent6 4 7 2 2" xfId="23377"/>
    <cellStyle name="20% - Accent6 4 7 2 2 2" xfId="23378"/>
    <cellStyle name="20% - Accent6 4 7 2 2 3" xfId="23379"/>
    <cellStyle name="20% - Accent6 4 7 2 3" xfId="23380"/>
    <cellStyle name="20% - Accent6 4 7 2 4" xfId="23381"/>
    <cellStyle name="20% - Accent6 4 7 3" xfId="23382"/>
    <cellStyle name="20% - Accent6 4 7 3 2" xfId="23383"/>
    <cellStyle name="20% - Accent6 4 7 3 2 2" xfId="23384"/>
    <cellStyle name="20% - Accent6 4 7 3 2 3" xfId="23385"/>
    <cellStyle name="20% - Accent6 4 7 3 3" xfId="23386"/>
    <cellStyle name="20% - Accent6 4 7 3 4" xfId="23387"/>
    <cellStyle name="20% - Accent6 4 7 4" xfId="23388"/>
    <cellStyle name="20% - Accent6 4 7 4 2" xfId="23389"/>
    <cellStyle name="20% - Accent6 4 7 4 3" xfId="23390"/>
    <cellStyle name="20% - Accent6 4 7 5" xfId="23391"/>
    <cellStyle name="20% - Accent6 4 7 6" xfId="23392"/>
    <cellStyle name="20% - Accent6 4 8" xfId="23393"/>
    <cellStyle name="20% - Accent6 4 8 2" xfId="23394"/>
    <cellStyle name="20% - Accent6 4 8 2 2" xfId="23395"/>
    <cellStyle name="20% - Accent6 4 8 2 3" xfId="23396"/>
    <cellStyle name="20% - Accent6 4 8 3" xfId="23397"/>
    <cellStyle name="20% - Accent6 4 8 3 2" xfId="23398"/>
    <cellStyle name="20% - Accent6 4 8 3 3" xfId="23399"/>
    <cellStyle name="20% - Accent6 4 9" xfId="23400"/>
    <cellStyle name="20% - Accent6 4 9 2" xfId="23401"/>
    <cellStyle name="20% - Accent6 4 9 2 2" xfId="23402"/>
    <cellStyle name="20% - Accent6 4 9 2 3" xfId="23403"/>
    <cellStyle name="20% - Accent6 4 9 3" xfId="23404"/>
    <cellStyle name="20% - Accent6 4 9 4" xfId="23405"/>
    <cellStyle name="20% - Accent6 4_Revenue monitoring workings P6 97-2003" xfId="23406"/>
    <cellStyle name="20% - Accent6 5" xfId="23407"/>
    <cellStyle name="20% - Accent6 5 10" xfId="23408"/>
    <cellStyle name="20% - Accent6 5 11" xfId="23409"/>
    <cellStyle name="20% - Accent6 5 2" xfId="23410"/>
    <cellStyle name="20% - Accent6 5 2 2" xfId="23411"/>
    <cellStyle name="20% - Accent6 5 2 2 2" xfId="23412"/>
    <cellStyle name="20% - Accent6 5 2 2 2 2" xfId="23413"/>
    <cellStyle name="20% - Accent6 5 2 2 2 2 2" xfId="23414"/>
    <cellStyle name="20% - Accent6 5 2 2 2 2 2 2" xfId="23415"/>
    <cellStyle name="20% - Accent6 5 2 2 2 2 2 3" xfId="23416"/>
    <cellStyle name="20% - Accent6 5 2 2 2 2 3" xfId="23417"/>
    <cellStyle name="20% - Accent6 5 2 2 2 2 4" xfId="23418"/>
    <cellStyle name="20% - Accent6 5 2 2 2 3" xfId="23419"/>
    <cellStyle name="20% - Accent6 5 2 2 2 3 2" xfId="23420"/>
    <cellStyle name="20% - Accent6 5 2 2 2 3 2 2" xfId="23421"/>
    <cellStyle name="20% - Accent6 5 2 2 2 3 2 3" xfId="23422"/>
    <cellStyle name="20% - Accent6 5 2 2 2 3 3" xfId="23423"/>
    <cellStyle name="20% - Accent6 5 2 2 2 3 4" xfId="23424"/>
    <cellStyle name="20% - Accent6 5 2 2 2 4" xfId="23425"/>
    <cellStyle name="20% - Accent6 5 2 2 2 4 2" xfId="23426"/>
    <cellStyle name="20% - Accent6 5 2 2 2 4 3" xfId="23427"/>
    <cellStyle name="20% - Accent6 5 2 2 2 5" xfId="23428"/>
    <cellStyle name="20% - Accent6 5 2 2 2 6" xfId="23429"/>
    <cellStyle name="20% - Accent6 5 2 2 3" xfId="23430"/>
    <cellStyle name="20% - Accent6 5 2 2 3 2" xfId="23431"/>
    <cellStyle name="20% - Accent6 5 2 2 3 2 2" xfId="23432"/>
    <cellStyle name="20% - Accent6 5 2 2 3 2 2 2" xfId="23433"/>
    <cellStyle name="20% - Accent6 5 2 2 3 2 2 3" xfId="23434"/>
    <cellStyle name="20% - Accent6 5 2 2 3 2 3" xfId="23435"/>
    <cellStyle name="20% - Accent6 5 2 2 3 2 4" xfId="23436"/>
    <cellStyle name="20% - Accent6 5 2 2 3 3" xfId="23437"/>
    <cellStyle name="20% - Accent6 5 2 2 3 3 2" xfId="23438"/>
    <cellStyle name="20% - Accent6 5 2 2 3 3 2 2" xfId="23439"/>
    <cellStyle name="20% - Accent6 5 2 2 3 3 2 3" xfId="23440"/>
    <cellStyle name="20% - Accent6 5 2 2 3 3 3" xfId="23441"/>
    <cellStyle name="20% - Accent6 5 2 2 3 3 4" xfId="23442"/>
    <cellStyle name="20% - Accent6 5 2 2 3 4" xfId="23443"/>
    <cellStyle name="20% - Accent6 5 2 2 3 4 2" xfId="23444"/>
    <cellStyle name="20% - Accent6 5 2 2 3 4 3" xfId="23445"/>
    <cellStyle name="20% - Accent6 5 2 2 3 5" xfId="23446"/>
    <cellStyle name="20% - Accent6 5 2 2 3 6" xfId="23447"/>
    <cellStyle name="20% - Accent6 5 2 2 4" xfId="23448"/>
    <cellStyle name="20% - Accent6 5 2 2 4 2" xfId="23449"/>
    <cellStyle name="20% - Accent6 5 2 2 4 2 2" xfId="23450"/>
    <cellStyle name="20% - Accent6 5 2 2 4 2 3" xfId="23451"/>
    <cellStyle name="20% - Accent6 5 2 2 4 3" xfId="23452"/>
    <cellStyle name="20% - Accent6 5 2 2 4 4" xfId="23453"/>
    <cellStyle name="20% - Accent6 5 2 2 5" xfId="23454"/>
    <cellStyle name="20% - Accent6 5 2 2 5 2" xfId="23455"/>
    <cellStyle name="20% - Accent6 5 2 2 5 2 2" xfId="23456"/>
    <cellStyle name="20% - Accent6 5 2 2 5 2 3" xfId="23457"/>
    <cellStyle name="20% - Accent6 5 2 2 5 3" xfId="23458"/>
    <cellStyle name="20% - Accent6 5 2 2 5 4" xfId="23459"/>
    <cellStyle name="20% - Accent6 5 2 2 6" xfId="23460"/>
    <cellStyle name="20% - Accent6 5 2 2 6 2" xfId="23461"/>
    <cellStyle name="20% - Accent6 5 2 2 6 3" xfId="23462"/>
    <cellStyle name="20% - Accent6 5 2 2 7" xfId="23463"/>
    <cellStyle name="20% - Accent6 5 2 2 8" xfId="23464"/>
    <cellStyle name="20% - Accent6 5 2 3" xfId="23465"/>
    <cellStyle name="20% - Accent6 5 2 3 2" xfId="23466"/>
    <cellStyle name="20% - Accent6 5 2 3 2 2" xfId="23467"/>
    <cellStyle name="20% - Accent6 5 2 3 2 2 2" xfId="23468"/>
    <cellStyle name="20% - Accent6 5 2 3 2 2 3" xfId="23469"/>
    <cellStyle name="20% - Accent6 5 2 3 2 3" xfId="23470"/>
    <cellStyle name="20% - Accent6 5 2 3 2 4" xfId="23471"/>
    <cellStyle name="20% - Accent6 5 2 3 3" xfId="23472"/>
    <cellStyle name="20% - Accent6 5 2 3 3 2" xfId="23473"/>
    <cellStyle name="20% - Accent6 5 2 3 3 2 2" xfId="23474"/>
    <cellStyle name="20% - Accent6 5 2 3 3 2 3" xfId="23475"/>
    <cellStyle name="20% - Accent6 5 2 3 3 3" xfId="23476"/>
    <cellStyle name="20% - Accent6 5 2 3 3 4" xfId="23477"/>
    <cellStyle name="20% - Accent6 5 2 3 4" xfId="23478"/>
    <cellStyle name="20% - Accent6 5 2 3 4 2" xfId="23479"/>
    <cellStyle name="20% - Accent6 5 2 3 4 3" xfId="23480"/>
    <cellStyle name="20% - Accent6 5 2 3 5" xfId="23481"/>
    <cellStyle name="20% - Accent6 5 2 3 6" xfId="23482"/>
    <cellStyle name="20% - Accent6 5 2 4" xfId="23483"/>
    <cellStyle name="20% - Accent6 5 2 4 2" xfId="23484"/>
    <cellStyle name="20% - Accent6 5 2 4 2 2" xfId="23485"/>
    <cellStyle name="20% - Accent6 5 2 4 2 2 2" xfId="23486"/>
    <cellStyle name="20% - Accent6 5 2 4 2 2 3" xfId="23487"/>
    <cellStyle name="20% - Accent6 5 2 4 2 3" xfId="23488"/>
    <cellStyle name="20% - Accent6 5 2 4 2 4" xfId="23489"/>
    <cellStyle name="20% - Accent6 5 2 4 3" xfId="23490"/>
    <cellStyle name="20% - Accent6 5 2 4 3 2" xfId="23491"/>
    <cellStyle name="20% - Accent6 5 2 4 3 2 2" xfId="23492"/>
    <cellStyle name="20% - Accent6 5 2 4 3 2 3" xfId="23493"/>
    <cellStyle name="20% - Accent6 5 2 4 3 3" xfId="23494"/>
    <cellStyle name="20% - Accent6 5 2 4 3 4" xfId="23495"/>
    <cellStyle name="20% - Accent6 5 2 4 4" xfId="23496"/>
    <cellStyle name="20% - Accent6 5 2 4 4 2" xfId="23497"/>
    <cellStyle name="20% - Accent6 5 2 4 4 3" xfId="23498"/>
    <cellStyle name="20% - Accent6 5 2 4 5" xfId="23499"/>
    <cellStyle name="20% - Accent6 5 2 4 6" xfId="23500"/>
    <cellStyle name="20% - Accent6 5 2 5" xfId="23501"/>
    <cellStyle name="20% - Accent6 5 2 5 2" xfId="23502"/>
    <cellStyle name="20% - Accent6 5 2 5 2 2" xfId="23503"/>
    <cellStyle name="20% - Accent6 5 2 5 2 3" xfId="23504"/>
    <cellStyle name="20% - Accent6 5 2 5 3" xfId="23505"/>
    <cellStyle name="20% - Accent6 5 2 5 4" xfId="23506"/>
    <cellStyle name="20% - Accent6 5 2 6" xfId="23507"/>
    <cellStyle name="20% - Accent6 5 2 6 2" xfId="23508"/>
    <cellStyle name="20% - Accent6 5 2 6 2 2" xfId="23509"/>
    <cellStyle name="20% - Accent6 5 2 6 2 3" xfId="23510"/>
    <cellStyle name="20% - Accent6 5 2 6 3" xfId="23511"/>
    <cellStyle name="20% - Accent6 5 2 6 4" xfId="23512"/>
    <cellStyle name="20% - Accent6 5 2 7" xfId="23513"/>
    <cellStyle name="20% - Accent6 5 2 7 2" xfId="23514"/>
    <cellStyle name="20% - Accent6 5 2 7 3" xfId="23515"/>
    <cellStyle name="20% - Accent6 5 2 8" xfId="23516"/>
    <cellStyle name="20% - Accent6 5 2 9" xfId="23517"/>
    <cellStyle name="20% - Accent6 5 3" xfId="23518"/>
    <cellStyle name="20% - Accent6 5 3 2" xfId="23519"/>
    <cellStyle name="20% - Accent6 5 3 2 2" xfId="23520"/>
    <cellStyle name="20% - Accent6 5 3 2 2 2" xfId="23521"/>
    <cellStyle name="20% - Accent6 5 3 2 2 2 2" xfId="23522"/>
    <cellStyle name="20% - Accent6 5 3 2 2 2 3" xfId="23523"/>
    <cellStyle name="20% - Accent6 5 3 2 2 3" xfId="23524"/>
    <cellStyle name="20% - Accent6 5 3 2 2 4" xfId="23525"/>
    <cellStyle name="20% - Accent6 5 3 2 3" xfId="23526"/>
    <cellStyle name="20% - Accent6 5 3 2 3 2" xfId="23527"/>
    <cellStyle name="20% - Accent6 5 3 2 3 2 2" xfId="23528"/>
    <cellStyle name="20% - Accent6 5 3 2 3 2 3" xfId="23529"/>
    <cellStyle name="20% - Accent6 5 3 2 3 3" xfId="23530"/>
    <cellStyle name="20% - Accent6 5 3 2 3 4" xfId="23531"/>
    <cellStyle name="20% - Accent6 5 3 2 4" xfId="23532"/>
    <cellStyle name="20% - Accent6 5 3 2 4 2" xfId="23533"/>
    <cellStyle name="20% - Accent6 5 3 2 4 3" xfId="23534"/>
    <cellStyle name="20% - Accent6 5 3 2 5" xfId="23535"/>
    <cellStyle name="20% - Accent6 5 3 2 6" xfId="23536"/>
    <cellStyle name="20% - Accent6 5 3 3" xfId="23537"/>
    <cellStyle name="20% - Accent6 5 3 3 2" xfId="23538"/>
    <cellStyle name="20% - Accent6 5 3 3 2 2" xfId="23539"/>
    <cellStyle name="20% - Accent6 5 3 3 2 2 2" xfId="23540"/>
    <cellStyle name="20% - Accent6 5 3 3 2 2 3" xfId="23541"/>
    <cellStyle name="20% - Accent6 5 3 3 2 3" xfId="23542"/>
    <cellStyle name="20% - Accent6 5 3 3 2 4" xfId="23543"/>
    <cellStyle name="20% - Accent6 5 3 3 3" xfId="23544"/>
    <cellStyle name="20% - Accent6 5 3 3 3 2" xfId="23545"/>
    <cellStyle name="20% - Accent6 5 3 3 3 2 2" xfId="23546"/>
    <cellStyle name="20% - Accent6 5 3 3 3 2 3" xfId="23547"/>
    <cellStyle name="20% - Accent6 5 3 3 3 3" xfId="23548"/>
    <cellStyle name="20% - Accent6 5 3 3 3 4" xfId="23549"/>
    <cellStyle name="20% - Accent6 5 3 3 4" xfId="23550"/>
    <cellStyle name="20% - Accent6 5 3 3 4 2" xfId="23551"/>
    <cellStyle name="20% - Accent6 5 3 3 4 3" xfId="23552"/>
    <cellStyle name="20% - Accent6 5 3 3 5" xfId="23553"/>
    <cellStyle name="20% - Accent6 5 3 3 6" xfId="23554"/>
    <cellStyle name="20% - Accent6 5 3 4" xfId="23555"/>
    <cellStyle name="20% - Accent6 5 3 4 2" xfId="23556"/>
    <cellStyle name="20% - Accent6 5 3 4 2 2" xfId="23557"/>
    <cellStyle name="20% - Accent6 5 3 4 2 3" xfId="23558"/>
    <cellStyle name="20% - Accent6 5 3 4 3" xfId="23559"/>
    <cellStyle name="20% - Accent6 5 3 4 4" xfId="23560"/>
    <cellStyle name="20% - Accent6 5 3 5" xfId="23561"/>
    <cellStyle name="20% - Accent6 5 3 5 2" xfId="23562"/>
    <cellStyle name="20% - Accent6 5 3 5 2 2" xfId="23563"/>
    <cellStyle name="20% - Accent6 5 3 5 2 3" xfId="23564"/>
    <cellStyle name="20% - Accent6 5 3 5 3" xfId="23565"/>
    <cellStyle name="20% - Accent6 5 3 5 4" xfId="23566"/>
    <cellStyle name="20% - Accent6 5 3 6" xfId="23567"/>
    <cellStyle name="20% - Accent6 5 3 6 2" xfId="23568"/>
    <cellStyle name="20% - Accent6 5 3 6 3" xfId="23569"/>
    <cellStyle name="20% - Accent6 5 3 7" xfId="23570"/>
    <cellStyle name="20% - Accent6 5 3 8" xfId="23571"/>
    <cellStyle name="20% - Accent6 5 4" xfId="23572"/>
    <cellStyle name="20% - Accent6 5 4 2" xfId="23573"/>
    <cellStyle name="20% - Accent6 5 4 2 2" xfId="23574"/>
    <cellStyle name="20% - Accent6 5 4 2 2 2" xfId="23575"/>
    <cellStyle name="20% - Accent6 5 4 2 2 3" xfId="23576"/>
    <cellStyle name="20% - Accent6 5 4 2 3" xfId="23577"/>
    <cellStyle name="20% - Accent6 5 4 2 4" xfId="23578"/>
    <cellStyle name="20% - Accent6 5 4 3" xfId="23579"/>
    <cellStyle name="20% - Accent6 5 4 3 2" xfId="23580"/>
    <cellStyle name="20% - Accent6 5 4 3 2 2" xfId="23581"/>
    <cellStyle name="20% - Accent6 5 4 3 2 3" xfId="23582"/>
    <cellStyle name="20% - Accent6 5 4 3 3" xfId="23583"/>
    <cellStyle name="20% - Accent6 5 4 3 4" xfId="23584"/>
    <cellStyle name="20% - Accent6 5 4 4" xfId="23585"/>
    <cellStyle name="20% - Accent6 5 4 4 2" xfId="23586"/>
    <cellStyle name="20% - Accent6 5 4 4 3" xfId="23587"/>
    <cellStyle name="20% - Accent6 5 4 5" xfId="23588"/>
    <cellStyle name="20% - Accent6 5 4 6" xfId="23589"/>
    <cellStyle name="20% - Accent6 5 5" xfId="23590"/>
    <cellStyle name="20% - Accent6 5 5 2" xfId="23591"/>
    <cellStyle name="20% - Accent6 5 5 2 2" xfId="23592"/>
    <cellStyle name="20% - Accent6 5 5 2 2 2" xfId="23593"/>
    <cellStyle name="20% - Accent6 5 5 2 2 3" xfId="23594"/>
    <cellStyle name="20% - Accent6 5 5 2 3" xfId="23595"/>
    <cellStyle name="20% - Accent6 5 5 2 4" xfId="23596"/>
    <cellStyle name="20% - Accent6 5 5 3" xfId="23597"/>
    <cellStyle name="20% - Accent6 5 5 3 2" xfId="23598"/>
    <cellStyle name="20% - Accent6 5 5 3 2 2" xfId="23599"/>
    <cellStyle name="20% - Accent6 5 5 3 2 3" xfId="23600"/>
    <cellStyle name="20% - Accent6 5 5 3 3" xfId="23601"/>
    <cellStyle name="20% - Accent6 5 5 3 4" xfId="23602"/>
    <cellStyle name="20% - Accent6 5 5 4" xfId="23603"/>
    <cellStyle name="20% - Accent6 5 5 4 2" xfId="23604"/>
    <cellStyle name="20% - Accent6 5 5 4 3" xfId="23605"/>
    <cellStyle name="20% - Accent6 5 5 5" xfId="23606"/>
    <cellStyle name="20% - Accent6 5 5 6" xfId="23607"/>
    <cellStyle name="20% - Accent6 5 6" xfId="23608"/>
    <cellStyle name="20% - Accent6 5 6 2" xfId="23609"/>
    <cellStyle name="20% - Accent6 5 6 2 2" xfId="23610"/>
    <cellStyle name="20% - Accent6 5 6 2 3" xfId="23611"/>
    <cellStyle name="20% - Accent6 5 6 3" xfId="23612"/>
    <cellStyle name="20% - Accent6 5 6 4" xfId="23613"/>
    <cellStyle name="20% - Accent6 5 7" xfId="23614"/>
    <cellStyle name="20% - Accent6 5 7 2" xfId="23615"/>
    <cellStyle name="20% - Accent6 5 7 2 2" xfId="23616"/>
    <cellStyle name="20% - Accent6 5 7 2 3" xfId="23617"/>
    <cellStyle name="20% - Accent6 5 7 3" xfId="23618"/>
    <cellStyle name="20% - Accent6 5 7 4" xfId="23619"/>
    <cellStyle name="20% - Accent6 5 8" xfId="23620"/>
    <cellStyle name="20% - Accent6 5 8 2" xfId="23621"/>
    <cellStyle name="20% - Accent6 5 8 3" xfId="23622"/>
    <cellStyle name="20% - Accent6 5 9" xfId="23623"/>
    <cellStyle name="20% - Accent6 5_Revenue monitoring workings P6 97-2003" xfId="23624"/>
    <cellStyle name="20% - Accent6 6" xfId="23625"/>
    <cellStyle name="20% - Accent6 6 10" xfId="23626"/>
    <cellStyle name="20% - Accent6 6 11" xfId="23627"/>
    <cellStyle name="20% - Accent6 6 2" xfId="23628"/>
    <cellStyle name="20% - Accent6 6 2 2" xfId="23629"/>
    <cellStyle name="20% - Accent6 6 2 2 2" xfId="23630"/>
    <cellStyle name="20% - Accent6 6 2 2 2 2" xfId="23631"/>
    <cellStyle name="20% - Accent6 6 2 2 2 2 2" xfId="23632"/>
    <cellStyle name="20% - Accent6 6 2 2 2 2 2 2" xfId="23633"/>
    <cellStyle name="20% - Accent6 6 2 2 2 2 2 3" xfId="23634"/>
    <cellStyle name="20% - Accent6 6 2 2 2 2 3" xfId="23635"/>
    <cellStyle name="20% - Accent6 6 2 2 2 2 4" xfId="23636"/>
    <cellStyle name="20% - Accent6 6 2 2 2 3" xfId="23637"/>
    <cellStyle name="20% - Accent6 6 2 2 2 3 2" xfId="23638"/>
    <cellStyle name="20% - Accent6 6 2 2 2 3 2 2" xfId="23639"/>
    <cellStyle name="20% - Accent6 6 2 2 2 3 2 3" xfId="23640"/>
    <cellStyle name="20% - Accent6 6 2 2 2 3 3" xfId="23641"/>
    <cellStyle name="20% - Accent6 6 2 2 2 3 4" xfId="23642"/>
    <cellStyle name="20% - Accent6 6 2 2 2 4" xfId="23643"/>
    <cellStyle name="20% - Accent6 6 2 2 2 4 2" xfId="23644"/>
    <cellStyle name="20% - Accent6 6 2 2 2 4 3" xfId="23645"/>
    <cellStyle name="20% - Accent6 6 2 2 2 5" xfId="23646"/>
    <cellStyle name="20% - Accent6 6 2 2 2 6" xfId="23647"/>
    <cellStyle name="20% - Accent6 6 2 2 3" xfId="23648"/>
    <cellStyle name="20% - Accent6 6 2 2 3 2" xfId="23649"/>
    <cellStyle name="20% - Accent6 6 2 2 3 2 2" xfId="23650"/>
    <cellStyle name="20% - Accent6 6 2 2 3 2 2 2" xfId="23651"/>
    <cellStyle name="20% - Accent6 6 2 2 3 2 2 3" xfId="23652"/>
    <cellStyle name="20% - Accent6 6 2 2 3 2 3" xfId="23653"/>
    <cellStyle name="20% - Accent6 6 2 2 3 2 4" xfId="23654"/>
    <cellStyle name="20% - Accent6 6 2 2 3 3" xfId="23655"/>
    <cellStyle name="20% - Accent6 6 2 2 3 3 2" xfId="23656"/>
    <cellStyle name="20% - Accent6 6 2 2 3 3 2 2" xfId="23657"/>
    <cellStyle name="20% - Accent6 6 2 2 3 3 2 3" xfId="23658"/>
    <cellStyle name="20% - Accent6 6 2 2 3 3 3" xfId="23659"/>
    <cellStyle name="20% - Accent6 6 2 2 3 3 4" xfId="23660"/>
    <cellStyle name="20% - Accent6 6 2 2 3 4" xfId="23661"/>
    <cellStyle name="20% - Accent6 6 2 2 3 4 2" xfId="23662"/>
    <cellStyle name="20% - Accent6 6 2 2 3 4 3" xfId="23663"/>
    <cellStyle name="20% - Accent6 6 2 2 3 5" xfId="23664"/>
    <cellStyle name="20% - Accent6 6 2 2 3 6" xfId="23665"/>
    <cellStyle name="20% - Accent6 6 2 2 4" xfId="23666"/>
    <cellStyle name="20% - Accent6 6 2 2 4 2" xfId="23667"/>
    <cellStyle name="20% - Accent6 6 2 2 4 2 2" xfId="23668"/>
    <cellStyle name="20% - Accent6 6 2 2 4 2 3" xfId="23669"/>
    <cellStyle name="20% - Accent6 6 2 2 4 3" xfId="23670"/>
    <cellStyle name="20% - Accent6 6 2 2 4 4" xfId="23671"/>
    <cellStyle name="20% - Accent6 6 2 2 5" xfId="23672"/>
    <cellStyle name="20% - Accent6 6 2 2 5 2" xfId="23673"/>
    <cellStyle name="20% - Accent6 6 2 2 5 2 2" xfId="23674"/>
    <cellStyle name="20% - Accent6 6 2 2 5 2 3" xfId="23675"/>
    <cellStyle name="20% - Accent6 6 2 2 5 3" xfId="23676"/>
    <cellStyle name="20% - Accent6 6 2 2 5 4" xfId="23677"/>
    <cellStyle name="20% - Accent6 6 2 2 6" xfId="23678"/>
    <cellStyle name="20% - Accent6 6 2 2 6 2" xfId="23679"/>
    <cellStyle name="20% - Accent6 6 2 2 6 3" xfId="23680"/>
    <cellStyle name="20% - Accent6 6 2 2 7" xfId="23681"/>
    <cellStyle name="20% - Accent6 6 2 2 8" xfId="23682"/>
    <cellStyle name="20% - Accent6 6 2 3" xfId="23683"/>
    <cellStyle name="20% - Accent6 6 2 3 2" xfId="23684"/>
    <cellStyle name="20% - Accent6 6 2 3 2 2" xfId="23685"/>
    <cellStyle name="20% - Accent6 6 2 3 2 2 2" xfId="23686"/>
    <cellStyle name="20% - Accent6 6 2 3 2 2 3" xfId="23687"/>
    <cellStyle name="20% - Accent6 6 2 3 2 3" xfId="23688"/>
    <cellStyle name="20% - Accent6 6 2 3 2 4" xfId="23689"/>
    <cellStyle name="20% - Accent6 6 2 3 3" xfId="23690"/>
    <cellStyle name="20% - Accent6 6 2 3 3 2" xfId="23691"/>
    <cellStyle name="20% - Accent6 6 2 3 3 2 2" xfId="23692"/>
    <cellStyle name="20% - Accent6 6 2 3 3 2 3" xfId="23693"/>
    <cellStyle name="20% - Accent6 6 2 3 3 3" xfId="23694"/>
    <cellStyle name="20% - Accent6 6 2 3 3 4" xfId="23695"/>
    <cellStyle name="20% - Accent6 6 2 3 4" xfId="23696"/>
    <cellStyle name="20% - Accent6 6 2 3 4 2" xfId="23697"/>
    <cellStyle name="20% - Accent6 6 2 3 4 3" xfId="23698"/>
    <cellStyle name="20% - Accent6 6 2 3 5" xfId="23699"/>
    <cellStyle name="20% - Accent6 6 2 3 6" xfId="23700"/>
    <cellStyle name="20% - Accent6 6 2 4" xfId="23701"/>
    <cellStyle name="20% - Accent6 6 2 4 2" xfId="23702"/>
    <cellStyle name="20% - Accent6 6 2 4 2 2" xfId="23703"/>
    <cellStyle name="20% - Accent6 6 2 4 2 2 2" xfId="23704"/>
    <cellStyle name="20% - Accent6 6 2 4 2 2 3" xfId="23705"/>
    <cellStyle name="20% - Accent6 6 2 4 2 3" xfId="23706"/>
    <cellStyle name="20% - Accent6 6 2 4 2 4" xfId="23707"/>
    <cellStyle name="20% - Accent6 6 2 4 3" xfId="23708"/>
    <cellStyle name="20% - Accent6 6 2 4 3 2" xfId="23709"/>
    <cellStyle name="20% - Accent6 6 2 4 3 2 2" xfId="23710"/>
    <cellStyle name="20% - Accent6 6 2 4 3 2 3" xfId="23711"/>
    <cellStyle name="20% - Accent6 6 2 4 3 3" xfId="23712"/>
    <cellStyle name="20% - Accent6 6 2 4 3 4" xfId="23713"/>
    <cellStyle name="20% - Accent6 6 2 4 4" xfId="23714"/>
    <cellStyle name="20% - Accent6 6 2 4 4 2" xfId="23715"/>
    <cellStyle name="20% - Accent6 6 2 4 4 3" xfId="23716"/>
    <cellStyle name="20% - Accent6 6 2 4 5" xfId="23717"/>
    <cellStyle name="20% - Accent6 6 2 4 6" xfId="23718"/>
    <cellStyle name="20% - Accent6 6 2 5" xfId="23719"/>
    <cellStyle name="20% - Accent6 6 2 5 2" xfId="23720"/>
    <cellStyle name="20% - Accent6 6 2 5 2 2" xfId="23721"/>
    <cellStyle name="20% - Accent6 6 2 5 2 3" xfId="23722"/>
    <cellStyle name="20% - Accent6 6 2 5 3" xfId="23723"/>
    <cellStyle name="20% - Accent6 6 2 5 4" xfId="23724"/>
    <cellStyle name="20% - Accent6 6 2 6" xfId="23725"/>
    <cellStyle name="20% - Accent6 6 2 6 2" xfId="23726"/>
    <cellStyle name="20% - Accent6 6 2 6 2 2" xfId="23727"/>
    <cellStyle name="20% - Accent6 6 2 6 2 3" xfId="23728"/>
    <cellStyle name="20% - Accent6 6 2 6 3" xfId="23729"/>
    <cellStyle name="20% - Accent6 6 2 6 4" xfId="23730"/>
    <cellStyle name="20% - Accent6 6 2 7" xfId="23731"/>
    <cellStyle name="20% - Accent6 6 2 7 2" xfId="23732"/>
    <cellStyle name="20% - Accent6 6 2 7 3" xfId="23733"/>
    <cellStyle name="20% - Accent6 6 2 8" xfId="23734"/>
    <cellStyle name="20% - Accent6 6 2 9" xfId="23735"/>
    <cellStyle name="20% - Accent6 6 3" xfId="23736"/>
    <cellStyle name="20% - Accent6 6 3 2" xfId="23737"/>
    <cellStyle name="20% - Accent6 6 3 2 2" xfId="23738"/>
    <cellStyle name="20% - Accent6 6 3 2 2 2" xfId="23739"/>
    <cellStyle name="20% - Accent6 6 3 2 2 2 2" xfId="23740"/>
    <cellStyle name="20% - Accent6 6 3 2 2 2 3" xfId="23741"/>
    <cellStyle name="20% - Accent6 6 3 2 2 3" xfId="23742"/>
    <cellStyle name="20% - Accent6 6 3 2 2 4" xfId="23743"/>
    <cellStyle name="20% - Accent6 6 3 2 3" xfId="23744"/>
    <cellStyle name="20% - Accent6 6 3 2 3 2" xfId="23745"/>
    <cellStyle name="20% - Accent6 6 3 2 3 2 2" xfId="23746"/>
    <cellStyle name="20% - Accent6 6 3 2 3 2 3" xfId="23747"/>
    <cellStyle name="20% - Accent6 6 3 2 3 3" xfId="23748"/>
    <cellStyle name="20% - Accent6 6 3 2 3 4" xfId="23749"/>
    <cellStyle name="20% - Accent6 6 3 2 4" xfId="23750"/>
    <cellStyle name="20% - Accent6 6 3 2 4 2" xfId="23751"/>
    <cellStyle name="20% - Accent6 6 3 2 4 3" xfId="23752"/>
    <cellStyle name="20% - Accent6 6 3 2 5" xfId="23753"/>
    <cellStyle name="20% - Accent6 6 3 2 6" xfId="23754"/>
    <cellStyle name="20% - Accent6 6 3 3" xfId="23755"/>
    <cellStyle name="20% - Accent6 6 3 3 2" xfId="23756"/>
    <cellStyle name="20% - Accent6 6 3 3 2 2" xfId="23757"/>
    <cellStyle name="20% - Accent6 6 3 3 2 2 2" xfId="23758"/>
    <cellStyle name="20% - Accent6 6 3 3 2 2 3" xfId="23759"/>
    <cellStyle name="20% - Accent6 6 3 3 2 3" xfId="23760"/>
    <cellStyle name="20% - Accent6 6 3 3 2 4" xfId="23761"/>
    <cellStyle name="20% - Accent6 6 3 3 3" xfId="23762"/>
    <cellStyle name="20% - Accent6 6 3 3 3 2" xfId="23763"/>
    <cellStyle name="20% - Accent6 6 3 3 3 2 2" xfId="23764"/>
    <cellStyle name="20% - Accent6 6 3 3 3 2 3" xfId="23765"/>
    <cellStyle name="20% - Accent6 6 3 3 3 3" xfId="23766"/>
    <cellStyle name="20% - Accent6 6 3 3 3 4" xfId="23767"/>
    <cellStyle name="20% - Accent6 6 3 3 4" xfId="23768"/>
    <cellStyle name="20% - Accent6 6 3 3 4 2" xfId="23769"/>
    <cellStyle name="20% - Accent6 6 3 3 4 3" xfId="23770"/>
    <cellStyle name="20% - Accent6 6 3 3 5" xfId="23771"/>
    <cellStyle name="20% - Accent6 6 3 3 6" xfId="23772"/>
    <cellStyle name="20% - Accent6 6 3 4" xfId="23773"/>
    <cellStyle name="20% - Accent6 6 3 4 2" xfId="23774"/>
    <cellStyle name="20% - Accent6 6 3 4 2 2" xfId="23775"/>
    <cellStyle name="20% - Accent6 6 3 4 2 3" xfId="23776"/>
    <cellStyle name="20% - Accent6 6 3 4 3" xfId="23777"/>
    <cellStyle name="20% - Accent6 6 3 4 4" xfId="23778"/>
    <cellStyle name="20% - Accent6 6 3 5" xfId="23779"/>
    <cellStyle name="20% - Accent6 6 3 5 2" xfId="23780"/>
    <cellStyle name="20% - Accent6 6 3 5 2 2" xfId="23781"/>
    <cellStyle name="20% - Accent6 6 3 5 2 3" xfId="23782"/>
    <cellStyle name="20% - Accent6 6 3 5 3" xfId="23783"/>
    <cellStyle name="20% - Accent6 6 3 5 4" xfId="23784"/>
    <cellStyle name="20% - Accent6 6 3 6" xfId="23785"/>
    <cellStyle name="20% - Accent6 6 3 6 2" xfId="23786"/>
    <cellStyle name="20% - Accent6 6 3 6 3" xfId="23787"/>
    <cellStyle name="20% - Accent6 6 3 7" xfId="23788"/>
    <cellStyle name="20% - Accent6 6 3 8" xfId="23789"/>
    <cellStyle name="20% - Accent6 6 4" xfId="23790"/>
    <cellStyle name="20% - Accent6 6 4 2" xfId="23791"/>
    <cellStyle name="20% - Accent6 6 4 2 2" xfId="23792"/>
    <cellStyle name="20% - Accent6 6 4 2 2 2" xfId="23793"/>
    <cellStyle name="20% - Accent6 6 4 2 2 3" xfId="23794"/>
    <cellStyle name="20% - Accent6 6 4 2 3" xfId="23795"/>
    <cellStyle name="20% - Accent6 6 4 2 4" xfId="23796"/>
    <cellStyle name="20% - Accent6 6 4 3" xfId="23797"/>
    <cellStyle name="20% - Accent6 6 4 3 2" xfId="23798"/>
    <cellStyle name="20% - Accent6 6 4 3 2 2" xfId="23799"/>
    <cellStyle name="20% - Accent6 6 4 3 2 3" xfId="23800"/>
    <cellStyle name="20% - Accent6 6 4 3 3" xfId="23801"/>
    <cellStyle name="20% - Accent6 6 4 3 4" xfId="23802"/>
    <cellStyle name="20% - Accent6 6 4 4" xfId="23803"/>
    <cellStyle name="20% - Accent6 6 4 4 2" xfId="23804"/>
    <cellStyle name="20% - Accent6 6 4 4 3" xfId="23805"/>
    <cellStyle name="20% - Accent6 6 4 5" xfId="23806"/>
    <cellStyle name="20% - Accent6 6 4 6" xfId="23807"/>
    <cellStyle name="20% - Accent6 6 5" xfId="23808"/>
    <cellStyle name="20% - Accent6 6 5 2" xfId="23809"/>
    <cellStyle name="20% - Accent6 6 5 2 2" xfId="23810"/>
    <cellStyle name="20% - Accent6 6 5 2 2 2" xfId="23811"/>
    <cellStyle name="20% - Accent6 6 5 2 2 3" xfId="23812"/>
    <cellStyle name="20% - Accent6 6 5 2 3" xfId="23813"/>
    <cellStyle name="20% - Accent6 6 5 2 4" xfId="23814"/>
    <cellStyle name="20% - Accent6 6 5 3" xfId="23815"/>
    <cellStyle name="20% - Accent6 6 5 3 2" xfId="23816"/>
    <cellStyle name="20% - Accent6 6 5 3 2 2" xfId="23817"/>
    <cellStyle name="20% - Accent6 6 5 3 2 3" xfId="23818"/>
    <cellStyle name="20% - Accent6 6 5 3 3" xfId="23819"/>
    <cellStyle name="20% - Accent6 6 5 3 4" xfId="23820"/>
    <cellStyle name="20% - Accent6 6 5 4" xfId="23821"/>
    <cellStyle name="20% - Accent6 6 5 4 2" xfId="23822"/>
    <cellStyle name="20% - Accent6 6 5 4 3" xfId="23823"/>
    <cellStyle name="20% - Accent6 6 5 5" xfId="23824"/>
    <cellStyle name="20% - Accent6 6 5 6" xfId="23825"/>
    <cellStyle name="20% - Accent6 6 6" xfId="23826"/>
    <cellStyle name="20% - Accent6 6 6 2" xfId="23827"/>
    <cellStyle name="20% - Accent6 6 6 2 2" xfId="23828"/>
    <cellStyle name="20% - Accent6 6 6 2 3" xfId="23829"/>
    <cellStyle name="20% - Accent6 6 6 3" xfId="23830"/>
    <cellStyle name="20% - Accent6 6 6 4" xfId="23831"/>
    <cellStyle name="20% - Accent6 6 7" xfId="23832"/>
    <cellStyle name="20% - Accent6 6 7 2" xfId="23833"/>
    <cellStyle name="20% - Accent6 6 7 2 2" xfId="23834"/>
    <cellStyle name="20% - Accent6 6 7 2 3" xfId="23835"/>
    <cellStyle name="20% - Accent6 6 7 3" xfId="23836"/>
    <cellStyle name="20% - Accent6 6 7 4" xfId="23837"/>
    <cellStyle name="20% - Accent6 6 8" xfId="23838"/>
    <cellStyle name="20% - Accent6 6 8 2" xfId="23839"/>
    <cellStyle name="20% - Accent6 6 8 3" xfId="23840"/>
    <cellStyle name="20% - Accent6 6 9" xfId="23841"/>
    <cellStyle name="20% - Accent6 6_Revenue monitoring workings P6 97-2003" xfId="23842"/>
    <cellStyle name="20% - Accent6 7" xfId="23843"/>
    <cellStyle name="20% - Accent6 7 10" xfId="23844"/>
    <cellStyle name="20% - Accent6 7 11" xfId="23845"/>
    <cellStyle name="20% - Accent6 7 2" xfId="23846"/>
    <cellStyle name="20% - Accent6 7 2 2" xfId="23847"/>
    <cellStyle name="20% - Accent6 7 2 2 2" xfId="23848"/>
    <cellStyle name="20% - Accent6 7 2 2 2 2" xfId="23849"/>
    <cellStyle name="20% - Accent6 7 2 2 2 2 2" xfId="23850"/>
    <cellStyle name="20% - Accent6 7 2 2 2 2 2 2" xfId="23851"/>
    <cellStyle name="20% - Accent6 7 2 2 2 2 2 3" xfId="23852"/>
    <cellStyle name="20% - Accent6 7 2 2 2 2 3" xfId="23853"/>
    <cellStyle name="20% - Accent6 7 2 2 2 2 4" xfId="23854"/>
    <cellStyle name="20% - Accent6 7 2 2 2 3" xfId="23855"/>
    <cellStyle name="20% - Accent6 7 2 2 2 3 2" xfId="23856"/>
    <cellStyle name="20% - Accent6 7 2 2 2 3 2 2" xfId="23857"/>
    <cellStyle name="20% - Accent6 7 2 2 2 3 2 3" xfId="23858"/>
    <cellStyle name="20% - Accent6 7 2 2 2 3 3" xfId="23859"/>
    <cellStyle name="20% - Accent6 7 2 2 2 3 4" xfId="23860"/>
    <cellStyle name="20% - Accent6 7 2 2 2 4" xfId="23861"/>
    <cellStyle name="20% - Accent6 7 2 2 2 4 2" xfId="23862"/>
    <cellStyle name="20% - Accent6 7 2 2 2 4 3" xfId="23863"/>
    <cellStyle name="20% - Accent6 7 2 2 2 5" xfId="23864"/>
    <cellStyle name="20% - Accent6 7 2 2 2 6" xfId="23865"/>
    <cellStyle name="20% - Accent6 7 2 2 3" xfId="23866"/>
    <cellStyle name="20% - Accent6 7 2 2 3 2" xfId="23867"/>
    <cellStyle name="20% - Accent6 7 2 2 3 2 2" xfId="23868"/>
    <cellStyle name="20% - Accent6 7 2 2 3 2 2 2" xfId="23869"/>
    <cellStyle name="20% - Accent6 7 2 2 3 2 2 3" xfId="23870"/>
    <cellStyle name="20% - Accent6 7 2 2 3 2 3" xfId="23871"/>
    <cellStyle name="20% - Accent6 7 2 2 3 2 4" xfId="23872"/>
    <cellStyle name="20% - Accent6 7 2 2 3 3" xfId="23873"/>
    <cellStyle name="20% - Accent6 7 2 2 3 3 2" xfId="23874"/>
    <cellStyle name="20% - Accent6 7 2 2 3 3 2 2" xfId="23875"/>
    <cellStyle name="20% - Accent6 7 2 2 3 3 2 3" xfId="23876"/>
    <cellStyle name="20% - Accent6 7 2 2 3 3 3" xfId="23877"/>
    <cellStyle name="20% - Accent6 7 2 2 3 3 4" xfId="23878"/>
    <cellStyle name="20% - Accent6 7 2 2 3 4" xfId="23879"/>
    <cellStyle name="20% - Accent6 7 2 2 3 4 2" xfId="23880"/>
    <cellStyle name="20% - Accent6 7 2 2 3 4 3" xfId="23881"/>
    <cellStyle name="20% - Accent6 7 2 2 3 5" xfId="23882"/>
    <cellStyle name="20% - Accent6 7 2 2 3 6" xfId="23883"/>
    <cellStyle name="20% - Accent6 7 2 2 4" xfId="23884"/>
    <cellStyle name="20% - Accent6 7 2 2 4 2" xfId="23885"/>
    <cellStyle name="20% - Accent6 7 2 2 4 2 2" xfId="23886"/>
    <cellStyle name="20% - Accent6 7 2 2 4 2 3" xfId="23887"/>
    <cellStyle name="20% - Accent6 7 2 2 4 3" xfId="23888"/>
    <cellStyle name="20% - Accent6 7 2 2 4 4" xfId="23889"/>
    <cellStyle name="20% - Accent6 7 2 2 5" xfId="23890"/>
    <cellStyle name="20% - Accent6 7 2 2 5 2" xfId="23891"/>
    <cellStyle name="20% - Accent6 7 2 2 5 2 2" xfId="23892"/>
    <cellStyle name="20% - Accent6 7 2 2 5 2 3" xfId="23893"/>
    <cellStyle name="20% - Accent6 7 2 2 5 3" xfId="23894"/>
    <cellStyle name="20% - Accent6 7 2 2 5 4" xfId="23895"/>
    <cellStyle name="20% - Accent6 7 2 2 6" xfId="23896"/>
    <cellStyle name="20% - Accent6 7 2 2 6 2" xfId="23897"/>
    <cellStyle name="20% - Accent6 7 2 2 6 3" xfId="23898"/>
    <cellStyle name="20% - Accent6 7 2 2 7" xfId="23899"/>
    <cellStyle name="20% - Accent6 7 2 2 8" xfId="23900"/>
    <cellStyle name="20% - Accent6 7 2 3" xfId="23901"/>
    <cellStyle name="20% - Accent6 7 2 3 2" xfId="23902"/>
    <cellStyle name="20% - Accent6 7 2 3 2 2" xfId="23903"/>
    <cellStyle name="20% - Accent6 7 2 3 2 2 2" xfId="23904"/>
    <cellStyle name="20% - Accent6 7 2 3 2 2 3" xfId="23905"/>
    <cellStyle name="20% - Accent6 7 2 3 2 3" xfId="23906"/>
    <cellStyle name="20% - Accent6 7 2 3 2 4" xfId="23907"/>
    <cellStyle name="20% - Accent6 7 2 3 3" xfId="23908"/>
    <cellStyle name="20% - Accent6 7 2 3 3 2" xfId="23909"/>
    <cellStyle name="20% - Accent6 7 2 3 3 2 2" xfId="23910"/>
    <cellStyle name="20% - Accent6 7 2 3 3 2 3" xfId="23911"/>
    <cellStyle name="20% - Accent6 7 2 3 3 3" xfId="23912"/>
    <cellStyle name="20% - Accent6 7 2 3 3 4" xfId="23913"/>
    <cellStyle name="20% - Accent6 7 2 3 4" xfId="23914"/>
    <cellStyle name="20% - Accent6 7 2 3 4 2" xfId="23915"/>
    <cellStyle name="20% - Accent6 7 2 3 4 3" xfId="23916"/>
    <cellStyle name="20% - Accent6 7 2 3 5" xfId="23917"/>
    <cellStyle name="20% - Accent6 7 2 3 6" xfId="23918"/>
    <cellStyle name="20% - Accent6 7 2 4" xfId="23919"/>
    <cellStyle name="20% - Accent6 7 2 4 2" xfId="23920"/>
    <cellStyle name="20% - Accent6 7 2 4 2 2" xfId="23921"/>
    <cellStyle name="20% - Accent6 7 2 4 2 2 2" xfId="23922"/>
    <cellStyle name="20% - Accent6 7 2 4 2 2 3" xfId="23923"/>
    <cellStyle name="20% - Accent6 7 2 4 2 3" xfId="23924"/>
    <cellStyle name="20% - Accent6 7 2 4 2 4" xfId="23925"/>
    <cellStyle name="20% - Accent6 7 2 4 3" xfId="23926"/>
    <cellStyle name="20% - Accent6 7 2 4 3 2" xfId="23927"/>
    <cellStyle name="20% - Accent6 7 2 4 3 2 2" xfId="23928"/>
    <cellStyle name="20% - Accent6 7 2 4 3 2 3" xfId="23929"/>
    <cellStyle name="20% - Accent6 7 2 4 3 3" xfId="23930"/>
    <cellStyle name="20% - Accent6 7 2 4 3 4" xfId="23931"/>
    <cellStyle name="20% - Accent6 7 2 4 4" xfId="23932"/>
    <cellStyle name="20% - Accent6 7 2 4 4 2" xfId="23933"/>
    <cellStyle name="20% - Accent6 7 2 4 4 3" xfId="23934"/>
    <cellStyle name="20% - Accent6 7 2 4 5" xfId="23935"/>
    <cellStyle name="20% - Accent6 7 2 4 6" xfId="23936"/>
    <cellStyle name="20% - Accent6 7 2 5" xfId="23937"/>
    <cellStyle name="20% - Accent6 7 2 5 2" xfId="23938"/>
    <cellStyle name="20% - Accent6 7 2 5 2 2" xfId="23939"/>
    <cellStyle name="20% - Accent6 7 2 5 2 3" xfId="23940"/>
    <cellStyle name="20% - Accent6 7 2 5 3" xfId="23941"/>
    <cellStyle name="20% - Accent6 7 2 5 4" xfId="23942"/>
    <cellStyle name="20% - Accent6 7 2 6" xfId="23943"/>
    <cellStyle name="20% - Accent6 7 2 6 2" xfId="23944"/>
    <cellStyle name="20% - Accent6 7 2 6 2 2" xfId="23945"/>
    <cellStyle name="20% - Accent6 7 2 6 2 3" xfId="23946"/>
    <cellStyle name="20% - Accent6 7 2 6 3" xfId="23947"/>
    <cellStyle name="20% - Accent6 7 2 6 4" xfId="23948"/>
    <cellStyle name="20% - Accent6 7 2 7" xfId="23949"/>
    <cellStyle name="20% - Accent6 7 2 7 2" xfId="23950"/>
    <cellStyle name="20% - Accent6 7 2 7 3" xfId="23951"/>
    <cellStyle name="20% - Accent6 7 2 8" xfId="23952"/>
    <cellStyle name="20% - Accent6 7 2 9" xfId="23953"/>
    <cellStyle name="20% - Accent6 7 3" xfId="23954"/>
    <cellStyle name="20% - Accent6 7 3 2" xfId="23955"/>
    <cellStyle name="20% - Accent6 7 3 2 2" xfId="23956"/>
    <cellStyle name="20% - Accent6 7 3 2 2 2" xfId="23957"/>
    <cellStyle name="20% - Accent6 7 3 2 2 2 2" xfId="23958"/>
    <cellStyle name="20% - Accent6 7 3 2 2 2 3" xfId="23959"/>
    <cellStyle name="20% - Accent6 7 3 2 2 3" xfId="23960"/>
    <cellStyle name="20% - Accent6 7 3 2 2 4" xfId="23961"/>
    <cellStyle name="20% - Accent6 7 3 2 3" xfId="23962"/>
    <cellStyle name="20% - Accent6 7 3 2 3 2" xfId="23963"/>
    <cellStyle name="20% - Accent6 7 3 2 3 2 2" xfId="23964"/>
    <cellStyle name="20% - Accent6 7 3 2 3 2 3" xfId="23965"/>
    <cellStyle name="20% - Accent6 7 3 2 3 3" xfId="23966"/>
    <cellStyle name="20% - Accent6 7 3 2 3 4" xfId="23967"/>
    <cellStyle name="20% - Accent6 7 3 2 4" xfId="23968"/>
    <cellStyle name="20% - Accent6 7 3 2 4 2" xfId="23969"/>
    <cellStyle name="20% - Accent6 7 3 2 4 3" xfId="23970"/>
    <cellStyle name="20% - Accent6 7 3 2 5" xfId="23971"/>
    <cellStyle name="20% - Accent6 7 3 2 6" xfId="23972"/>
    <cellStyle name="20% - Accent6 7 3 3" xfId="23973"/>
    <cellStyle name="20% - Accent6 7 3 3 2" xfId="23974"/>
    <cellStyle name="20% - Accent6 7 3 3 2 2" xfId="23975"/>
    <cellStyle name="20% - Accent6 7 3 3 2 2 2" xfId="23976"/>
    <cellStyle name="20% - Accent6 7 3 3 2 2 3" xfId="23977"/>
    <cellStyle name="20% - Accent6 7 3 3 2 3" xfId="23978"/>
    <cellStyle name="20% - Accent6 7 3 3 2 4" xfId="23979"/>
    <cellStyle name="20% - Accent6 7 3 3 3" xfId="23980"/>
    <cellStyle name="20% - Accent6 7 3 3 3 2" xfId="23981"/>
    <cellStyle name="20% - Accent6 7 3 3 3 2 2" xfId="23982"/>
    <cellStyle name="20% - Accent6 7 3 3 3 2 3" xfId="23983"/>
    <cellStyle name="20% - Accent6 7 3 3 3 3" xfId="23984"/>
    <cellStyle name="20% - Accent6 7 3 3 3 4" xfId="23985"/>
    <cellStyle name="20% - Accent6 7 3 3 4" xfId="23986"/>
    <cellStyle name="20% - Accent6 7 3 3 4 2" xfId="23987"/>
    <cellStyle name="20% - Accent6 7 3 3 4 3" xfId="23988"/>
    <cellStyle name="20% - Accent6 7 3 3 5" xfId="23989"/>
    <cellStyle name="20% - Accent6 7 3 3 6" xfId="23990"/>
    <cellStyle name="20% - Accent6 7 3 4" xfId="23991"/>
    <cellStyle name="20% - Accent6 7 3 4 2" xfId="23992"/>
    <cellStyle name="20% - Accent6 7 3 4 2 2" xfId="23993"/>
    <cellStyle name="20% - Accent6 7 3 4 2 3" xfId="23994"/>
    <cellStyle name="20% - Accent6 7 3 4 3" xfId="23995"/>
    <cellStyle name="20% - Accent6 7 3 4 4" xfId="23996"/>
    <cellStyle name="20% - Accent6 7 3 5" xfId="23997"/>
    <cellStyle name="20% - Accent6 7 3 5 2" xfId="23998"/>
    <cellStyle name="20% - Accent6 7 3 5 2 2" xfId="23999"/>
    <cellStyle name="20% - Accent6 7 3 5 2 3" xfId="24000"/>
    <cellStyle name="20% - Accent6 7 3 5 3" xfId="24001"/>
    <cellStyle name="20% - Accent6 7 3 5 4" xfId="24002"/>
    <cellStyle name="20% - Accent6 7 3 6" xfId="24003"/>
    <cellStyle name="20% - Accent6 7 3 6 2" xfId="24004"/>
    <cellStyle name="20% - Accent6 7 3 6 3" xfId="24005"/>
    <cellStyle name="20% - Accent6 7 3 7" xfId="24006"/>
    <cellStyle name="20% - Accent6 7 3 8" xfId="24007"/>
    <cellStyle name="20% - Accent6 7 4" xfId="24008"/>
    <cellStyle name="20% - Accent6 7 4 2" xfId="24009"/>
    <cellStyle name="20% - Accent6 7 4 2 2" xfId="24010"/>
    <cellStyle name="20% - Accent6 7 4 2 2 2" xfId="24011"/>
    <cellStyle name="20% - Accent6 7 4 2 2 3" xfId="24012"/>
    <cellStyle name="20% - Accent6 7 4 2 3" xfId="24013"/>
    <cellStyle name="20% - Accent6 7 4 2 4" xfId="24014"/>
    <cellStyle name="20% - Accent6 7 4 3" xfId="24015"/>
    <cellStyle name="20% - Accent6 7 4 3 2" xfId="24016"/>
    <cellStyle name="20% - Accent6 7 4 3 2 2" xfId="24017"/>
    <cellStyle name="20% - Accent6 7 4 3 2 3" xfId="24018"/>
    <cellStyle name="20% - Accent6 7 4 3 3" xfId="24019"/>
    <cellStyle name="20% - Accent6 7 4 3 4" xfId="24020"/>
    <cellStyle name="20% - Accent6 7 4 4" xfId="24021"/>
    <cellStyle name="20% - Accent6 7 4 4 2" xfId="24022"/>
    <cellStyle name="20% - Accent6 7 4 4 3" xfId="24023"/>
    <cellStyle name="20% - Accent6 7 4 5" xfId="24024"/>
    <cellStyle name="20% - Accent6 7 4 6" xfId="24025"/>
    <cellStyle name="20% - Accent6 7 5" xfId="24026"/>
    <cellStyle name="20% - Accent6 7 5 2" xfId="24027"/>
    <cellStyle name="20% - Accent6 7 5 2 2" xfId="24028"/>
    <cellStyle name="20% - Accent6 7 5 2 2 2" xfId="24029"/>
    <cellStyle name="20% - Accent6 7 5 2 2 3" xfId="24030"/>
    <cellStyle name="20% - Accent6 7 5 2 3" xfId="24031"/>
    <cellStyle name="20% - Accent6 7 5 2 4" xfId="24032"/>
    <cellStyle name="20% - Accent6 7 5 3" xfId="24033"/>
    <cellStyle name="20% - Accent6 7 5 3 2" xfId="24034"/>
    <cellStyle name="20% - Accent6 7 5 3 2 2" xfId="24035"/>
    <cellStyle name="20% - Accent6 7 5 3 2 3" xfId="24036"/>
    <cellStyle name="20% - Accent6 7 5 3 3" xfId="24037"/>
    <cellStyle name="20% - Accent6 7 5 3 4" xfId="24038"/>
    <cellStyle name="20% - Accent6 7 5 4" xfId="24039"/>
    <cellStyle name="20% - Accent6 7 5 4 2" xfId="24040"/>
    <cellStyle name="20% - Accent6 7 5 4 3" xfId="24041"/>
    <cellStyle name="20% - Accent6 7 5 5" xfId="24042"/>
    <cellStyle name="20% - Accent6 7 5 6" xfId="24043"/>
    <cellStyle name="20% - Accent6 7 6" xfId="24044"/>
    <cellStyle name="20% - Accent6 7 6 2" xfId="24045"/>
    <cellStyle name="20% - Accent6 7 6 2 2" xfId="24046"/>
    <cellStyle name="20% - Accent6 7 6 2 3" xfId="24047"/>
    <cellStyle name="20% - Accent6 7 6 3" xfId="24048"/>
    <cellStyle name="20% - Accent6 7 6 4" xfId="24049"/>
    <cellStyle name="20% - Accent6 7 7" xfId="24050"/>
    <cellStyle name="20% - Accent6 7 7 2" xfId="24051"/>
    <cellStyle name="20% - Accent6 7 7 2 2" xfId="24052"/>
    <cellStyle name="20% - Accent6 7 7 2 3" xfId="24053"/>
    <cellStyle name="20% - Accent6 7 7 3" xfId="24054"/>
    <cellStyle name="20% - Accent6 7 7 4" xfId="24055"/>
    <cellStyle name="20% - Accent6 7 8" xfId="24056"/>
    <cellStyle name="20% - Accent6 7 8 2" xfId="24057"/>
    <cellStyle name="20% - Accent6 7 8 3" xfId="24058"/>
    <cellStyle name="20% - Accent6 7 9" xfId="24059"/>
    <cellStyle name="20% - Accent6 7_Revenue monitoring workings P6 97-2003" xfId="24060"/>
    <cellStyle name="20% - Accent6 8" xfId="24061"/>
    <cellStyle name="20% - Accent6 8 10" xfId="24062"/>
    <cellStyle name="20% - Accent6 8 2" xfId="24063"/>
    <cellStyle name="20% - Accent6 8 2 2" xfId="24064"/>
    <cellStyle name="20% - Accent6 8 2 2 2" xfId="24065"/>
    <cellStyle name="20% - Accent6 8 2 2 2 2" xfId="24066"/>
    <cellStyle name="20% - Accent6 8 2 2 2 2 2" xfId="24067"/>
    <cellStyle name="20% - Accent6 8 2 2 2 2 2 2" xfId="24068"/>
    <cellStyle name="20% - Accent6 8 2 2 2 2 2 3" xfId="24069"/>
    <cellStyle name="20% - Accent6 8 2 2 2 2 3" xfId="24070"/>
    <cellStyle name="20% - Accent6 8 2 2 2 2 4" xfId="24071"/>
    <cellStyle name="20% - Accent6 8 2 2 2 3" xfId="24072"/>
    <cellStyle name="20% - Accent6 8 2 2 2 3 2" xfId="24073"/>
    <cellStyle name="20% - Accent6 8 2 2 2 3 2 2" xfId="24074"/>
    <cellStyle name="20% - Accent6 8 2 2 2 3 2 3" xfId="24075"/>
    <cellStyle name="20% - Accent6 8 2 2 2 3 3" xfId="24076"/>
    <cellStyle name="20% - Accent6 8 2 2 2 3 4" xfId="24077"/>
    <cellStyle name="20% - Accent6 8 2 2 2 4" xfId="24078"/>
    <cellStyle name="20% - Accent6 8 2 2 2 4 2" xfId="24079"/>
    <cellStyle name="20% - Accent6 8 2 2 2 4 3" xfId="24080"/>
    <cellStyle name="20% - Accent6 8 2 2 2 5" xfId="24081"/>
    <cellStyle name="20% - Accent6 8 2 2 2 6" xfId="24082"/>
    <cellStyle name="20% - Accent6 8 2 2 3" xfId="24083"/>
    <cellStyle name="20% - Accent6 8 2 2 3 2" xfId="24084"/>
    <cellStyle name="20% - Accent6 8 2 2 3 2 2" xfId="24085"/>
    <cellStyle name="20% - Accent6 8 2 2 3 2 2 2" xfId="24086"/>
    <cellStyle name="20% - Accent6 8 2 2 3 2 2 3" xfId="24087"/>
    <cellStyle name="20% - Accent6 8 2 2 3 2 3" xfId="24088"/>
    <cellStyle name="20% - Accent6 8 2 2 3 2 4" xfId="24089"/>
    <cellStyle name="20% - Accent6 8 2 2 3 3" xfId="24090"/>
    <cellStyle name="20% - Accent6 8 2 2 3 3 2" xfId="24091"/>
    <cellStyle name="20% - Accent6 8 2 2 3 3 2 2" xfId="24092"/>
    <cellStyle name="20% - Accent6 8 2 2 3 3 2 3" xfId="24093"/>
    <cellStyle name="20% - Accent6 8 2 2 3 3 3" xfId="24094"/>
    <cellStyle name="20% - Accent6 8 2 2 3 3 4" xfId="24095"/>
    <cellStyle name="20% - Accent6 8 2 2 3 4" xfId="24096"/>
    <cellStyle name="20% - Accent6 8 2 2 3 4 2" xfId="24097"/>
    <cellStyle name="20% - Accent6 8 2 2 3 4 3" xfId="24098"/>
    <cellStyle name="20% - Accent6 8 2 2 3 5" xfId="24099"/>
    <cellStyle name="20% - Accent6 8 2 2 3 6" xfId="24100"/>
    <cellStyle name="20% - Accent6 8 2 2 4" xfId="24101"/>
    <cellStyle name="20% - Accent6 8 2 2 4 2" xfId="24102"/>
    <cellStyle name="20% - Accent6 8 2 2 4 2 2" xfId="24103"/>
    <cellStyle name="20% - Accent6 8 2 2 4 2 3" xfId="24104"/>
    <cellStyle name="20% - Accent6 8 2 2 4 3" xfId="24105"/>
    <cellStyle name="20% - Accent6 8 2 2 4 4" xfId="24106"/>
    <cellStyle name="20% - Accent6 8 2 2 5" xfId="24107"/>
    <cellStyle name="20% - Accent6 8 2 2 5 2" xfId="24108"/>
    <cellStyle name="20% - Accent6 8 2 2 5 2 2" xfId="24109"/>
    <cellStyle name="20% - Accent6 8 2 2 5 2 3" xfId="24110"/>
    <cellStyle name="20% - Accent6 8 2 2 5 3" xfId="24111"/>
    <cellStyle name="20% - Accent6 8 2 2 5 4" xfId="24112"/>
    <cellStyle name="20% - Accent6 8 2 2 6" xfId="24113"/>
    <cellStyle name="20% - Accent6 8 2 2 6 2" xfId="24114"/>
    <cellStyle name="20% - Accent6 8 2 2 6 3" xfId="24115"/>
    <cellStyle name="20% - Accent6 8 2 2 7" xfId="24116"/>
    <cellStyle name="20% - Accent6 8 2 2 8" xfId="24117"/>
    <cellStyle name="20% - Accent6 8 2 3" xfId="24118"/>
    <cellStyle name="20% - Accent6 8 2 3 2" xfId="24119"/>
    <cellStyle name="20% - Accent6 8 2 3 2 2" xfId="24120"/>
    <cellStyle name="20% - Accent6 8 2 3 2 2 2" xfId="24121"/>
    <cellStyle name="20% - Accent6 8 2 3 2 2 3" xfId="24122"/>
    <cellStyle name="20% - Accent6 8 2 3 2 3" xfId="24123"/>
    <cellStyle name="20% - Accent6 8 2 3 2 4" xfId="24124"/>
    <cellStyle name="20% - Accent6 8 2 3 3" xfId="24125"/>
    <cellStyle name="20% - Accent6 8 2 3 3 2" xfId="24126"/>
    <cellStyle name="20% - Accent6 8 2 3 3 2 2" xfId="24127"/>
    <cellStyle name="20% - Accent6 8 2 3 3 2 3" xfId="24128"/>
    <cellStyle name="20% - Accent6 8 2 3 3 3" xfId="24129"/>
    <cellStyle name="20% - Accent6 8 2 3 3 4" xfId="24130"/>
    <cellStyle name="20% - Accent6 8 2 3 4" xfId="24131"/>
    <cellStyle name="20% - Accent6 8 2 3 4 2" xfId="24132"/>
    <cellStyle name="20% - Accent6 8 2 3 4 3" xfId="24133"/>
    <cellStyle name="20% - Accent6 8 2 3 5" xfId="24134"/>
    <cellStyle name="20% - Accent6 8 2 3 6" xfId="24135"/>
    <cellStyle name="20% - Accent6 8 2 4" xfId="24136"/>
    <cellStyle name="20% - Accent6 8 2 4 2" xfId="24137"/>
    <cellStyle name="20% - Accent6 8 2 4 2 2" xfId="24138"/>
    <cellStyle name="20% - Accent6 8 2 4 2 2 2" xfId="24139"/>
    <cellStyle name="20% - Accent6 8 2 4 2 2 3" xfId="24140"/>
    <cellStyle name="20% - Accent6 8 2 4 2 3" xfId="24141"/>
    <cellStyle name="20% - Accent6 8 2 4 2 4" xfId="24142"/>
    <cellStyle name="20% - Accent6 8 2 4 3" xfId="24143"/>
    <cellStyle name="20% - Accent6 8 2 4 3 2" xfId="24144"/>
    <cellStyle name="20% - Accent6 8 2 4 3 2 2" xfId="24145"/>
    <cellStyle name="20% - Accent6 8 2 4 3 2 3" xfId="24146"/>
    <cellStyle name="20% - Accent6 8 2 4 3 3" xfId="24147"/>
    <cellStyle name="20% - Accent6 8 2 4 3 4" xfId="24148"/>
    <cellStyle name="20% - Accent6 8 2 4 4" xfId="24149"/>
    <cellStyle name="20% - Accent6 8 2 4 4 2" xfId="24150"/>
    <cellStyle name="20% - Accent6 8 2 4 4 3" xfId="24151"/>
    <cellStyle name="20% - Accent6 8 2 4 5" xfId="24152"/>
    <cellStyle name="20% - Accent6 8 2 4 6" xfId="24153"/>
    <cellStyle name="20% - Accent6 8 2 5" xfId="24154"/>
    <cellStyle name="20% - Accent6 8 2 5 2" xfId="24155"/>
    <cellStyle name="20% - Accent6 8 2 5 2 2" xfId="24156"/>
    <cellStyle name="20% - Accent6 8 2 5 2 3" xfId="24157"/>
    <cellStyle name="20% - Accent6 8 2 5 3" xfId="24158"/>
    <cellStyle name="20% - Accent6 8 2 5 4" xfId="24159"/>
    <cellStyle name="20% - Accent6 8 2 6" xfId="24160"/>
    <cellStyle name="20% - Accent6 8 2 6 2" xfId="24161"/>
    <cellStyle name="20% - Accent6 8 2 6 2 2" xfId="24162"/>
    <cellStyle name="20% - Accent6 8 2 6 2 3" xfId="24163"/>
    <cellStyle name="20% - Accent6 8 2 6 3" xfId="24164"/>
    <cellStyle name="20% - Accent6 8 2 6 4" xfId="24165"/>
    <cellStyle name="20% - Accent6 8 2 7" xfId="24166"/>
    <cellStyle name="20% - Accent6 8 2 7 2" xfId="24167"/>
    <cellStyle name="20% - Accent6 8 2 7 3" xfId="24168"/>
    <cellStyle name="20% - Accent6 8 2 8" xfId="24169"/>
    <cellStyle name="20% - Accent6 8 2 9" xfId="24170"/>
    <cellStyle name="20% - Accent6 8 3" xfId="24171"/>
    <cellStyle name="20% - Accent6 8 3 2" xfId="24172"/>
    <cellStyle name="20% - Accent6 8 3 2 2" xfId="24173"/>
    <cellStyle name="20% - Accent6 8 3 2 2 2" xfId="24174"/>
    <cellStyle name="20% - Accent6 8 3 2 2 2 2" xfId="24175"/>
    <cellStyle name="20% - Accent6 8 3 2 2 2 3" xfId="24176"/>
    <cellStyle name="20% - Accent6 8 3 2 2 3" xfId="24177"/>
    <cellStyle name="20% - Accent6 8 3 2 2 4" xfId="24178"/>
    <cellStyle name="20% - Accent6 8 3 2 3" xfId="24179"/>
    <cellStyle name="20% - Accent6 8 3 2 3 2" xfId="24180"/>
    <cellStyle name="20% - Accent6 8 3 2 3 2 2" xfId="24181"/>
    <cellStyle name="20% - Accent6 8 3 2 3 2 3" xfId="24182"/>
    <cellStyle name="20% - Accent6 8 3 2 3 3" xfId="24183"/>
    <cellStyle name="20% - Accent6 8 3 2 3 4" xfId="24184"/>
    <cellStyle name="20% - Accent6 8 3 2 4" xfId="24185"/>
    <cellStyle name="20% - Accent6 8 3 2 4 2" xfId="24186"/>
    <cellStyle name="20% - Accent6 8 3 2 4 3" xfId="24187"/>
    <cellStyle name="20% - Accent6 8 3 2 5" xfId="24188"/>
    <cellStyle name="20% - Accent6 8 3 2 6" xfId="24189"/>
    <cellStyle name="20% - Accent6 8 3 3" xfId="24190"/>
    <cellStyle name="20% - Accent6 8 3 3 2" xfId="24191"/>
    <cellStyle name="20% - Accent6 8 3 3 2 2" xfId="24192"/>
    <cellStyle name="20% - Accent6 8 3 3 2 2 2" xfId="24193"/>
    <cellStyle name="20% - Accent6 8 3 3 2 2 3" xfId="24194"/>
    <cellStyle name="20% - Accent6 8 3 3 2 3" xfId="24195"/>
    <cellStyle name="20% - Accent6 8 3 3 2 4" xfId="24196"/>
    <cellStyle name="20% - Accent6 8 3 3 3" xfId="24197"/>
    <cellStyle name="20% - Accent6 8 3 3 3 2" xfId="24198"/>
    <cellStyle name="20% - Accent6 8 3 3 3 2 2" xfId="24199"/>
    <cellStyle name="20% - Accent6 8 3 3 3 2 3" xfId="24200"/>
    <cellStyle name="20% - Accent6 8 3 3 3 3" xfId="24201"/>
    <cellStyle name="20% - Accent6 8 3 3 3 4" xfId="24202"/>
    <cellStyle name="20% - Accent6 8 3 3 4" xfId="24203"/>
    <cellStyle name="20% - Accent6 8 3 3 4 2" xfId="24204"/>
    <cellStyle name="20% - Accent6 8 3 3 4 3" xfId="24205"/>
    <cellStyle name="20% - Accent6 8 3 3 5" xfId="24206"/>
    <cellStyle name="20% - Accent6 8 3 3 6" xfId="24207"/>
    <cellStyle name="20% - Accent6 8 3 4" xfId="24208"/>
    <cellStyle name="20% - Accent6 8 3 4 2" xfId="24209"/>
    <cellStyle name="20% - Accent6 8 3 4 2 2" xfId="24210"/>
    <cellStyle name="20% - Accent6 8 3 4 2 3" xfId="24211"/>
    <cellStyle name="20% - Accent6 8 3 4 3" xfId="24212"/>
    <cellStyle name="20% - Accent6 8 3 4 4" xfId="24213"/>
    <cellStyle name="20% - Accent6 8 3 5" xfId="24214"/>
    <cellStyle name="20% - Accent6 8 3 5 2" xfId="24215"/>
    <cellStyle name="20% - Accent6 8 3 5 2 2" xfId="24216"/>
    <cellStyle name="20% - Accent6 8 3 5 2 3" xfId="24217"/>
    <cellStyle name="20% - Accent6 8 3 5 3" xfId="24218"/>
    <cellStyle name="20% - Accent6 8 3 5 4" xfId="24219"/>
    <cellStyle name="20% - Accent6 8 3 6" xfId="24220"/>
    <cellStyle name="20% - Accent6 8 3 6 2" xfId="24221"/>
    <cellStyle name="20% - Accent6 8 3 6 3" xfId="24222"/>
    <cellStyle name="20% - Accent6 8 3 7" xfId="24223"/>
    <cellStyle name="20% - Accent6 8 3 8" xfId="24224"/>
    <cellStyle name="20% - Accent6 8 4" xfId="24225"/>
    <cellStyle name="20% - Accent6 8 4 2" xfId="24226"/>
    <cellStyle name="20% - Accent6 8 4 2 2" xfId="24227"/>
    <cellStyle name="20% - Accent6 8 4 2 2 2" xfId="24228"/>
    <cellStyle name="20% - Accent6 8 4 2 2 3" xfId="24229"/>
    <cellStyle name="20% - Accent6 8 4 2 3" xfId="24230"/>
    <cellStyle name="20% - Accent6 8 4 2 4" xfId="24231"/>
    <cellStyle name="20% - Accent6 8 4 3" xfId="24232"/>
    <cellStyle name="20% - Accent6 8 4 3 2" xfId="24233"/>
    <cellStyle name="20% - Accent6 8 4 3 2 2" xfId="24234"/>
    <cellStyle name="20% - Accent6 8 4 3 2 3" xfId="24235"/>
    <cellStyle name="20% - Accent6 8 4 3 3" xfId="24236"/>
    <cellStyle name="20% - Accent6 8 4 3 4" xfId="24237"/>
    <cellStyle name="20% - Accent6 8 4 4" xfId="24238"/>
    <cellStyle name="20% - Accent6 8 4 4 2" xfId="24239"/>
    <cellStyle name="20% - Accent6 8 4 4 3" xfId="24240"/>
    <cellStyle name="20% - Accent6 8 4 5" xfId="24241"/>
    <cellStyle name="20% - Accent6 8 4 6" xfId="24242"/>
    <cellStyle name="20% - Accent6 8 5" xfId="24243"/>
    <cellStyle name="20% - Accent6 8 5 2" xfId="24244"/>
    <cellStyle name="20% - Accent6 8 5 2 2" xfId="24245"/>
    <cellStyle name="20% - Accent6 8 5 2 2 2" xfId="24246"/>
    <cellStyle name="20% - Accent6 8 5 2 2 3" xfId="24247"/>
    <cellStyle name="20% - Accent6 8 5 2 3" xfId="24248"/>
    <cellStyle name="20% - Accent6 8 5 2 4" xfId="24249"/>
    <cellStyle name="20% - Accent6 8 5 3" xfId="24250"/>
    <cellStyle name="20% - Accent6 8 5 3 2" xfId="24251"/>
    <cellStyle name="20% - Accent6 8 5 3 2 2" xfId="24252"/>
    <cellStyle name="20% - Accent6 8 5 3 2 3" xfId="24253"/>
    <cellStyle name="20% - Accent6 8 5 3 3" xfId="24254"/>
    <cellStyle name="20% - Accent6 8 5 3 4" xfId="24255"/>
    <cellStyle name="20% - Accent6 8 5 4" xfId="24256"/>
    <cellStyle name="20% - Accent6 8 5 4 2" xfId="24257"/>
    <cellStyle name="20% - Accent6 8 5 4 3" xfId="24258"/>
    <cellStyle name="20% - Accent6 8 5 5" xfId="24259"/>
    <cellStyle name="20% - Accent6 8 5 6" xfId="24260"/>
    <cellStyle name="20% - Accent6 8 6" xfId="24261"/>
    <cellStyle name="20% - Accent6 8 6 2" xfId="24262"/>
    <cellStyle name="20% - Accent6 8 6 2 2" xfId="24263"/>
    <cellStyle name="20% - Accent6 8 6 2 3" xfId="24264"/>
    <cellStyle name="20% - Accent6 8 6 3" xfId="24265"/>
    <cellStyle name="20% - Accent6 8 6 4" xfId="24266"/>
    <cellStyle name="20% - Accent6 8 7" xfId="24267"/>
    <cellStyle name="20% - Accent6 8 7 2" xfId="24268"/>
    <cellStyle name="20% - Accent6 8 7 2 2" xfId="24269"/>
    <cellStyle name="20% - Accent6 8 7 2 3" xfId="24270"/>
    <cellStyle name="20% - Accent6 8 7 3" xfId="24271"/>
    <cellStyle name="20% - Accent6 8 7 4" xfId="24272"/>
    <cellStyle name="20% - Accent6 8 8" xfId="24273"/>
    <cellStyle name="20% - Accent6 8 8 2" xfId="24274"/>
    <cellStyle name="20% - Accent6 8 8 3" xfId="24275"/>
    <cellStyle name="20% - Accent6 8 9" xfId="24276"/>
    <cellStyle name="20% - Accent6 8_Revenue monitoring workings P6 97-2003" xfId="24277"/>
    <cellStyle name="20% - Accent6 9" xfId="24278"/>
    <cellStyle name="20% - Accent6 9 10" xfId="24279"/>
    <cellStyle name="20% - Accent6 9 2" xfId="24280"/>
    <cellStyle name="20% - Accent6 9 2 2" xfId="24281"/>
    <cellStyle name="20% - Accent6 9 2 2 2" xfId="24282"/>
    <cellStyle name="20% - Accent6 9 2 2 2 2" xfId="24283"/>
    <cellStyle name="20% - Accent6 9 2 2 2 2 2" xfId="24284"/>
    <cellStyle name="20% - Accent6 9 2 2 2 2 2 2" xfId="24285"/>
    <cellStyle name="20% - Accent6 9 2 2 2 2 2 3" xfId="24286"/>
    <cellStyle name="20% - Accent6 9 2 2 2 2 3" xfId="24287"/>
    <cellStyle name="20% - Accent6 9 2 2 2 2 4" xfId="24288"/>
    <cellStyle name="20% - Accent6 9 2 2 2 3" xfId="24289"/>
    <cellStyle name="20% - Accent6 9 2 2 2 3 2" xfId="24290"/>
    <cellStyle name="20% - Accent6 9 2 2 2 3 2 2" xfId="24291"/>
    <cellStyle name="20% - Accent6 9 2 2 2 3 2 3" xfId="24292"/>
    <cellStyle name="20% - Accent6 9 2 2 2 3 3" xfId="24293"/>
    <cellStyle name="20% - Accent6 9 2 2 2 3 4" xfId="24294"/>
    <cellStyle name="20% - Accent6 9 2 2 2 4" xfId="24295"/>
    <cellStyle name="20% - Accent6 9 2 2 2 4 2" xfId="24296"/>
    <cellStyle name="20% - Accent6 9 2 2 2 4 3" xfId="24297"/>
    <cellStyle name="20% - Accent6 9 2 2 2 5" xfId="24298"/>
    <cellStyle name="20% - Accent6 9 2 2 2 6" xfId="24299"/>
    <cellStyle name="20% - Accent6 9 2 2 3" xfId="24300"/>
    <cellStyle name="20% - Accent6 9 2 2 3 2" xfId="24301"/>
    <cellStyle name="20% - Accent6 9 2 2 3 2 2" xfId="24302"/>
    <cellStyle name="20% - Accent6 9 2 2 3 2 2 2" xfId="24303"/>
    <cellStyle name="20% - Accent6 9 2 2 3 2 2 3" xfId="24304"/>
    <cellStyle name="20% - Accent6 9 2 2 3 2 3" xfId="24305"/>
    <cellStyle name="20% - Accent6 9 2 2 3 2 4" xfId="24306"/>
    <cellStyle name="20% - Accent6 9 2 2 3 3" xfId="24307"/>
    <cellStyle name="20% - Accent6 9 2 2 3 3 2" xfId="24308"/>
    <cellStyle name="20% - Accent6 9 2 2 3 3 2 2" xfId="24309"/>
    <cellStyle name="20% - Accent6 9 2 2 3 3 2 3" xfId="24310"/>
    <cellStyle name="20% - Accent6 9 2 2 3 3 3" xfId="24311"/>
    <cellStyle name="20% - Accent6 9 2 2 3 3 4" xfId="24312"/>
    <cellStyle name="20% - Accent6 9 2 2 3 4" xfId="24313"/>
    <cellStyle name="20% - Accent6 9 2 2 3 4 2" xfId="24314"/>
    <cellStyle name="20% - Accent6 9 2 2 3 4 3" xfId="24315"/>
    <cellStyle name="20% - Accent6 9 2 2 3 5" xfId="24316"/>
    <cellStyle name="20% - Accent6 9 2 2 3 6" xfId="24317"/>
    <cellStyle name="20% - Accent6 9 2 2 4" xfId="24318"/>
    <cellStyle name="20% - Accent6 9 2 2 4 2" xfId="24319"/>
    <cellStyle name="20% - Accent6 9 2 2 4 2 2" xfId="24320"/>
    <cellStyle name="20% - Accent6 9 2 2 4 2 3" xfId="24321"/>
    <cellStyle name="20% - Accent6 9 2 2 4 3" xfId="24322"/>
    <cellStyle name="20% - Accent6 9 2 2 4 4" xfId="24323"/>
    <cellStyle name="20% - Accent6 9 2 2 5" xfId="24324"/>
    <cellStyle name="20% - Accent6 9 2 2 5 2" xfId="24325"/>
    <cellStyle name="20% - Accent6 9 2 2 5 2 2" xfId="24326"/>
    <cellStyle name="20% - Accent6 9 2 2 5 2 3" xfId="24327"/>
    <cellStyle name="20% - Accent6 9 2 2 5 3" xfId="24328"/>
    <cellStyle name="20% - Accent6 9 2 2 5 4" xfId="24329"/>
    <cellStyle name="20% - Accent6 9 2 2 6" xfId="24330"/>
    <cellStyle name="20% - Accent6 9 2 2 6 2" xfId="24331"/>
    <cellStyle name="20% - Accent6 9 2 2 6 3" xfId="24332"/>
    <cellStyle name="20% - Accent6 9 2 2 7" xfId="24333"/>
    <cellStyle name="20% - Accent6 9 2 2 8" xfId="24334"/>
    <cellStyle name="20% - Accent6 9 2 3" xfId="24335"/>
    <cellStyle name="20% - Accent6 9 2 3 2" xfId="24336"/>
    <cellStyle name="20% - Accent6 9 2 3 2 2" xfId="24337"/>
    <cellStyle name="20% - Accent6 9 2 3 2 2 2" xfId="24338"/>
    <cellStyle name="20% - Accent6 9 2 3 2 2 3" xfId="24339"/>
    <cellStyle name="20% - Accent6 9 2 3 2 3" xfId="24340"/>
    <cellStyle name="20% - Accent6 9 2 3 2 4" xfId="24341"/>
    <cellStyle name="20% - Accent6 9 2 3 3" xfId="24342"/>
    <cellStyle name="20% - Accent6 9 2 3 3 2" xfId="24343"/>
    <cellStyle name="20% - Accent6 9 2 3 3 2 2" xfId="24344"/>
    <cellStyle name="20% - Accent6 9 2 3 3 2 3" xfId="24345"/>
    <cellStyle name="20% - Accent6 9 2 3 3 3" xfId="24346"/>
    <cellStyle name="20% - Accent6 9 2 3 3 4" xfId="24347"/>
    <cellStyle name="20% - Accent6 9 2 3 4" xfId="24348"/>
    <cellStyle name="20% - Accent6 9 2 3 4 2" xfId="24349"/>
    <cellStyle name="20% - Accent6 9 2 3 4 3" xfId="24350"/>
    <cellStyle name="20% - Accent6 9 2 3 5" xfId="24351"/>
    <cellStyle name="20% - Accent6 9 2 3 6" xfId="24352"/>
    <cellStyle name="20% - Accent6 9 2 4" xfId="24353"/>
    <cellStyle name="20% - Accent6 9 2 4 2" xfId="24354"/>
    <cellStyle name="20% - Accent6 9 2 4 2 2" xfId="24355"/>
    <cellStyle name="20% - Accent6 9 2 4 2 2 2" xfId="24356"/>
    <cellStyle name="20% - Accent6 9 2 4 2 2 3" xfId="24357"/>
    <cellStyle name="20% - Accent6 9 2 4 2 3" xfId="24358"/>
    <cellStyle name="20% - Accent6 9 2 4 2 4" xfId="24359"/>
    <cellStyle name="20% - Accent6 9 2 4 3" xfId="24360"/>
    <cellStyle name="20% - Accent6 9 2 4 3 2" xfId="24361"/>
    <cellStyle name="20% - Accent6 9 2 4 3 2 2" xfId="24362"/>
    <cellStyle name="20% - Accent6 9 2 4 3 2 3" xfId="24363"/>
    <cellStyle name="20% - Accent6 9 2 4 3 3" xfId="24364"/>
    <cellStyle name="20% - Accent6 9 2 4 3 4" xfId="24365"/>
    <cellStyle name="20% - Accent6 9 2 4 4" xfId="24366"/>
    <cellStyle name="20% - Accent6 9 2 4 4 2" xfId="24367"/>
    <cellStyle name="20% - Accent6 9 2 4 4 3" xfId="24368"/>
    <cellStyle name="20% - Accent6 9 2 4 5" xfId="24369"/>
    <cellStyle name="20% - Accent6 9 2 4 6" xfId="24370"/>
    <cellStyle name="20% - Accent6 9 2 5" xfId="24371"/>
    <cellStyle name="20% - Accent6 9 2 5 2" xfId="24372"/>
    <cellStyle name="20% - Accent6 9 2 5 2 2" xfId="24373"/>
    <cellStyle name="20% - Accent6 9 2 5 2 3" xfId="24374"/>
    <cellStyle name="20% - Accent6 9 2 5 3" xfId="24375"/>
    <cellStyle name="20% - Accent6 9 2 5 4" xfId="24376"/>
    <cellStyle name="20% - Accent6 9 2 6" xfId="24377"/>
    <cellStyle name="20% - Accent6 9 2 6 2" xfId="24378"/>
    <cellStyle name="20% - Accent6 9 2 6 2 2" xfId="24379"/>
    <cellStyle name="20% - Accent6 9 2 6 2 3" xfId="24380"/>
    <cellStyle name="20% - Accent6 9 2 6 3" xfId="24381"/>
    <cellStyle name="20% - Accent6 9 2 6 4" xfId="24382"/>
    <cellStyle name="20% - Accent6 9 2 7" xfId="24383"/>
    <cellStyle name="20% - Accent6 9 2 7 2" xfId="24384"/>
    <cellStyle name="20% - Accent6 9 2 7 3" xfId="24385"/>
    <cellStyle name="20% - Accent6 9 2 8" xfId="24386"/>
    <cellStyle name="20% - Accent6 9 2 9" xfId="24387"/>
    <cellStyle name="20% - Accent6 9 3" xfId="24388"/>
    <cellStyle name="20% - Accent6 9 3 2" xfId="24389"/>
    <cellStyle name="20% - Accent6 9 3 2 2" xfId="24390"/>
    <cellStyle name="20% - Accent6 9 3 2 2 2" xfId="24391"/>
    <cellStyle name="20% - Accent6 9 3 2 2 2 2" xfId="24392"/>
    <cellStyle name="20% - Accent6 9 3 2 2 2 3" xfId="24393"/>
    <cellStyle name="20% - Accent6 9 3 2 2 3" xfId="24394"/>
    <cellStyle name="20% - Accent6 9 3 2 2 4" xfId="24395"/>
    <cellStyle name="20% - Accent6 9 3 2 3" xfId="24396"/>
    <cellStyle name="20% - Accent6 9 3 2 3 2" xfId="24397"/>
    <cellStyle name="20% - Accent6 9 3 2 3 2 2" xfId="24398"/>
    <cellStyle name="20% - Accent6 9 3 2 3 2 3" xfId="24399"/>
    <cellStyle name="20% - Accent6 9 3 2 3 3" xfId="24400"/>
    <cellStyle name="20% - Accent6 9 3 2 3 4" xfId="24401"/>
    <cellStyle name="20% - Accent6 9 3 2 4" xfId="24402"/>
    <cellStyle name="20% - Accent6 9 3 2 4 2" xfId="24403"/>
    <cellStyle name="20% - Accent6 9 3 2 4 3" xfId="24404"/>
    <cellStyle name="20% - Accent6 9 3 2 5" xfId="24405"/>
    <cellStyle name="20% - Accent6 9 3 2 6" xfId="24406"/>
    <cellStyle name="20% - Accent6 9 3 3" xfId="24407"/>
    <cellStyle name="20% - Accent6 9 3 3 2" xfId="24408"/>
    <cellStyle name="20% - Accent6 9 3 3 2 2" xfId="24409"/>
    <cellStyle name="20% - Accent6 9 3 3 2 2 2" xfId="24410"/>
    <cellStyle name="20% - Accent6 9 3 3 2 2 3" xfId="24411"/>
    <cellStyle name="20% - Accent6 9 3 3 2 3" xfId="24412"/>
    <cellStyle name="20% - Accent6 9 3 3 2 4" xfId="24413"/>
    <cellStyle name="20% - Accent6 9 3 3 3" xfId="24414"/>
    <cellStyle name="20% - Accent6 9 3 3 3 2" xfId="24415"/>
    <cellStyle name="20% - Accent6 9 3 3 3 2 2" xfId="24416"/>
    <cellStyle name="20% - Accent6 9 3 3 3 2 3" xfId="24417"/>
    <cellStyle name="20% - Accent6 9 3 3 3 3" xfId="24418"/>
    <cellStyle name="20% - Accent6 9 3 3 3 4" xfId="24419"/>
    <cellStyle name="20% - Accent6 9 3 3 4" xfId="24420"/>
    <cellStyle name="20% - Accent6 9 3 3 4 2" xfId="24421"/>
    <cellStyle name="20% - Accent6 9 3 3 4 3" xfId="24422"/>
    <cellStyle name="20% - Accent6 9 3 3 5" xfId="24423"/>
    <cellStyle name="20% - Accent6 9 3 3 6" xfId="24424"/>
    <cellStyle name="20% - Accent6 9 3 4" xfId="24425"/>
    <cellStyle name="20% - Accent6 9 3 4 2" xfId="24426"/>
    <cellStyle name="20% - Accent6 9 3 4 2 2" xfId="24427"/>
    <cellStyle name="20% - Accent6 9 3 4 2 3" xfId="24428"/>
    <cellStyle name="20% - Accent6 9 3 4 3" xfId="24429"/>
    <cellStyle name="20% - Accent6 9 3 4 4" xfId="24430"/>
    <cellStyle name="20% - Accent6 9 3 5" xfId="24431"/>
    <cellStyle name="20% - Accent6 9 3 5 2" xfId="24432"/>
    <cellStyle name="20% - Accent6 9 3 5 2 2" xfId="24433"/>
    <cellStyle name="20% - Accent6 9 3 5 2 3" xfId="24434"/>
    <cellStyle name="20% - Accent6 9 3 5 3" xfId="24435"/>
    <cellStyle name="20% - Accent6 9 3 5 4" xfId="24436"/>
    <cellStyle name="20% - Accent6 9 3 6" xfId="24437"/>
    <cellStyle name="20% - Accent6 9 3 6 2" xfId="24438"/>
    <cellStyle name="20% - Accent6 9 3 6 3" xfId="24439"/>
    <cellStyle name="20% - Accent6 9 3 7" xfId="24440"/>
    <cellStyle name="20% - Accent6 9 3 8" xfId="24441"/>
    <cellStyle name="20% - Accent6 9 4" xfId="24442"/>
    <cellStyle name="20% - Accent6 9 4 2" xfId="24443"/>
    <cellStyle name="20% - Accent6 9 4 2 2" xfId="24444"/>
    <cellStyle name="20% - Accent6 9 4 2 2 2" xfId="24445"/>
    <cellStyle name="20% - Accent6 9 4 2 2 3" xfId="24446"/>
    <cellStyle name="20% - Accent6 9 4 2 3" xfId="24447"/>
    <cellStyle name="20% - Accent6 9 4 2 4" xfId="24448"/>
    <cellStyle name="20% - Accent6 9 4 3" xfId="24449"/>
    <cellStyle name="20% - Accent6 9 4 3 2" xfId="24450"/>
    <cellStyle name="20% - Accent6 9 4 3 2 2" xfId="24451"/>
    <cellStyle name="20% - Accent6 9 4 3 2 3" xfId="24452"/>
    <cellStyle name="20% - Accent6 9 4 3 3" xfId="24453"/>
    <cellStyle name="20% - Accent6 9 4 3 4" xfId="24454"/>
    <cellStyle name="20% - Accent6 9 4 4" xfId="24455"/>
    <cellStyle name="20% - Accent6 9 4 4 2" xfId="24456"/>
    <cellStyle name="20% - Accent6 9 4 4 3" xfId="24457"/>
    <cellStyle name="20% - Accent6 9 4 5" xfId="24458"/>
    <cellStyle name="20% - Accent6 9 4 6" xfId="24459"/>
    <cellStyle name="20% - Accent6 9 5" xfId="24460"/>
    <cellStyle name="20% - Accent6 9 5 2" xfId="24461"/>
    <cellStyle name="20% - Accent6 9 5 2 2" xfId="24462"/>
    <cellStyle name="20% - Accent6 9 5 2 2 2" xfId="24463"/>
    <cellStyle name="20% - Accent6 9 5 2 2 3" xfId="24464"/>
    <cellStyle name="20% - Accent6 9 5 2 3" xfId="24465"/>
    <cellStyle name="20% - Accent6 9 5 2 4" xfId="24466"/>
    <cellStyle name="20% - Accent6 9 5 3" xfId="24467"/>
    <cellStyle name="20% - Accent6 9 5 3 2" xfId="24468"/>
    <cellStyle name="20% - Accent6 9 5 3 2 2" xfId="24469"/>
    <cellStyle name="20% - Accent6 9 5 3 2 3" xfId="24470"/>
    <cellStyle name="20% - Accent6 9 5 3 3" xfId="24471"/>
    <cellStyle name="20% - Accent6 9 5 3 4" xfId="24472"/>
    <cellStyle name="20% - Accent6 9 5 4" xfId="24473"/>
    <cellStyle name="20% - Accent6 9 5 4 2" xfId="24474"/>
    <cellStyle name="20% - Accent6 9 5 4 3" xfId="24475"/>
    <cellStyle name="20% - Accent6 9 5 5" xfId="24476"/>
    <cellStyle name="20% - Accent6 9 5 6" xfId="24477"/>
    <cellStyle name="20% - Accent6 9 6" xfId="24478"/>
    <cellStyle name="20% - Accent6 9 6 2" xfId="24479"/>
    <cellStyle name="20% - Accent6 9 6 2 2" xfId="24480"/>
    <cellStyle name="20% - Accent6 9 6 2 3" xfId="24481"/>
    <cellStyle name="20% - Accent6 9 6 3" xfId="24482"/>
    <cellStyle name="20% - Accent6 9 6 4" xfId="24483"/>
    <cellStyle name="20% - Accent6 9 7" xfId="24484"/>
    <cellStyle name="20% - Accent6 9 7 2" xfId="24485"/>
    <cellStyle name="20% - Accent6 9 7 2 2" xfId="24486"/>
    <cellStyle name="20% - Accent6 9 7 2 3" xfId="24487"/>
    <cellStyle name="20% - Accent6 9 7 3" xfId="24488"/>
    <cellStyle name="20% - Accent6 9 7 4" xfId="24489"/>
    <cellStyle name="20% - Accent6 9 8" xfId="24490"/>
    <cellStyle name="20% - Accent6 9 8 2" xfId="24491"/>
    <cellStyle name="20% - Accent6 9 8 3" xfId="24492"/>
    <cellStyle name="20% - Accent6 9 9" xfId="24493"/>
    <cellStyle name="20% - Accent6 9_Revenue monitoring workings P6 97-2003" xfId="24494"/>
    <cellStyle name="40% - Accent1" xfId="129" builtinId="31" customBuiltin="1"/>
    <cellStyle name="40% - Accent1 10" xfId="24495"/>
    <cellStyle name="40% - Accent1 10 2" xfId="24496"/>
    <cellStyle name="40% - Accent1 10 2 2" xfId="24497"/>
    <cellStyle name="40% - Accent1 10 2 2 2" xfId="24498"/>
    <cellStyle name="40% - Accent1 10 2 2 2 2" xfId="24499"/>
    <cellStyle name="40% - Accent1 10 2 2 2 2 2" xfId="24500"/>
    <cellStyle name="40% - Accent1 10 2 2 2 2 3" xfId="24501"/>
    <cellStyle name="40% - Accent1 10 2 2 2 3" xfId="24502"/>
    <cellStyle name="40% - Accent1 10 2 2 2 4" xfId="24503"/>
    <cellStyle name="40% - Accent1 10 2 2 3" xfId="24504"/>
    <cellStyle name="40% - Accent1 10 2 2 3 2" xfId="24505"/>
    <cellStyle name="40% - Accent1 10 2 2 3 2 2" xfId="24506"/>
    <cellStyle name="40% - Accent1 10 2 2 3 2 3" xfId="24507"/>
    <cellStyle name="40% - Accent1 10 2 2 3 3" xfId="24508"/>
    <cellStyle name="40% - Accent1 10 2 2 3 4" xfId="24509"/>
    <cellStyle name="40% - Accent1 10 2 2 4" xfId="24510"/>
    <cellStyle name="40% - Accent1 10 2 2 4 2" xfId="24511"/>
    <cellStyle name="40% - Accent1 10 2 2 4 3" xfId="24512"/>
    <cellStyle name="40% - Accent1 10 2 2 5" xfId="24513"/>
    <cellStyle name="40% - Accent1 10 2 2 6" xfId="24514"/>
    <cellStyle name="40% - Accent1 10 2 3" xfId="24515"/>
    <cellStyle name="40% - Accent1 10 2 3 2" xfId="24516"/>
    <cellStyle name="40% - Accent1 10 2 3 2 2" xfId="24517"/>
    <cellStyle name="40% - Accent1 10 2 3 2 2 2" xfId="24518"/>
    <cellStyle name="40% - Accent1 10 2 3 2 2 3" xfId="24519"/>
    <cellStyle name="40% - Accent1 10 2 3 2 3" xfId="24520"/>
    <cellStyle name="40% - Accent1 10 2 3 2 4" xfId="24521"/>
    <cellStyle name="40% - Accent1 10 2 3 3" xfId="24522"/>
    <cellStyle name="40% - Accent1 10 2 3 3 2" xfId="24523"/>
    <cellStyle name="40% - Accent1 10 2 3 3 2 2" xfId="24524"/>
    <cellStyle name="40% - Accent1 10 2 3 3 2 3" xfId="24525"/>
    <cellStyle name="40% - Accent1 10 2 3 3 3" xfId="24526"/>
    <cellStyle name="40% - Accent1 10 2 3 3 4" xfId="24527"/>
    <cellStyle name="40% - Accent1 10 2 3 4" xfId="24528"/>
    <cellStyle name="40% - Accent1 10 2 3 4 2" xfId="24529"/>
    <cellStyle name="40% - Accent1 10 2 3 4 3" xfId="24530"/>
    <cellStyle name="40% - Accent1 10 2 3 5" xfId="24531"/>
    <cellStyle name="40% - Accent1 10 2 3 6" xfId="24532"/>
    <cellStyle name="40% - Accent1 10 2 4" xfId="24533"/>
    <cellStyle name="40% - Accent1 10 2 4 2" xfId="24534"/>
    <cellStyle name="40% - Accent1 10 2 4 2 2" xfId="24535"/>
    <cellStyle name="40% - Accent1 10 2 4 2 3" xfId="24536"/>
    <cellStyle name="40% - Accent1 10 2 4 3" xfId="24537"/>
    <cellStyle name="40% - Accent1 10 2 4 4" xfId="24538"/>
    <cellStyle name="40% - Accent1 10 2 5" xfId="24539"/>
    <cellStyle name="40% - Accent1 10 2 5 2" xfId="24540"/>
    <cellStyle name="40% - Accent1 10 2 5 2 2" xfId="24541"/>
    <cellStyle name="40% - Accent1 10 2 5 2 3" xfId="24542"/>
    <cellStyle name="40% - Accent1 10 2 5 3" xfId="24543"/>
    <cellStyle name="40% - Accent1 10 2 5 4" xfId="24544"/>
    <cellStyle name="40% - Accent1 10 2 6" xfId="24545"/>
    <cellStyle name="40% - Accent1 10 2 6 2" xfId="24546"/>
    <cellStyle name="40% - Accent1 10 2 6 3" xfId="24547"/>
    <cellStyle name="40% - Accent1 10 2 7" xfId="24548"/>
    <cellStyle name="40% - Accent1 10 2 8" xfId="24549"/>
    <cellStyle name="40% - Accent1 10 3" xfId="24550"/>
    <cellStyle name="40% - Accent1 10 3 2" xfId="24551"/>
    <cellStyle name="40% - Accent1 10 3 2 2" xfId="24552"/>
    <cellStyle name="40% - Accent1 10 3 2 2 2" xfId="24553"/>
    <cellStyle name="40% - Accent1 10 3 2 2 3" xfId="24554"/>
    <cellStyle name="40% - Accent1 10 3 2 3" xfId="24555"/>
    <cellStyle name="40% - Accent1 10 3 2 4" xfId="24556"/>
    <cellStyle name="40% - Accent1 10 3 3" xfId="24557"/>
    <cellStyle name="40% - Accent1 10 3 3 2" xfId="24558"/>
    <cellStyle name="40% - Accent1 10 3 3 2 2" xfId="24559"/>
    <cellStyle name="40% - Accent1 10 3 3 2 3" xfId="24560"/>
    <cellStyle name="40% - Accent1 10 3 3 3" xfId="24561"/>
    <cellStyle name="40% - Accent1 10 3 3 4" xfId="24562"/>
    <cellStyle name="40% - Accent1 10 3 4" xfId="24563"/>
    <cellStyle name="40% - Accent1 10 3 4 2" xfId="24564"/>
    <cellStyle name="40% - Accent1 10 3 4 3" xfId="24565"/>
    <cellStyle name="40% - Accent1 10 3 5" xfId="24566"/>
    <cellStyle name="40% - Accent1 10 3 6" xfId="24567"/>
    <cellStyle name="40% - Accent1 10 4" xfId="24568"/>
    <cellStyle name="40% - Accent1 10 4 2" xfId="24569"/>
    <cellStyle name="40% - Accent1 10 4 2 2" xfId="24570"/>
    <cellStyle name="40% - Accent1 10 4 2 2 2" xfId="24571"/>
    <cellStyle name="40% - Accent1 10 4 2 2 3" xfId="24572"/>
    <cellStyle name="40% - Accent1 10 4 2 3" xfId="24573"/>
    <cellStyle name="40% - Accent1 10 4 2 4" xfId="24574"/>
    <cellStyle name="40% - Accent1 10 4 3" xfId="24575"/>
    <cellStyle name="40% - Accent1 10 4 3 2" xfId="24576"/>
    <cellStyle name="40% - Accent1 10 4 3 2 2" xfId="24577"/>
    <cellStyle name="40% - Accent1 10 4 3 2 3" xfId="24578"/>
    <cellStyle name="40% - Accent1 10 4 3 3" xfId="24579"/>
    <cellStyle name="40% - Accent1 10 4 3 4" xfId="24580"/>
    <cellStyle name="40% - Accent1 10 4 4" xfId="24581"/>
    <cellStyle name="40% - Accent1 10 4 4 2" xfId="24582"/>
    <cellStyle name="40% - Accent1 10 4 4 3" xfId="24583"/>
    <cellStyle name="40% - Accent1 10 4 5" xfId="24584"/>
    <cellStyle name="40% - Accent1 10 4 6" xfId="24585"/>
    <cellStyle name="40% - Accent1 10 5" xfId="24586"/>
    <cellStyle name="40% - Accent1 10 5 2" xfId="24587"/>
    <cellStyle name="40% - Accent1 10 5 2 2" xfId="24588"/>
    <cellStyle name="40% - Accent1 10 5 2 3" xfId="24589"/>
    <cellStyle name="40% - Accent1 10 5 3" xfId="24590"/>
    <cellStyle name="40% - Accent1 10 5 4" xfId="24591"/>
    <cellStyle name="40% - Accent1 10 6" xfId="24592"/>
    <cellStyle name="40% - Accent1 10 6 2" xfId="24593"/>
    <cellStyle name="40% - Accent1 10 6 2 2" xfId="24594"/>
    <cellStyle name="40% - Accent1 10 6 2 3" xfId="24595"/>
    <cellStyle name="40% - Accent1 10 6 3" xfId="24596"/>
    <cellStyle name="40% - Accent1 10 6 4" xfId="24597"/>
    <cellStyle name="40% - Accent1 10 7" xfId="24598"/>
    <cellStyle name="40% - Accent1 10 7 2" xfId="24599"/>
    <cellStyle name="40% - Accent1 10 7 3" xfId="24600"/>
    <cellStyle name="40% - Accent1 10 8" xfId="24601"/>
    <cellStyle name="40% - Accent1 10 9" xfId="24602"/>
    <cellStyle name="40% - Accent1 11" xfId="24603"/>
    <cellStyle name="40% - Accent1 11 2" xfId="24604"/>
    <cellStyle name="40% - Accent1 11 2 2" xfId="24605"/>
    <cellStyle name="40% - Accent1 11 2 2 2" xfId="24606"/>
    <cellStyle name="40% - Accent1 11 2 2 2 2" xfId="24607"/>
    <cellStyle name="40% - Accent1 11 2 2 2 2 2" xfId="24608"/>
    <cellStyle name="40% - Accent1 11 2 2 2 2 3" xfId="24609"/>
    <cellStyle name="40% - Accent1 11 2 2 2 3" xfId="24610"/>
    <cellStyle name="40% - Accent1 11 2 2 2 4" xfId="24611"/>
    <cellStyle name="40% - Accent1 11 2 2 3" xfId="24612"/>
    <cellStyle name="40% - Accent1 11 2 2 3 2" xfId="24613"/>
    <cellStyle name="40% - Accent1 11 2 2 3 2 2" xfId="24614"/>
    <cellStyle name="40% - Accent1 11 2 2 3 2 3" xfId="24615"/>
    <cellStyle name="40% - Accent1 11 2 2 3 3" xfId="24616"/>
    <cellStyle name="40% - Accent1 11 2 2 3 4" xfId="24617"/>
    <cellStyle name="40% - Accent1 11 2 2 4" xfId="24618"/>
    <cellStyle name="40% - Accent1 11 2 2 4 2" xfId="24619"/>
    <cellStyle name="40% - Accent1 11 2 2 4 3" xfId="24620"/>
    <cellStyle name="40% - Accent1 11 2 2 5" xfId="24621"/>
    <cellStyle name="40% - Accent1 11 2 2 6" xfId="24622"/>
    <cellStyle name="40% - Accent1 11 2 3" xfId="24623"/>
    <cellStyle name="40% - Accent1 11 2 3 2" xfId="24624"/>
    <cellStyle name="40% - Accent1 11 2 3 2 2" xfId="24625"/>
    <cellStyle name="40% - Accent1 11 2 3 2 2 2" xfId="24626"/>
    <cellStyle name="40% - Accent1 11 2 3 2 2 3" xfId="24627"/>
    <cellStyle name="40% - Accent1 11 2 3 2 3" xfId="24628"/>
    <cellStyle name="40% - Accent1 11 2 3 2 4" xfId="24629"/>
    <cellStyle name="40% - Accent1 11 2 3 3" xfId="24630"/>
    <cellStyle name="40% - Accent1 11 2 3 3 2" xfId="24631"/>
    <cellStyle name="40% - Accent1 11 2 3 3 2 2" xfId="24632"/>
    <cellStyle name="40% - Accent1 11 2 3 3 2 3" xfId="24633"/>
    <cellStyle name="40% - Accent1 11 2 3 3 3" xfId="24634"/>
    <cellStyle name="40% - Accent1 11 2 3 3 4" xfId="24635"/>
    <cellStyle name="40% - Accent1 11 2 3 4" xfId="24636"/>
    <cellStyle name="40% - Accent1 11 2 3 4 2" xfId="24637"/>
    <cellStyle name="40% - Accent1 11 2 3 4 3" xfId="24638"/>
    <cellStyle name="40% - Accent1 11 2 3 5" xfId="24639"/>
    <cellStyle name="40% - Accent1 11 2 3 6" xfId="24640"/>
    <cellStyle name="40% - Accent1 11 2 4" xfId="24641"/>
    <cellStyle name="40% - Accent1 11 2 4 2" xfId="24642"/>
    <cellStyle name="40% - Accent1 11 2 4 2 2" xfId="24643"/>
    <cellStyle name="40% - Accent1 11 2 4 2 3" xfId="24644"/>
    <cellStyle name="40% - Accent1 11 2 4 3" xfId="24645"/>
    <cellStyle name="40% - Accent1 11 2 4 4" xfId="24646"/>
    <cellStyle name="40% - Accent1 11 2 5" xfId="24647"/>
    <cellStyle name="40% - Accent1 11 2 5 2" xfId="24648"/>
    <cellStyle name="40% - Accent1 11 2 5 2 2" xfId="24649"/>
    <cellStyle name="40% - Accent1 11 2 5 2 3" xfId="24650"/>
    <cellStyle name="40% - Accent1 11 2 5 3" xfId="24651"/>
    <cellStyle name="40% - Accent1 11 2 5 4" xfId="24652"/>
    <cellStyle name="40% - Accent1 11 2 6" xfId="24653"/>
    <cellStyle name="40% - Accent1 11 2 6 2" xfId="24654"/>
    <cellStyle name="40% - Accent1 11 2 6 3" xfId="24655"/>
    <cellStyle name="40% - Accent1 11 2 7" xfId="24656"/>
    <cellStyle name="40% - Accent1 11 2 8" xfId="24657"/>
    <cellStyle name="40% - Accent1 11 3" xfId="24658"/>
    <cellStyle name="40% - Accent1 11 3 2" xfId="24659"/>
    <cellStyle name="40% - Accent1 11 3 2 2" xfId="24660"/>
    <cellStyle name="40% - Accent1 11 3 2 2 2" xfId="24661"/>
    <cellStyle name="40% - Accent1 11 3 2 2 3" xfId="24662"/>
    <cellStyle name="40% - Accent1 11 3 2 3" xfId="24663"/>
    <cellStyle name="40% - Accent1 11 3 2 4" xfId="24664"/>
    <cellStyle name="40% - Accent1 11 3 3" xfId="24665"/>
    <cellStyle name="40% - Accent1 11 3 3 2" xfId="24666"/>
    <cellStyle name="40% - Accent1 11 3 3 2 2" xfId="24667"/>
    <cellStyle name="40% - Accent1 11 3 3 2 3" xfId="24668"/>
    <cellStyle name="40% - Accent1 11 3 3 3" xfId="24669"/>
    <cellStyle name="40% - Accent1 11 3 3 4" xfId="24670"/>
    <cellStyle name="40% - Accent1 11 3 4" xfId="24671"/>
    <cellStyle name="40% - Accent1 11 3 4 2" xfId="24672"/>
    <cellStyle name="40% - Accent1 11 3 4 3" xfId="24673"/>
    <cellStyle name="40% - Accent1 11 3 5" xfId="24674"/>
    <cellStyle name="40% - Accent1 11 3 6" xfId="24675"/>
    <cellStyle name="40% - Accent1 11 4" xfId="24676"/>
    <cellStyle name="40% - Accent1 11 4 2" xfId="24677"/>
    <cellStyle name="40% - Accent1 11 4 2 2" xfId="24678"/>
    <cellStyle name="40% - Accent1 11 4 2 2 2" xfId="24679"/>
    <cellStyle name="40% - Accent1 11 4 2 2 3" xfId="24680"/>
    <cellStyle name="40% - Accent1 11 4 2 3" xfId="24681"/>
    <cellStyle name="40% - Accent1 11 4 2 4" xfId="24682"/>
    <cellStyle name="40% - Accent1 11 4 3" xfId="24683"/>
    <cellStyle name="40% - Accent1 11 4 3 2" xfId="24684"/>
    <cellStyle name="40% - Accent1 11 4 3 2 2" xfId="24685"/>
    <cellStyle name="40% - Accent1 11 4 3 2 3" xfId="24686"/>
    <cellStyle name="40% - Accent1 11 4 3 3" xfId="24687"/>
    <cellStyle name="40% - Accent1 11 4 3 4" xfId="24688"/>
    <cellStyle name="40% - Accent1 11 4 4" xfId="24689"/>
    <cellStyle name="40% - Accent1 11 4 4 2" xfId="24690"/>
    <cellStyle name="40% - Accent1 11 4 4 3" xfId="24691"/>
    <cellStyle name="40% - Accent1 11 4 5" xfId="24692"/>
    <cellStyle name="40% - Accent1 11 4 6" xfId="24693"/>
    <cellStyle name="40% - Accent1 11 5" xfId="24694"/>
    <cellStyle name="40% - Accent1 11 5 2" xfId="24695"/>
    <cellStyle name="40% - Accent1 11 5 2 2" xfId="24696"/>
    <cellStyle name="40% - Accent1 11 5 2 3" xfId="24697"/>
    <cellStyle name="40% - Accent1 11 5 3" xfId="24698"/>
    <cellStyle name="40% - Accent1 11 5 4" xfId="24699"/>
    <cellStyle name="40% - Accent1 11 6" xfId="24700"/>
    <cellStyle name="40% - Accent1 11 6 2" xfId="24701"/>
    <cellStyle name="40% - Accent1 11 6 2 2" xfId="24702"/>
    <cellStyle name="40% - Accent1 11 6 2 3" xfId="24703"/>
    <cellStyle name="40% - Accent1 11 6 3" xfId="24704"/>
    <cellStyle name="40% - Accent1 11 6 4" xfId="24705"/>
    <cellStyle name="40% - Accent1 11 7" xfId="24706"/>
    <cellStyle name="40% - Accent1 11 7 2" xfId="24707"/>
    <cellStyle name="40% - Accent1 11 7 3" xfId="24708"/>
    <cellStyle name="40% - Accent1 11 8" xfId="24709"/>
    <cellStyle name="40% - Accent1 11 9" xfId="24710"/>
    <cellStyle name="40% - Accent1 12" xfId="24711"/>
    <cellStyle name="40% - Accent1 12 2" xfId="24712"/>
    <cellStyle name="40% - Accent1 12 2 2" xfId="24713"/>
    <cellStyle name="40% - Accent1 12 2 2 2" xfId="24714"/>
    <cellStyle name="40% - Accent1 12 2 2 2 2" xfId="24715"/>
    <cellStyle name="40% - Accent1 12 2 2 2 3" xfId="24716"/>
    <cellStyle name="40% - Accent1 12 2 2 3" xfId="24717"/>
    <cellStyle name="40% - Accent1 12 2 2 4" xfId="24718"/>
    <cellStyle name="40% - Accent1 12 2 3" xfId="24719"/>
    <cellStyle name="40% - Accent1 12 2 3 2" xfId="24720"/>
    <cellStyle name="40% - Accent1 12 2 3 2 2" xfId="24721"/>
    <cellStyle name="40% - Accent1 12 2 3 2 3" xfId="24722"/>
    <cellStyle name="40% - Accent1 12 2 3 3" xfId="24723"/>
    <cellStyle name="40% - Accent1 12 2 3 4" xfId="24724"/>
    <cellStyle name="40% - Accent1 12 2 4" xfId="24725"/>
    <cellStyle name="40% - Accent1 12 2 4 2" xfId="24726"/>
    <cellStyle name="40% - Accent1 12 2 4 3" xfId="24727"/>
    <cellStyle name="40% - Accent1 12 2 5" xfId="24728"/>
    <cellStyle name="40% - Accent1 12 2 6" xfId="24729"/>
    <cellStyle name="40% - Accent1 12 3" xfId="24730"/>
    <cellStyle name="40% - Accent1 12 3 2" xfId="24731"/>
    <cellStyle name="40% - Accent1 12 3 2 2" xfId="24732"/>
    <cellStyle name="40% - Accent1 12 3 2 2 2" xfId="24733"/>
    <cellStyle name="40% - Accent1 12 3 2 2 3" xfId="24734"/>
    <cellStyle name="40% - Accent1 12 3 2 3" xfId="24735"/>
    <cellStyle name="40% - Accent1 12 3 2 4" xfId="24736"/>
    <cellStyle name="40% - Accent1 12 3 3" xfId="24737"/>
    <cellStyle name="40% - Accent1 12 3 3 2" xfId="24738"/>
    <cellStyle name="40% - Accent1 12 3 3 2 2" xfId="24739"/>
    <cellStyle name="40% - Accent1 12 3 3 2 3" xfId="24740"/>
    <cellStyle name="40% - Accent1 12 3 3 3" xfId="24741"/>
    <cellStyle name="40% - Accent1 12 3 3 4" xfId="24742"/>
    <cellStyle name="40% - Accent1 12 3 4" xfId="24743"/>
    <cellStyle name="40% - Accent1 12 3 4 2" xfId="24744"/>
    <cellStyle name="40% - Accent1 12 3 4 3" xfId="24745"/>
    <cellStyle name="40% - Accent1 12 3 5" xfId="24746"/>
    <cellStyle name="40% - Accent1 12 3 6" xfId="24747"/>
    <cellStyle name="40% - Accent1 12 4" xfId="24748"/>
    <cellStyle name="40% - Accent1 12 4 2" xfId="24749"/>
    <cellStyle name="40% - Accent1 12 4 2 2" xfId="24750"/>
    <cellStyle name="40% - Accent1 12 4 2 3" xfId="24751"/>
    <cellStyle name="40% - Accent1 12 4 3" xfId="24752"/>
    <cellStyle name="40% - Accent1 12 4 4" xfId="24753"/>
    <cellStyle name="40% - Accent1 12 5" xfId="24754"/>
    <cellStyle name="40% - Accent1 12 5 2" xfId="24755"/>
    <cellStyle name="40% - Accent1 12 5 2 2" xfId="24756"/>
    <cellStyle name="40% - Accent1 12 5 2 3" xfId="24757"/>
    <cellStyle name="40% - Accent1 12 5 3" xfId="24758"/>
    <cellStyle name="40% - Accent1 12 5 4" xfId="24759"/>
    <cellStyle name="40% - Accent1 12 6" xfId="24760"/>
    <cellStyle name="40% - Accent1 12 6 2" xfId="24761"/>
    <cellStyle name="40% - Accent1 12 6 3" xfId="24762"/>
    <cellStyle name="40% - Accent1 12 7" xfId="24763"/>
    <cellStyle name="40% - Accent1 12 8" xfId="24764"/>
    <cellStyle name="40% - Accent1 13" xfId="24765"/>
    <cellStyle name="40% - Accent1 13 2" xfId="24766"/>
    <cellStyle name="40% - Accent1 13 2 2" xfId="24767"/>
    <cellStyle name="40% - Accent1 13 2 2 2" xfId="24768"/>
    <cellStyle name="40% - Accent1 13 2 2 3" xfId="24769"/>
    <cellStyle name="40% - Accent1 13 2 3" xfId="24770"/>
    <cellStyle name="40% - Accent1 13 2 4" xfId="24771"/>
    <cellStyle name="40% - Accent1 13 3" xfId="24772"/>
    <cellStyle name="40% - Accent1 13 3 2" xfId="24773"/>
    <cellStyle name="40% - Accent1 13 3 2 2" xfId="24774"/>
    <cellStyle name="40% - Accent1 13 3 2 3" xfId="24775"/>
    <cellStyle name="40% - Accent1 13 3 3" xfId="24776"/>
    <cellStyle name="40% - Accent1 13 3 4" xfId="24777"/>
    <cellStyle name="40% - Accent1 13 4" xfId="24778"/>
    <cellStyle name="40% - Accent1 13 4 2" xfId="24779"/>
    <cellStyle name="40% - Accent1 13 4 3" xfId="24780"/>
    <cellStyle name="40% - Accent1 13 5" xfId="24781"/>
    <cellStyle name="40% - Accent1 13 6" xfId="24782"/>
    <cellStyle name="40% - Accent1 14" xfId="24783"/>
    <cellStyle name="40% - Accent1 14 2" xfId="24784"/>
    <cellStyle name="40% - Accent1 14 2 2" xfId="24785"/>
    <cellStyle name="40% - Accent1 14 2 2 2" xfId="24786"/>
    <cellStyle name="40% - Accent1 14 2 2 3" xfId="24787"/>
    <cellStyle name="40% - Accent1 14 2 3" xfId="24788"/>
    <cellStyle name="40% - Accent1 14 2 4" xfId="24789"/>
    <cellStyle name="40% - Accent1 14 3" xfId="24790"/>
    <cellStyle name="40% - Accent1 14 3 2" xfId="24791"/>
    <cellStyle name="40% - Accent1 14 3 2 2" xfId="24792"/>
    <cellStyle name="40% - Accent1 14 3 2 3" xfId="24793"/>
    <cellStyle name="40% - Accent1 14 3 3" xfId="24794"/>
    <cellStyle name="40% - Accent1 14 3 4" xfId="24795"/>
    <cellStyle name="40% - Accent1 14 4" xfId="24796"/>
    <cellStyle name="40% - Accent1 14 4 2" xfId="24797"/>
    <cellStyle name="40% - Accent1 14 4 3" xfId="24798"/>
    <cellStyle name="40% - Accent1 14 5" xfId="24799"/>
    <cellStyle name="40% - Accent1 14 6" xfId="24800"/>
    <cellStyle name="40% - Accent1 15" xfId="24801"/>
    <cellStyle name="40% - Accent1 15 2" xfId="24802"/>
    <cellStyle name="40% - Accent1 15 2 2" xfId="24803"/>
    <cellStyle name="40% - Accent1 15 2 3" xfId="24804"/>
    <cellStyle name="40% - Accent1 15 3" xfId="24805"/>
    <cellStyle name="40% - Accent1 15 4" xfId="24806"/>
    <cellStyle name="40% - Accent1 16" xfId="24807"/>
    <cellStyle name="40% - Accent1 16 2" xfId="24808"/>
    <cellStyle name="40% - Accent1 16 2 2" xfId="24809"/>
    <cellStyle name="40% - Accent1 16 2 3" xfId="24810"/>
    <cellStyle name="40% - Accent1 16 3" xfId="24811"/>
    <cellStyle name="40% - Accent1 16 4" xfId="24812"/>
    <cellStyle name="40% - Accent1 17" xfId="24813"/>
    <cellStyle name="40% - Accent1 17 2" xfId="24814"/>
    <cellStyle name="40% - Accent1 17 3" xfId="24815"/>
    <cellStyle name="40% - Accent1 18" xfId="24816"/>
    <cellStyle name="40% - Accent1 19" xfId="24817"/>
    <cellStyle name="40% - Accent1 2" xfId="15"/>
    <cellStyle name="40% - Accent1 2 10" xfId="24819"/>
    <cellStyle name="40% - Accent1 2 10 2" xfId="24820"/>
    <cellStyle name="40% - Accent1 2 10 2 2" xfId="24821"/>
    <cellStyle name="40% - Accent1 2 10 2 2 2" xfId="24822"/>
    <cellStyle name="40% - Accent1 2 10 2 2 2 2" xfId="24823"/>
    <cellStyle name="40% - Accent1 2 10 2 2 2 3" xfId="24824"/>
    <cellStyle name="40% - Accent1 2 10 2 2 3" xfId="24825"/>
    <cellStyle name="40% - Accent1 2 10 2 2 4" xfId="24826"/>
    <cellStyle name="40% - Accent1 2 10 2 3" xfId="24827"/>
    <cellStyle name="40% - Accent1 2 10 2 3 2" xfId="24828"/>
    <cellStyle name="40% - Accent1 2 10 2 3 2 2" xfId="24829"/>
    <cellStyle name="40% - Accent1 2 10 2 3 2 3" xfId="24830"/>
    <cellStyle name="40% - Accent1 2 10 2 3 3" xfId="24831"/>
    <cellStyle name="40% - Accent1 2 10 2 3 4" xfId="24832"/>
    <cellStyle name="40% - Accent1 2 10 2 4" xfId="24833"/>
    <cellStyle name="40% - Accent1 2 10 2 4 2" xfId="24834"/>
    <cellStyle name="40% - Accent1 2 10 2 4 3" xfId="24835"/>
    <cellStyle name="40% - Accent1 2 10 2 5" xfId="24836"/>
    <cellStyle name="40% - Accent1 2 10 2 6" xfId="24837"/>
    <cellStyle name="40% - Accent1 2 10 3" xfId="24838"/>
    <cellStyle name="40% - Accent1 2 10 3 2" xfId="24839"/>
    <cellStyle name="40% - Accent1 2 10 3 2 2" xfId="24840"/>
    <cellStyle name="40% - Accent1 2 10 3 2 2 2" xfId="24841"/>
    <cellStyle name="40% - Accent1 2 10 3 2 2 3" xfId="24842"/>
    <cellStyle name="40% - Accent1 2 10 3 2 3" xfId="24843"/>
    <cellStyle name="40% - Accent1 2 10 3 2 4" xfId="24844"/>
    <cellStyle name="40% - Accent1 2 10 3 3" xfId="24845"/>
    <cellStyle name="40% - Accent1 2 10 3 3 2" xfId="24846"/>
    <cellStyle name="40% - Accent1 2 10 3 3 2 2" xfId="24847"/>
    <cellStyle name="40% - Accent1 2 10 3 3 2 3" xfId="24848"/>
    <cellStyle name="40% - Accent1 2 10 3 3 3" xfId="24849"/>
    <cellStyle name="40% - Accent1 2 10 3 3 4" xfId="24850"/>
    <cellStyle name="40% - Accent1 2 10 3 4" xfId="24851"/>
    <cellStyle name="40% - Accent1 2 10 3 4 2" xfId="24852"/>
    <cellStyle name="40% - Accent1 2 10 3 4 3" xfId="24853"/>
    <cellStyle name="40% - Accent1 2 10 3 5" xfId="24854"/>
    <cellStyle name="40% - Accent1 2 10 3 6" xfId="24855"/>
    <cellStyle name="40% - Accent1 2 10 4" xfId="24856"/>
    <cellStyle name="40% - Accent1 2 10 4 2" xfId="24857"/>
    <cellStyle name="40% - Accent1 2 10 4 2 2" xfId="24858"/>
    <cellStyle name="40% - Accent1 2 10 4 2 3" xfId="24859"/>
    <cellStyle name="40% - Accent1 2 10 4 3" xfId="24860"/>
    <cellStyle name="40% - Accent1 2 10 4 4" xfId="24861"/>
    <cellStyle name="40% - Accent1 2 10 5" xfId="24862"/>
    <cellStyle name="40% - Accent1 2 10 5 2" xfId="24863"/>
    <cellStyle name="40% - Accent1 2 10 5 2 2" xfId="24864"/>
    <cellStyle name="40% - Accent1 2 10 5 2 3" xfId="24865"/>
    <cellStyle name="40% - Accent1 2 10 5 3" xfId="24866"/>
    <cellStyle name="40% - Accent1 2 10 5 4" xfId="24867"/>
    <cellStyle name="40% - Accent1 2 10 6" xfId="24868"/>
    <cellStyle name="40% - Accent1 2 10 6 2" xfId="24869"/>
    <cellStyle name="40% - Accent1 2 10 6 3" xfId="24870"/>
    <cellStyle name="40% - Accent1 2 10 7" xfId="24871"/>
    <cellStyle name="40% - Accent1 2 10 8" xfId="24872"/>
    <cellStyle name="40% - Accent1 2 11" xfId="24873"/>
    <cellStyle name="40% - Accent1 2 11 2" xfId="24874"/>
    <cellStyle name="40% - Accent1 2 11 2 2" xfId="24875"/>
    <cellStyle name="40% - Accent1 2 11 2 2 2" xfId="24876"/>
    <cellStyle name="40% - Accent1 2 11 2 2 3" xfId="24877"/>
    <cellStyle name="40% - Accent1 2 11 2 3" xfId="24878"/>
    <cellStyle name="40% - Accent1 2 11 2 4" xfId="24879"/>
    <cellStyle name="40% - Accent1 2 11 3" xfId="24880"/>
    <cellStyle name="40% - Accent1 2 11 3 2" xfId="24881"/>
    <cellStyle name="40% - Accent1 2 11 3 2 2" xfId="24882"/>
    <cellStyle name="40% - Accent1 2 11 3 2 3" xfId="24883"/>
    <cellStyle name="40% - Accent1 2 11 3 3" xfId="24884"/>
    <cellStyle name="40% - Accent1 2 11 3 4" xfId="24885"/>
    <cellStyle name="40% - Accent1 2 11 4" xfId="24886"/>
    <cellStyle name="40% - Accent1 2 11 4 2" xfId="24887"/>
    <cellStyle name="40% - Accent1 2 11 4 3" xfId="24888"/>
    <cellStyle name="40% - Accent1 2 11 5" xfId="24889"/>
    <cellStyle name="40% - Accent1 2 11 6" xfId="24890"/>
    <cellStyle name="40% - Accent1 2 12" xfId="24891"/>
    <cellStyle name="40% - Accent1 2 12 2" xfId="24892"/>
    <cellStyle name="40% - Accent1 2 12 2 2" xfId="24893"/>
    <cellStyle name="40% - Accent1 2 12 2 2 2" xfId="24894"/>
    <cellStyle name="40% - Accent1 2 12 2 2 3" xfId="24895"/>
    <cellStyle name="40% - Accent1 2 12 2 3" xfId="24896"/>
    <cellStyle name="40% - Accent1 2 12 2 4" xfId="24897"/>
    <cellStyle name="40% - Accent1 2 12 3" xfId="24898"/>
    <cellStyle name="40% - Accent1 2 12 3 2" xfId="24899"/>
    <cellStyle name="40% - Accent1 2 12 3 2 2" xfId="24900"/>
    <cellStyle name="40% - Accent1 2 12 3 2 3" xfId="24901"/>
    <cellStyle name="40% - Accent1 2 12 3 3" xfId="24902"/>
    <cellStyle name="40% - Accent1 2 12 3 4" xfId="24903"/>
    <cellStyle name="40% - Accent1 2 12 4" xfId="24904"/>
    <cellStyle name="40% - Accent1 2 12 4 2" xfId="24905"/>
    <cellStyle name="40% - Accent1 2 12 4 3" xfId="24906"/>
    <cellStyle name="40% - Accent1 2 12 5" xfId="24907"/>
    <cellStyle name="40% - Accent1 2 12 6" xfId="24908"/>
    <cellStyle name="40% - Accent1 2 13" xfId="24909"/>
    <cellStyle name="40% - Accent1 2 13 2" xfId="24910"/>
    <cellStyle name="40% - Accent1 2 13 2 2" xfId="24911"/>
    <cellStyle name="40% - Accent1 2 13 2 3" xfId="24912"/>
    <cellStyle name="40% - Accent1 2 13 3" xfId="24913"/>
    <cellStyle name="40% - Accent1 2 13 4" xfId="24914"/>
    <cellStyle name="40% - Accent1 2 14" xfId="24915"/>
    <cellStyle name="40% - Accent1 2 14 2" xfId="24916"/>
    <cellStyle name="40% - Accent1 2 14 2 2" xfId="24917"/>
    <cellStyle name="40% - Accent1 2 14 2 3" xfId="24918"/>
    <cellStyle name="40% - Accent1 2 14 3" xfId="24919"/>
    <cellStyle name="40% - Accent1 2 14 4" xfId="24920"/>
    <cellStyle name="40% - Accent1 2 15" xfId="24921"/>
    <cellStyle name="40% - Accent1 2 15 2" xfId="24922"/>
    <cellStyle name="40% - Accent1 2 15 3" xfId="24923"/>
    <cellStyle name="40% - Accent1 2 16" xfId="24924"/>
    <cellStyle name="40% - Accent1 2 16 2" xfId="24925"/>
    <cellStyle name="40% - Accent1 2 17" xfId="24926"/>
    <cellStyle name="40% - Accent1 2 18" xfId="24818"/>
    <cellStyle name="40% - Accent1 2 2" xfId="24927"/>
    <cellStyle name="40% - Accent1 2 2 2" xfId="24928"/>
    <cellStyle name="40% - Accent1 2 2 2 2" xfId="24929"/>
    <cellStyle name="40% - Accent1 2 2 2 2 2" xfId="24930"/>
    <cellStyle name="40% - Accent1 2 2 2 3" xfId="24931"/>
    <cellStyle name="40% - Accent1 2 2 3" xfId="24932"/>
    <cellStyle name="40% - Accent1 2 2 3 2" xfId="24933"/>
    <cellStyle name="40% - Accent1 2 2 4" xfId="24934"/>
    <cellStyle name="40% - Accent1 2 2_Revenue monitoring workings P6 97-2003" xfId="24935"/>
    <cellStyle name="40% - Accent1 2 3" xfId="24936"/>
    <cellStyle name="40% - Accent1 2 3 10" xfId="24937"/>
    <cellStyle name="40% - Accent1 2 3 2" xfId="24938"/>
    <cellStyle name="40% - Accent1 2 3 2 2" xfId="24939"/>
    <cellStyle name="40% - Accent1 2 3 2 2 2" xfId="24940"/>
    <cellStyle name="40% - Accent1 2 3 2 2 2 2" xfId="24941"/>
    <cellStyle name="40% - Accent1 2 3 2 2 2 2 2" xfId="24942"/>
    <cellStyle name="40% - Accent1 2 3 2 2 2 2 2 2" xfId="24943"/>
    <cellStyle name="40% - Accent1 2 3 2 2 2 2 2 3" xfId="24944"/>
    <cellStyle name="40% - Accent1 2 3 2 2 2 2 3" xfId="24945"/>
    <cellStyle name="40% - Accent1 2 3 2 2 2 2 4" xfId="24946"/>
    <cellStyle name="40% - Accent1 2 3 2 2 2 3" xfId="24947"/>
    <cellStyle name="40% - Accent1 2 3 2 2 2 3 2" xfId="24948"/>
    <cellStyle name="40% - Accent1 2 3 2 2 2 3 2 2" xfId="24949"/>
    <cellStyle name="40% - Accent1 2 3 2 2 2 3 2 3" xfId="24950"/>
    <cellStyle name="40% - Accent1 2 3 2 2 2 3 3" xfId="24951"/>
    <cellStyle name="40% - Accent1 2 3 2 2 2 3 4" xfId="24952"/>
    <cellStyle name="40% - Accent1 2 3 2 2 2 4" xfId="24953"/>
    <cellStyle name="40% - Accent1 2 3 2 2 2 4 2" xfId="24954"/>
    <cellStyle name="40% - Accent1 2 3 2 2 2 4 3" xfId="24955"/>
    <cellStyle name="40% - Accent1 2 3 2 2 2 5" xfId="24956"/>
    <cellStyle name="40% - Accent1 2 3 2 2 2 6" xfId="24957"/>
    <cellStyle name="40% - Accent1 2 3 2 2 3" xfId="24958"/>
    <cellStyle name="40% - Accent1 2 3 2 2 3 2" xfId="24959"/>
    <cellStyle name="40% - Accent1 2 3 2 2 3 2 2" xfId="24960"/>
    <cellStyle name="40% - Accent1 2 3 2 2 3 2 2 2" xfId="24961"/>
    <cellStyle name="40% - Accent1 2 3 2 2 3 2 2 3" xfId="24962"/>
    <cellStyle name="40% - Accent1 2 3 2 2 3 2 3" xfId="24963"/>
    <cellStyle name="40% - Accent1 2 3 2 2 3 2 4" xfId="24964"/>
    <cellStyle name="40% - Accent1 2 3 2 2 3 3" xfId="24965"/>
    <cellStyle name="40% - Accent1 2 3 2 2 3 3 2" xfId="24966"/>
    <cellStyle name="40% - Accent1 2 3 2 2 3 3 2 2" xfId="24967"/>
    <cellStyle name="40% - Accent1 2 3 2 2 3 3 2 3" xfId="24968"/>
    <cellStyle name="40% - Accent1 2 3 2 2 3 3 3" xfId="24969"/>
    <cellStyle name="40% - Accent1 2 3 2 2 3 3 4" xfId="24970"/>
    <cellStyle name="40% - Accent1 2 3 2 2 3 4" xfId="24971"/>
    <cellStyle name="40% - Accent1 2 3 2 2 3 4 2" xfId="24972"/>
    <cellStyle name="40% - Accent1 2 3 2 2 3 4 3" xfId="24973"/>
    <cellStyle name="40% - Accent1 2 3 2 2 3 5" xfId="24974"/>
    <cellStyle name="40% - Accent1 2 3 2 2 3 6" xfId="24975"/>
    <cellStyle name="40% - Accent1 2 3 2 2 4" xfId="24976"/>
    <cellStyle name="40% - Accent1 2 3 2 2 4 2" xfId="24977"/>
    <cellStyle name="40% - Accent1 2 3 2 2 4 2 2" xfId="24978"/>
    <cellStyle name="40% - Accent1 2 3 2 2 4 2 3" xfId="24979"/>
    <cellStyle name="40% - Accent1 2 3 2 2 4 3" xfId="24980"/>
    <cellStyle name="40% - Accent1 2 3 2 2 4 4" xfId="24981"/>
    <cellStyle name="40% - Accent1 2 3 2 2 5" xfId="24982"/>
    <cellStyle name="40% - Accent1 2 3 2 2 5 2" xfId="24983"/>
    <cellStyle name="40% - Accent1 2 3 2 2 5 2 2" xfId="24984"/>
    <cellStyle name="40% - Accent1 2 3 2 2 5 2 3" xfId="24985"/>
    <cellStyle name="40% - Accent1 2 3 2 2 5 3" xfId="24986"/>
    <cellStyle name="40% - Accent1 2 3 2 2 5 4" xfId="24987"/>
    <cellStyle name="40% - Accent1 2 3 2 2 6" xfId="24988"/>
    <cellStyle name="40% - Accent1 2 3 2 2 6 2" xfId="24989"/>
    <cellStyle name="40% - Accent1 2 3 2 2 6 3" xfId="24990"/>
    <cellStyle name="40% - Accent1 2 3 2 2 7" xfId="24991"/>
    <cellStyle name="40% - Accent1 2 3 2 2 8" xfId="24992"/>
    <cellStyle name="40% - Accent1 2 3 2 3" xfId="24993"/>
    <cellStyle name="40% - Accent1 2 3 2 3 2" xfId="24994"/>
    <cellStyle name="40% - Accent1 2 3 2 3 2 2" xfId="24995"/>
    <cellStyle name="40% - Accent1 2 3 2 3 2 2 2" xfId="24996"/>
    <cellStyle name="40% - Accent1 2 3 2 3 2 2 3" xfId="24997"/>
    <cellStyle name="40% - Accent1 2 3 2 3 2 3" xfId="24998"/>
    <cellStyle name="40% - Accent1 2 3 2 3 2 4" xfId="24999"/>
    <cellStyle name="40% - Accent1 2 3 2 3 3" xfId="25000"/>
    <cellStyle name="40% - Accent1 2 3 2 3 3 2" xfId="25001"/>
    <cellStyle name="40% - Accent1 2 3 2 3 3 2 2" xfId="25002"/>
    <cellStyle name="40% - Accent1 2 3 2 3 3 2 3" xfId="25003"/>
    <cellStyle name="40% - Accent1 2 3 2 3 3 3" xfId="25004"/>
    <cellStyle name="40% - Accent1 2 3 2 3 3 4" xfId="25005"/>
    <cellStyle name="40% - Accent1 2 3 2 3 4" xfId="25006"/>
    <cellStyle name="40% - Accent1 2 3 2 3 4 2" xfId="25007"/>
    <cellStyle name="40% - Accent1 2 3 2 3 4 3" xfId="25008"/>
    <cellStyle name="40% - Accent1 2 3 2 3 5" xfId="25009"/>
    <cellStyle name="40% - Accent1 2 3 2 3 6" xfId="25010"/>
    <cellStyle name="40% - Accent1 2 3 2 4" xfId="25011"/>
    <cellStyle name="40% - Accent1 2 3 2 4 2" xfId="25012"/>
    <cellStyle name="40% - Accent1 2 3 2 4 2 2" xfId="25013"/>
    <cellStyle name="40% - Accent1 2 3 2 4 2 2 2" xfId="25014"/>
    <cellStyle name="40% - Accent1 2 3 2 4 2 2 3" xfId="25015"/>
    <cellStyle name="40% - Accent1 2 3 2 4 2 3" xfId="25016"/>
    <cellStyle name="40% - Accent1 2 3 2 4 2 4" xfId="25017"/>
    <cellStyle name="40% - Accent1 2 3 2 4 3" xfId="25018"/>
    <cellStyle name="40% - Accent1 2 3 2 4 3 2" xfId="25019"/>
    <cellStyle name="40% - Accent1 2 3 2 4 3 2 2" xfId="25020"/>
    <cellStyle name="40% - Accent1 2 3 2 4 3 2 3" xfId="25021"/>
    <cellStyle name="40% - Accent1 2 3 2 4 3 3" xfId="25022"/>
    <cellStyle name="40% - Accent1 2 3 2 4 3 4" xfId="25023"/>
    <cellStyle name="40% - Accent1 2 3 2 4 4" xfId="25024"/>
    <cellStyle name="40% - Accent1 2 3 2 4 4 2" xfId="25025"/>
    <cellStyle name="40% - Accent1 2 3 2 4 4 3" xfId="25026"/>
    <cellStyle name="40% - Accent1 2 3 2 4 5" xfId="25027"/>
    <cellStyle name="40% - Accent1 2 3 2 4 6" xfId="25028"/>
    <cellStyle name="40% - Accent1 2 3 2 5" xfId="25029"/>
    <cellStyle name="40% - Accent1 2 3 2 5 2" xfId="25030"/>
    <cellStyle name="40% - Accent1 2 3 2 5 2 2" xfId="25031"/>
    <cellStyle name="40% - Accent1 2 3 2 5 2 3" xfId="25032"/>
    <cellStyle name="40% - Accent1 2 3 2 5 3" xfId="25033"/>
    <cellStyle name="40% - Accent1 2 3 2 5 4" xfId="25034"/>
    <cellStyle name="40% - Accent1 2 3 2 6" xfId="25035"/>
    <cellStyle name="40% - Accent1 2 3 2 6 2" xfId="25036"/>
    <cellStyle name="40% - Accent1 2 3 2 6 2 2" xfId="25037"/>
    <cellStyle name="40% - Accent1 2 3 2 6 2 3" xfId="25038"/>
    <cellStyle name="40% - Accent1 2 3 2 6 3" xfId="25039"/>
    <cellStyle name="40% - Accent1 2 3 2 6 4" xfId="25040"/>
    <cellStyle name="40% - Accent1 2 3 2 7" xfId="25041"/>
    <cellStyle name="40% - Accent1 2 3 2 7 2" xfId="25042"/>
    <cellStyle name="40% - Accent1 2 3 2 7 3" xfId="25043"/>
    <cellStyle name="40% - Accent1 2 3 2 8" xfId="25044"/>
    <cellStyle name="40% - Accent1 2 3 2 9" xfId="25045"/>
    <cellStyle name="40% - Accent1 2 3 3" xfId="25046"/>
    <cellStyle name="40% - Accent1 2 3 3 2" xfId="25047"/>
    <cellStyle name="40% - Accent1 2 3 3 2 2" xfId="25048"/>
    <cellStyle name="40% - Accent1 2 3 3 2 2 2" xfId="25049"/>
    <cellStyle name="40% - Accent1 2 3 3 2 2 2 2" xfId="25050"/>
    <cellStyle name="40% - Accent1 2 3 3 2 2 2 3" xfId="25051"/>
    <cellStyle name="40% - Accent1 2 3 3 2 2 3" xfId="25052"/>
    <cellStyle name="40% - Accent1 2 3 3 2 2 4" xfId="25053"/>
    <cellStyle name="40% - Accent1 2 3 3 2 3" xfId="25054"/>
    <cellStyle name="40% - Accent1 2 3 3 2 3 2" xfId="25055"/>
    <cellStyle name="40% - Accent1 2 3 3 2 3 2 2" xfId="25056"/>
    <cellStyle name="40% - Accent1 2 3 3 2 3 2 3" xfId="25057"/>
    <cellStyle name="40% - Accent1 2 3 3 2 3 3" xfId="25058"/>
    <cellStyle name="40% - Accent1 2 3 3 2 3 4" xfId="25059"/>
    <cellStyle name="40% - Accent1 2 3 3 2 4" xfId="25060"/>
    <cellStyle name="40% - Accent1 2 3 3 2 4 2" xfId="25061"/>
    <cellStyle name="40% - Accent1 2 3 3 2 4 3" xfId="25062"/>
    <cellStyle name="40% - Accent1 2 3 3 2 5" xfId="25063"/>
    <cellStyle name="40% - Accent1 2 3 3 2 6" xfId="25064"/>
    <cellStyle name="40% - Accent1 2 3 3 3" xfId="25065"/>
    <cellStyle name="40% - Accent1 2 3 3 3 2" xfId="25066"/>
    <cellStyle name="40% - Accent1 2 3 3 3 2 2" xfId="25067"/>
    <cellStyle name="40% - Accent1 2 3 3 3 2 2 2" xfId="25068"/>
    <cellStyle name="40% - Accent1 2 3 3 3 2 2 3" xfId="25069"/>
    <cellStyle name="40% - Accent1 2 3 3 3 2 3" xfId="25070"/>
    <cellStyle name="40% - Accent1 2 3 3 3 2 4" xfId="25071"/>
    <cellStyle name="40% - Accent1 2 3 3 3 3" xfId="25072"/>
    <cellStyle name="40% - Accent1 2 3 3 3 3 2" xfId="25073"/>
    <cellStyle name="40% - Accent1 2 3 3 3 3 2 2" xfId="25074"/>
    <cellStyle name="40% - Accent1 2 3 3 3 3 2 3" xfId="25075"/>
    <cellStyle name="40% - Accent1 2 3 3 3 3 3" xfId="25076"/>
    <cellStyle name="40% - Accent1 2 3 3 3 3 4" xfId="25077"/>
    <cellStyle name="40% - Accent1 2 3 3 3 4" xfId="25078"/>
    <cellStyle name="40% - Accent1 2 3 3 3 4 2" xfId="25079"/>
    <cellStyle name="40% - Accent1 2 3 3 3 4 3" xfId="25080"/>
    <cellStyle name="40% - Accent1 2 3 3 3 5" xfId="25081"/>
    <cellStyle name="40% - Accent1 2 3 3 3 6" xfId="25082"/>
    <cellStyle name="40% - Accent1 2 3 3 4" xfId="25083"/>
    <cellStyle name="40% - Accent1 2 3 3 4 2" xfId="25084"/>
    <cellStyle name="40% - Accent1 2 3 3 4 2 2" xfId="25085"/>
    <cellStyle name="40% - Accent1 2 3 3 4 2 3" xfId="25086"/>
    <cellStyle name="40% - Accent1 2 3 3 4 3" xfId="25087"/>
    <cellStyle name="40% - Accent1 2 3 3 4 4" xfId="25088"/>
    <cellStyle name="40% - Accent1 2 3 3 5" xfId="25089"/>
    <cellStyle name="40% - Accent1 2 3 3 5 2" xfId="25090"/>
    <cellStyle name="40% - Accent1 2 3 3 5 2 2" xfId="25091"/>
    <cellStyle name="40% - Accent1 2 3 3 5 2 3" xfId="25092"/>
    <cellStyle name="40% - Accent1 2 3 3 5 3" xfId="25093"/>
    <cellStyle name="40% - Accent1 2 3 3 5 4" xfId="25094"/>
    <cellStyle name="40% - Accent1 2 3 3 6" xfId="25095"/>
    <cellStyle name="40% - Accent1 2 3 3 6 2" xfId="25096"/>
    <cellStyle name="40% - Accent1 2 3 3 6 3" xfId="25097"/>
    <cellStyle name="40% - Accent1 2 3 3 7" xfId="25098"/>
    <cellStyle name="40% - Accent1 2 3 3 8" xfId="25099"/>
    <cellStyle name="40% - Accent1 2 3 4" xfId="25100"/>
    <cellStyle name="40% - Accent1 2 3 4 2" xfId="25101"/>
    <cellStyle name="40% - Accent1 2 3 4 2 2" xfId="25102"/>
    <cellStyle name="40% - Accent1 2 3 4 2 2 2" xfId="25103"/>
    <cellStyle name="40% - Accent1 2 3 4 2 2 3" xfId="25104"/>
    <cellStyle name="40% - Accent1 2 3 4 2 3" xfId="25105"/>
    <cellStyle name="40% - Accent1 2 3 4 2 4" xfId="25106"/>
    <cellStyle name="40% - Accent1 2 3 4 3" xfId="25107"/>
    <cellStyle name="40% - Accent1 2 3 4 3 2" xfId="25108"/>
    <cellStyle name="40% - Accent1 2 3 4 3 2 2" xfId="25109"/>
    <cellStyle name="40% - Accent1 2 3 4 3 2 3" xfId="25110"/>
    <cellStyle name="40% - Accent1 2 3 4 3 3" xfId="25111"/>
    <cellStyle name="40% - Accent1 2 3 4 3 4" xfId="25112"/>
    <cellStyle name="40% - Accent1 2 3 4 4" xfId="25113"/>
    <cellStyle name="40% - Accent1 2 3 4 4 2" xfId="25114"/>
    <cellStyle name="40% - Accent1 2 3 4 4 3" xfId="25115"/>
    <cellStyle name="40% - Accent1 2 3 4 5" xfId="25116"/>
    <cellStyle name="40% - Accent1 2 3 4 6" xfId="25117"/>
    <cellStyle name="40% - Accent1 2 3 5" xfId="25118"/>
    <cellStyle name="40% - Accent1 2 3 5 2" xfId="25119"/>
    <cellStyle name="40% - Accent1 2 3 5 2 2" xfId="25120"/>
    <cellStyle name="40% - Accent1 2 3 5 2 2 2" xfId="25121"/>
    <cellStyle name="40% - Accent1 2 3 5 2 2 3" xfId="25122"/>
    <cellStyle name="40% - Accent1 2 3 5 2 3" xfId="25123"/>
    <cellStyle name="40% - Accent1 2 3 5 2 4" xfId="25124"/>
    <cellStyle name="40% - Accent1 2 3 5 3" xfId="25125"/>
    <cellStyle name="40% - Accent1 2 3 5 3 2" xfId="25126"/>
    <cellStyle name="40% - Accent1 2 3 5 3 2 2" xfId="25127"/>
    <cellStyle name="40% - Accent1 2 3 5 3 2 3" xfId="25128"/>
    <cellStyle name="40% - Accent1 2 3 5 3 3" xfId="25129"/>
    <cellStyle name="40% - Accent1 2 3 5 3 4" xfId="25130"/>
    <cellStyle name="40% - Accent1 2 3 5 4" xfId="25131"/>
    <cellStyle name="40% - Accent1 2 3 5 4 2" xfId="25132"/>
    <cellStyle name="40% - Accent1 2 3 5 4 3" xfId="25133"/>
    <cellStyle name="40% - Accent1 2 3 5 5" xfId="25134"/>
    <cellStyle name="40% - Accent1 2 3 5 6" xfId="25135"/>
    <cellStyle name="40% - Accent1 2 3 6" xfId="25136"/>
    <cellStyle name="40% - Accent1 2 3 6 2" xfId="25137"/>
    <cellStyle name="40% - Accent1 2 3 6 2 2" xfId="25138"/>
    <cellStyle name="40% - Accent1 2 3 6 2 3" xfId="25139"/>
    <cellStyle name="40% - Accent1 2 3 6 3" xfId="25140"/>
    <cellStyle name="40% - Accent1 2 3 6 4" xfId="25141"/>
    <cellStyle name="40% - Accent1 2 3 7" xfId="25142"/>
    <cellStyle name="40% - Accent1 2 3 7 2" xfId="25143"/>
    <cellStyle name="40% - Accent1 2 3 7 2 2" xfId="25144"/>
    <cellStyle name="40% - Accent1 2 3 7 2 3" xfId="25145"/>
    <cellStyle name="40% - Accent1 2 3 7 3" xfId="25146"/>
    <cellStyle name="40% - Accent1 2 3 7 4" xfId="25147"/>
    <cellStyle name="40% - Accent1 2 3 8" xfId="25148"/>
    <cellStyle name="40% - Accent1 2 3 8 2" xfId="25149"/>
    <cellStyle name="40% - Accent1 2 3 8 3" xfId="25150"/>
    <cellStyle name="40% - Accent1 2 3 9" xfId="25151"/>
    <cellStyle name="40% - Accent1 2 3_Revenue monitoring workings P6 97-2003" xfId="25152"/>
    <cellStyle name="40% - Accent1 2 4" xfId="25153"/>
    <cellStyle name="40% - Accent1 2 4 10" xfId="25154"/>
    <cellStyle name="40% - Accent1 2 4 2" xfId="25155"/>
    <cellStyle name="40% - Accent1 2 4 2 2" xfId="25156"/>
    <cellStyle name="40% - Accent1 2 4 2 2 2" xfId="25157"/>
    <cellStyle name="40% - Accent1 2 4 2 2 2 2" xfId="25158"/>
    <cellStyle name="40% - Accent1 2 4 2 2 2 2 2" xfId="25159"/>
    <cellStyle name="40% - Accent1 2 4 2 2 2 2 2 2" xfId="25160"/>
    <cellStyle name="40% - Accent1 2 4 2 2 2 2 2 3" xfId="25161"/>
    <cellStyle name="40% - Accent1 2 4 2 2 2 2 3" xfId="25162"/>
    <cellStyle name="40% - Accent1 2 4 2 2 2 2 4" xfId="25163"/>
    <cellStyle name="40% - Accent1 2 4 2 2 2 3" xfId="25164"/>
    <cellStyle name="40% - Accent1 2 4 2 2 2 3 2" xfId="25165"/>
    <cellStyle name="40% - Accent1 2 4 2 2 2 3 2 2" xfId="25166"/>
    <cellStyle name="40% - Accent1 2 4 2 2 2 3 2 3" xfId="25167"/>
    <cellStyle name="40% - Accent1 2 4 2 2 2 3 3" xfId="25168"/>
    <cellStyle name="40% - Accent1 2 4 2 2 2 3 4" xfId="25169"/>
    <cellStyle name="40% - Accent1 2 4 2 2 2 4" xfId="25170"/>
    <cellStyle name="40% - Accent1 2 4 2 2 2 4 2" xfId="25171"/>
    <cellStyle name="40% - Accent1 2 4 2 2 2 4 3" xfId="25172"/>
    <cellStyle name="40% - Accent1 2 4 2 2 2 5" xfId="25173"/>
    <cellStyle name="40% - Accent1 2 4 2 2 2 6" xfId="25174"/>
    <cellStyle name="40% - Accent1 2 4 2 2 3" xfId="25175"/>
    <cellStyle name="40% - Accent1 2 4 2 2 3 2" xfId="25176"/>
    <cellStyle name="40% - Accent1 2 4 2 2 3 2 2" xfId="25177"/>
    <cellStyle name="40% - Accent1 2 4 2 2 3 2 2 2" xfId="25178"/>
    <cellStyle name="40% - Accent1 2 4 2 2 3 2 2 3" xfId="25179"/>
    <cellStyle name="40% - Accent1 2 4 2 2 3 2 3" xfId="25180"/>
    <cellStyle name="40% - Accent1 2 4 2 2 3 2 4" xfId="25181"/>
    <cellStyle name="40% - Accent1 2 4 2 2 3 3" xfId="25182"/>
    <cellStyle name="40% - Accent1 2 4 2 2 3 3 2" xfId="25183"/>
    <cellStyle name="40% - Accent1 2 4 2 2 3 3 2 2" xfId="25184"/>
    <cellStyle name="40% - Accent1 2 4 2 2 3 3 2 3" xfId="25185"/>
    <cellStyle name="40% - Accent1 2 4 2 2 3 3 3" xfId="25186"/>
    <cellStyle name="40% - Accent1 2 4 2 2 3 3 4" xfId="25187"/>
    <cellStyle name="40% - Accent1 2 4 2 2 3 4" xfId="25188"/>
    <cellStyle name="40% - Accent1 2 4 2 2 3 4 2" xfId="25189"/>
    <cellStyle name="40% - Accent1 2 4 2 2 3 4 3" xfId="25190"/>
    <cellStyle name="40% - Accent1 2 4 2 2 3 5" xfId="25191"/>
    <cellStyle name="40% - Accent1 2 4 2 2 3 6" xfId="25192"/>
    <cellStyle name="40% - Accent1 2 4 2 2 4" xfId="25193"/>
    <cellStyle name="40% - Accent1 2 4 2 2 4 2" xfId="25194"/>
    <cellStyle name="40% - Accent1 2 4 2 2 4 2 2" xfId="25195"/>
    <cellStyle name="40% - Accent1 2 4 2 2 4 2 3" xfId="25196"/>
    <cellStyle name="40% - Accent1 2 4 2 2 4 3" xfId="25197"/>
    <cellStyle name="40% - Accent1 2 4 2 2 4 4" xfId="25198"/>
    <cellStyle name="40% - Accent1 2 4 2 2 5" xfId="25199"/>
    <cellStyle name="40% - Accent1 2 4 2 2 5 2" xfId="25200"/>
    <cellStyle name="40% - Accent1 2 4 2 2 5 2 2" xfId="25201"/>
    <cellStyle name="40% - Accent1 2 4 2 2 5 2 3" xfId="25202"/>
    <cellStyle name="40% - Accent1 2 4 2 2 5 3" xfId="25203"/>
    <cellStyle name="40% - Accent1 2 4 2 2 5 4" xfId="25204"/>
    <cellStyle name="40% - Accent1 2 4 2 2 6" xfId="25205"/>
    <cellStyle name="40% - Accent1 2 4 2 2 6 2" xfId="25206"/>
    <cellStyle name="40% - Accent1 2 4 2 2 6 3" xfId="25207"/>
    <cellStyle name="40% - Accent1 2 4 2 2 7" xfId="25208"/>
    <cellStyle name="40% - Accent1 2 4 2 2 8" xfId="25209"/>
    <cellStyle name="40% - Accent1 2 4 2 3" xfId="25210"/>
    <cellStyle name="40% - Accent1 2 4 2 3 2" xfId="25211"/>
    <cellStyle name="40% - Accent1 2 4 2 3 2 2" xfId="25212"/>
    <cellStyle name="40% - Accent1 2 4 2 3 2 2 2" xfId="25213"/>
    <cellStyle name="40% - Accent1 2 4 2 3 2 2 3" xfId="25214"/>
    <cellStyle name="40% - Accent1 2 4 2 3 2 3" xfId="25215"/>
    <cellStyle name="40% - Accent1 2 4 2 3 2 4" xfId="25216"/>
    <cellStyle name="40% - Accent1 2 4 2 3 3" xfId="25217"/>
    <cellStyle name="40% - Accent1 2 4 2 3 3 2" xfId="25218"/>
    <cellStyle name="40% - Accent1 2 4 2 3 3 2 2" xfId="25219"/>
    <cellStyle name="40% - Accent1 2 4 2 3 3 2 3" xfId="25220"/>
    <cellStyle name="40% - Accent1 2 4 2 3 3 3" xfId="25221"/>
    <cellStyle name="40% - Accent1 2 4 2 3 3 4" xfId="25222"/>
    <cellStyle name="40% - Accent1 2 4 2 3 4" xfId="25223"/>
    <cellStyle name="40% - Accent1 2 4 2 3 4 2" xfId="25224"/>
    <cellStyle name="40% - Accent1 2 4 2 3 4 3" xfId="25225"/>
    <cellStyle name="40% - Accent1 2 4 2 3 5" xfId="25226"/>
    <cellStyle name="40% - Accent1 2 4 2 3 6" xfId="25227"/>
    <cellStyle name="40% - Accent1 2 4 2 4" xfId="25228"/>
    <cellStyle name="40% - Accent1 2 4 2 4 2" xfId="25229"/>
    <cellStyle name="40% - Accent1 2 4 2 4 2 2" xfId="25230"/>
    <cellStyle name="40% - Accent1 2 4 2 4 2 2 2" xfId="25231"/>
    <cellStyle name="40% - Accent1 2 4 2 4 2 2 3" xfId="25232"/>
    <cellStyle name="40% - Accent1 2 4 2 4 2 3" xfId="25233"/>
    <cellStyle name="40% - Accent1 2 4 2 4 2 4" xfId="25234"/>
    <cellStyle name="40% - Accent1 2 4 2 4 3" xfId="25235"/>
    <cellStyle name="40% - Accent1 2 4 2 4 3 2" xfId="25236"/>
    <cellStyle name="40% - Accent1 2 4 2 4 3 2 2" xfId="25237"/>
    <cellStyle name="40% - Accent1 2 4 2 4 3 2 3" xfId="25238"/>
    <cellStyle name="40% - Accent1 2 4 2 4 3 3" xfId="25239"/>
    <cellStyle name="40% - Accent1 2 4 2 4 3 4" xfId="25240"/>
    <cellStyle name="40% - Accent1 2 4 2 4 4" xfId="25241"/>
    <cellStyle name="40% - Accent1 2 4 2 4 4 2" xfId="25242"/>
    <cellStyle name="40% - Accent1 2 4 2 4 4 3" xfId="25243"/>
    <cellStyle name="40% - Accent1 2 4 2 4 5" xfId="25244"/>
    <cellStyle name="40% - Accent1 2 4 2 4 6" xfId="25245"/>
    <cellStyle name="40% - Accent1 2 4 2 5" xfId="25246"/>
    <cellStyle name="40% - Accent1 2 4 2 5 2" xfId="25247"/>
    <cellStyle name="40% - Accent1 2 4 2 5 2 2" xfId="25248"/>
    <cellStyle name="40% - Accent1 2 4 2 5 2 3" xfId="25249"/>
    <cellStyle name="40% - Accent1 2 4 2 5 3" xfId="25250"/>
    <cellStyle name="40% - Accent1 2 4 2 5 4" xfId="25251"/>
    <cellStyle name="40% - Accent1 2 4 2 6" xfId="25252"/>
    <cellStyle name="40% - Accent1 2 4 2 6 2" xfId="25253"/>
    <cellStyle name="40% - Accent1 2 4 2 6 2 2" xfId="25254"/>
    <cellStyle name="40% - Accent1 2 4 2 6 2 3" xfId="25255"/>
    <cellStyle name="40% - Accent1 2 4 2 6 3" xfId="25256"/>
    <cellStyle name="40% - Accent1 2 4 2 6 4" xfId="25257"/>
    <cellStyle name="40% - Accent1 2 4 2 7" xfId="25258"/>
    <cellStyle name="40% - Accent1 2 4 2 7 2" xfId="25259"/>
    <cellStyle name="40% - Accent1 2 4 2 7 3" xfId="25260"/>
    <cellStyle name="40% - Accent1 2 4 2 8" xfId="25261"/>
    <cellStyle name="40% - Accent1 2 4 2 9" xfId="25262"/>
    <cellStyle name="40% - Accent1 2 4 3" xfId="25263"/>
    <cellStyle name="40% - Accent1 2 4 3 2" xfId="25264"/>
    <cellStyle name="40% - Accent1 2 4 3 2 2" xfId="25265"/>
    <cellStyle name="40% - Accent1 2 4 3 2 2 2" xfId="25266"/>
    <cellStyle name="40% - Accent1 2 4 3 2 2 2 2" xfId="25267"/>
    <cellStyle name="40% - Accent1 2 4 3 2 2 2 3" xfId="25268"/>
    <cellStyle name="40% - Accent1 2 4 3 2 2 3" xfId="25269"/>
    <cellStyle name="40% - Accent1 2 4 3 2 2 4" xfId="25270"/>
    <cellStyle name="40% - Accent1 2 4 3 2 3" xfId="25271"/>
    <cellStyle name="40% - Accent1 2 4 3 2 3 2" xfId="25272"/>
    <cellStyle name="40% - Accent1 2 4 3 2 3 2 2" xfId="25273"/>
    <cellStyle name="40% - Accent1 2 4 3 2 3 2 3" xfId="25274"/>
    <cellStyle name="40% - Accent1 2 4 3 2 3 3" xfId="25275"/>
    <cellStyle name="40% - Accent1 2 4 3 2 3 4" xfId="25276"/>
    <cellStyle name="40% - Accent1 2 4 3 2 4" xfId="25277"/>
    <cellStyle name="40% - Accent1 2 4 3 2 4 2" xfId="25278"/>
    <cellStyle name="40% - Accent1 2 4 3 2 4 3" xfId="25279"/>
    <cellStyle name="40% - Accent1 2 4 3 2 5" xfId="25280"/>
    <cellStyle name="40% - Accent1 2 4 3 2 6" xfId="25281"/>
    <cellStyle name="40% - Accent1 2 4 3 3" xfId="25282"/>
    <cellStyle name="40% - Accent1 2 4 3 3 2" xfId="25283"/>
    <cellStyle name="40% - Accent1 2 4 3 3 2 2" xfId="25284"/>
    <cellStyle name="40% - Accent1 2 4 3 3 2 2 2" xfId="25285"/>
    <cellStyle name="40% - Accent1 2 4 3 3 2 2 3" xfId="25286"/>
    <cellStyle name="40% - Accent1 2 4 3 3 2 3" xfId="25287"/>
    <cellStyle name="40% - Accent1 2 4 3 3 2 4" xfId="25288"/>
    <cellStyle name="40% - Accent1 2 4 3 3 3" xfId="25289"/>
    <cellStyle name="40% - Accent1 2 4 3 3 3 2" xfId="25290"/>
    <cellStyle name="40% - Accent1 2 4 3 3 3 2 2" xfId="25291"/>
    <cellStyle name="40% - Accent1 2 4 3 3 3 2 3" xfId="25292"/>
    <cellStyle name="40% - Accent1 2 4 3 3 3 3" xfId="25293"/>
    <cellStyle name="40% - Accent1 2 4 3 3 3 4" xfId="25294"/>
    <cellStyle name="40% - Accent1 2 4 3 3 4" xfId="25295"/>
    <cellStyle name="40% - Accent1 2 4 3 3 4 2" xfId="25296"/>
    <cellStyle name="40% - Accent1 2 4 3 3 4 3" xfId="25297"/>
    <cellStyle name="40% - Accent1 2 4 3 3 5" xfId="25298"/>
    <cellStyle name="40% - Accent1 2 4 3 3 6" xfId="25299"/>
    <cellStyle name="40% - Accent1 2 4 3 4" xfId="25300"/>
    <cellStyle name="40% - Accent1 2 4 3 4 2" xfId="25301"/>
    <cellStyle name="40% - Accent1 2 4 3 4 2 2" xfId="25302"/>
    <cellStyle name="40% - Accent1 2 4 3 4 2 3" xfId="25303"/>
    <cellStyle name="40% - Accent1 2 4 3 4 3" xfId="25304"/>
    <cellStyle name="40% - Accent1 2 4 3 4 4" xfId="25305"/>
    <cellStyle name="40% - Accent1 2 4 3 5" xfId="25306"/>
    <cellStyle name="40% - Accent1 2 4 3 5 2" xfId="25307"/>
    <cellStyle name="40% - Accent1 2 4 3 5 2 2" xfId="25308"/>
    <cellStyle name="40% - Accent1 2 4 3 5 2 3" xfId="25309"/>
    <cellStyle name="40% - Accent1 2 4 3 5 3" xfId="25310"/>
    <cellStyle name="40% - Accent1 2 4 3 5 4" xfId="25311"/>
    <cellStyle name="40% - Accent1 2 4 3 6" xfId="25312"/>
    <cellStyle name="40% - Accent1 2 4 3 6 2" xfId="25313"/>
    <cellStyle name="40% - Accent1 2 4 3 6 3" xfId="25314"/>
    <cellStyle name="40% - Accent1 2 4 3 7" xfId="25315"/>
    <cellStyle name="40% - Accent1 2 4 3 8" xfId="25316"/>
    <cellStyle name="40% - Accent1 2 4 4" xfId="25317"/>
    <cellStyle name="40% - Accent1 2 4 4 2" xfId="25318"/>
    <cellStyle name="40% - Accent1 2 4 4 2 2" xfId="25319"/>
    <cellStyle name="40% - Accent1 2 4 4 2 2 2" xfId="25320"/>
    <cellStyle name="40% - Accent1 2 4 4 2 2 3" xfId="25321"/>
    <cellStyle name="40% - Accent1 2 4 4 2 3" xfId="25322"/>
    <cellStyle name="40% - Accent1 2 4 4 2 4" xfId="25323"/>
    <cellStyle name="40% - Accent1 2 4 4 3" xfId="25324"/>
    <cellStyle name="40% - Accent1 2 4 4 3 2" xfId="25325"/>
    <cellStyle name="40% - Accent1 2 4 4 3 2 2" xfId="25326"/>
    <cellStyle name="40% - Accent1 2 4 4 3 2 3" xfId="25327"/>
    <cellStyle name="40% - Accent1 2 4 4 3 3" xfId="25328"/>
    <cellStyle name="40% - Accent1 2 4 4 3 4" xfId="25329"/>
    <cellStyle name="40% - Accent1 2 4 4 4" xfId="25330"/>
    <cellStyle name="40% - Accent1 2 4 4 4 2" xfId="25331"/>
    <cellStyle name="40% - Accent1 2 4 4 4 3" xfId="25332"/>
    <cellStyle name="40% - Accent1 2 4 4 5" xfId="25333"/>
    <cellStyle name="40% - Accent1 2 4 4 6" xfId="25334"/>
    <cellStyle name="40% - Accent1 2 4 5" xfId="25335"/>
    <cellStyle name="40% - Accent1 2 4 5 2" xfId="25336"/>
    <cellStyle name="40% - Accent1 2 4 5 2 2" xfId="25337"/>
    <cellStyle name="40% - Accent1 2 4 5 2 2 2" xfId="25338"/>
    <cellStyle name="40% - Accent1 2 4 5 2 2 3" xfId="25339"/>
    <cellStyle name="40% - Accent1 2 4 5 2 3" xfId="25340"/>
    <cellStyle name="40% - Accent1 2 4 5 2 4" xfId="25341"/>
    <cellStyle name="40% - Accent1 2 4 5 3" xfId="25342"/>
    <cellStyle name="40% - Accent1 2 4 5 3 2" xfId="25343"/>
    <cellStyle name="40% - Accent1 2 4 5 3 2 2" xfId="25344"/>
    <cellStyle name="40% - Accent1 2 4 5 3 2 3" xfId="25345"/>
    <cellStyle name="40% - Accent1 2 4 5 3 3" xfId="25346"/>
    <cellStyle name="40% - Accent1 2 4 5 3 4" xfId="25347"/>
    <cellStyle name="40% - Accent1 2 4 5 4" xfId="25348"/>
    <cellStyle name="40% - Accent1 2 4 5 4 2" xfId="25349"/>
    <cellStyle name="40% - Accent1 2 4 5 4 3" xfId="25350"/>
    <cellStyle name="40% - Accent1 2 4 5 5" xfId="25351"/>
    <cellStyle name="40% - Accent1 2 4 5 6" xfId="25352"/>
    <cellStyle name="40% - Accent1 2 4 6" xfId="25353"/>
    <cellStyle name="40% - Accent1 2 4 6 2" xfId="25354"/>
    <cellStyle name="40% - Accent1 2 4 6 2 2" xfId="25355"/>
    <cellStyle name="40% - Accent1 2 4 6 2 3" xfId="25356"/>
    <cellStyle name="40% - Accent1 2 4 6 3" xfId="25357"/>
    <cellStyle name="40% - Accent1 2 4 6 4" xfId="25358"/>
    <cellStyle name="40% - Accent1 2 4 7" xfId="25359"/>
    <cellStyle name="40% - Accent1 2 4 7 2" xfId="25360"/>
    <cellStyle name="40% - Accent1 2 4 7 2 2" xfId="25361"/>
    <cellStyle name="40% - Accent1 2 4 7 2 3" xfId="25362"/>
    <cellStyle name="40% - Accent1 2 4 7 3" xfId="25363"/>
    <cellStyle name="40% - Accent1 2 4 7 4" xfId="25364"/>
    <cellStyle name="40% - Accent1 2 4 8" xfId="25365"/>
    <cellStyle name="40% - Accent1 2 4 8 2" xfId="25366"/>
    <cellStyle name="40% - Accent1 2 4 8 3" xfId="25367"/>
    <cellStyle name="40% - Accent1 2 4 9" xfId="25368"/>
    <cellStyle name="40% - Accent1 2 4_Revenue monitoring workings P6 97-2003" xfId="25369"/>
    <cellStyle name="40% - Accent1 2 5" xfId="25370"/>
    <cellStyle name="40% - Accent1 2 5 10" xfId="25371"/>
    <cellStyle name="40% - Accent1 2 5 2" xfId="25372"/>
    <cellStyle name="40% - Accent1 2 5 2 2" xfId="25373"/>
    <cellStyle name="40% - Accent1 2 5 2 2 2" xfId="25374"/>
    <cellStyle name="40% - Accent1 2 5 2 2 2 2" xfId="25375"/>
    <cellStyle name="40% - Accent1 2 5 2 2 2 2 2" xfId="25376"/>
    <cellStyle name="40% - Accent1 2 5 2 2 2 2 2 2" xfId="25377"/>
    <cellStyle name="40% - Accent1 2 5 2 2 2 2 2 3" xfId="25378"/>
    <cellStyle name="40% - Accent1 2 5 2 2 2 2 3" xfId="25379"/>
    <cellStyle name="40% - Accent1 2 5 2 2 2 2 4" xfId="25380"/>
    <cellStyle name="40% - Accent1 2 5 2 2 2 3" xfId="25381"/>
    <cellStyle name="40% - Accent1 2 5 2 2 2 3 2" xfId="25382"/>
    <cellStyle name="40% - Accent1 2 5 2 2 2 3 2 2" xfId="25383"/>
    <cellStyle name="40% - Accent1 2 5 2 2 2 3 2 3" xfId="25384"/>
    <cellStyle name="40% - Accent1 2 5 2 2 2 3 3" xfId="25385"/>
    <cellStyle name="40% - Accent1 2 5 2 2 2 3 4" xfId="25386"/>
    <cellStyle name="40% - Accent1 2 5 2 2 2 4" xfId="25387"/>
    <cellStyle name="40% - Accent1 2 5 2 2 2 4 2" xfId="25388"/>
    <cellStyle name="40% - Accent1 2 5 2 2 2 4 3" xfId="25389"/>
    <cellStyle name="40% - Accent1 2 5 2 2 2 5" xfId="25390"/>
    <cellStyle name="40% - Accent1 2 5 2 2 2 6" xfId="25391"/>
    <cellStyle name="40% - Accent1 2 5 2 2 3" xfId="25392"/>
    <cellStyle name="40% - Accent1 2 5 2 2 3 2" xfId="25393"/>
    <cellStyle name="40% - Accent1 2 5 2 2 3 2 2" xfId="25394"/>
    <cellStyle name="40% - Accent1 2 5 2 2 3 2 2 2" xfId="25395"/>
    <cellStyle name="40% - Accent1 2 5 2 2 3 2 2 3" xfId="25396"/>
    <cellStyle name="40% - Accent1 2 5 2 2 3 2 3" xfId="25397"/>
    <cellStyle name="40% - Accent1 2 5 2 2 3 2 4" xfId="25398"/>
    <cellStyle name="40% - Accent1 2 5 2 2 3 3" xfId="25399"/>
    <cellStyle name="40% - Accent1 2 5 2 2 3 3 2" xfId="25400"/>
    <cellStyle name="40% - Accent1 2 5 2 2 3 3 2 2" xfId="25401"/>
    <cellStyle name="40% - Accent1 2 5 2 2 3 3 2 3" xfId="25402"/>
    <cellStyle name="40% - Accent1 2 5 2 2 3 3 3" xfId="25403"/>
    <cellStyle name="40% - Accent1 2 5 2 2 3 3 4" xfId="25404"/>
    <cellStyle name="40% - Accent1 2 5 2 2 3 4" xfId="25405"/>
    <cellStyle name="40% - Accent1 2 5 2 2 3 4 2" xfId="25406"/>
    <cellStyle name="40% - Accent1 2 5 2 2 3 4 3" xfId="25407"/>
    <cellStyle name="40% - Accent1 2 5 2 2 3 5" xfId="25408"/>
    <cellStyle name="40% - Accent1 2 5 2 2 3 6" xfId="25409"/>
    <cellStyle name="40% - Accent1 2 5 2 2 4" xfId="25410"/>
    <cellStyle name="40% - Accent1 2 5 2 2 4 2" xfId="25411"/>
    <cellStyle name="40% - Accent1 2 5 2 2 4 2 2" xfId="25412"/>
    <cellStyle name="40% - Accent1 2 5 2 2 4 2 3" xfId="25413"/>
    <cellStyle name="40% - Accent1 2 5 2 2 4 3" xfId="25414"/>
    <cellStyle name="40% - Accent1 2 5 2 2 4 4" xfId="25415"/>
    <cellStyle name="40% - Accent1 2 5 2 2 5" xfId="25416"/>
    <cellStyle name="40% - Accent1 2 5 2 2 5 2" xfId="25417"/>
    <cellStyle name="40% - Accent1 2 5 2 2 5 2 2" xfId="25418"/>
    <cellStyle name="40% - Accent1 2 5 2 2 5 2 3" xfId="25419"/>
    <cellStyle name="40% - Accent1 2 5 2 2 5 3" xfId="25420"/>
    <cellStyle name="40% - Accent1 2 5 2 2 5 4" xfId="25421"/>
    <cellStyle name="40% - Accent1 2 5 2 2 6" xfId="25422"/>
    <cellStyle name="40% - Accent1 2 5 2 2 6 2" xfId="25423"/>
    <cellStyle name="40% - Accent1 2 5 2 2 6 3" xfId="25424"/>
    <cellStyle name="40% - Accent1 2 5 2 2 7" xfId="25425"/>
    <cellStyle name="40% - Accent1 2 5 2 2 8" xfId="25426"/>
    <cellStyle name="40% - Accent1 2 5 2 3" xfId="25427"/>
    <cellStyle name="40% - Accent1 2 5 2 3 2" xfId="25428"/>
    <cellStyle name="40% - Accent1 2 5 2 3 2 2" xfId="25429"/>
    <cellStyle name="40% - Accent1 2 5 2 3 2 2 2" xfId="25430"/>
    <cellStyle name="40% - Accent1 2 5 2 3 2 2 3" xfId="25431"/>
    <cellStyle name="40% - Accent1 2 5 2 3 2 3" xfId="25432"/>
    <cellStyle name="40% - Accent1 2 5 2 3 2 4" xfId="25433"/>
    <cellStyle name="40% - Accent1 2 5 2 3 3" xfId="25434"/>
    <cellStyle name="40% - Accent1 2 5 2 3 3 2" xfId="25435"/>
    <cellStyle name="40% - Accent1 2 5 2 3 3 2 2" xfId="25436"/>
    <cellStyle name="40% - Accent1 2 5 2 3 3 2 3" xfId="25437"/>
    <cellStyle name="40% - Accent1 2 5 2 3 3 3" xfId="25438"/>
    <cellStyle name="40% - Accent1 2 5 2 3 3 4" xfId="25439"/>
    <cellStyle name="40% - Accent1 2 5 2 3 4" xfId="25440"/>
    <cellStyle name="40% - Accent1 2 5 2 3 4 2" xfId="25441"/>
    <cellStyle name="40% - Accent1 2 5 2 3 4 3" xfId="25442"/>
    <cellStyle name="40% - Accent1 2 5 2 3 5" xfId="25443"/>
    <cellStyle name="40% - Accent1 2 5 2 3 6" xfId="25444"/>
    <cellStyle name="40% - Accent1 2 5 2 4" xfId="25445"/>
    <cellStyle name="40% - Accent1 2 5 2 4 2" xfId="25446"/>
    <cellStyle name="40% - Accent1 2 5 2 4 2 2" xfId="25447"/>
    <cellStyle name="40% - Accent1 2 5 2 4 2 2 2" xfId="25448"/>
    <cellStyle name="40% - Accent1 2 5 2 4 2 2 3" xfId="25449"/>
    <cellStyle name="40% - Accent1 2 5 2 4 2 3" xfId="25450"/>
    <cellStyle name="40% - Accent1 2 5 2 4 2 4" xfId="25451"/>
    <cellStyle name="40% - Accent1 2 5 2 4 3" xfId="25452"/>
    <cellStyle name="40% - Accent1 2 5 2 4 3 2" xfId="25453"/>
    <cellStyle name="40% - Accent1 2 5 2 4 3 2 2" xfId="25454"/>
    <cellStyle name="40% - Accent1 2 5 2 4 3 2 3" xfId="25455"/>
    <cellStyle name="40% - Accent1 2 5 2 4 3 3" xfId="25456"/>
    <cellStyle name="40% - Accent1 2 5 2 4 3 4" xfId="25457"/>
    <cellStyle name="40% - Accent1 2 5 2 4 4" xfId="25458"/>
    <cellStyle name="40% - Accent1 2 5 2 4 4 2" xfId="25459"/>
    <cellStyle name="40% - Accent1 2 5 2 4 4 3" xfId="25460"/>
    <cellStyle name="40% - Accent1 2 5 2 4 5" xfId="25461"/>
    <cellStyle name="40% - Accent1 2 5 2 4 6" xfId="25462"/>
    <cellStyle name="40% - Accent1 2 5 2 5" xfId="25463"/>
    <cellStyle name="40% - Accent1 2 5 2 5 2" xfId="25464"/>
    <cellStyle name="40% - Accent1 2 5 2 5 2 2" xfId="25465"/>
    <cellStyle name="40% - Accent1 2 5 2 5 2 3" xfId="25466"/>
    <cellStyle name="40% - Accent1 2 5 2 5 3" xfId="25467"/>
    <cellStyle name="40% - Accent1 2 5 2 5 4" xfId="25468"/>
    <cellStyle name="40% - Accent1 2 5 2 6" xfId="25469"/>
    <cellStyle name="40% - Accent1 2 5 2 6 2" xfId="25470"/>
    <cellStyle name="40% - Accent1 2 5 2 6 2 2" xfId="25471"/>
    <cellStyle name="40% - Accent1 2 5 2 6 2 3" xfId="25472"/>
    <cellStyle name="40% - Accent1 2 5 2 6 3" xfId="25473"/>
    <cellStyle name="40% - Accent1 2 5 2 6 4" xfId="25474"/>
    <cellStyle name="40% - Accent1 2 5 2 7" xfId="25475"/>
    <cellStyle name="40% - Accent1 2 5 2 7 2" xfId="25476"/>
    <cellStyle name="40% - Accent1 2 5 2 7 3" xfId="25477"/>
    <cellStyle name="40% - Accent1 2 5 2 8" xfId="25478"/>
    <cellStyle name="40% - Accent1 2 5 2 9" xfId="25479"/>
    <cellStyle name="40% - Accent1 2 5 3" xfId="25480"/>
    <cellStyle name="40% - Accent1 2 5 3 2" xfId="25481"/>
    <cellStyle name="40% - Accent1 2 5 3 2 2" xfId="25482"/>
    <cellStyle name="40% - Accent1 2 5 3 2 2 2" xfId="25483"/>
    <cellStyle name="40% - Accent1 2 5 3 2 2 2 2" xfId="25484"/>
    <cellStyle name="40% - Accent1 2 5 3 2 2 2 3" xfId="25485"/>
    <cellStyle name="40% - Accent1 2 5 3 2 2 3" xfId="25486"/>
    <cellStyle name="40% - Accent1 2 5 3 2 2 4" xfId="25487"/>
    <cellStyle name="40% - Accent1 2 5 3 2 3" xfId="25488"/>
    <cellStyle name="40% - Accent1 2 5 3 2 3 2" xfId="25489"/>
    <cellStyle name="40% - Accent1 2 5 3 2 3 2 2" xfId="25490"/>
    <cellStyle name="40% - Accent1 2 5 3 2 3 2 3" xfId="25491"/>
    <cellStyle name="40% - Accent1 2 5 3 2 3 3" xfId="25492"/>
    <cellStyle name="40% - Accent1 2 5 3 2 3 4" xfId="25493"/>
    <cellStyle name="40% - Accent1 2 5 3 2 4" xfId="25494"/>
    <cellStyle name="40% - Accent1 2 5 3 2 4 2" xfId="25495"/>
    <cellStyle name="40% - Accent1 2 5 3 2 4 3" xfId="25496"/>
    <cellStyle name="40% - Accent1 2 5 3 2 5" xfId="25497"/>
    <cellStyle name="40% - Accent1 2 5 3 2 6" xfId="25498"/>
    <cellStyle name="40% - Accent1 2 5 3 3" xfId="25499"/>
    <cellStyle name="40% - Accent1 2 5 3 3 2" xfId="25500"/>
    <cellStyle name="40% - Accent1 2 5 3 3 2 2" xfId="25501"/>
    <cellStyle name="40% - Accent1 2 5 3 3 2 2 2" xfId="25502"/>
    <cellStyle name="40% - Accent1 2 5 3 3 2 2 3" xfId="25503"/>
    <cellStyle name="40% - Accent1 2 5 3 3 2 3" xfId="25504"/>
    <cellStyle name="40% - Accent1 2 5 3 3 2 4" xfId="25505"/>
    <cellStyle name="40% - Accent1 2 5 3 3 3" xfId="25506"/>
    <cellStyle name="40% - Accent1 2 5 3 3 3 2" xfId="25507"/>
    <cellStyle name="40% - Accent1 2 5 3 3 3 2 2" xfId="25508"/>
    <cellStyle name="40% - Accent1 2 5 3 3 3 2 3" xfId="25509"/>
    <cellStyle name="40% - Accent1 2 5 3 3 3 3" xfId="25510"/>
    <cellStyle name="40% - Accent1 2 5 3 3 3 4" xfId="25511"/>
    <cellStyle name="40% - Accent1 2 5 3 3 4" xfId="25512"/>
    <cellStyle name="40% - Accent1 2 5 3 3 4 2" xfId="25513"/>
    <cellStyle name="40% - Accent1 2 5 3 3 4 3" xfId="25514"/>
    <cellStyle name="40% - Accent1 2 5 3 3 5" xfId="25515"/>
    <cellStyle name="40% - Accent1 2 5 3 3 6" xfId="25516"/>
    <cellStyle name="40% - Accent1 2 5 3 4" xfId="25517"/>
    <cellStyle name="40% - Accent1 2 5 3 4 2" xfId="25518"/>
    <cellStyle name="40% - Accent1 2 5 3 4 2 2" xfId="25519"/>
    <cellStyle name="40% - Accent1 2 5 3 4 2 3" xfId="25520"/>
    <cellStyle name="40% - Accent1 2 5 3 4 3" xfId="25521"/>
    <cellStyle name="40% - Accent1 2 5 3 4 4" xfId="25522"/>
    <cellStyle name="40% - Accent1 2 5 3 5" xfId="25523"/>
    <cellStyle name="40% - Accent1 2 5 3 5 2" xfId="25524"/>
    <cellStyle name="40% - Accent1 2 5 3 5 2 2" xfId="25525"/>
    <cellStyle name="40% - Accent1 2 5 3 5 2 3" xfId="25526"/>
    <cellStyle name="40% - Accent1 2 5 3 5 3" xfId="25527"/>
    <cellStyle name="40% - Accent1 2 5 3 5 4" xfId="25528"/>
    <cellStyle name="40% - Accent1 2 5 3 6" xfId="25529"/>
    <cellStyle name="40% - Accent1 2 5 3 6 2" xfId="25530"/>
    <cellStyle name="40% - Accent1 2 5 3 6 3" xfId="25531"/>
    <cellStyle name="40% - Accent1 2 5 3 7" xfId="25532"/>
    <cellStyle name="40% - Accent1 2 5 3 8" xfId="25533"/>
    <cellStyle name="40% - Accent1 2 5 4" xfId="25534"/>
    <cellStyle name="40% - Accent1 2 5 4 2" xfId="25535"/>
    <cellStyle name="40% - Accent1 2 5 4 2 2" xfId="25536"/>
    <cellStyle name="40% - Accent1 2 5 4 2 2 2" xfId="25537"/>
    <cellStyle name="40% - Accent1 2 5 4 2 2 3" xfId="25538"/>
    <cellStyle name="40% - Accent1 2 5 4 2 3" xfId="25539"/>
    <cellStyle name="40% - Accent1 2 5 4 2 4" xfId="25540"/>
    <cellStyle name="40% - Accent1 2 5 4 3" xfId="25541"/>
    <cellStyle name="40% - Accent1 2 5 4 3 2" xfId="25542"/>
    <cellStyle name="40% - Accent1 2 5 4 3 2 2" xfId="25543"/>
    <cellStyle name="40% - Accent1 2 5 4 3 2 3" xfId="25544"/>
    <cellStyle name="40% - Accent1 2 5 4 3 3" xfId="25545"/>
    <cellStyle name="40% - Accent1 2 5 4 3 4" xfId="25546"/>
    <cellStyle name="40% - Accent1 2 5 4 4" xfId="25547"/>
    <cellStyle name="40% - Accent1 2 5 4 4 2" xfId="25548"/>
    <cellStyle name="40% - Accent1 2 5 4 4 3" xfId="25549"/>
    <cellStyle name="40% - Accent1 2 5 4 5" xfId="25550"/>
    <cellStyle name="40% - Accent1 2 5 4 6" xfId="25551"/>
    <cellStyle name="40% - Accent1 2 5 5" xfId="25552"/>
    <cellStyle name="40% - Accent1 2 5 5 2" xfId="25553"/>
    <cellStyle name="40% - Accent1 2 5 5 2 2" xfId="25554"/>
    <cellStyle name="40% - Accent1 2 5 5 2 2 2" xfId="25555"/>
    <cellStyle name="40% - Accent1 2 5 5 2 2 3" xfId="25556"/>
    <cellStyle name="40% - Accent1 2 5 5 2 3" xfId="25557"/>
    <cellStyle name="40% - Accent1 2 5 5 2 4" xfId="25558"/>
    <cellStyle name="40% - Accent1 2 5 5 3" xfId="25559"/>
    <cellStyle name="40% - Accent1 2 5 5 3 2" xfId="25560"/>
    <cellStyle name="40% - Accent1 2 5 5 3 2 2" xfId="25561"/>
    <cellStyle name="40% - Accent1 2 5 5 3 2 3" xfId="25562"/>
    <cellStyle name="40% - Accent1 2 5 5 3 3" xfId="25563"/>
    <cellStyle name="40% - Accent1 2 5 5 3 4" xfId="25564"/>
    <cellStyle name="40% - Accent1 2 5 5 4" xfId="25565"/>
    <cellStyle name="40% - Accent1 2 5 5 4 2" xfId="25566"/>
    <cellStyle name="40% - Accent1 2 5 5 4 3" xfId="25567"/>
    <cellStyle name="40% - Accent1 2 5 5 5" xfId="25568"/>
    <cellStyle name="40% - Accent1 2 5 5 6" xfId="25569"/>
    <cellStyle name="40% - Accent1 2 5 6" xfId="25570"/>
    <cellStyle name="40% - Accent1 2 5 6 2" xfId="25571"/>
    <cellStyle name="40% - Accent1 2 5 6 2 2" xfId="25572"/>
    <cellStyle name="40% - Accent1 2 5 6 2 3" xfId="25573"/>
    <cellStyle name="40% - Accent1 2 5 6 3" xfId="25574"/>
    <cellStyle name="40% - Accent1 2 5 6 4" xfId="25575"/>
    <cellStyle name="40% - Accent1 2 5 7" xfId="25576"/>
    <cellStyle name="40% - Accent1 2 5 7 2" xfId="25577"/>
    <cellStyle name="40% - Accent1 2 5 7 2 2" xfId="25578"/>
    <cellStyle name="40% - Accent1 2 5 7 2 3" xfId="25579"/>
    <cellStyle name="40% - Accent1 2 5 7 3" xfId="25580"/>
    <cellStyle name="40% - Accent1 2 5 7 4" xfId="25581"/>
    <cellStyle name="40% - Accent1 2 5 8" xfId="25582"/>
    <cellStyle name="40% - Accent1 2 5 8 2" xfId="25583"/>
    <cellStyle name="40% - Accent1 2 5 8 3" xfId="25584"/>
    <cellStyle name="40% - Accent1 2 5 9" xfId="25585"/>
    <cellStyle name="40% - Accent1 2 5_Revenue monitoring workings P6 97-2003" xfId="25586"/>
    <cellStyle name="40% - Accent1 2 6" xfId="25587"/>
    <cellStyle name="40% - Accent1 2 6 10" xfId="25588"/>
    <cellStyle name="40% - Accent1 2 6 2" xfId="25589"/>
    <cellStyle name="40% - Accent1 2 6 2 2" xfId="25590"/>
    <cellStyle name="40% - Accent1 2 6 2 2 2" xfId="25591"/>
    <cellStyle name="40% - Accent1 2 6 2 2 2 2" xfId="25592"/>
    <cellStyle name="40% - Accent1 2 6 2 2 2 2 2" xfId="25593"/>
    <cellStyle name="40% - Accent1 2 6 2 2 2 2 2 2" xfId="25594"/>
    <cellStyle name="40% - Accent1 2 6 2 2 2 2 2 3" xfId="25595"/>
    <cellStyle name="40% - Accent1 2 6 2 2 2 2 3" xfId="25596"/>
    <cellStyle name="40% - Accent1 2 6 2 2 2 2 4" xfId="25597"/>
    <cellStyle name="40% - Accent1 2 6 2 2 2 3" xfId="25598"/>
    <cellStyle name="40% - Accent1 2 6 2 2 2 3 2" xfId="25599"/>
    <cellStyle name="40% - Accent1 2 6 2 2 2 3 2 2" xfId="25600"/>
    <cellStyle name="40% - Accent1 2 6 2 2 2 3 2 3" xfId="25601"/>
    <cellStyle name="40% - Accent1 2 6 2 2 2 3 3" xfId="25602"/>
    <cellStyle name="40% - Accent1 2 6 2 2 2 3 4" xfId="25603"/>
    <cellStyle name="40% - Accent1 2 6 2 2 2 4" xfId="25604"/>
    <cellStyle name="40% - Accent1 2 6 2 2 2 4 2" xfId="25605"/>
    <cellStyle name="40% - Accent1 2 6 2 2 2 4 3" xfId="25606"/>
    <cellStyle name="40% - Accent1 2 6 2 2 2 5" xfId="25607"/>
    <cellStyle name="40% - Accent1 2 6 2 2 2 6" xfId="25608"/>
    <cellStyle name="40% - Accent1 2 6 2 2 3" xfId="25609"/>
    <cellStyle name="40% - Accent1 2 6 2 2 3 2" xfId="25610"/>
    <cellStyle name="40% - Accent1 2 6 2 2 3 2 2" xfId="25611"/>
    <cellStyle name="40% - Accent1 2 6 2 2 3 2 2 2" xfId="25612"/>
    <cellStyle name="40% - Accent1 2 6 2 2 3 2 2 3" xfId="25613"/>
    <cellStyle name="40% - Accent1 2 6 2 2 3 2 3" xfId="25614"/>
    <cellStyle name="40% - Accent1 2 6 2 2 3 2 4" xfId="25615"/>
    <cellStyle name="40% - Accent1 2 6 2 2 3 3" xfId="25616"/>
    <cellStyle name="40% - Accent1 2 6 2 2 3 3 2" xfId="25617"/>
    <cellStyle name="40% - Accent1 2 6 2 2 3 3 2 2" xfId="25618"/>
    <cellStyle name="40% - Accent1 2 6 2 2 3 3 2 3" xfId="25619"/>
    <cellStyle name="40% - Accent1 2 6 2 2 3 3 3" xfId="25620"/>
    <cellStyle name="40% - Accent1 2 6 2 2 3 3 4" xfId="25621"/>
    <cellStyle name="40% - Accent1 2 6 2 2 3 4" xfId="25622"/>
    <cellStyle name="40% - Accent1 2 6 2 2 3 4 2" xfId="25623"/>
    <cellStyle name="40% - Accent1 2 6 2 2 3 4 3" xfId="25624"/>
    <cellStyle name="40% - Accent1 2 6 2 2 3 5" xfId="25625"/>
    <cellStyle name="40% - Accent1 2 6 2 2 3 6" xfId="25626"/>
    <cellStyle name="40% - Accent1 2 6 2 2 4" xfId="25627"/>
    <cellStyle name="40% - Accent1 2 6 2 2 4 2" xfId="25628"/>
    <cellStyle name="40% - Accent1 2 6 2 2 4 2 2" xfId="25629"/>
    <cellStyle name="40% - Accent1 2 6 2 2 4 2 3" xfId="25630"/>
    <cellStyle name="40% - Accent1 2 6 2 2 4 3" xfId="25631"/>
    <cellStyle name="40% - Accent1 2 6 2 2 4 4" xfId="25632"/>
    <cellStyle name="40% - Accent1 2 6 2 2 5" xfId="25633"/>
    <cellStyle name="40% - Accent1 2 6 2 2 5 2" xfId="25634"/>
    <cellStyle name="40% - Accent1 2 6 2 2 5 2 2" xfId="25635"/>
    <cellStyle name="40% - Accent1 2 6 2 2 5 2 3" xfId="25636"/>
    <cellStyle name="40% - Accent1 2 6 2 2 5 3" xfId="25637"/>
    <cellStyle name="40% - Accent1 2 6 2 2 5 4" xfId="25638"/>
    <cellStyle name="40% - Accent1 2 6 2 2 6" xfId="25639"/>
    <cellStyle name="40% - Accent1 2 6 2 2 6 2" xfId="25640"/>
    <cellStyle name="40% - Accent1 2 6 2 2 6 3" xfId="25641"/>
    <cellStyle name="40% - Accent1 2 6 2 2 7" xfId="25642"/>
    <cellStyle name="40% - Accent1 2 6 2 2 8" xfId="25643"/>
    <cellStyle name="40% - Accent1 2 6 2 3" xfId="25644"/>
    <cellStyle name="40% - Accent1 2 6 2 3 2" xfId="25645"/>
    <cellStyle name="40% - Accent1 2 6 2 3 2 2" xfId="25646"/>
    <cellStyle name="40% - Accent1 2 6 2 3 2 2 2" xfId="25647"/>
    <cellStyle name="40% - Accent1 2 6 2 3 2 2 3" xfId="25648"/>
    <cellStyle name="40% - Accent1 2 6 2 3 2 3" xfId="25649"/>
    <cellStyle name="40% - Accent1 2 6 2 3 2 4" xfId="25650"/>
    <cellStyle name="40% - Accent1 2 6 2 3 3" xfId="25651"/>
    <cellStyle name="40% - Accent1 2 6 2 3 3 2" xfId="25652"/>
    <cellStyle name="40% - Accent1 2 6 2 3 3 2 2" xfId="25653"/>
    <cellStyle name="40% - Accent1 2 6 2 3 3 2 3" xfId="25654"/>
    <cellStyle name="40% - Accent1 2 6 2 3 3 3" xfId="25655"/>
    <cellStyle name="40% - Accent1 2 6 2 3 3 4" xfId="25656"/>
    <cellStyle name="40% - Accent1 2 6 2 3 4" xfId="25657"/>
    <cellStyle name="40% - Accent1 2 6 2 3 4 2" xfId="25658"/>
    <cellStyle name="40% - Accent1 2 6 2 3 4 3" xfId="25659"/>
    <cellStyle name="40% - Accent1 2 6 2 3 5" xfId="25660"/>
    <cellStyle name="40% - Accent1 2 6 2 3 6" xfId="25661"/>
    <cellStyle name="40% - Accent1 2 6 2 4" xfId="25662"/>
    <cellStyle name="40% - Accent1 2 6 2 4 2" xfId="25663"/>
    <cellStyle name="40% - Accent1 2 6 2 4 2 2" xfId="25664"/>
    <cellStyle name="40% - Accent1 2 6 2 4 2 2 2" xfId="25665"/>
    <cellStyle name="40% - Accent1 2 6 2 4 2 2 3" xfId="25666"/>
    <cellStyle name="40% - Accent1 2 6 2 4 2 3" xfId="25667"/>
    <cellStyle name="40% - Accent1 2 6 2 4 2 4" xfId="25668"/>
    <cellStyle name="40% - Accent1 2 6 2 4 3" xfId="25669"/>
    <cellStyle name="40% - Accent1 2 6 2 4 3 2" xfId="25670"/>
    <cellStyle name="40% - Accent1 2 6 2 4 3 2 2" xfId="25671"/>
    <cellStyle name="40% - Accent1 2 6 2 4 3 2 3" xfId="25672"/>
    <cellStyle name="40% - Accent1 2 6 2 4 3 3" xfId="25673"/>
    <cellStyle name="40% - Accent1 2 6 2 4 3 4" xfId="25674"/>
    <cellStyle name="40% - Accent1 2 6 2 4 4" xfId="25675"/>
    <cellStyle name="40% - Accent1 2 6 2 4 4 2" xfId="25676"/>
    <cellStyle name="40% - Accent1 2 6 2 4 4 3" xfId="25677"/>
    <cellStyle name="40% - Accent1 2 6 2 4 5" xfId="25678"/>
    <cellStyle name="40% - Accent1 2 6 2 4 6" xfId="25679"/>
    <cellStyle name="40% - Accent1 2 6 2 5" xfId="25680"/>
    <cellStyle name="40% - Accent1 2 6 2 5 2" xfId="25681"/>
    <cellStyle name="40% - Accent1 2 6 2 5 2 2" xfId="25682"/>
    <cellStyle name="40% - Accent1 2 6 2 5 2 3" xfId="25683"/>
    <cellStyle name="40% - Accent1 2 6 2 5 3" xfId="25684"/>
    <cellStyle name="40% - Accent1 2 6 2 5 4" xfId="25685"/>
    <cellStyle name="40% - Accent1 2 6 2 6" xfId="25686"/>
    <cellStyle name="40% - Accent1 2 6 2 6 2" xfId="25687"/>
    <cellStyle name="40% - Accent1 2 6 2 6 2 2" xfId="25688"/>
    <cellStyle name="40% - Accent1 2 6 2 6 2 3" xfId="25689"/>
    <cellStyle name="40% - Accent1 2 6 2 6 3" xfId="25690"/>
    <cellStyle name="40% - Accent1 2 6 2 6 4" xfId="25691"/>
    <cellStyle name="40% - Accent1 2 6 2 7" xfId="25692"/>
    <cellStyle name="40% - Accent1 2 6 2 7 2" xfId="25693"/>
    <cellStyle name="40% - Accent1 2 6 2 7 3" xfId="25694"/>
    <cellStyle name="40% - Accent1 2 6 2 8" xfId="25695"/>
    <cellStyle name="40% - Accent1 2 6 2 9" xfId="25696"/>
    <cellStyle name="40% - Accent1 2 6 3" xfId="25697"/>
    <cellStyle name="40% - Accent1 2 6 3 2" xfId="25698"/>
    <cellStyle name="40% - Accent1 2 6 3 2 2" xfId="25699"/>
    <cellStyle name="40% - Accent1 2 6 3 2 2 2" xfId="25700"/>
    <cellStyle name="40% - Accent1 2 6 3 2 2 2 2" xfId="25701"/>
    <cellStyle name="40% - Accent1 2 6 3 2 2 2 3" xfId="25702"/>
    <cellStyle name="40% - Accent1 2 6 3 2 2 3" xfId="25703"/>
    <cellStyle name="40% - Accent1 2 6 3 2 2 4" xfId="25704"/>
    <cellStyle name="40% - Accent1 2 6 3 2 3" xfId="25705"/>
    <cellStyle name="40% - Accent1 2 6 3 2 3 2" xfId="25706"/>
    <cellStyle name="40% - Accent1 2 6 3 2 3 2 2" xfId="25707"/>
    <cellStyle name="40% - Accent1 2 6 3 2 3 2 3" xfId="25708"/>
    <cellStyle name="40% - Accent1 2 6 3 2 3 3" xfId="25709"/>
    <cellStyle name="40% - Accent1 2 6 3 2 3 4" xfId="25710"/>
    <cellStyle name="40% - Accent1 2 6 3 2 4" xfId="25711"/>
    <cellStyle name="40% - Accent1 2 6 3 2 4 2" xfId="25712"/>
    <cellStyle name="40% - Accent1 2 6 3 2 4 3" xfId="25713"/>
    <cellStyle name="40% - Accent1 2 6 3 2 5" xfId="25714"/>
    <cellStyle name="40% - Accent1 2 6 3 2 6" xfId="25715"/>
    <cellStyle name="40% - Accent1 2 6 3 3" xfId="25716"/>
    <cellStyle name="40% - Accent1 2 6 3 3 2" xfId="25717"/>
    <cellStyle name="40% - Accent1 2 6 3 3 2 2" xfId="25718"/>
    <cellStyle name="40% - Accent1 2 6 3 3 2 2 2" xfId="25719"/>
    <cellStyle name="40% - Accent1 2 6 3 3 2 2 3" xfId="25720"/>
    <cellStyle name="40% - Accent1 2 6 3 3 2 3" xfId="25721"/>
    <cellStyle name="40% - Accent1 2 6 3 3 2 4" xfId="25722"/>
    <cellStyle name="40% - Accent1 2 6 3 3 3" xfId="25723"/>
    <cellStyle name="40% - Accent1 2 6 3 3 3 2" xfId="25724"/>
    <cellStyle name="40% - Accent1 2 6 3 3 3 2 2" xfId="25725"/>
    <cellStyle name="40% - Accent1 2 6 3 3 3 2 3" xfId="25726"/>
    <cellStyle name="40% - Accent1 2 6 3 3 3 3" xfId="25727"/>
    <cellStyle name="40% - Accent1 2 6 3 3 3 4" xfId="25728"/>
    <cellStyle name="40% - Accent1 2 6 3 3 4" xfId="25729"/>
    <cellStyle name="40% - Accent1 2 6 3 3 4 2" xfId="25730"/>
    <cellStyle name="40% - Accent1 2 6 3 3 4 3" xfId="25731"/>
    <cellStyle name="40% - Accent1 2 6 3 3 5" xfId="25732"/>
    <cellStyle name="40% - Accent1 2 6 3 3 6" xfId="25733"/>
    <cellStyle name="40% - Accent1 2 6 3 4" xfId="25734"/>
    <cellStyle name="40% - Accent1 2 6 3 4 2" xfId="25735"/>
    <cellStyle name="40% - Accent1 2 6 3 4 2 2" xfId="25736"/>
    <cellStyle name="40% - Accent1 2 6 3 4 2 3" xfId="25737"/>
    <cellStyle name="40% - Accent1 2 6 3 4 3" xfId="25738"/>
    <cellStyle name="40% - Accent1 2 6 3 4 4" xfId="25739"/>
    <cellStyle name="40% - Accent1 2 6 3 5" xfId="25740"/>
    <cellStyle name="40% - Accent1 2 6 3 5 2" xfId="25741"/>
    <cellStyle name="40% - Accent1 2 6 3 5 2 2" xfId="25742"/>
    <cellStyle name="40% - Accent1 2 6 3 5 2 3" xfId="25743"/>
    <cellStyle name="40% - Accent1 2 6 3 5 3" xfId="25744"/>
    <cellStyle name="40% - Accent1 2 6 3 5 4" xfId="25745"/>
    <cellStyle name="40% - Accent1 2 6 3 6" xfId="25746"/>
    <cellStyle name="40% - Accent1 2 6 3 6 2" xfId="25747"/>
    <cellStyle name="40% - Accent1 2 6 3 6 3" xfId="25748"/>
    <cellStyle name="40% - Accent1 2 6 3 7" xfId="25749"/>
    <cellStyle name="40% - Accent1 2 6 3 8" xfId="25750"/>
    <cellStyle name="40% - Accent1 2 6 4" xfId="25751"/>
    <cellStyle name="40% - Accent1 2 6 4 2" xfId="25752"/>
    <cellStyle name="40% - Accent1 2 6 4 2 2" xfId="25753"/>
    <cellStyle name="40% - Accent1 2 6 4 2 2 2" xfId="25754"/>
    <cellStyle name="40% - Accent1 2 6 4 2 2 3" xfId="25755"/>
    <cellStyle name="40% - Accent1 2 6 4 2 3" xfId="25756"/>
    <cellStyle name="40% - Accent1 2 6 4 2 4" xfId="25757"/>
    <cellStyle name="40% - Accent1 2 6 4 3" xfId="25758"/>
    <cellStyle name="40% - Accent1 2 6 4 3 2" xfId="25759"/>
    <cellStyle name="40% - Accent1 2 6 4 3 2 2" xfId="25760"/>
    <cellStyle name="40% - Accent1 2 6 4 3 2 3" xfId="25761"/>
    <cellStyle name="40% - Accent1 2 6 4 3 3" xfId="25762"/>
    <cellStyle name="40% - Accent1 2 6 4 3 4" xfId="25763"/>
    <cellStyle name="40% - Accent1 2 6 4 4" xfId="25764"/>
    <cellStyle name="40% - Accent1 2 6 4 4 2" xfId="25765"/>
    <cellStyle name="40% - Accent1 2 6 4 4 3" xfId="25766"/>
    <cellStyle name="40% - Accent1 2 6 4 5" xfId="25767"/>
    <cellStyle name="40% - Accent1 2 6 4 6" xfId="25768"/>
    <cellStyle name="40% - Accent1 2 6 5" xfId="25769"/>
    <cellStyle name="40% - Accent1 2 6 5 2" xfId="25770"/>
    <cellStyle name="40% - Accent1 2 6 5 2 2" xfId="25771"/>
    <cellStyle name="40% - Accent1 2 6 5 2 2 2" xfId="25772"/>
    <cellStyle name="40% - Accent1 2 6 5 2 2 3" xfId="25773"/>
    <cellStyle name="40% - Accent1 2 6 5 2 3" xfId="25774"/>
    <cellStyle name="40% - Accent1 2 6 5 2 4" xfId="25775"/>
    <cellStyle name="40% - Accent1 2 6 5 3" xfId="25776"/>
    <cellStyle name="40% - Accent1 2 6 5 3 2" xfId="25777"/>
    <cellStyle name="40% - Accent1 2 6 5 3 2 2" xfId="25778"/>
    <cellStyle name="40% - Accent1 2 6 5 3 2 3" xfId="25779"/>
    <cellStyle name="40% - Accent1 2 6 5 3 3" xfId="25780"/>
    <cellStyle name="40% - Accent1 2 6 5 3 4" xfId="25781"/>
    <cellStyle name="40% - Accent1 2 6 5 4" xfId="25782"/>
    <cellStyle name="40% - Accent1 2 6 5 4 2" xfId="25783"/>
    <cellStyle name="40% - Accent1 2 6 5 4 3" xfId="25784"/>
    <cellStyle name="40% - Accent1 2 6 5 5" xfId="25785"/>
    <cellStyle name="40% - Accent1 2 6 5 6" xfId="25786"/>
    <cellStyle name="40% - Accent1 2 6 6" xfId="25787"/>
    <cellStyle name="40% - Accent1 2 6 6 2" xfId="25788"/>
    <cellStyle name="40% - Accent1 2 6 6 2 2" xfId="25789"/>
    <cellStyle name="40% - Accent1 2 6 6 2 3" xfId="25790"/>
    <cellStyle name="40% - Accent1 2 6 6 3" xfId="25791"/>
    <cellStyle name="40% - Accent1 2 6 6 4" xfId="25792"/>
    <cellStyle name="40% - Accent1 2 6 7" xfId="25793"/>
    <cellStyle name="40% - Accent1 2 6 7 2" xfId="25794"/>
    <cellStyle name="40% - Accent1 2 6 7 2 2" xfId="25795"/>
    <cellStyle name="40% - Accent1 2 6 7 2 3" xfId="25796"/>
    <cellStyle name="40% - Accent1 2 6 7 3" xfId="25797"/>
    <cellStyle name="40% - Accent1 2 6 7 4" xfId="25798"/>
    <cellStyle name="40% - Accent1 2 6 8" xfId="25799"/>
    <cellStyle name="40% - Accent1 2 6 8 2" xfId="25800"/>
    <cellStyle name="40% - Accent1 2 6 8 3" xfId="25801"/>
    <cellStyle name="40% - Accent1 2 6 9" xfId="25802"/>
    <cellStyle name="40% - Accent1 2 6_Revenue monitoring workings P6 97-2003" xfId="25803"/>
    <cellStyle name="40% - Accent1 2 7" xfId="25804"/>
    <cellStyle name="40% - Accent1 2 7 10" xfId="25805"/>
    <cellStyle name="40% - Accent1 2 7 2" xfId="25806"/>
    <cellStyle name="40% - Accent1 2 7 2 2" xfId="25807"/>
    <cellStyle name="40% - Accent1 2 7 2 2 2" xfId="25808"/>
    <cellStyle name="40% - Accent1 2 7 2 2 2 2" xfId="25809"/>
    <cellStyle name="40% - Accent1 2 7 2 2 2 2 2" xfId="25810"/>
    <cellStyle name="40% - Accent1 2 7 2 2 2 2 2 2" xfId="25811"/>
    <cellStyle name="40% - Accent1 2 7 2 2 2 2 2 3" xfId="25812"/>
    <cellStyle name="40% - Accent1 2 7 2 2 2 2 3" xfId="25813"/>
    <cellStyle name="40% - Accent1 2 7 2 2 2 2 4" xfId="25814"/>
    <cellStyle name="40% - Accent1 2 7 2 2 2 3" xfId="25815"/>
    <cellStyle name="40% - Accent1 2 7 2 2 2 3 2" xfId="25816"/>
    <cellStyle name="40% - Accent1 2 7 2 2 2 3 2 2" xfId="25817"/>
    <cellStyle name="40% - Accent1 2 7 2 2 2 3 2 3" xfId="25818"/>
    <cellStyle name="40% - Accent1 2 7 2 2 2 3 3" xfId="25819"/>
    <cellStyle name="40% - Accent1 2 7 2 2 2 3 4" xfId="25820"/>
    <cellStyle name="40% - Accent1 2 7 2 2 2 4" xfId="25821"/>
    <cellStyle name="40% - Accent1 2 7 2 2 2 4 2" xfId="25822"/>
    <cellStyle name="40% - Accent1 2 7 2 2 2 4 3" xfId="25823"/>
    <cellStyle name="40% - Accent1 2 7 2 2 2 5" xfId="25824"/>
    <cellStyle name="40% - Accent1 2 7 2 2 2 6" xfId="25825"/>
    <cellStyle name="40% - Accent1 2 7 2 2 3" xfId="25826"/>
    <cellStyle name="40% - Accent1 2 7 2 2 3 2" xfId="25827"/>
    <cellStyle name="40% - Accent1 2 7 2 2 3 2 2" xfId="25828"/>
    <cellStyle name="40% - Accent1 2 7 2 2 3 2 2 2" xfId="25829"/>
    <cellStyle name="40% - Accent1 2 7 2 2 3 2 2 3" xfId="25830"/>
    <cellStyle name="40% - Accent1 2 7 2 2 3 2 3" xfId="25831"/>
    <cellStyle name="40% - Accent1 2 7 2 2 3 2 4" xfId="25832"/>
    <cellStyle name="40% - Accent1 2 7 2 2 3 3" xfId="25833"/>
    <cellStyle name="40% - Accent1 2 7 2 2 3 3 2" xfId="25834"/>
    <cellStyle name="40% - Accent1 2 7 2 2 3 3 2 2" xfId="25835"/>
    <cellStyle name="40% - Accent1 2 7 2 2 3 3 2 3" xfId="25836"/>
    <cellStyle name="40% - Accent1 2 7 2 2 3 3 3" xfId="25837"/>
    <cellStyle name="40% - Accent1 2 7 2 2 3 3 4" xfId="25838"/>
    <cellStyle name="40% - Accent1 2 7 2 2 3 4" xfId="25839"/>
    <cellStyle name="40% - Accent1 2 7 2 2 3 4 2" xfId="25840"/>
    <cellStyle name="40% - Accent1 2 7 2 2 3 4 3" xfId="25841"/>
    <cellStyle name="40% - Accent1 2 7 2 2 3 5" xfId="25842"/>
    <cellStyle name="40% - Accent1 2 7 2 2 3 6" xfId="25843"/>
    <cellStyle name="40% - Accent1 2 7 2 2 4" xfId="25844"/>
    <cellStyle name="40% - Accent1 2 7 2 2 4 2" xfId="25845"/>
    <cellStyle name="40% - Accent1 2 7 2 2 4 2 2" xfId="25846"/>
    <cellStyle name="40% - Accent1 2 7 2 2 4 2 3" xfId="25847"/>
    <cellStyle name="40% - Accent1 2 7 2 2 4 3" xfId="25848"/>
    <cellStyle name="40% - Accent1 2 7 2 2 4 4" xfId="25849"/>
    <cellStyle name="40% - Accent1 2 7 2 2 5" xfId="25850"/>
    <cellStyle name="40% - Accent1 2 7 2 2 5 2" xfId="25851"/>
    <cellStyle name="40% - Accent1 2 7 2 2 5 2 2" xfId="25852"/>
    <cellStyle name="40% - Accent1 2 7 2 2 5 2 3" xfId="25853"/>
    <cellStyle name="40% - Accent1 2 7 2 2 5 3" xfId="25854"/>
    <cellStyle name="40% - Accent1 2 7 2 2 5 4" xfId="25855"/>
    <cellStyle name="40% - Accent1 2 7 2 2 6" xfId="25856"/>
    <cellStyle name="40% - Accent1 2 7 2 2 6 2" xfId="25857"/>
    <cellStyle name="40% - Accent1 2 7 2 2 6 3" xfId="25858"/>
    <cellStyle name="40% - Accent1 2 7 2 2 7" xfId="25859"/>
    <cellStyle name="40% - Accent1 2 7 2 2 8" xfId="25860"/>
    <cellStyle name="40% - Accent1 2 7 2 3" xfId="25861"/>
    <cellStyle name="40% - Accent1 2 7 2 3 2" xfId="25862"/>
    <cellStyle name="40% - Accent1 2 7 2 3 2 2" xfId="25863"/>
    <cellStyle name="40% - Accent1 2 7 2 3 2 2 2" xfId="25864"/>
    <cellStyle name="40% - Accent1 2 7 2 3 2 2 3" xfId="25865"/>
    <cellStyle name="40% - Accent1 2 7 2 3 2 3" xfId="25866"/>
    <cellStyle name="40% - Accent1 2 7 2 3 2 4" xfId="25867"/>
    <cellStyle name="40% - Accent1 2 7 2 3 3" xfId="25868"/>
    <cellStyle name="40% - Accent1 2 7 2 3 3 2" xfId="25869"/>
    <cellStyle name="40% - Accent1 2 7 2 3 3 2 2" xfId="25870"/>
    <cellStyle name="40% - Accent1 2 7 2 3 3 2 3" xfId="25871"/>
    <cellStyle name="40% - Accent1 2 7 2 3 3 3" xfId="25872"/>
    <cellStyle name="40% - Accent1 2 7 2 3 3 4" xfId="25873"/>
    <cellStyle name="40% - Accent1 2 7 2 3 4" xfId="25874"/>
    <cellStyle name="40% - Accent1 2 7 2 3 4 2" xfId="25875"/>
    <cellStyle name="40% - Accent1 2 7 2 3 4 3" xfId="25876"/>
    <cellStyle name="40% - Accent1 2 7 2 3 5" xfId="25877"/>
    <cellStyle name="40% - Accent1 2 7 2 3 6" xfId="25878"/>
    <cellStyle name="40% - Accent1 2 7 2 4" xfId="25879"/>
    <cellStyle name="40% - Accent1 2 7 2 4 2" xfId="25880"/>
    <cellStyle name="40% - Accent1 2 7 2 4 2 2" xfId="25881"/>
    <cellStyle name="40% - Accent1 2 7 2 4 2 2 2" xfId="25882"/>
    <cellStyle name="40% - Accent1 2 7 2 4 2 2 3" xfId="25883"/>
    <cellStyle name="40% - Accent1 2 7 2 4 2 3" xfId="25884"/>
    <cellStyle name="40% - Accent1 2 7 2 4 2 4" xfId="25885"/>
    <cellStyle name="40% - Accent1 2 7 2 4 3" xfId="25886"/>
    <cellStyle name="40% - Accent1 2 7 2 4 3 2" xfId="25887"/>
    <cellStyle name="40% - Accent1 2 7 2 4 3 2 2" xfId="25888"/>
    <cellStyle name="40% - Accent1 2 7 2 4 3 2 3" xfId="25889"/>
    <cellStyle name="40% - Accent1 2 7 2 4 3 3" xfId="25890"/>
    <cellStyle name="40% - Accent1 2 7 2 4 3 4" xfId="25891"/>
    <cellStyle name="40% - Accent1 2 7 2 4 4" xfId="25892"/>
    <cellStyle name="40% - Accent1 2 7 2 4 4 2" xfId="25893"/>
    <cellStyle name="40% - Accent1 2 7 2 4 4 3" xfId="25894"/>
    <cellStyle name="40% - Accent1 2 7 2 4 5" xfId="25895"/>
    <cellStyle name="40% - Accent1 2 7 2 4 6" xfId="25896"/>
    <cellStyle name="40% - Accent1 2 7 2 5" xfId="25897"/>
    <cellStyle name="40% - Accent1 2 7 2 5 2" xfId="25898"/>
    <cellStyle name="40% - Accent1 2 7 2 5 2 2" xfId="25899"/>
    <cellStyle name="40% - Accent1 2 7 2 5 2 3" xfId="25900"/>
    <cellStyle name="40% - Accent1 2 7 2 5 3" xfId="25901"/>
    <cellStyle name="40% - Accent1 2 7 2 5 4" xfId="25902"/>
    <cellStyle name="40% - Accent1 2 7 2 6" xfId="25903"/>
    <cellStyle name="40% - Accent1 2 7 2 6 2" xfId="25904"/>
    <cellStyle name="40% - Accent1 2 7 2 6 2 2" xfId="25905"/>
    <cellStyle name="40% - Accent1 2 7 2 6 2 3" xfId="25906"/>
    <cellStyle name="40% - Accent1 2 7 2 6 3" xfId="25907"/>
    <cellStyle name="40% - Accent1 2 7 2 6 4" xfId="25908"/>
    <cellStyle name="40% - Accent1 2 7 2 7" xfId="25909"/>
    <cellStyle name="40% - Accent1 2 7 2 7 2" xfId="25910"/>
    <cellStyle name="40% - Accent1 2 7 2 7 3" xfId="25911"/>
    <cellStyle name="40% - Accent1 2 7 2 8" xfId="25912"/>
    <cellStyle name="40% - Accent1 2 7 2 9" xfId="25913"/>
    <cellStyle name="40% - Accent1 2 7 3" xfId="25914"/>
    <cellStyle name="40% - Accent1 2 7 3 2" xfId="25915"/>
    <cellStyle name="40% - Accent1 2 7 3 2 2" xfId="25916"/>
    <cellStyle name="40% - Accent1 2 7 3 2 2 2" xfId="25917"/>
    <cellStyle name="40% - Accent1 2 7 3 2 2 2 2" xfId="25918"/>
    <cellStyle name="40% - Accent1 2 7 3 2 2 2 3" xfId="25919"/>
    <cellStyle name="40% - Accent1 2 7 3 2 2 3" xfId="25920"/>
    <cellStyle name="40% - Accent1 2 7 3 2 2 4" xfId="25921"/>
    <cellStyle name="40% - Accent1 2 7 3 2 3" xfId="25922"/>
    <cellStyle name="40% - Accent1 2 7 3 2 3 2" xfId="25923"/>
    <cellStyle name="40% - Accent1 2 7 3 2 3 2 2" xfId="25924"/>
    <cellStyle name="40% - Accent1 2 7 3 2 3 2 3" xfId="25925"/>
    <cellStyle name="40% - Accent1 2 7 3 2 3 3" xfId="25926"/>
    <cellStyle name="40% - Accent1 2 7 3 2 3 4" xfId="25927"/>
    <cellStyle name="40% - Accent1 2 7 3 2 4" xfId="25928"/>
    <cellStyle name="40% - Accent1 2 7 3 2 4 2" xfId="25929"/>
    <cellStyle name="40% - Accent1 2 7 3 2 4 3" xfId="25930"/>
    <cellStyle name="40% - Accent1 2 7 3 2 5" xfId="25931"/>
    <cellStyle name="40% - Accent1 2 7 3 2 6" xfId="25932"/>
    <cellStyle name="40% - Accent1 2 7 3 3" xfId="25933"/>
    <cellStyle name="40% - Accent1 2 7 3 3 2" xfId="25934"/>
    <cellStyle name="40% - Accent1 2 7 3 3 2 2" xfId="25935"/>
    <cellStyle name="40% - Accent1 2 7 3 3 2 2 2" xfId="25936"/>
    <cellStyle name="40% - Accent1 2 7 3 3 2 2 3" xfId="25937"/>
    <cellStyle name="40% - Accent1 2 7 3 3 2 3" xfId="25938"/>
    <cellStyle name="40% - Accent1 2 7 3 3 2 4" xfId="25939"/>
    <cellStyle name="40% - Accent1 2 7 3 3 3" xfId="25940"/>
    <cellStyle name="40% - Accent1 2 7 3 3 3 2" xfId="25941"/>
    <cellStyle name="40% - Accent1 2 7 3 3 3 2 2" xfId="25942"/>
    <cellStyle name="40% - Accent1 2 7 3 3 3 2 3" xfId="25943"/>
    <cellStyle name="40% - Accent1 2 7 3 3 3 3" xfId="25944"/>
    <cellStyle name="40% - Accent1 2 7 3 3 3 4" xfId="25945"/>
    <cellStyle name="40% - Accent1 2 7 3 3 4" xfId="25946"/>
    <cellStyle name="40% - Accent1 2 7 3 3 4 2" xfId="25947"/>
    <cellStyle name="40% - Accent1 2 7 3 3 4 3" xfId="25948"/>
    <cellStyle name="40% - Accent1 2 7 3 3 5" xfId="25949"/>
    <cellStyle name="40% - Accent1 2 7 3 3 6" xfId="25950"/>
    <cellStyle name="40% - Accent1 2 7 3 4" xfId="25951"/>
    <cellStyle name="40% - Accent1 2 7 3 4 2" xfId="25952"/>
    <cellStyle name="40% - Accent1 2 7 3 4 2 2" xfId="25953"/>
    <cellStyle name="40% - Accent1 2 7 3 4 2 3" xfId="25954"/>
    <cellStyle name="40% - Accent1 2 7 3 4 3" xfId="25955"/>
    <cellStyle name="40% - Accent1 2 7 3 4 4" xfId="25956"/>
    <cellStyle name="40% - Accent1 2 7 3 5" xfId="25957"/>
    <cellStyle name="40% - Accent1 2 7 3 5 2" xfId="25958"/>
    <cellStyle name="40% - Accent1 2 7 3 5 2 2" xfId="25959"/>
    <cellStyle name="40% - Accent1 2 7 3 5 2 3" xfId="25960"/>
    <cellStyle name="40% - Accent1 2 7 3 5 3" xfId="25961"/>
    <cellStyle name="40% - Accent1 2 7 3 5 4" xfId="25962"/>
    <cellStyle name="40% - Accent1 2 7 3 6" xfId="25963"/>
    <cellStyle name="40% - Accent1 2 7 3 6 2" xfId="25964"/>
    <cellStyle name="40% - Accent1 2 7 3 6 3" xfId="25965"/>
    <cellStyle name="40% - Accent1 2 7 3 7" xfId="25966"/>
    <cellStyle name="40% - Accent1 2 7 3 8" xfId="25967"/>
    <cellStyle name="40% - Accent1 2 7 4" xfId="25968"/>
    <cellStyle name="40% - Accent1 2 7 4 2" xfId="25969"/>
    <cellStyle name="40% - Accent1 2 7 4 2 2" xfId="25970"/>
    <cellStyle name="40% - Accent1 2 7 4 2 2 2" xfId="25971"/>
    <cellStyle name="40% - Accent1 2 7 4 2 2 3" xfId="25972"/>
    <cellStyle name="40% - Accent1 2 7 4 2 3" xfId="25973"/>
    <cellStyle name="40% - Accent1 2 7 4 2 4" xfId="25974"/>
    <cellStyle name="40% - Accent1 2 7 4 3" xfId="25975"/>
    <cellStyle name="40% - Accent1 2 7 4 3 2" xfId="25976"/>
    <cellStyle name="40% - Accent1 2 7 4 3 2 2" xfId="25977"/>
    <cellStyle name="40% - Accent1 2 7 4 3 2 3" xfId="25978"/>
    <cellStyle name="40% - Accent1 2 7 4 3 3" xfId="25979"/>
    <cellStyle name="40% - Accent1 2 7 4 3 4" xfId="25980"/>
    <cellStyle name="40% - Accent1 2 7 4 4" xfId="25981"/>
    <cellStyle name="40% - Accent1 2 7 4 4 2" xfId="25982"/>
    <cellStyle name="40% - Accent1 2 7 4 4 3" xfId="25983"/>
    <cellStyle name="40% - Accent1 2 7 4 5" xfId="25984"/>
    <cellStyle name="40% - Accent1 2 7 4 6" xfId="25985"/>
    <cellStyle name="40% - Accent1 2 7 5" xfId="25986"/>
    <cellStyle name="40% - Accent1 2 7 5 2" xfId="25987"/>
    <cellStyle name="40% - Accent1 2 7 5 2 2" xfId="25988"/>
    <cellStyle name="40% - Accent1 2 7 5 2 2 2" xfId="25989"/>
    <cellStyle name="40% - Accent1 2 7 5 2 2 3" xfId="25990"/>
    <cellStyle name="40% - Accent1 2 7 5 2 3" xfId="25991"/>
    <cellStyle name="40% - Accent1 2 7 5 2 4" xfId="25992"/>
    <cellStyle name="40% - Accent1 2 7 5 3" xfId="25993"/>
    <cellStyle name="40% - Accent1 2 7 5 3 2" xfId="25994"/>
    <cellStyle name="40% - Accent1 2 7 5 3 2 2" xfId="25995"/>
    <cellStyle name="40% - Accent1 2 7 5 3 2 3" xfId="25996"/>
    <cellStyle name="40% - Accent1 2 7 5 3 3" xfId="25997"/>
    <cellStyle name="40% - Accent1 2 7 5 3 4" xfId="25998"/>
    <cellStyle name="40% - Accent1 2 7 5 4" xfId="25999"/>
    <cellStyle name="40% - Accent1 2 7 5 4 2" xfId="26000"/>
    <cellStyle name="40% - Accent1 2 7 5 4 3" xfId="26001"/>
    <cellStyle name="40% - Accent1 2 7 5 5" xfId="26002"/>
    <cellStyle name="40% - Accent1 2 7 5 6" xfId="26003"/>
    <cellStyle name="40% - Accent1 2 7 6" xfId="26004"/>
    <cellStyle name="40% - Accent1 2 7 6 2" xfId="26005"/>
    <cellStyle name="40% - Accent1 2 7 6 2 2" xfId="26006"/>
    <cellStyle name="40% - Accent1 2 7 6 2 3" xfId="26007"/>
    <cellStyle name="40% - Accent1 2 7 6 3" xfId="26008"/>
    <cellStyle name="40% - Accent1 2 7 6 4" xfId="26009"/>
    <cellStyle name="40% - Accent1 2 7 7" xfId="26010"/>
    <cellStyle name="40% - Accent1 2 7 7 2" xfId="26011"/>
    <cellStyle name="40% - Accent1 2 7 7 2 2" xfId="26012"/>
    <cellStyle name="40% - Accent1 2 7 7 2 3" xfId="26013"/>
    <cellStyle name="40% - Accent1 2 7 7 3" xfId="26014"/>
    <cellStyle name="40% - Accent1 2 7 7 4" xfId="26015"/>
    <cellStyle name="40% - Accent1 2 7 8" xfId="26016"/>
    <cellStyle name="40% - Accent1 2 7 8 2" xfId="26017"/>
    <cellStyle name="40% - Accent1 2 7 8 3" xfId="26018"/>
    <cellStyle name="40% - Accent1 2 7 9" xfId="26019"/>
    <cellStyle name="40% - Accent1 2 7_Revenue monitoring workings P6 97-2003" xfId="26020"/>
    <cellStyle name="40% - Accent1 2 8" xfId="26021"/>
    <cellStyle name="40% - Accent1 2 8 2" xfId="26022"/>
    <cellStyle name="40% - Accent1 2 8 2 2" xfId="26023"/>
    <cellStyle name="40% - Accent1 2 8 2 2 2" xfId="26024"/>
    <cellStyle name="40% - Accent1 2 8 2 2 2 2" xfId="26025"/>
    <cellStyle name="40% - Accent1 2 8 2 2 2 2 2" xfId="26026"/>
    <cellStyle name="40% - Accent1 2 8 2 2 2 2 3" xfId="26027"/>
    <cellStyle name="40% - Accent1 2 8 2 2 2 3" xfId="26028"/>
    <cellStyle name="40% - Accent1 2 8 2 2 2 4" xfId="26029"/>
    <cellStyle name="40% - Accent1 2 8 2 2 3" xfId="26030"/>
    <cellStyle name="40% - Accent1 2 8 2 2 3 2" xfId="26031"/>
    <cellStyle name="40% - Accent1 2 8 2 2 3 2 2" xfId="26032"/>
    <cellStyle name="40% - Accent1 2 8 2 2 3 2 3" xfId="26033"/>
    <cellStyle name="40% - Accent1 2 8 2 2 3 3" xfId="26034"/>
    <cellStyle name="40% - Accent1 2 8 2 2 3 4" xfId="26035"/>
    <cellStyle name="40% - Accent1 2 8 2 2 4" xfId="26036"/>
    <cellStyle name="40% - Accent1 2 8 2 2 4 2" xfId="26037"/>
    <cellStyle name="40% - Accent1 2 8 2 2 4 3" xfId="26038"/>
    <cellStyle name="40% - Accent1 2 8 2 2 5" xfId="26039"/>
    <cellStyle name="40% - Accent1 2 8 2 2 6" xfId="26040"/>
    <cellStyle name="40% - Accent1 2 8 2 3" xfId="26041"/>
    <cellStyle name="40% - Accent1 2 8 2 3 2" xfId="26042"/>
    <cellStyle name="40% - Accent1 2 8 2 3 2 2" xfId="26043"/>
    <cellStyle name="40% - Accent1 2 8 2 3 2 2 2" xfId="26044"/>
    <cellStyle name="40% - Accent1 2 8 2 3 2 2 3" xfId="26045"/>
    <cellStyle name="40% - Accent1 2 8 2 3 2 3" xfId="26046"/>
    <cellStyle name="40% - Accent1 2 8 2 3 2 4" xfId="26047"/>
    <cellStyle name="40% - Accent1 2 8 2 3 3" xfId="26048"/>
    <cellStyle name="40% - Accent1 2 8 2 3 3 2" xfId="26049"/>
    <cellStyle name="40% - Accent1 2 8 2 3 3 2 2" xfId="26050"/>
    <cellStyle name="40% - Accent1 2 8 2 3 3 2 3" xfId="26051"/>
    <cellStyle name="40% - Accent1 2 8 2 3 3 3" xfId="26052"/>
    <cellStyle name="40% - Accent1 2 8 2 3 3 4" xfId="26053"/>
    <cellStyle name="40% - Accent1 2 8 2 3 4" xfId="26054"/>
    <cellStyle name="40% - Accent1 2 8 2 3 4 2" xfId="26055"/>
    <cellStyle name="40% - Accent1 2 8 2 3 4 3" xfId="26056"/>
    <cellStyle name="40% - Accent1 2 8 2 3 5" xfId="26057"/>
    <cellStyle name="40% - Accent1 2 8 2 3 6" xfId="26058"/>
    <cellStyle name="40% - Accent1 2 8 2 4" xfId="26059"/>
    <cellStyle name="40% - Accent1 2 8 2 4 2" xfId="26060"/>
    <cellStyle name="40% - Accent1 2 8 2 4 2 2" xfId="26061"/>
    <cellStyle name="40% - Accent1 2 8 2 4 2 3" xfId="26062"/>
    <cellStyle name="40% - Accent1 2 8 2 4 3" xfId="26063"/>
    <cellStyle name="40% - Accent1 2 8 2 4 4" xfId="26064"/>
    <cellStyle name="40% - Accent1 2 8 2 5" xfId="26065"/>
    <cellStyle name="40% - Accent1 2 8 2 5 2" xfId="26066"/>
    <cellStyle name="40% - Accent1 2 8 2 5 2 2" xfId="26067"/>
    <cellStyle name="40% - Accent1 2 8 2 5 2 3" xfId="26068"/>
    <cellStyle name="40% - Accent1 2 8 2 5 3" xfId="26069"/>
    <cellStyle name="40% - Accent1 2 8 2 5 4" xfId="26070"/>
    <cellStyle name="40% - Accent1 2 8 2 6" xfId="26071"/>
    <cellStyle name="40% - Accent1 2 8 2 6 2" xfId="26072"/>
    <cellStyle name="40% - Accent1 2 8 2 6 3" xfId="26073"/>
    <cellStyle name="40% - Accent1 2 8 2 7" xfId="26074"/>
    <cellStyle name="40% - Accent1 2 8 2 8" xfId="26075"/>
    <cellStyle name="40% - Accent1 2 8 3" xfId="26076"/>
    <cellStyle name="40% - Accent1 2 8 3 2" xfId="26077"/>
    <cellStyle name="40% - Accent1 2 8 3 2 2" xfId="26078"/>
    <cellStyle name="40% - Accent1 2 8 3 2 2 2" xfId="26079"/>
    <cellStyle name="40% - Accent1 2 8 3 2 2 3" xfId="26080"/>
    <cellStyle name="40% - Accent1 2 8 3 2 3" xfId="26081"/>
    <cellStyle name="40% - Accent1 2 8 3 2 4" xfId="26082"/>
    <cellStyle name="40% - Accent1 2 8 3 3" xfId="26083"/>
    <cellStyle name="40% - Accent1 2 8 3 3 2" xfId="26084"/>
    <cellStyle name="40% - Accent1 2 8 3 3 2 2" xfId="26085"/>
    <cellStyle name="40% - Accent1 2 8 3 3 2 3" xfId="26086"/>
    <cellStyle name="40% - Accent1 2 8 3 3 3" xfId="26087"/>
    <cellStyle name="40% - Accent1 2 8 3 3 4" xfId="26088"/>
    <cellStyle name="40% - Accent1 2 8 3 4" xfId="26089"/>
    <cellStyle name="40% - Accent1 2 8 3 4 2" xfId="26090"/>
    <cellStyle name="40% - Accent1 2 8 3 4 3" xfId="26091"/>
    <cellStyle name="40% - Accent1 2 8 3 5" xfId="26092"/>
    <cellStyle name="40% - Accent1 2 8 3 6" xfId="26093"/>
    <cellStyle name="40% - Accent1 2 8 4" xfId="26094"/>
    <cellStyle name="40% - Accent1 2 8 4 2" xfId="26095"/>
    <cellStyle name="40% - Accent1 2 8 4 2 2" xfId="26096"/>
    <cellStyle name="40% - Accent1 2 8 4 2 2 2" xfId="26097"/>
    <cellStyle name="40% - Accent1 2 8 4 2 2 3" xfId="26098"/>
    <cellStyle name="40% - Accent1 2 8 4 2 3" xfId="26099"/>
    <cellStyle name="40% - Accent1 2 8 4 2 4" xfId="26100"/>
    <cellStyle name="40% - Accent1 2 8 4 3" xfId="26101"/>
    <cellStyle name="40% - Accent1 2 8 4 3 2" xfId="26102"/>
    <cellStyle name="40% - Accent1 2 8 4 3 2 2" xfId="26103"/>
    <cellStyle name="40% - Accent1 2 8 4 3 2 3" xfId="26104"/>
    <cellStyle name="40% - Accent1 2 8 4 3 3" xfId="26105"/>
    <cellStyle name="40% - Accent1 2 8 4 3 4" xfId="26106"/>
    <cellStyle name="40% - Accent1 2 8 4 4" xfId="26107"/>
    <cellStyle name="40% - Accent1 2 8 4 4 2" xfId="26108"/>
    <cellStyle name="40% - Accent1 2 8 4 4 3" xfId="26109"/>
    <cellStyle name="40% - Accent1 2 8 4 5" xfId="26110"/>
    <cellStyle name="40% - Accent1 2 8 4 6" xfId="26111"/>
    <cellStyle name="40% - Accent1 2 8 5" xfId="26112"/>
    <cellStyle name="40% - Accent1 2 8 5 2" xfId="26113"/>
    <cellStyle name="40% - Accent1 2 8 5 2 2" xfId="26114"/>
    <cellStyle name="40% - Accent1 2 8 5 2 3" xfId="26115"/>
    <cellStyle name="40% - Accent1 2 8 5 3" xfId="26116"/>
    <cellStyle name="40% - Accent1 2 8 5 4" xfId="26117"/>
    <cellStyle name="40% - Accent1 2 8 6" xfId="26118"/>
    <cellStyle name="40% - Accent1 2 8 6 2" xfId="26119"/>
    <cellStyle name="40% - Accent1 2 8 6 2 2" xfId="26120"/>
    <cellStyle name="40% - Accent1 2 8 6 2 3" xfId="26121"/>
    <cellStyle name="40% - Accent1 2 8 6 3" xfId="26122"/>
    <cellStyle name="40% - Accent1 2 8 6 4" xfId="26123"/>
    <cellStyle name="40% - Accent1 2 8 7" xfId="26124"/>
    <cellStyle name="40% - Accent1 2 8 7 2" xfId="26125"/>
    <cellStyle name="40% - Accent1 2 8 7 3" xfId="26126"/>
    <cellStyle name="40% - Accent1 2 8 8" xfId="26127"/>
    <cellStyle name="40% - Accent1 2 8 9" xfId="26128"/>
    <cellStyle name="40% - Accent1 2 9" xfId="26129"/>
    <cellStyle name="40% - Accent1 2 9 2" xfId="26130"/>
    <cellStyle name="40% - Accent1 2 9 2 2" xfId="26131"/>
    <cellStyle name="40% - Accent1 2 9 2 2 2" xfId="26132"/>
    <cellStyle name="40% - Accent1 2 9 2 2 2 2" xfId="26133"/>
    <cellStyle name="40% - Accent1 2 9 2 2 2 2 2" xfId="26134"/>
    <cellStyle name="40% - Accent1 2 9 2 2 2 2 3" xfId="26135"/>
    <cellStyle name="40% - Accent1 2 9 2 2 2 3" xfId="26136"/>
    <cellStyle name="40% - Accent1 2 9 2 2 2 4" xfId="26137"/>
    <cellStyle name="40% - Accent1 2 9 2 2 3" xfId="26138"/>
    <cellStyle name="40% - Accent1 2 9 2 2 3 2" xfId="26139"/>
    <cellStyle name="40% - Accent1 2 9 2 2 3 2 2" xfId="26140"/>
    <cellStyle name="40% - Accent1 2 9 2 2 3 2 3" xfId="26141"/>
    <cellStyle name="40% - Accent1 2 9 2 2 3 3" xfId="26142"/>
    <cellStyle name="40% - Accent1 2 9 2 2 3 4" xfId="26143"/>
    <cellStyle name="40% - Accent1 2 9 2 2 4" xfId="26144"/>
    <cellStyle name="40% - Accent1 2 9 2 2 4 2" xfId="26145"/>
    <cellStyle name="40% - Accent1 2 9 2 2 4 3" xfId="26146"/>
    <cellStyle name="40% - Accent1 2 9 2 2 5" xfId="26147"/>
    <cellStyle name="40% - Accent1 2 9 2 2 6" xfId="26148"/>
    <cellStyle name="40% - Accent1 2 9 2 3" xfId="26149"/>
    <cellStyle name="40% - Accent1 2 9 2 3 2" xfId="26150"/>
    <cellStyle name="40% - Accent1 2 9 2 3 2 2" xfId="26151"/>
    <cellStyle name="40% - Accent1 2 9 2 3 2 2 2" xfId="26152"/>
    <cellStyle name="40% - Accent1 2 9 2 3 2 2 3" xfId="26153"/>
    <cellStyle name="40% - Accent1 2 9 2 3 2 3" xfId="26154"/>
    <cellStyle name="40% - Accent1 2 9 2 3 2 4" xfId="26155"/>
    <cellStyle name="40% - Accent1 2 9 2 3 3" xfId="26156"/>
    <cellStyle name="40% - Accent1 2 9 2 3 3 2" xfId="26157"/>
    <cellStyle name="40% - Accent1 2 9 2 3 3 2 2" xfId="26158"/>
    <cellStyle name="40% - Accent1 2 9 2 3 3 2 3" xfId="26159"/>
    <cellStyle name="40% - Accent1 2 9 2 3 3 3" xfId="26160"/>
    <cellStyle name="40% - Accent1 2 9 2 3 3 4" xfId="26161"/>
    <cellStyle name="40% - Accent1 2 9 2 3 4" xfId="26162"/>
    <cellStyle name="40% - Accent1 2 9 2 3 4 2" xfId="26163"/>
    <cellStyle name="40% - Accent1 2 9 2 3 4 3" xfId="26164"/>
    <cellStyle name="40% - Accent1 2 9 2 3 5" xfId="26165"/>
    <cellStyle name="40% - Accent1 2 9 2 3 6" xfId="26166"/>
    <cellStyle name="40% - Accent1 2 9 2 4" xfId="26167"/>
    <cellStyle name="40% - Accent1 2 9 2 4 2" xfId="26168"/>
    <cellStyle name="40% - Accent1 2 9 2 4 2 2" xfId="26169"/>
    <cellStyle name="40% - Accent1 2 9 2 4 2 3" xfId="26170"/>
    <cellStyle name="40% - Accent1 2 9 2 4 3" xfId="26171"/>
    <cellStyle name="40% - Accent1 2 9 2 4 4" xfId="26172"/>
    <cellStyle name="40% - Accent1 2 9 2 5" xfId="26173"/>
    <cellStyle name="40% - Accent1 2 9 2 5 2" xfId="26174"/>
    <cellStyle name="40% - Accent1 2 9 2 5 2 2" xfId="26175"/>
    <cellStyle name="40% - Accent1 2 9 2 5 2 3" xfId="26176"/>
    <cellStyle name="40% - Accent1 2 9 2 5 3" xfId="26177"/>
    <cellStyle name="40% - Accent1 2 9 2 5 4" xfId="26178"/>
    <cellStyle name="40% - Accent1 2 9 2 6" xfId="26179"/>
    <cellStyle name="40% - Accent1 2 9 2 6 2" xfId="26180"/>
    <cellStyle name="40% - Accent1 2 9 2 6 3" xfId="26181"/>
    <cellStyle name="40% - Accent1 2 9 2 7" xfId="26182"/>
    <cellStyle name="40% - Accent1 2 9 2 8" xfId="26183"/>
    <cellStyle name="40% - Accent1 2 9 3" xfId="26184"/>
    <cellStyle name="40% - Accent1 2 9 3 2" xfId="26185"/>
    <cellStyle name="40% - Accent1 2 9 3 2 2" xfId="26186"/>
    <cellStyle name="40% - Accent1 2 9 3 2 2 2" xfId="26187"/>
    <cellStyle name="40% - Accent1 2 9 3 2 2 3" xfId="26188"/>
    <cellStyle name="40% - Accent1 2 9 3 2 3" xfId="26189"/>
    <cellStyle name="40% - Accent1 2 9 3 2 4" xfId="26190"/>
    <cellStyle name="40% - Accent1 2 9 3 3" xfId="26191"/>
    <cellStyle name="40% - Accent1 2 9 3 3 2" xfId="26192"/>
    <cellStyle name="40% - Accent1 2 9 3 3 2 2" xfId="26193"/>
    <cellStyle name="40% - Accent1 2 9 3 3 2 3" xfId="26194"/>
    <cellStyle name="40% - Accent1 2 9 3 3 3" xfId="26195"/>
    <cellStyle name="40% - Accent1 2 9 3 3 4" xfId="26196"/>
    <cellStyle name="40% - Accent1 2 9 3 4" xfId="26197"/>
    <cellStyle name="40% - Accent1 2 9 3 4 2" xfId="26198"/>
    <cellStyle name="40% - Accent1 2 9 3 4 3" xfId="26199"/>
    <cellStyle name="40% - Accent1 2 9 3 5" xfId="26200"/>
    <cellStyle name="40% - Accent1 2 9 3 6" xfId="26201"/>
    <cellStyle name="40% - Accent1 2 9 4" xfId="26202"/>
    <cellStyle name="40% - Accent1 2 9 4 2" xfId="26203"/>
    <cellStyle name="40% - Accent1 2 9 4 2 2" xfId="26204"/>
    <cellStyle name="40% - Accent1 2 9 4 2 2 2" xfId="26205"/>
    <cellStyle name="40% - Accent1 2 9 4 2 2 3" xfId="26206"/>
    <cellStyle name="40% - Accent1 2 9 4 2 3" xfId="26207"/>
    <cellStyle name="40% - Accent1 2 9 4 2 4" xfId="26208"/>
    <cellStyle name="40% - Accent1 2 9 4 3" xfId="26209"/>
    <cellStyle name="40% - Accent1 2 9 4 3 2" xfId="26210"/>
    <cellStyle name="40% - Accent1 2 9 4 3 2 2" xfId="26211"/>
    <cellStyle name="40% - Accent1 2 9 4 3 2 3" xfId="26212"/>
    <cellStyle name="40% - Accent1 2 9 4 3 3" xfId="26213"/>
    <cellStyle name="40% - Accent1 2 9 4 3 4" xfId="26214"/>
    <cellStyle name="40% - Accent1 2 9 4 4" xfId="26215"/>
    <cellStyle name="40% - Accent1 2 9 4 4 2" xfId="26216"/>
    <cellStyle name="40% - Accent1 2 9 4 4 3" xfId="26217"/>
    <cellStyle name="40% - Accent1 2 9 4 5" xfId="26218"/>
    <cellStyle name="40% - Accent1 2 9 4 6" xfId="26219"/>
    <cellStyle name="40% - Accent1 2 9 5" xfId="26220"/>
    <cellStyle name="40% - Accent1 2 9 5 2" xfId="26221"/>
    <cellStyle name="40% - Accent1 2 9 5 2 2" xfId="26222"/>
    <cellStyle name="40% - Accent1 2 9 5 2 3" xfId="26223"/>
    <cellStyle name="40% - Accent1 2 9 5 3" xfId="26224"/>
    <cellStyle name="40% - Accent1 2 9 5 4" xfId="26225"/>
    <cellStyle name="40% - Accent1 2 9 6" xfId="26226"/>
    <cellStyle name="40% - Accent1 2 9 6 2" xfId="26227"/>
    <cellStyle name="40% - Accent1 2 9 6 2 2" xfId="26228"/>
    <cellStyle name="40% - Accent1 2 9 6 2 3" xfId="26229"/>
    <cellStyle name="40% - Accent1 2 9 6 3" xfId="26230"/>
    <cellStyle name="40% - Accent1 2 9 6 4" xfId="26231"/>
    <cellStyle name="40% - Accent1 2 9 7" xfId="26232"/>
    <cellStyle name="40% - Accent1 2 9 7 2" xfId="26233"/>
    <cellStyle name="40% - Accent1 2 9 7 3" xfId="26234"/>
    <cellStyle name="40% - Accent1 2 9 8" xfId="26235"/>
    <cellStyle name="40% - Accent1 2 9 9" xfId="26236"/>
    <cellStyle name="40% - Accent1 2_Revenue monitoring workings P6 97-2003" xfId="26237"/>
    <cellStyle name="40% - Accent1 3" xfId="16"/>
    <cellStyle name="40% - Accent1 3 2" xfId="26238"/>
    <cellStyle name="40% - Accent1 3 2 2" xfId="26239"/>
    <cellStyle name="40% - Accent1 3 2 2 2" xfId="26240"/>
    <cellStyle name="40% - Accent1 3 2 3" xfId="26241"/>
    <cellStyle name="40% - Accent1 3 3" xfId="26242"/>
    <cellStyle name="40% - Accent1 3 3 2" xfId="26243"/>
    <cellStyle name="40% - Accent1 3 4" xfId="26244"/>
    <cellStyle name="40% - Accent1 3 5" xfId="26245"/>
    <cellStyle name="40% - Accent1 3_Revenue monitoring workings P6 97-2003" xfId="26246"/>
    <cellStyle name="40% - Accent1 4" xfId="26247"/>
    <cellStyle name="40% - Accent1 4 10" xfId="26248"/>
    <cellStyle name="40% - Accent1 4 10 2" xfId="26249"/>
    <cellStyle name="40% - Accent1 4 10 3" xfId="26250"/>
    <cellStyle name="40% - Accent1 4 11" xfId="26251"/>
    <cellStyle name="40% - Accent1 4 12" xfId="26252"/>
    <cellStyle name="40% - Accent1 4 13" xfId="26253"/>
    <cellStyle name="40% - Accent1 4 2" xfId="26254"/>
    <cellStyle name="40% - Accent1 4 2 10" xfId="26255"/>
    <cellStyle name="40% - Accent1 4 2 2" xfId="26256"/>
    <cellStyle name="40% - Accent1 4 2 2 2" xfId="26257"/>
    <cellStyle name="40% - Accent1 4 2 2 2 2" xfId="26258"/>
    <cellStyle name="40% - Accent1 4 2 2 2 2 2" xfId="26259"/>
    <cellStyle name="40% - Accent1 4 2 2 2 2 2 2" xfId="26260"/>
    <cellStyle name="40% - Accent1 4 2 2 2 2 2 2 2" xfId="26261"/>
    <cellStyle name="40% - Accent1 4 2 2 2 2 2 2 3" xfId="26262"/>
    <cellStyle name="40% - Accent1 4 2 2 2 2 2 3" xfId="26263"/>
    <cellStyle name="40% - Accent1 4 2 2 2 2 2 4" xfId="26264"/>
    <cellStyle name="40% - Accent1 4 2 2 2 2 3" xfId="26265"/>
    <cellStyle name="40% - Accent1 4 2 2 2 2 3 2" xfId="26266"/>
    <cellStyle name="40% - Accent1 4 2 2 2 2 3 2 2" xfId="26267"/>
    <cellStyle name="40% - Accent1 4 2 2 2 2 3 2 3" xfId="26268"/>
    <cellStyle name="40% - Accent1 4 2 2 2 2 3 3" xfId="26269"/>
    <cellStyle name="40% - Accent1 4 2 2 2 2 3 4" xfId="26270"/>
    <cellStyle name="40% - Accent1 4 2 2 2 2 4" xfId="26271"/>
    <cellStyle name="40% - Accent1 4 2 2 2 2 4 2" xfId="26272"/>
    <cellStyle name="40% - Accent1 4 2 2 2 2 4 3" xfId="26273"/>
    <cellStyle name="40% - Accent1 4 2 2 2 2 5" xfId="26274"/>
    <cellStyle name="40% - Accent1 4 2 2 2 2 6" xfId="26275"/>
    <cellStyle name="40% - Accent1 4 2 2 2 3" xfId="26276"/>
    <cellStyle name="40% - Accent1 4 2 2 2 3 2" xfId="26277"/>
    <cellStyle name="40% - Accent1 4 2 2 2 3 2 2" xfId="26278"/>
    <cellStyle name="40% - Accent1 4 2 2 2 3 2 2 2" xfId="26279"/>
    <cellStyle name="40% - Accent1 4 2 2 2 3 2 2 3" xfId="26280"/>
    <cellStyle name="40% - Accent1 4 2 2 2 3 2 3" xfId="26281"/>
    <cellStyle name="40% - Accent1 4 2 2 2 3 2 4" xfId="26282"/>
    <cellStyle name="40% - Accent1 4 2 2 2 3 3" xfId="26283"/>
    <cellStyle name="40% - Accent1 4 2 2 2 3 3 2" xfId="26284"/>
    <cellStyle name="40% - Accent1 4 2 2 2 3 3 2 2" xfId="26285"/>
    <cellStyle name="40% - Accent1 4 2 2 2 3 3 2 3" xfId="26286"/>
    <cellStyle name="40% - Accent1 4 2 2 2 3 3 3" xfId="26287"/>
    <cellStyle name="40% - Accent1 4 2 2 2 3 3 4" xfId="26288"/>
    <cellStyle name="40% - Accent1 4 2 2 2 3 4" xfId="26289"/>
    <cellStyle name="40% - Accent1 4 2 2 2 3 4 2" xfId="26290"/>
    <cellStyle name="40% - Accent1 4 2 2 2 3 4 3" xfId="26291"/>
    <cellStyle name="40% - Accent1 4 2 2 2 3 5" xfId="26292"/>
    <cellStyle name="40% - Accent1 4 2 2 2 3 6" xfId="26293"/>
    <cellStyle name="40% - Accent1 4 2 2 2 4" xfId="26294"/>
    <cellStyle name="40% - Accent1 4 2 2 2 4 2" xfId="26295"/>
    <cellStyle name="40% - Accent1 4 2 2 2 4 2 2" xfId="26296"/>
    <cellStyle name="40% - Accent1 4 2 2 2 4 2 3" xfId="26297"/>
    <cellStyle name="40% - Accent1 4 2 2 2 4 3" xfId="26298"/>
    <cellStyle name="40% - Accent1 4 2 2 2 4 4" xfId="26299"/>
    <cellStyle name="40% - Accent1 4 2 2 2 5" xfId="26300"/>
    <cellStyle name="40% - Accent1 4 2 2 2 5 2" xfId="26301"/>
    <cellStyle name="40% - Accent1 4 2 2 2 5 2 2" xfId="26302"/>
    <cellStyle name="40% - Accent1 4 2 2 2 5 2 3" xfId="26303"/>
    <cellStyle name="40% - Accent1 4 2 2 2 5 3" xfId="26304"/>
    <cellStyle name="40% - Accent1 4 2 2 2 5 4" xfId="26305"/>
    <cellStyle name="40% - Accent1 4 2 2 2 6" xfId="26306"/>
    <cellStyle name="40% - Accent1 4 2 2 2 6 2" xfId="26307"/>
    <cellStyle name="40% - Accent1 4 2 2 2 6 3" xfId="26308"/>
    <cellStyle name="40% - Accent1 4 2 2 2 7" xfId="26309"/>
    <cellStyle name="40% - Accent1 4 2 2 2 8" xfId="26310"/>
    <cellStyle name="40% - Accent1 4 2 2 3" xfId="26311"/>
    <cellStyle name="40% - Accent1 4 2 2 3 2" xfId="26312"/>
    <cellStyle name="40% - Accent1 4 2 2 3 2 2" xfId="26313"/>
    <cellStyle name="40% - Accent1 4 2 2 3 2 2 2" xfId="26314"/>
    <cellStyle name="40% - Accent1 4 2 2 3 2 2 3" xfId="26315"/>
    <cellStyle name="40% - Accent1 4 2 2 3 2 3" xfId="26316"/>
    <cellStyle name="40% - Accent1 4 2 2 3 2 4" xfId="26317"/>
    <cellStyle name="40% - Accent1 4 2 2 3 3" xfId="26318"/>
    <cellStyle name="40% - Accent1 4 2 2 3 3 2" xfId="26319"/>
    <cellStyle name="40% - Accent1 4 2 2 3 3 2 2" xfId="26320"/>
    <cellStyle name="40% - Accent1 4 2 2 3 3 2 3" xfId="26321"/>
    <cellStyle name="40% - Accent1 4 2 2 3 3 3" xfId="26322"/>
    <cellStyle name="40% - Accent1 4 2 2 3 3 4" xfId="26323"/>
    <cellStyle name="40% - Accent1 4 2 2 3 4" xfId="26324"/>
    <cellStyle name="40% - Accent1 4 2 2 3 4 2" xfId="26325"/>
    <cellStyle name="40% - Accent1 4 2 2 3 4 3" xfId="26326"/>
    <cellStyle name="40% - Accent1 4 2 2 3 5" xfId="26327"/>
    <cellStyle name="40% - Accent1 4 2 2 3 6" xfId="26328"/>
    <cellStyle name="40% - Accent1 4 2 2 4" xfId="26329"/>
    <cellStyle name="40% - Accent1 4 2 2 4 2" xfId="26330"/>
    <cellStyle name="40% - Accent1 4 2 2 4 2 2" xfId="26331"/>
    <cellStyle name="40% - Accent1 4 2 2 4 2 2 2" xfId="26332"/>
    <cellStyle name="40% - Accent1 4 2 2 4 2 2 3" xfId="26333"/>
    <cellStyle name="40% - Accent1 4 2 2 4 2 3" xfId="26334"/>
    <cellStyle name="40% - Accent1 4 2 2 4 2 4" xfId="26335"/>
    <cellStyle name="40% - Accent1 4 2 2 4 3" xfId="26336"/>
    <cellStyle name="40% - Accent1 4 2 2 4 3 2" xfId="26337"/>
    <cellStyle name="40% - Accent1 4 2 2 4 3 2 2" xfId="26338"/>
    <cellStyle name="40% - Accent1 4 2 2 4 3 2 3" xfId="26339"/>
    <cellStyle name="40% - Accent1 4 2 2 4 3 3" xfId="26340"/>
    <cellStyle name="40% - Accent1 4 2 2 4 3 4" xfId="26341"/>
    <cellStyle name="40% - Accent1 4 2 2 4 4" xfId="26342"/>
    <cellStyle name="40% - Accent1 4 2 2 4 4 2" xfId="26343"/>
    <cellStyle name="40% - Accent1 4 2 2 4 4 3" xfId="26344"/>
    <cellStyle name="40% - Accent1 4 2 2 4 5" xfId="26345"/>
    <cellStyle name="40% - Accent1 4 2 2 4 6" xfId="26346"/>
    <cellStyle name="40% - Accent1 4 2 2 5" xfId="26347"/>
    <cellStyle name="40% - Accent1 4 2 2 5 2" xfId="26348"/>
    <cellStyle name="40% - Accent1 4 2 2 5 2 2" xfId="26349"/>
    <cellStyle name="40% - Accent1 4 2 2 5 2 3" xfId="26350"/>
    <cellStyle name="40% - Accent1 4 2 2 5 3" xfId="26351"/>
    <cellStyle name="40% - Accent1 4 2 2 5 4" xfId="26352"/>
    <cellStyle name="40% - Accent1 4 2 2 6" xfId="26353"/>
    <cellStyle name="40% - Accent1 4 2 2 6 2" xfId="26354"/>
    <cellStyle name="40% - Accent1 4 2 2 6 2 2" xfId="26355"/>
    <cellStyle name="40% - Accent1 4 2 2 6 2 3" xfId="26356"/>
    <cellStyle name="40% - Accent1 4 2 2 6 3" xfId="26357"/>
    <cellStyle name="40% - Accent1 4 2 2 6 4" xfId="26358"/>
    <cellStyle name="40% - Accent1 4 2 2 7" xfId="26359"/>
    <cellStyle name="40% - Accent1 4 2 2 7 2" xfId="26360"/>
    <cellStyle name="40% - Accent1 4 2 2 7 3" xfId="26361"/>
    <cellStyle name="40% - Accent1 4 2 2 8" xfId="26362"/>
    <cellStyle name="40% - Accent1 4 2 2 9" xfId="26363"/>
    <cellStyle name="40% - Accent1 4 2 3" xfId="26364"/>
    <cellStyle name="40% - Accent1 4 2 3 2" xfId="26365"/>
    <cellStyle name="40% - Accent1 4 2 3 2 2" xfId="26366"/>
    <cellStyle name="40% - Accent1 4 2 3 2 2 2" xfId="26367"/>
    <cellStyle name="40% - Accent1 4 2 3 2 2 2 2" xfId="26368"/>
    <cellStyle name="40% - Accent1 4 2 3 2 2 2 3" xfId="26369"/>
    <cellStyle name="40% - Accent1 4 2 3 2 2 3" xfId="26370"/>
    <cellStyle name="40% - Accent1 4 2 3 2 2 4" xfId="26371"/>
    <cellStyle name="40% - Accent1 4 2 3 2 3" xfId="26372"/>
    <cellStyle name="40% - Accent1 4 2 3 2 3 2" xfId="26373"/>
    <cellStyle name="40% - Accent1 4 2 3 2 3 2 2" xfId="26374"/>
    <cellStyle name="40% - Accent1 4 2 3 2 3 2 3" xfId="26375"/>
    <cellStyle name="40% - Accent1 4 2 3 2 3 3" xfId="26376"/>
    <cellStyle name="40% - Accent1 4 2 3 2 3 4" xfId="26377"/>
    <cellStyle name="40% - Accent1 4 2 3 2 4" xfId="26378"/>
    <cellStyle name="40% - Accent1 4 2 3 2 4 2" xfId="26379"/>
    <cellStyle name="40% - Accent1 4 2 3 2 4 3" xfId="26380"/>
    <cellStyle name="40% - Accent1 4 2 3 2 5" xfId="26381"/>
    <cellStyle name="40% - Accent1 4 2 3 2 6" xfId="26382"/>
    <cellStyle name="40% - Accent1 4 2 3 3" xfId="26383"/>
    <cellStyle name="40% - Accent1 4 2 3 3 2" xfId="26384"/>
    <cellStyle name="40% - Accent1 4 2 3 3 2 2" xfId="26385"/>
    <cellStyle name="40% - Accent1 4 2 3 3 2 2 2" xfId="26386"/>
    <cellStyle name="40% - Accent1 4 2 3 3 2 2 3" xfId="26387"/>
    <cellStyle name="40% - Accent1 4 2 3 3 2 3" xfId="26388"/>
    <cellStyle name="40% - Accent1 4 2 3 3 2 4" xfId="26389"/>
    <cellStyle name="40% - Accent1 4 2 3 3 3" xfId="26390"/>
    <cellStyle name="40% - Accent1 4 2 3 3 3 2" xfId="26391"/>
    <cellStyle name="40% - Accent1 4 2 3 3 3 2 2" xfId="26392"/>
    <cellStyle name="40% - Accent1 4 2 3 3 3 2 3" xfId="26393"/>
    <cellStyle name="40% - Accent1 4 2 3 3 3 3" xfId="26394"/>
    <cellStyle name="40% - Accent1 4 2 3 3 3 4" xfId="26395"/>
    <cellStyle name="40% - Accent1 4 2 3 3 4" xfId="26396"/>
    <cellStyle name="40% - Accent1 4 2 3 3 4 2" xfId="26397"/>
    <cellStyle name="40% - Accent1 4 2 3 3 4 3" xfId="26398"/>
    <cellStyle name="40% - Accent1 4 2 3 3 5" xfId="26399"/>
    <cellStyle name="40% - Accent1 4 2 3 3 6" xfId="26400"/>
    <cellStyle name="40% - Accent1 4 2 3 4" xfId="26401"/>
    <cellStyle name="40% - Accent1 4 2 3 4 2" xfId="26402"/>
    <cellStyle name="40% - Accent1 4 2 3 4 2 2" xfId="26403"/>
    <cellStyle name="40% - Accent1 4 2 3 4 2 3" xfId="26404"/>
    <cellStyle name="40% - Accent1 4 2 3 4 3" xfId="26405"/>
    <cellStyle name="40% - Accent1 4 2 3 4 4" xfId="26406"/>
    <cellStyle name="40% - Accent1 4 2 3 5" xfId="26407"/>
    <cellStyle name="40% - Accent1 4 2 3 5 2" xfId="26408"/>
    <cellStyle name="40% - Accent1 4 2 3 5 2 2" xfId="26409"/>
    <cellStyle name="40% - Accent1 4 2 3 5 2 3" xfId="26410"/>
    <cellStyle name="40% - Accent1 4 2 3 5 3" xfId="26411"/>
    <cellStyle name="40% - Accent1 4 2 3 5 4" xfId="26412"/>
    <cellStyle name="40% - Accent1 4 2 3 6" xfId="26413"/>
    <cellStyle name="40% - Accent1 4 2 3 6 2" xfId="26414"/>
    <cellStyle name="40% - Accent1 4 2 3 6 3" xfId="26415"/>
    <cellStyle name="40% - Accent1 4 2 3 7" xfId="26416"/>
    <cellStyle name="40% - Accent1 4 2 3 8" xfId="26417"/>
    <cellStyle name="40% - Accent1 4 2 4" xfId="26418"/>
    <cellStyle name="40% - Accent1 4 2 4 2" xfId="26419"/>
    <cellStyle name="40% - Accent1 4 2 4 2 2" xfId="26420"/>
    <cellStyle name="40% - Accent1 4 2 4 2 2 2" xfId="26421"/>
    <cellStyle name="40% - Accent1 4 2 4 2 2 3" xfId="26422"/>
    <cellStyle name="40% - Accent1 4 2 4 2 3" xfId="26423"/>
    <cellStyle name="40% - Accent1 4 2 4 2 4" xfId="26424"/>
    <cellStyle name="40% - Accent1 4 2 4 3" xfId="26425"/>
    <cellStyle name="40% - Accent1 4 2 4 3 2" xfId="26426"/>
    <cellStyle name="40% - Accent1 4 2 4 3 2 2" xfId="26427"/>
    <cellStyle name="40% - Accent1 4 2 4 3 2 3" xfId="26428"/>
    <cellStyle name="40% - Accent1 4 2 4 3 3" xfId="26429"/>
    <cellStyle name="40% - Accent1 4 2 4 3 4" xfId="26430"/>
    <cellStyle name="40% - Accent1 4 2 4 4" xfId="26431"/>
    <cellStyle name="40% - Accent1 4 2 4 4 2" xfId="26432"/>
    <cellStyle name="40% - Accent1 4 2 4 4 3" xfId="26433"/>
    <cellStyle name="40% - Accent1 4 2 4 5" xfId="26434"/>
    <cellStyle name="40% - Accent1 4 2 4 6" xfId="26435"/>
    <cellStyle name="40% - Accent1 4 2 5" xfId="26436"/>
    <cellStyle name="40% - Accent1 4 2 5 2" xfId="26437"/>
    <cellStyle name="40% - Accent1 4 2 5 2 2" xfId="26438"/>
    <cellStyle name="40% - Accent1 4 2 5 2 2 2" xfId="26439"/>
    <cellStyle name="40% - Accent1 4 2 5 2 2 3" xfId="26440"/>
    <cellStyle name="40% - Accent1 4 2 5 2 3" xfId="26441"/>
    <cellStyle name="40% - Accent1 4 2 5 2 4" xfId="26442"/>
    <cellStyle name="40% - Accent1 4 2 5 3" xfId="26443"/>
    <cellStyle name="40% - Accent1 4 2 5 3 2" xfId="26444"/>
    <cellStyle name="40% - Accent1 4 2 5 3 2 2" xfId="26445"/>
    <cellStyle name="40% - Accent1 4 2 5 3 2 3" xfId="26446"/>
    <cellStyle name="40% - Accent1 4 2 5 3 3" xfId="26447"/>
    <cellStyle name="40% - Accent1 4 2 5 3 4" xfId="26448"/>
    <cellStyle name="40% - Accent1 4 2 5 4" xfId="26449"/>
    <cellStyle name="40% - Accent1 4 2 5 4 2" xfId="26450"/>
    <cellStyle name="40% - Accent1 4 2 5 4 3" xfId="26451"/>
    <cellStyle name="40% - Accent1 4 2 5 5" xfId="26452"/>
    <cellStyle name="40% - Accent1 4 2 5 6" xfId="26453"/>
    <cellStyle name="40% - Accent1 4 2 6" xfId="26454"/>
    <cellStyle name="40% - Accent1 4 2 6 2" xfId="26455"/>
    <cellStyle name="40% - Accent1 4 2 6 2 2" xfId="26456"/>
    <cellStyle name="40% - Accent1 4 2 6 2 3" xfId="26457"/>
    <cellStyle name="40% - Accent1 4 2 6 3" xfId="26458"/>
    <cellStyle name="40% - Accent1 4 2 6 4" xfId="26459"/>
    <cellStyle name="40% - Accent1 4 2 7" xfId="26460"/>
    <cellStyle name="40% - Accent1 4 2 7 2" xfId="26461"/>
    <cellStyle name="40% - Accent1 4 2 7 2 2" xfId="26462"/>
    <cellStyle name="40% - Accent1 4 2 7 2 3" xfId="26463"/>
    <cellStyle name="40% - Accent1 4 2 7 3" xfId="26464"/>
    <cellStyle name="40% - Accent1 4 2 7 4" xfId="26465"/>
    <cellStyle name="40% - Accent1 4 2 8" xfId="26466"/>
    <cellStyle name="40% - Accent1 4 2 8 2" xfId="26467"/>
    <cellStyle name="40% - Accent1 4 2 8 3" xfId="26468"/>
    <cellStyle name="40% - Accent1 4 2 9" xfId="26469"/>
    <cellStyle name="40% - Accent1 4 2_Revenue monitoring workings P6 97-2003" xfId="26470"/>
    <cellStyle name="40% - Accent1 4 3" xfId="26471"/>
    <cellStyle name="40% - Accent1 4 3 10" xfId="26472"/>
    <cellStyle name="40% - Accent1 4 3 2" xfId="26473"/>
    <cellStyle name="40% - Accent1 4 3 2 2" xfId="26474"/>
    <cellStyle name="40% - Accent1 4 3 2 2 2" xfId="26475"/>
    <cellStyle name="40% - Accent1 4 3 2 2 2 2" xfId="26476"/>
    <cellStyle name="40% - Accent1 4 3 2 2 2 2 2" xfId="26477"/>
    <cellStyle name="40% - Accent1 4 3 2 2 2 2 2 2" xfId="26478"/>
    <cellStyle name="40% - Accent1 4 3 2 2 2 2 2 3" xfId="26479"/>
    <cellStyle name="40% - Accent1 4 3 2 2 2 2 3" xfId="26480"/>
    <cellStyle name="40% - Accent1 4 3 2 2 2 2 4" xfId="26481"/>
    <cellStyle name="40% - Accent1 4 3 2 2 2 3" xfId="26482"/>
    <cellStyle name="40% - Accent1 4 3 2 2 2 3 2" xfId="26483"/>
    <cellStyle name="40% - Accent1 4 3 2 2 2 3 2 2" xfId="26484"/>
    <cellStyle name="40% - Accent1 4 3 2 2 2 3 2 3" xfId="26485"/>
    <cellStyle name="40% - Accent1 4 3 2 2 2 3 3" xfId="26486"/>
    <cellStyle name="40% - Accent1 4 3 2 2 2 3 4" xfId="26487"/>
    <cellStyle name="40% - Accent1 4 3 2 2 2 4" xfId="26488"/>
    <cellStyle name="40% - Accent1 4 3 2 2 2 4 2" xfId="26489"/>
    <cellStyle name="40% - Accent1 4 3 2 2 2 4 3" xfId="26490"/>
    <cellStyle name="40% - Accent1 4 3 2 2 2 5" xfId="26491"/>
    <cellStyle name="40% - Accent1 4 3 2 2 2 6" xfId="26492"/>
    <cellStyle name="40% - Accent1 4 3 2 2 3" xfId="26493"/>
    <cellStyle name="40% - Accent1 4 3 2 2 3 2" xfId="26494"/>
    <cellStyle name="40% - Accent1 4 3 2 2 3 2 2" xfId="26495"/>
    <cellStyle name="40% - Accent1 4 3 2 2 3 2 2 2" xfId="26496"/>
    <cellStyle name="40% - Accent1 4 3 2 2 3 2 2 3" xfId="26497"/>
    <cellStyle name="40% - Accent1 4 3 2 2 3 2 3" xfId="26498"/>
    <cellStyle name="40% - Accent1 4 3 2 2 3 2 4" xfId="26499"/>
    <cellStyle name="40% - Accent1 4 3 2 2 3 3" xfId="26500"/>
    <cellStyle name="40% - Accent1 4 3 2 2 3 3 2" xfId="26501"/>
    <cellStyle name="40% - Accent1 4 3 2 2 3 3 2 2" xfId="26502"/>
    <cellStyle name="40% - Accent1 4 3 2 2 3 3 2 3" xfId="26503"/>
    <cellStyle name="40% - Accent1 4 3 2 2 3 3 3" xfId="26504"/>
    <cellStyle name="40% - Accent1 4 3 2 2 3 3 4" xfId="26505"/>
    <cellStyle name="40% - Accent1 4 3 2 2 3 4" xfId="26506"/>
    <cellStyle name="40% - Accent1 4 3 2 2 3 4 2" xfId="26507"/>
    <cellStyle name="40% - Accent1 4 3 2 2 3 4 3" xfId="26508"/>
    <cellStyle name="40% - Accent1 4 3 2 2 3 5" xfId="26509"/>
    <cellStyle name="40% - Accent1 4 3 2 2 3 6" xfId="26510"/>
    <cellStyle name="40% - Accent1 4 3 2 2 4" xfId="26511"/>
    <cellStyle name="40% - Accent1 4 3 2 2 4 2" xfId="26512"/>
    <cellStyle name="40% - Accent1 4 3 2 2 4 2 2" xfId="26513"/>
    <cellStyle name="40% - Accent1 4 3 2 2 4 2 3" xfId="26514"/>
    <cellStyle name="40% - Accent1 4 3 2 2 4 3" xfId="26515"/>
    <cellStyle name="40% - Accent1 4 3 2 2 4 4" xfId="26516"/>
    <cellStyle name="40% - Accent1 4 3 2 2 5" xfId="26517"/>
    <cellStyle name="40% - Accent1 4 3 2 2 5 2" xfId="26518"/>
    <cellStyle name="40% - Accent1 4 3 2 2 5 2 2" xfId="26519"/>
    <cellStyle name="40% - Accent1 4 3 2 2 5 2 3" xfId="26520"/>
    <cellStyle name="40% - Accent1 4 3 2 2 5 3" xfId="26521"/>
    <cellStyle name="40% - Accent1 4 3 2 2 5 4" xfId="26522"/>
    <cellStyle name="40% - Accent1 4 3 2 2 6" xfId="26523"/>
    <cellStyle name="40% - Accent1 4 3 2 2 6 2" xfId="26524"/>
    <cellStyle name="40% - Accent1 4 3 2 2 6 3" xfId="26525"/>
    <cellStyle name="40% - Accent1 4 3 2 2 7" xfId="26526"/>
    <cellStyle name="40% - Accent1 4 3 2 2 8" xfId="26527"/>
    <cellStyle name="40% - Accent1 4 3 2 3" xfId="26528"/>
    <cellStyle name="40% - Accent1 4 3 2 3 2" xfId="26529"/>
    <cellStyle name="40% - Accent1 4 3 2 3 2 2" xfId="26530"/>
    <cellStyle name="40% - Accent1 4 3 2 3 2 2 2" xfId="26531"/>
    <cellStyle name="40% - Accent1 4 3 2 3 2 2 3" xfId="26532"/>
    <cellStyle name="40% - Accent1 4 3 2 3 2 3" xfId="26533"/>
    <cellStyle name="40% - Accent1 4 3 2 3 2 4" xfId="26534"/>
    <cellStyle name="40% - Accent1 4 3 2 3 3" xfId="26535"/>
    <cellStyle name="40% - Accent1 4 3 2 3 3 2" xfId="26536"/>
    <cellStyle name="40% - Accent1 4 3 2 3 3 2 2" xfId="26537"/>
    <cellStyle name="40% - Accent1 4 3 2 3 3 2 3" xfId="26538"/>
    <cellStyle name="40% - Accent1 4 3 2 3 3 3" xfId="26539"/>
    <cellStyle name="40% - Accent1 4 3 2 3 3 4" xfId="26540"/>
    <cellStyle name="40% - Accent1 4 3 2 3 4" xfId="26541"/>
    <cellStyle name="40% - Accent1 4 3 2 3 4 2" xfId="26542"/>
    <cellStyle name="40% - Accent1 4 3 2 3 4 3" xfId="26543"/>
    <cellStyle name="40% - Accent1 4 3 2 3 5" xfId="26544"/>
    <cellStyle name="40% - Accent1 4 3 2 3 6" xfId="26545"/>
    <cellStyle name="40% - Accent1 4 3 2 4" xfId="26546"/>
    <cellStyle name="40% - Accent1 4 3 2 4 2" xfId="26547"/>
    <cellStyle name="40% - Accent1 4 3 2 4 2 2" xfId="26548"/>
    <cellStyle name="40% - Accent1 4 3 2 4 2 2 2" xfId="26549"/>
    <cellStyle name="40% - Accent1 4 3 2 4 2 2 3" xfId="26550"/>
    <cellStyle name="40% - Accent1 4 3 2 4 2 3" xfId="26551"/>
    <cellStyle name="40% - Accent1 4 3 2 4 2 4" xfId="26552"/>
    <cellStyle name="40% - Accent1 4 3 2 4 3" xfId="26553"/>
    <cellStyle name="40% - Accent1 4 3 2 4 3 2" xfId="26554"/>
    <cellStyle name="40% - Accent1 4 3 2 4 3 2 2" xfId="26555"/>
    <cellStyle name="40% - Accent1 4 3 2 4 3 2 3" xfId="26556"/>
    <cellStyle name="40% - Accent1 4 3 2 4 3 3" xfId="26557"/>
    <cellStyle name="40% - Accent1 4 3 2 4 3 4" xfId="26558"/>
    <cellStyle name="40% - Accent1 4 3 2 4 4" xfId="26559"/>
    <cellStyle name="40% - Accent1 4 3 2 4 4 2" xfId="26560"/>
    <cellStyle name="40% - Accent1 4 3 2 4 4 3" xfId="26561"/>
    <cellStyle name="40% - Accent1 4 3 2 4 5" xfId="26562"/>
    <cellStyle name="40% - Accent1 4 3 2 4 6" xfId="26563"/>
    <cellStyle name="40% - Accent1 4 3 2 5" xfId="26564"/>
    <cellStyle name="40% - Accent1 4 3 2 5 2" xfId="26565"/>
    <cellStyle name="40% - Accent1 4 3 2 5 2 2" xfId="26566"/>
    <cellStyle name="40% - Accent1 4 3 2 5 2 3" xfId="26567"/>
    <cellStyle name="40% - Accent1 4 3 2 5 3" xfId="26568"/>
    <cellStyle name="40% - Accent1 4 3 2 5 4" xfId="26569"/>
    <cellStyle name="40% - Accent1 4 3 2 6" xfId="26570"/>
    <cellStyle name="40% - Accent1 4 3 2 6 2" xfId="26571"/>
    <cellStyle name="40% - Accent1 4 3 2 6 2 2" xfId="26572"/>
    <cellStyle name="40% - Accent1 4 3 2 6 2 3" xfId="26573"/>
    <cellStyle name="40% - Accent1 4 3 2 6 3" xfId="26574"/>
    <cellStyle name="40% - Accent1 4 3 2 6 4" xfId="26575"/>
    <cellStyle name="40% - Accent1 4 3 2 7" xfId="26576"/>
    <cellStyle name="40% - Accent1 4 3 2 7 2" xfId="26577"/>
    <cellStyle name="40% - Accent1 4 3 2 7 3" xfId="26578"/>
    <cellStyle name="40% - Accent1 4 3 2 8" xfId="26579"/>
    <cellStyle name="40% - Accent1 4 3 2 9" xfId="26580"/>
    <cellStyle name="40% - Accent1 4 3 3" xfId="26581"/>
    <cellStyle name="40% - Accent1 4 3 3 2" xfId="26582"/>
    <cellStyle name="40% - Accent1 4 3 3 2 2" xfId="26583"/>
    <cellStyle name="40% - Accent1 4 3 3 2 2 2" xfId="26584"/>
    <cellStyle name="40% - Accent1 4 3 3 2 2 2 2" xfId="26585"/>
    <cellStyle name="40% - Accent1 4 3 3 2 2 2 3" xfId="26586"/>
    <cellStyle name="40% - Accent1 4 3 3 2 2 3" xfId="26587"/>
    <cellStyle name="40% - Accent1 4 3 3 2 2 4" xfId="26588"/>
    <cellStyle name="40% - Accent1 4 3 3 2 3" xfId="26589"/>
    <cellStyle name="40% - Accent1 4 3 3 2 3 2" xfId="26590"/>
    <cellStyle name="40% - Accent1 4 3 3 2 3 2 2" xfId="26591"/>
    <cellStyle name="40% - Accent1 4 3 3 2 3 2 3" xfId="26592"/>
    <cellStyle name="40% - Accent1 4 3 3 2 3 3" xfId="26593"/>
    <cellStyle name="40% - Accent1 4 3 3 2 3 4" xfId="26594"/>
    <cellStyle name="40% - Accent1 4 3 3 2 4" xfId="26595"/>
    <cellStyle name="40% - Accent1 4 3 3 2 4 2" xfId="26596"/>
    <cellStyle name="40% - Accent1 4 3 3 2 4 3" xfId="26597"/>
    <cellStyle name="40% - Accent1 4 3 3 2 5" xfId="26598"/>
    <cellStyle name="40% - Accent1 4 3 3 2 6" xfId="26599"/>
    <cellStyle name="40% - Accent1 4 3 3 3" xfId="26600"/>
    <cellStyle name="40% - Accent1 4 3 3 3 2" xfId="26601"/>
    <cellStyle name="40% - Accent1 4 3 3 3 2 2" xfId="26602"/>
    <cellStyle name="40% - Accent1 4 3 3 3 2 2 2" xfId="26603"/>
    <cellStyle name="40% - Accent1 4 3 3 3 2 2 3" xfId="26604"/>
    <cellStyle name="40% - Accent1 4 3 3 3 2 3" xfId="26605"/>
    <cellStyle name="40% - Accent1 4 3 3 3 2 4" xfId="26606"/>
    <cellStyle name="40% - Accent1 4 3 3 3 3" xfId="26607"/>
    <cellStyle name="40% - Accent1 4 3 3 3 3 2" xfId="26608"/>
    <cellStyle name="40% - Accent1 4 3 3 3 3 2 2" xfId="26609"/>
    <cellStyle name="40% - Accent1 4 3 3 3 3 2 3" xfId="26610"/>
    <cellStyle name="40% - Accent1 4 3 3 3 3 3" xfId="26611"/>
    <cellStyle name="40% - Accent1 4 3 3 3 3 4" xfId="26612"/>
    <cellStyle name="40% - Accent1 4 3 3 3 4" xfId="26613"/>
    <cellStyle name="40% - Accent1 4 3 3 3 4 2" xfId="26614"/>
    <cellStyle name="40% - Accent1 4 3 3 3 4 3" xfId="26615"/>
    <cellStyle name="40% - Accent1 4 3 3 3 5" xfId="26616"/>
    <cellStyle name="40% - Accent1 4 3 3 3 6" xfId="26617"/>
    <cellStyle name="40% - Accent1 4 3 3 4" xfId="26618"/>
    <cellStyle name="40% - Accent1 4 3 3 4 2" xfId="26619"/>
    <cellStyle name="40% - Accent1 4 3 3 4 2 2" xfId="26620"/>
    <cellStyle name="40% - Accent1 4 3 3 4 2 3" xfId="26621"/>
    <cellStyle name="40% - Accent1 4 3 3 4 3" xfId="26622"/>
    <cellStyle name="40% - Accent1 4 3 3 4 4" xfId="26623"/>
    <cellStyle name="40% - Accent1 4 3 3 5" xfId="26624"/>
    <cellStyle name="40% - Accent1 4 3 3 5 2" xfId="26625"/>
    <cellStyle name="40% - Accent1 4 3 3 5 2 2" xfId="26626"/>
    <cellStyle name="40% - Accent1 4 3 3 5 2 3" xfId="26627"/>
    <cellStyle name="40% - Accent1 4 3 3 5 3" xfId="26628"/>
    <cellStyle name="40% - Accent1 4 3 3 5 4" xfId="26629"/>
    <cellStyle name="40% - Accent1 4 3 3 6" xfId="26630"/>
    <cellStyle name="40% - Accent1 4 3 3 6 2" xfId="26631"/>
    <cellStyle name="40% - Accent1 4 3 3 6 3" xfId="26632"/>
    <cellStyle name="40% - Accent1 4 3 3 7" xfId="26633"/>
    <cellStyle name="40% - Accent1 4 3 3 8" xfId="26634"/>
    <cellStyle name="40% - Accent1 4 3 4" xfId="26635"/>
    <cellStyle name="40% - Accent1 4 3 4 2" xfId="26636"/>
    <cellStyle name="40% - Accent1 4 3 4 2 2" xfId="26637"/>
    <cellStyle name="40% - Accent1 4 3 4 2 2 2" xfId="26638"/>
    <cellStyle name="40% - Accent1 4 3 4 2 2 3" xfId="26639"/>
    <cellStyle name="40% - Accent1 4 3 4 2 3" xfId="26640"/>
    <cellStyle name="40% - Accent1 4 3 4 2 4" xfId="26641"/>
    <cellStyle name="40% - Accent1 4 3 4 3" xfId="26642"/>
    <cellStyle name="40% - Accent1 4 3 4 3 2" xfId="26643"/>
    <cellStyle name="40% - Accent1 4 3 4 3 2 2" xfId="26644"/>
    <cellStyle name="40% - Accent1 4 3 4 3 2 3" xfId="26645"/>
    <cellStyle name="40% - Accent1 4 3 4 3 3" xfId="26646"/>
    <cellStyle name="40% - Accent1 4 3 4 3 4" xfId="26647"/>
    <cellStyle name="40% - Accent1 4 3 4 4" xfId="26648"/>
    <cellStyle name="40% - Accent1 4 3 4 4 2" xfId="26649"/>
    <cellStyle name="40% - Accent1 4 3 4 4 3" xfId="26650"/>
    <cellStyle name="40% - Accent1 4 3 4 5" xfId="26651"/>
    <cellStyle name="40% - Accent1 4 3 4 6" xfId="26652"/>
    <cellStyle name="40% - Accent1 4 3 5" xfId="26653"/>
    <cellStyle name="40% - Accent1 4 3 5 2" xfId="26654"/>
    <cellStyle name="40% - Accent1 4 3 5 2 2" xfId="26655"/>
    <cellStyle name="40% - Accent1 4 3 5 2 2 2" xfId="26656"/>
    <cellStyle name="40% - Accent1 4 3 5 2 2 3" xfId="26657"/>
    <cellStyle name="40% - Accent1 4 3 5 2 3" xfId="26658"/>
    <cellStyle name="40% - Accent1 4 3 5 2 4" xfId="26659"/>
    <cellStyle name="40% - Accent1 4 3 5 3" xfId="26660"/>
    <cellStyle name="40% - Accent1 4 3 5 3 2" xfId="26661"/>
    <cellStyle name="40% - Accent1 4 3 5 3 2 2" xfId="26662"/>
    <cellStyle name="40% - Accent1 4 3 5 3 2 3" xfId="26663"/>
    <cellStyle name="40% - Accent1 4 3 5 3 3" xfId="26664"/>
    <cellStyle name="40% - Accent1 4 3 5 3 4" xfId="26665"/>
    <cellStyle name="40% - Accent1 4 3 5 4" xfId="26666"/>
    <cellStyle name="40% - Accent1 4 3 5 4 2" xfId="26667"/>
    <cellStyle name="40% - Accent1 4 3 5 4 3" xfId="26668"/>
    <cellStyle name="40% - Accent1 4 3 5 5" xfId="26669"/>
    <cellStyle name="40% - Accent1 4 3 5 6" xfId="26670"/>
    <cellStyle name="40% - Accent1 4 3 6" xfId="26671"/>
    <cellStyle name="40% - Accent1 4 3 6 2" xfId="26672"/>
    <cellStyle name="40% - Accent1 4 3 6 2 2" xfId="26673"/>
    <cellStyle name="40% - Accent1 4 3 6 2 3" xfId="26674"/>
    <cellStyle name="40% - Accent1 4 3 6 3" xfId="26675"/>
    <cellStyle name="40% - Accent1 4 3 6 4" xfId="26676"/>
    <cellStyle name="40% - Accent1 4 3 7" xfId="26677"/>
    <cellStyle name="40% - Accent1 4 3 7 2" xfId="26678"/>
    <cellStyle name="40% - Accent1 4 3 7 2 2" xfId="26679"/>
    <cellStyle name="40% - Accent1 4 3 7 2 3" xfId="26680"/>
    <cellStyle name="40% - Accent1 4 3 7 3" xfId="26681"/>
    <cellStyle name="40% - Accent1 4 3 7 4" xfId="26682"/>
    <cellStyle name="40% - Accent1 4 3 8" xfId="26683"/>
    <cellStyle name="40% - Accent1 4 3 8 2" xfId="26684"/>
    <cellStyle name="40% - Accent1 4 3 8 3" xfId="26685"/>
    <cellStyle name="40% - Accent1 4 3 9" xfId="26686"/>
    <cellStyle name="40% - Accent1 4 3_Revenue monitoring workings P6 97-2003" xfId="26687"/>
    <cellStyle name="40% - Accent1 4 4" xfId="26688"/>
    <cellStyle name="40% - Accent1 4 4 2" xfId="26689"/>
    <cellStyle name="40% - Accent1 4 4 2 2" xfId="26690"/>
    <cellStyle name="40% - Accent1 4 4 2 2 2" xfId="26691"/>
    <cellStyle name="40% - Accent1 4 4 2 2 2 2" xfId="26692"/>
    <cellStyle name="40% - Accent1 4 4 2 2 2 2 2" xfId="26693"/>
    <cellStyle name="40% - Accent1 4 4 2 2 2 2 3" xfId="26694"/>
    <cellStyle name="40% - Accent1 4 4 2 2 2 3" xfId="26695"/>
    <cellStyle name="40% - Accent1 4 4 2 2 2 4" xfId="26696"/>
    <cellStyle name="40% - Accent1 4 4 2 2 3" xfId="26697"/>
    <cellStyle name="40% - Accent1 4 4 2 2 3 2" xfId="26698"/>
    <cellStyle name="40% - Accent1 4 4 2 2 3 2 2" xfId="26699"/>
    <cellStyle name="40% - Accent1 4 4 2 2 3 2 3" xfId="26700"/>
    <cellStyle name="40% - Accent1 4 4 2 2 3 3" xfId="26701"/>
    <cellStyle name="40% - Accent1 4 4 2 2 3 4" xfId="26702"/>
    <cellStyle name="40% - Accent1 4 4 2 2 4" xfId="26703"/>
    <cellStyle name="40% - Accent1 4 4 2 2 4 2" xfId="26704"/>
    <cellStyle name="40% - Accent1 4 4 2 2 4 3" xfId="26705"/>
    <cellStyle name="40% - Accent1 4 4 2 2 5" xfId="26706"/>
    <cellStyle name="40% - Accent1 4 4 2 2 6" xfId="26707"/>
    <cellStyle name="40% - Accent1 4 4 2 3" xfId="26708"/>
    <cellStyle name="40% - Accent1 4 4 2 3 2" xfId="26709"/>
    <cellStyle name="40% - Accent1 4 4 2 3 2 2" xfId="26710"/>
    <cellStyle name="40% - Accent1 4 4 2 3 2 2 2" xfId="26711"/>
    <cellStyle name="40% - Accent1 4 4 2 3 2 2 3" xfId="26712"/>
    <cellStyle name="40% - Accent1 4 4 2 3 2 3" xfId="26713"/>
    <cellStyle name="40% - Accent1 4 4 2 3 2 4" xfId="26714"/>
    <cellStyle name="40% - Accent1 4 4 2 3 3" xfId="26715"/>
    <cellStyle name="40% - Accent1 4 4 2 3 3 2" xfId="26716"/>
    <cellStyle name="40% - Accent1 4 4 2 3 3 2 2" xfId="26717"/>
    <cellStyle name="40% - Accent1 4 4 2 3 3 2 3" xfId="26718"/>
    <cellStyle name="40% - Accent1 4 4 2 3 3 3" xfId="26719"/>
    <cellStyle name="40% - Accent1 4 4 2 3 3 4" xfId="26720"/>
    <cellStyle name="40% - Accent1 4 4 2 3 4" xfId="26721"/>
    <cellStyle name="40% - Accent1 4 4 2 3 4 2" xfId="26722"/>
    <cellStyle name="40% - Accent1 4 4 2 3 4 3" xfId="26723"/>
    <cellStyle name="40% - Accent1 4 4 2 3 5" xfId="26724"/>
    <cellStyle name="40% - Accent1 4 4 2 3 6" xfId="26725"/>
    <cellStyle name="40% - Accent1 4 4 2 4" xfId="26726"/>
    <cellStyle name="40% - Accent1 4 4 2 4 2" xfId="26727"/>
    <cellStyle name="40% - Accent1 4 4 2 4 2 2" xfId="26728"/>
    <cellStyle name="40% - Accent1 4 4 2 4 2 3" xfId="26729"/>
    <cellStyle name="40% - Accent1 4 4 2 4 3" xfId="26730"/>
    <cellStyle name="40% - Accent1 4 4 2 4 4" xfId="26731"/>
    <cellStyle name="40% - Accent1 4 4 2 5" xfId="26732"/>
    <cellStyle name="40% - Accent1 4 4 2 5 2" xfId="26733"/>
    <cellStyle name="40% - Accent1 4 4 2 5 2 2" xfId="26734"/>
    <cellStyle name="40% - Accent1 4 4 2 5 2 3" xfId="26735"/>
    <cellStyle name="40% - Accent1 4 4 2 5 3" xfId="26736"/>
    <cellStyle name="40% - Accent1 4 4 2 5 4" xfId="26737"/>
    <cellStyle name="40% - Accent1 4 4 2 6" xfId="26738"/>
    <cellStyle name="40% - Accent1 4 4 2 6 2" xfId="26739"/>
    <cellStyle name="40% - Accent1 4 4 2 6 3" xfId="26740"/>
    <cellStyle name="40% - Accent1 4 4 2 7" xfId="26741"/>
    <cellStyle name="40% - Accent1 4 4 2 8" xfId="26742"/>
    <cellStyle name="40% - Accent1 4 4 3" xfId="26743"/>
    <cellStyle name="40% - Accent1 4 4 3 2" xfId="26744"/>
    <cellStyle name="40% - Accent1 4 4 3 2 2" xfId="26745"/>
    <cellStyle name="40% - Accent1 4 4 3 2 2 2" xfId="26746"/>
    <cellStyle name="40% - Accent1 4 4 3 2 2 3" xfId="26747"/>
    <cellStyle name="40% - Accent1 4 4 3 2 3" xfId="26748"/>
    <cellStyle name="40% - Accent1 4 4 3 2 4" xfId="26749"/>
    <cellStyle name="40% - Accent1 4 4 3 3" xfId="26750"/>
    <cellStyle name="40% - Accent1 4 4 3 3 2" xfId="26751"/>
    <cellStyle name="40% - Accent1 4 4 3 3 2 2" xfId="26752"/>
    <cellStyle name="40% - Accent1 4 4 3 3 2 3" xfId="26753"/>
    <cellStyle name="40% - Accent1 4 4 3 3 3" xfId="26754"/>
    <cellStyle name="40% - Accent1 4 4 3 3 4" xfId="26755"/>
    <cellStyle name="40% - Accent1 4 4 3 4" xfId="26756"/>
    <cellStyle name="40% - Accent1 4 4 3 4 2" xfId="26757"/>
    <cellStyle name="40% - Accent1 4 4 3 4 3" xfId="26758"/>
    <cellStyle name="40% - Accent1 4 4 3 5" xfId="26759"/>
    <cellStyle name="40% - Accent1 4 4 3 6" xfId="26760"/>
    <cellStyle name="40% - Accent1 4 4 4" xfId="26761"/>
    <cellStyle name="40% - Accent1 4 4 4 2" xfId="26762"/>
    <cellStyle name="40% - Accent1 4 4 4 2 2" xfId="26763"/>
    <cellStyle name="40% - Accent1 4 4 4 2 2 2" xfId="26764"/>
    <cellStyle name="40% - Accent1 4 4 4 2 2 3" xfId="26765"/>
    <cellStyle name="40% - Accent1 4 4 4 2 3" xfId="26766"/>
    <cellStyle name="40% - Accent1 4 4 4 2 4" xfId="26767"/>
    <cellStyle name="40% - Accent1 4 4 4 3" xfId="26768"/>
    <cellStyle name="40% - Accent1 4 4 4 3 2" xfId="26769"/>
    <cellStyle name="40% - Accent1 4 4 4 3 2 2" xfId="26770"/>
    <cellStyle name="40% - Accent1 4 4 4 3 2 3" xfId="26771"/>
    <cellStyle name="40% - Accent1 4 4 4 3 3" xfId="26772"/>
    <cellStyle name="40% - Accent1 4 4 4 3 4" xfId="26773"/>
    <cellStyle name="40% - Accent1 4 4 4 4" xfId="26774"/>
    <cellStyle name="40% - Accent1 4 4 4 4 2" xfId="26775"/>
    <cellStyle name="40% - Accent1 4 4 4 4 3" xfId="26776"/>
    <cellStyle name="40% - Accent1 4 4 4 5" xfId="26777"/>
    <cellStyle name="40% - Accent1 4 4 4 6" xfId="26778"/>
    <cellStyle name="40% - Accent1 4 4 5" xfId="26779"/>
    <cellStyle name="40% - Accent1 4 4 5 2" xfId="26780"/>
    <cellStyle name="40% - Accent1 4 4 5 2 2" xfId="26781"/>
    <cellStyle name="40% - Accent1 4 4 5 2 3" xfId="26782"/>
    <cellStyle name="40% - Accent1 4 4 5 3" xfId="26783"/>
    <cellStyle name="40% - Accent1 4 4 5 4" xfId="26784"/>
    <cellStyle name="40% - Accent1 4 4 6" xfId="26785"/>
    <cellStyle name="40% - Accent1 4 4 6 2" xfId="26786"/>
    <cellStyle name="40% - Accent1 4 4 6 2 2" xfId="26787"/>
    <cellStyle name="40% - Accent1 4 4 6 2 3" xfId="26788"/>
    <cellStyle name="40% - Accent1 4 4 6 3" xfId="26789"/>
    <cellStyle name="40% - Accent1 4 4 6 4" xfId="26790"/>
    <cellStyle name="40% - Accent1 4 4 7" xfId="26791"/>
    <cellStyle name="40% - Accent1 4 4 7 2" xfId="26792"/>
    <cellStyle name="40% - Accent1 4 4 7 3" xfId="26793"/>
    <cellStyle name="40% - Accent1 4 4 8" xfId="26794"/>
    <cellStyle name="40% - Accent1 4 4 9" xfId="26795"/>
    <cellStyle name="40% - Accent1 4 5" xfId="26796"/>
    <cellStyle name="40% - Accent1 4 5 2" xfId="26797"/>
    <cellStyle name="40% - Accent1 4 5 2 2" xfId="26798"/>
    <cellStyle name="40% - Accent1 4 5 2 2 2" xfId="26799"/>
    <cellStyle name="40% - Accent1 4 5 2 2 2 2" xfId="26800"/>
    <cellStyle name="40% - Accent1 4 5 2 2 2 3" xfId="26801"/>
    <cellStyle name="40% - Accent1 4 5 2 2 3" xfId="26802"/>
    <cellStyle name="40% - Accent1 4 5 2 2 4" xfId="26803"/>
    <cellStyle name="40% - Accent1 4 5 2 3" xfId="26804"/>
    <cellStyle name="40% - Accent1 4 5 2 3 2" xfId="26805"/>
    <cellStyle name="40% - Accent1 4 5 2 3 2 2" xfId="26806"/>
    <cellStyle name="40% - Accent1 4 5 2 3 2 3" xfId="26807"/>
    <cellStyle name="40% - Accent1 4 5 2 3 3" xfId="26808"/>
    <cellStyle name="40% - Accent1 4 5 2 3 4" xfId="26809"/>
    <cellStyle name="40% - Accent1 4 5 2 4" xfId="26810"/>
    <cellStyle name="40% - Accent1 4 5 2 4 2" xfId="26811"/>
    <cellStyle name="40% - Accent1 4 5 2 4 3" xfId="26812"/>
    <cellStyle name="40% - Accent1 4 5 2 5" xfId="26813"/>
    <cellStyle name="40% - Accent1 4 5 2 6" xfId="26814"/>
    <cellStyle name="40% - Accent1 4 5 3" xfId="26815"/>
    <cellStyle name="40% - Accent1 4 5 3 2" xfId="26816"/>
    <cellStyle name="40% - Accent1 4 5 3 2 2" xfId="26817"/>
    <cellStyle name="40% - Accent1 4 5 3 2 2 2" xfId="26818"/>
    <cellStyle name="40% - Accent1 4 5 3 2 2 3" xfId="26819"/>
    <cellStyle name="40% - Accent1 4 5 3 2 3" xfId="26820"/>
    <cellStyle name="40% - Accent1 4 5 3 2 4" xfId="26821"/>
    <cellStyle name="40% - Accent1 4 5 3 3" xfId="26822"/>
    <cellStyle name="40% - Accent1 4 5 3 3 2" xfId="26823"/>
    <cellStyle name="40% - Accent1 4 5 3 3 2 2" xfId="26824"/>
    <cellStyle name="40% - Accent1 4 5 3 3 2 3" xfId="26825"/>
    <cellStyle name="40% - Accent1 4 5 3 3 3" xfId="26826"/>
    <cellStyle name="40% - Accent1 4 5 3 3 4" xfId="26827"/>
    <cellStyle name="40% - Accent1 4 5 3 4" xfId="26828"/>
    <cellStyle name="40% - Accent1 4 5 3 4 2" xfId="26829"/>
    <cellStyle name="40% - Accent1 4 5 3 4 3" xfId="26830"/>
    <cellStyle name="40% - Accent1 4 5 3 5" xfId="26831"/>
    <cellStyle name="40% - Accent1 4 5 3 6" xfId="26832"/>
    <cellStyle name="40% - Accent1 4 5 4" xfId="26833"/>
    <cellStyle name="40% - Accent1 4 5 4 2" xfId="26834"/>
    <cellStyle name="40% - Accent1 4 5 4 2 2" xfId="26835"/>
    <cellStyle name="40% - Accent1 4 5 4 2 3" xfId="26836"/>
    <cellStyle name="40% - Accent1 4 5 4 3" xfId="26837"/>
    <cellStyle name="40% - Accent1 4 5 4 4" xfId="26838"/>
    <cellStyle name="40% - Accent1 4 5 5" xfId="26839"/>
    <cellStyle name="40% - Accent1 4 5 5 2" xfId="26840"/>
    <cellStyle name="40% - Accent1 4 5 5 2 2" xfId="26841"/>
    <cellStyle name="40% - Accent1 4 5 5 2 3" xfId="26842"/>
    <cellStyle name="40% - Accent1 4 5 5 3" xfId="26843"/>
    <cellStyle name="40% - Accent1 4 5 5 4" xfId="26844"/>
    <cellStyle name="40% - Accent1 4 5 6" xfId="26845"/>
    <cellStyle name="40% - Accent1 4 5 6 2" xfId="26846"/>
    <cellStyle name="40% - Accent1 4 5 6 3" xfId="26847"/>
    <cellStyle name="40% - Accent1 4 5 7" xfId="26848"/>
    <cellStyle name="40% - Accent1 4 5 8" xfId="26849"/>
    <cellStyle name="40% - Accent1 4 6" xfId="26850"/>
    <cellStyle name="40% - Accent1 4 6 2" xfId="26851"/>
    <cellStyle name="40% - Accent1 4 6 2 2" xfId="26852"/>
    <cellStyle name="40% - Accent1 4 6 2 2 2" xfId="26853"/>
    <cellStyle name="40% - Accent1 4 6 2 2 3" xfId="26854"/>
    <cellStyle name="40% - Accent1 4 6 2 3" xfId="26855"/>
    <cellStyle name="40% - Accent1 4 6 2 4" xfId="26856"/>
    <cellStyle name="40% - Accent1 4 6 3" xfId="26857"/>
    <cellStyle name="40% - Accent1 4 6 3 2" xfId="26858"/>
    <cellStyle name="40% - Accent1 4 6 3 2 2" xfId="26859"/>
    <cellStyle name="40% - Accent1 4 6 3 2 3" xfId="26860"/>
    <cellStyle name="40% - Accent1 4 6 3 3" xfId="26861"/>
    <cellStyle name="40% - Accent1 4 6 3 4" xfId="26862"/>
    <cellStyle name="40% - Accent1 4 6 4" xfId="26863"/>
    <cellStyle name="40% - Accent1 4 6 4 2" xfId="26864"/>
    <cellStyle name="40% - Accent1 4 6 4 3" xfId="26865"/>
    <cellStyle name="40% - Accent1 4 6 5" xfId="26866"/>
    <cellStyle name="40% - Accent1 4 6 6" xfId="26867"/>
    <cellStyle name="40% - Accent1 4 7" xfId="26868"/>
    <cellStyle name="40% - Accent1 4 7 2" xfId="26869"/>
    <cellStyle name="40% - Accent1 4 7 2 2" xfId="26870"/>
    <cellStyle name="40% - Accent1 4 7 2 2 2" xfId="26871"/>
    <cellStyle name="40% - Accent1 4 7 2 2 3" xfId="26872"/>
    <cellStyle name="40% - Accent1 4 7 2 3" xfId="26873"/>
    <cellStyle name="40% - Accent1 4 7 2 4" xfId="26874"/>
    <cellStyle name="40% - Accent1 4 7 3" xfId="26875"/>
    <cellStyle name="40% - Accent1 4 7 3 2" xfId="26876"/>
    <cellStyle name="40% - Accent1 4 7 3 2 2" xfId="26877"/>
    <cellStyle name="40% - Accent1 4 7 3 2 3" xfId="26878"/>
    <cellStyle name="40% - Accent1 4 7 3 3" xfId="26879"/>
    <cellStyle name="40% - Accent1 4 7 3 4" xfId="26880"/>
    <cellStyle name="40% - Accent1 4 7 4" xfId="26881"/>
    <cellStyle name="40% - Accent1 4 7 4 2" xfId="26882"/>
    <cellStyle name="40% - Accent1 4 7 4 3" xfId="26883"/>
    <cellStyle name="40% - Accent1 4 7 5" xfId="26884"/>
    <cellStyle name="40% - Accent1 4 7 6" xfId="26885"/>
    <cellStyle name="40% - Accent1 4 8" xfId="26886"/>
    <cellStyle name="40% - Accent1 4 8 2" xfId="26887"/>
    <cellStyle name="40% - Accent1 4 8 2 2" xfId="26888"/>
    <cellStyle name="40% - Accent1 4 8 2 3" xfId="26889"/>
    <cellStyle name="40% - Accent1 4 8 3" xfId="26890"/>
    <cellStyle name="40% - Accent1 4 8 3 2" xfId="26891"/>
    <cellStyle name="40% - Accent1 4 8 3 3" xfId="26892"/>
    <cellStyle name="40% - Accent1 4 9" xfId="26893"/>
    <cellStyle name="40% - Accent1 4 9 2" xfId="26894"/>
    <cellStyle name="40% - Accent1 4 9 2 2" xfId="26895"/>
    <cellStyle name="40% - Accent1 4 9 2 3" xfId="26896"/>
    <cellStyle name="40% - Accent1 4 9 3" xfId="26897"/>
    <cellStyle name="40% - Accent1 4 9 4" xfId="26898"/>
    <cellStyle name="40% - Accent1 4_Revenue monitoring workings P6 97-2003" xfId="26899"/>
    <cellStyle name="40% - Accent1 5" xfId="26900"/>
    <cellStyle name="40% - Accent1 5 10" xfId="26901"/>
    <cellStyle name="40% - Accent1 5 11" xfId="26902"/>
    <cellStyle name="40% - Accent1 5 2" xfId="26903"/>
    <cellStyle name="40% - Accent1 5 2 2" xfId="26904"/>
    <cellStyle name="40% - Accent1 5 2 2 2" xfId="26905"/>
    <cellStyle name="40% - Accent1 5 2 2 2 2" xfId="26906"/>
    <cellStyle name="40% - Accent1 5 2 2 2 2 2" xfId="26907"/>
    <cellStyle name="40% - Accent1 5 2 2 2 2 2 2" xfId="26908"/>
    <cellStyle name="40% - Accent1 5 2 2 2 2 2 3" xfId="26909"/>
    <cellStyle name="40% - Accent1 5 2 2 2 2 3" xfId="26910"/>
    <cellStyle name="40% - Accent1 5 2 2 2 2 4" xfId="26911"/>
    <cellStyle name="40% - Accent1 5 2 2 2 3" xfId="26912"/>
    <cellStyle name="40% - Accent1 5 2 2 2 3 2" xfId="26913"/>
    <cellStyle name="40% - Accent1 5 2 2 2 3 2 2" xfId="26914"/>
    <cellStyle name="40% - Accent1 5 2 2 2 3 2 3" xfId="26915"/>
    <cellStyle name="40% - Accent1 5 2 2 2 3 3" xfId="26916"/>
    <cellStyle name="40% - Accent1 5 2 2 2 3 4" xfId="26917"/>
    <cellStyle name="40% - Accent1 5 2 2 2 4" xfId="26918"/>
    <cellStyle name="40% - Accent1 5 2 2 2 4 2" xfId="26919"/>
    <cellStyle name="40% - Accent1 5 2 2 2 4 3" xfId="26920"/>
    <cellStyle name="40% - Accent1 5 2 2 2 5" xfId="26921"/>
    <cellStyle name="40% - Accent1 5 2 2 2 6" xfId="26922"/>
    <cellStyle name="40% - Accent1 5 2 2 3" xfId="26923"/>
    <cellStyle name="40% - Accent1 5 2 2 3 2" xfId="26924"/>
    <cellStyle name="40% - Accent1 5 2 2 3 2 2" xfId="26925"/>
    <cellStyle name="40% - Accent1 5 2 2 3 2 2 2" xfId="26926"/>
    <cellStyle name="40% - Accent1 5 2 2 3 2 2 3" xfId="26927"/>
    <cellStyle name="40% - Accent1 5 2 2 3 2 3" xfId="26928"/>
    <cellStyle name="40% - Accent1 5 2 2 3 2 4" xfId="26929"/>
    <cellStyle name="40% - Accent1 5 2 2 3 3" xfId="26930"/>
    <cellStyle name="40% - Accent1 5 2 2 3 3 2" xfId="26931"/>
    <cellStyle name="40% - Accent1 5 2 2 3 3 2 2" xfId="26932"/>
    <cellStyle name="40% - Accent1 5 2 2 3 3 2 3" xfId="26933"/>
    <cellStyle name="40% - Accent1 5 2 2 3 3 3" xfId="26934"/>
    <cellStyle name="40% - Accent1 5 2 2 3 3 4" xfId="26935"/>
    <cellStyle name="40% - Accent1 5 2 2 3 4" xfId="26936"/>
    <cellStyle name="40% - Accent1 5 2 2 3 4 2" xfId="26937"/>
    <cellStyle name="40% - Accent1 5 2 2 3 4 3" xfId="26938"/>
    <cellStyle name="40% - Accent1 5 2 2 3 5" xfId="26939"/>
    <cellStyle name="40% - Accent1 5 2 2 3 6" xfId="26940"/>
    <cellStyle name="40% - Accent1 5 2 2 4" xfId="26941"/>
    <cellStyle name="40% - Accent1 5 2 2 4 2" xfId="26942"/>
    <cellStyle name="40% - Accent1 5 2 2 4 2 2" xfId="26943"/>
    <cellStyle name="40% - Accent1 5 2 2 4 2 3" xfId="26944"/>
    <cellStyle name="40% - Accent1 5 2 2 4 3" xfId="26945"/>
    <cellStyle name="40% - Accent1 5 2 2 4 4" xfId="26946"/>
    <cellStyle name="40% - Accent1 5 2 2 5" xfId="26947"/>
    <cellStyle name="40% - Accent1 5 2 2 5 2" xfId="26948"/>
    <cellStyle name="40% - Accent1 5 2 2 5 2 2" xfId="26949"/>
    <cellStyle name="40% - Accent1 5 2 2 5 2 3" xfId="26950"/>
    <cellStyle name="40% - Accent1 5 2 2 5 3" xfId="26951"/>
    <cellStyle name="40% - Accent1 5 2 2 5 4" xfId="26952"/>
    <cellStyle name="40% - Accent1 5 2 2 6" xfId="26953"/>
    <cellStyle name="40% - Accent1 5 2 2 6 2" xfId="26954"/>
    <cellStyle name="40% - Accent1 5 2 2 6 3" xfId="26955"/>
    <cellStyle name="40% - Accent1 5 2 2 7" xfId="26956"/>
    <cellStyle name="40% - Accent1 5 2 2 8" xfId="26957"/>
    <cellStyle name="40% - Accent1 5 2 3" xfId="26958"/>
    <cellStyle name="40% - Accent1 5 2 3 2" xfId="26959"/>
    <cellStyle name="40% - Accent1 5 2 3 2 2" xfId="26960"/>
    <cellStyle name="40% - Accent1 5 2 3 2 2 2" xfId="26961"/>
    <cellStyle name="40% - Accent1 5 2 3 2 2 3" xfId="26962"/>
    <cellStyle name="40% - Accent1 5 2 3 2 3" xfId="26963"/>
    <cellStyle name="40% - Accent1 5 2 3 2 4" xfId="26964"/>
    <cellStyle name="40% - Accent1 5 2 3 3" xfId="26965"/>
    <cellStyle name="40% - Accent1 5 2 3 3 2" xfId="26966"/>
    <cellStyle name="40% - Accent1 5 2 3 3 2 2" xfId="26967"/>
    <cellStyle name="40% - Accent1 5 2 3 3 2 3" xfId="26968"/>
    <cellStyle name="40% - Accent1 5 2 3 3 3" xfId="26969"/>
    <cellStyle name="40% - Accent1 5 2 3 3 4" xfId="26970"/>
    <cellStyle name="40% - Accent1 5 2 3 4" xfId="26971"/>
    <cellStyle name="40% - Accent1 5 2 3 4 2" xfId="26972"/>
    <cellStyle name="40% - Accent1 5 2 3 4 3" xfId="26973"/>
    <cellStyle name="40% - Accent1 5 2 3 5" xfId="26974"/>
    <cellStyle name="40% - Accent1 5 2 3 6" xfId="26975"/>
    <cellStyle name="40% - Accent1 5 2 4" xfId="26976"/>
    <cellStyle name="40% - Accent1 5 2 4 2" xfId="26977"/>
    <cellStyle name="40% - Accent1 5 2 4 2 2" xfId="26978"/>
    <cellStyle name="40% - Accent1 5 2 4 2 2 2" xfId="26979"/>
    <cellStyle name="40% - Accent1 5 2 4 2 2 3" xfId="26980"/>
    <cellStyle name="40% - Accent1 5 2 4 2 3" xfId="26981"/>
    <cellStyle name="40% - Accent1 5 2 4 2 4" xfId="26982"/>
    <cellStyle name="40% - Accent1 5 2 4 3" xfId="26983"/>
    <cellStyle name="40% - Accent1 5 2 4 3 2" xfId="26984"/>
    <cellStyle name="40% - Accent1 5 2 4 3 2 2" xfId="26985"/>
    <cellStyle name="40% - Accent1 5 2 4 3 2 3" xfId="26986"/>
    <cellStyle name="40% - Accent1 5 2 4 3 3" xfId="26987"/>
    <cellStyle name="40% - Accent1 5 2 4 3 4" xfId="26988"/>
    <cellStyle name="40% - Accent1 5 2 4 4" xfId="26989"/>
    <cellStyle name="40% - Accent1 5 2 4 4 2" xfId="26990"/>
    <cellStyle name="40% - Accent1 5 2 4 4 3" xfId="26991"/>
    <cellStyle name="40% - Accent1 5 2 4 5" xfId="26992"/>
    <cellStyle name="40% - Accent1 5 2 4 6" xfId="26993"/>
    <cellStyle name="40% - Accent1 5 2 5" xfId="26994"/>
    <cellStyle name="40% - Accent1 5 2 5 2" xfId="26995"/>
    <cellStyle name="40% - Accent1 5 2 5 2 2" xfId="26996"/>
    <cellStyle name="40% - Accent1 5 2 5 2 3" xfId="26997"/>
    <cellStyle name="40% - Accent1 5 2 5 3" xfId="26998"/>
    <cellStyle name="40% - Accent1 5 2 5 4" xfId="26999"/>
    <cellStyle name="40% - Accent1 5 2 6" xfId="27000"/>
    <cellStyle name="40% - Accent1 5 2 6 2" xfId="27001"/>
    <cellStyle name="40% - Accent1 5 2 6 2 2" xfId="27002"/>
    <cellStyle name="40% - Accent1 5 2 6 2 3" xfId="27003"/>
    <cellStyle name="40% - Accent1 5 2 6 3" xfId="27004"/>
    <cellStyle name="40% - Accent1 5 2 6 4" xfId="27005"/>
    <cellStyle name="40% - Accent1 5 2 7" xfId="27006"/>
    <cellStyle name="40% - Accent1 5 2 7 2" xfId="27007"/>
    <cellStyle name="40% - Accent1 5 2 7 3" xfId="27008"/>
    <cellStyle name="40% - Accent1 5 2 8" xfId="27009"/>
    <cellStyle name="40% - Accent1 5 2 9" xfId="27010"/>
    <cellStyle name="40% - Accent1 5 3" xfId="27011"/>
    <cellStyle name="40% - Accent1 5 3 2" xfId="27012"/>
    <cellStyle name="40% - Accent1 5 3 2 2" xfId="27013"/>
    <cellStyle name="40% - Accent1 5 3 2 2 2" xfId="27014"/>
    <cellStyle name="40% - Accent1 5 3 2 2 2 2" xfId="27015"/>
    <cellStyle name="40% - Accent1 5 3 2 2 2 3" xfId="27016"/>
    <cellStyle name="40% - Accent1 5 3 2 2 3" xfId="27017"/>
    <cellStyle name="40% - Accent1 5 3 2 2 4" xfId="27018"/>
    <cellStyle name="40% - Accent1 5 3 2 3" xfId="27019"/>
    <cellStyle name="40% - Accent1 5 3 2 3 2" xfId="27020"/>
    <cellStyle name="40% - Accent1 5 3 2 3 2 2" xfId="27021"/>
    <cellStyle name="40% - Accent1 5 3 2 3 2 3" xfId="27022"/>
    <cellStyle name="40% - Accent1 5 3 2 3 3" xfId="27023"/>
    <cellStyle name="40% - Accent1 5 3 2 3 4" xfId="27024"/>
    <cellStyle name="40% - Accent1 5 3 2 4" xfId="27025"/>
    <cellStyle name="40% - Accent1 5 3 2 4 2" xfId="27026"/>
    <cellStyle name="40% - Accent1 5 3 2 4 3" xfId="27027"/>
    <cellStyle name="40% - Accent1 5 3 2 5" xfId="27028"/>
    <cellStyle name="40% - Accent1 5 3 2 6" xfId="27029"/>
    <cellStyle name="40% - Accent1 5 3 3" xfId="27030"/>
    <cellStyle name="40% - Accent1 5 3 3 2" xfId="27031"/>
    <cellStyle name="40% - Accent1 5 3 3 2 2" xfId="27032"/>
    <cellStyle name="40% - Accent1 5 3 3 2 2 2" xfId="27033"/>
    <cellStyle name="40% - Accent1 5 3 3 2 2 3" xfId="27034"/>
    <cellStyle name="40% - Accent1 5 3 3 2 3" xfId="27035"/>
    <cellStyle name="40% - Accent1 5 3 3 2 4" xfId="27036"/>
    <cellStyle name="40% - Accent1 5 3 3 3" xfId="27037"/>
    <cellStyle name="40% - Accent1 5 3 3 3 2" xfId="27038"/>
    <cellStyle name="40% - Accent1 5 3 3 3 2 2" xfId="27039"/>
    <cellStyle name="40% - Accent1 5 3 3 3 2 3" xfId="27040"/>
    <cellStyle name="40% - Accent1 5 3 3 3 3" xfId="27041"/>
    <cellStyle name="40% - Accent1 5 3 3 3 4" xfId="27042"/>
    <cellStyle name="40% - Accent1 5 3 3 4" xfId="27043"/>
    <cellStyle name="40% - Accent1 5 3 3 4 2" xfId="27044"/>
    <cellStyle name="40% - Accent1 5 3 3 4 3" xfId="27045"/>
    <cellStyle name="40% - Accent1 5 3 3 5" xfId="27046"/>
    <cellStyle name="40% - Accent1 5 3 3 6" xfId="27047"/>
    <cellStyle name="40% - Accent1 5 3 4" xfId="27048"/>
    <cellStyle name="40% - Accent1 5 3 4 2" xfId="27049"/>
    <cellStyle name="40% - Accent1 5 3 4 2 2" xfId="27050"/>
    <cellStyle name="40% - Accent1 5 3 4 2 3" xfId="27051"/>
    <cellStyle name="40% - Accent1 5 3 4 3" xfId="27052"/>
    <cellStyle name="40% - Accent1 5 3 4 4" xfId="27053"/>
    <cellStyle name="40% - Accent1 5 3 5" xfId="27054"/>
    <cellStyle name="40% - Accent1 5 3 5 2" xfId="27055"/>
    <cellStyle name="40% - Accent1 5 3 5 2 2" xfId="27056"/>
    <cellStyle name="40% - Accent1 5 3 5 2 3" xfId="27057"/>
    <cellStyle name="40% - Accent1 5 3 5 3" xfId="27058"/>
    <cellStyle name="40% - Accent1 5 3 5 4" xfId="27059"/>
    <cellStyle name="40% - Accent1 5 3 6" xfId="27060"/>
    <cellStyle name="40% - Accent1 5 3 6 2" xfId="27061"/>
    <cellStyle name="40% - Accent1 5 3 6 3" xfId="27062"/>
    <cellStyle name="40% - Accent1 5 3 7" xfId="27063"/>
    <cellStyle name="40% - Accent1 5 3 8" xfId="27064"/>
    <cellStyle name="40% - Accent1 5 4" xfId="27065"/>
    <cellStyle name="40% - Accent1 5 4 2" xfId="27066"/>
    <cellStyle name="40% - Accent1 5 4 2 2" xfId="27067"/>
    <cellStyle name="40% - Accent1 5 4 2 2 2" xfId="27068"/>
    <cellStyle name="40% - Accent1 5 4 2 2 3" xfId="27069"/>
    <cellStyle name="40% - Accent1 5 4 2 3" xfId="27070"/>
    <cellStyle name="40% - Accent1 5 4 2 4" xfId="27071"/>
    <cellStyle name="40% - Accent1 5 4 3" xfId="27072"/>
    <cellStyle name="40% - Accent1 5 4 3 2" xfId="27073"/>
    <cellStyle name="40% - Accent1 5 4 3 2 2" xfId="27074"/>
    <cellStyle name="40% - Accent1 5 4 3 2 3" xfId="27075"/>
    <cellStyle name="40% - Accent1 5 4 3 3" xfId="27076"/>
    <cellStyle name="40% - Accent1 5 4 3 4" xfId="27077"/>
    <cellStyle name="40% - Accent1 5 4 4" xfId="27078"/>
    <cellStyle name="40% - Accent1 5 4 4 2" xfId="27079"/>
    <cellStyle name="40% - Accent1 5 4 4 3" xfId="27080"/>
    <cellStyle name="40% - Accent1 5 4 5" xfId="27081"/>
    <cellStyle name="40% - Accent1 5 4 6" xfId="27082"/>
    <cellStyle name="40% - Accent1 5 5" xfId="27083"/>
    <cellStyle name="40% - Accent1 5 5 2" xfId="27084"/>
    <cellStyle name="40% - Accent1 5 5 2 2" xfId="27085"/>
    <cellStyle name="40% - Accent1 5 5 2 2 2" xfId="27086"/>
    <cellStyle name="40% - Accent1 5 5 2 2 3" xfId="27087"/>
    <cellStyle name="40% - Accent1 5 5 2 3" xfId="27088"/>
    <cellStyle name="40% - Accent1 5 5 2 4" xfId="27089"/>
    <cellStyle name="40% - Accent1 5 5 3" xfId="27090"/>
    <cellStyle name="40% - Accent1 5 5 3 2" xfId="27091"/>
    <cellStyle name="40% - Accent1 5 5 3 2 2" xfId="27092"/>
    <cellStyle name="40% - Accent1 5 5 3 2 3" xfId="27093"/>
    <cellStyle name="40% - Accent1 5 5 3 3" xfId="27094"/>
    <cellStyle name="40% - Accent1 5 5 3 4" xfId="27095"/>
    <cellStyle name="40% - Accent1 5 5 4" xfId="27096"/>
    <cellStyle name="40% - Accent1 5 5 4 2" xfId="27097"/>
    <cellStyle name="40% - Accent1 5 5 4 3" xfId="27098"/>
    <cellStyle name="40% - Accent1 5 5 5" xfId="27099"/>
    <cellStyle name="40% - Accent1 5 5 6" xfId="27100"/>
    <cellStyle name="40% - Accent1 5 6" xfId="27101"/>
    <cellStyle name="40% - Accent1 5 6 2" xfId="27102"/>
    <cellStyle name="40% - Accent1 5 6 2 2" xfId="27103"/>
    <cellStyle name="40% - Accent1 5 6 2 3" xfId="27104"/>
    <cellStyle name="40% - Accent1 5 6 3" xfId="27105"/>
    <cellStyle name="40% - Accent1 5 6 4" xfId="27106"/>
    <cellStyle name="40% - Accent1 5 7" xfId="27107"/>
    <cellStyle name="40% - Accent1 5 7 2" xfId="27108"/>
    <cellStyle name="40% - Accent1 5 7 2 2" xfId="27109"/>
    <cellStyle name="40% - Accent1 5 7 2 3" xfId="27110"/>
    <cellStyle name="40% - Accent1 5 7 3" xfId="27111"/>
    <cellStyle name="40% - Accent1 5 7 4" xfId="27112"/>
    <cellStyle name="40% - Accent1 5 8" xfId="27113"/>
    <cellStyle name="40% - Accent1 5 8 2" xfId="27114"/>
    <cellStyle name="40% - Accent1 5 8 3" xfId="27115"/>
    <cellStyle name="40% - Accent1 5 9" xfId="27116"/>
    <cellStyle name="40% - Accent1 5_Revenue monitoring workings P6 97-2003" xfId="27117"/>
    <cellStyle name="40% - Accent1 6" xfId="27118"/>
    <cellStyle name="40% - Accent1 6 10" xfId="27119"/>
    <cellStyle name="40% - Accent1 6 11" xfId="27120"/>
    <cellStyle name="40% - Accent1 6 2" xfId="27121"/>
    <cellStyle name="40% - Accent1 6 2 2" xfId="27122"/>
    <cellStyle name="40% - Accent1 6 2 2 2" xfId="27123"/>
    <cellStyle name="40% - Accent1 6 2 2 2 2" xfId="27124"/>
    <cellStyle name="40% - Accent1 6 2 2 2 2 2" xfId="27125"/>
    <cellStyle name="40% - Accent1 6 2 2 2 2 2 2" xfId="27126"/>
    <cellStyle name="40% - Accent1 6 2 2 2 2 2 3" xfId="27127"/>
    <cellStyle name="40% - Accent1 6 2 2 2 2 3" xfId="27128"/>
    <cellStyle name="40% - Accent1 6 2 2 2 2 4" xfId="27129"/>
    <cellStyle name="40% - Accent1 6 2 2 2 3" xfId="27130"/>
    <cellStyle name="40% - Accent1 6 2 2 2 3 2" xfId="27131"/>
    <cellStyle name="40% - Accent1 6 2 2 2 3 2 2" xfId="27132"/>
    <cellStyle name="40% - Accent1 6 2 2 2 3 2 3" xfId="27133"/>
    <cellStyle name="40% - Accent1 6 2 2 2 3 3" xfId="27134"/>
    <cellStyle name="40% - Accent1 6 2 2 2 3 4" xfId="27135"/>
    <cellStyle name="40% - Accent1 6 2 2 2 4" xfId="27136"/>
    <cellStyle name="40% - Accent1 6 2 2 2 4 2" xfId="27137"/>
    <cellStyle name="40% - Accent1 6 2 2 2 4 3" xfId="27138"/>
    <cellStyle name="40% - Accent1 6 2 2 2 5" xfId="27139"/>
    <cellStyle name="40% - Accent1 6 2 2 2 6" xfId="27140"/>
    <cellStyle name="40% - Accent1 6 2 2 3" xfId="27141"/>
    <cellStyle name="40% - Accent1 6 2 2 3 2" xfId="27142"/>
    <cellStyle name="40% - Accent1 6 2 2 3 2 2" xfId="27143"/>
    <cellStyle name="40% - Accent1 6 2 2 3 2 2 2" xfId="27144"/>
    <cellStyle name="40% - Accent1 6 2 2 3 2 2 3" xfId="27145"/>
    <cellStyle name="40% - Accent1 6 2 2 3 2 3" xfId="27146"/>
    <cellStyle name="40% - Accent1 6 2 2 3 2 4" xfId="27147"/>
    <cellStyle name="40% - Accent1 6 2 2 3 3" xfId="27148"/>
    <cellStyle name="40% - Accent1 6 2 2 3 3 2" xfId="27149"/>
    <cellStyle name="40% - Accent1 6 2 2 3 3 2 2" xfId="27150"/>
    <cellStyle name="40% - Accent1 6 2 2 3 3 2 3" xfId="27151"/>
    <cellStyle name="40% - Accent1 6 2 2 3 3 3" xfId="27152"/>
    <cellStyle name="40% - Accent1 6 2 2 3 3 4" xfId="27153"/>
    <cellStyle name="40% - Accent1 6 2 2 3 4" xfId="27154"/>
    <cellStyle name="40% - Accent1 6 2 2 3 4 2" xfId="27155"/>
    <cellStyle name="40% - Accent1 6 2 2 3 4 3" xfId="27156"/>
    <cellStyle name="40% - Accent1 6 2 2 3 5" xfId="27157"/>
    <cellStyle name="40% - Accent1 6 2 2 3 6" xfId="27158"/>
    <cellStyle name="40% - Accent1 6 2 2 4" xfId="27159"/>
    <cellStyle name="40% - Accent1 6 2 2 4 2" xfId="27160"/>
    <cellStyle name="40% - Accent1 6 2 2 4 2 2" xfId="27161"/>
    <cellStyle name="40% - Accent1 6 2 2 4 2 3" xfId="27162"/>
    <cellStyle name="40% - Accent1 6 2 2 4 3" xfId="27163"/>
    <cellStyle name="40% - Accent1 6 2 2 4 4" xfId="27164"/>
    <cellStyle name="40% - Accent1 6 2 2 5" xfId="27165"/>
    <cellStyle name="40% - Accent1 6 2 2 5 2" xfId="27166"/>
    <cellStyle name="40% - Accent1 6 2 2 5 2 2" xfId="27167"/>
    <cellStyle name="40% - Accent1 6 2 2 5 2 3" xfId="27168"/>
    <cellStyle name="40% - Accent1 6 2 2 5 3" xfId="27169"/>
    <cellStyle name="40% - Accent1 6 2 2 5 4" xfId="27170"/>
    <cellStyle name="40% - Accent1 6 2 2 6" xfId="27171"/>
    <cellStyle name="40% - Accent1 6 2 2 6 2" xfId="27172"/>
    <cellStyle name="40% - Accent1 6 2 2 6 3" xfId="27173"/>
    <cellStyle name="40% - Accent1 6 2 2 7" xfId="27174"/>
    <cellStyle name="40% - Accent1 6 2 2 8" xfId="27175"/>
    <cellStyle name="40% - Accent1 6 2 3" xfId="27176"/>
    <cellStyle name="40% - Accent1 6 2 3 2" xfId="27177"/>
    <cellStyle name="40% - Accent1 6 2 3 2 2" xfId="27178"/>
    <cellStyle name="40% - Accent1 6 2 3 2 2 2" xfId="27179"/>
    <cellStyle name="40% - Accent1 6 2 3 2 2 3" xfId="27180"/>
    <cellStyle name="40% - Accent1 6 2 3 2 3" xfId="27181"/>
    <cellStyle name="40% - Accent1 6 2 3 2 4" xfId="27182"/>
    <cellStyle name="40% - Accent1 6 2 3 3" xfId="27183"/>
    <cellStyle name="40% - Accent1 6 2 3 3 2" xfId="27184"/>
    <cellStyle name="40% - Accent1 6 2 3 3 2 2" xfId="27185"/>
    <cellStyle name="40% - Accent1 6 2 3 3 2 3" xfId="27186"/>
    <cellStyle name="40% - Accent1 6 2 3 3 3" xfId="27187"/>
    <cellStyle name="40% - Accent1 6 2 3 3 4" xfId="27188"/>
    <cellStyle name="40% - Accent1 6 2 3 4" xfId="27189"/>
    <cellStyle name="40% - Accent1 6 2 3 4 2" xfId="27190"/>
    <cellStyle name="40% - Accent1 6 2 3 4 3" xfId="27191"/>
    <cellStyle name="40% - Accent1 6 2 3 5" xfId="27192"/>
    <cellStyle name="40% - Accent1 6 2 3 6" xfId="27193"/>
    <cellStyle name="40% - Accent1 6 2 4" xfId="27194"/>
    <cellStyle name="40% - Accent1 6 2 4 2" xfId="27195"/>
    <cellStyle name="40% - Accent1 6 2 4 2 2" xfId="27196"/>
    <cellStyle name="40% - Accent1 6 2 4 2 2 2" xfId="27197"/>
    <cellStyle name="40% - Accent1 6 2 4 2 2 3" xfId="27198"/>
    <cellStyle name="40% - Accent1 6 2 4 2 3" xfId="27199"/>
    <cellStyle name="40% - Accent1 6 2 4 2 4" xfId="27200"/>
    <cellStyle name="40% - Accent1 6 2 4 3" xfId="27201"/>
    <cellStyle name="40% - Accent1 6 2 4 3 2" xfId="27202"/>
    <cellStyle name="40% - Accent1 6 2 4 3 2 2" xfId="27203"/>
    <cellStyle name="40% - Accent1 6 2 4 3 2 3" xfId="27204"/>
    <cellStyle name="40% - Accent1 6 2 4 3 3" xfId="27205"/>
    <cellStyle name="40% - Accent1 6 2 4 3 4" xfId="27206"/>
    <cellStyle name="40% - Accent1 6 2 4 4" xfId="27207"/>
    <cellStyle name="40% - Accent1 6 2 4 4 2" xfId="27208"/>
    <cellStyle name="40% - Accent1 6 2 4 4 3" xfId="27209"/>
    <cellStyle name="40% - Accent1 6 2 4 5" xfId="27210"/>
    <cellStyle name="40% - Accent1 6 2 4 6" xfId="27211"/>
    <cellStyle name="40% - Accent1 6 2 5" xfId="27212"/>
    <cellStyle name="40% - Accent1 6 2 5 2" xfId="27213"/>
    <cellStyle name="40% - Accent1 6 2 5 2 2" xfId="27214"/>
    <cellStyle name="40% - Accent1 6 2 5 2 3" xfId="27215"/>
    <cellStyle name="40% - Accent1 6 2 5 3" xfId="27216"/>
    <cellStyle name="40% - Accent1 6 2 5 4" xfId="27217"/>
    <cellStyle name="40% - Accent1 6 2 6" xfId="27218"/>
    <cellStyle name="40% - Accent1 6 2 6 2" xfId="27219"/>
    <cellStyle name="40% - Accent1 6 2 6 2 2" xfId="27220"/>
    <cellStyle name="40% - Accent1 6 2 6 2 3" xfId="27221"/>
    <cellStyle name="40% - Accent1 6 2 6 3" xfId="27222"/>
    <cellStyle name="40% - Accent1 6 2 6 4" xfId="27223"/>
    <cellStyle name="40% - Accent1 6 2 7" xfId="27224"/>
    <cellStyle name="40% - Accent1 6 2 7 2" xfId="27225"/>
    <cellStyle name="40% - Accent1 6 2 7 3" xfId="27226"/>
    <cellStyle name="40% - Accent1 6 2 8" xfId="27227"/>
    <cellStyle name="40% - Accent1 6 2 9" xfId="27228"/>
    <cellStyle name="40% - Accent1 6 3" xfId="27229"/>
    <cellStyle name="40% - Accent1 6 3 2" xfId="27230"/>
    <cellStyle name="40% - Accent1 6 3 2 2" xfId="27231"/>
    <cellStyle name="40% - Accent1 6 3 2 2 2" xfId="27232"/>
    <cellStyle name="40% - Accent1 6 3 2 2 2 2" xfId="27233"/>
    <cellStyle name="40% - Accent1 6 3 2 2 2 3" xfId="27234"/>
    <cellStyle name="40% - Accent1 6 3 2 2 3" xfId="27235"/>
    <cellStyle name="40% - Accent1 6 3 2 2 4" xfId="27236"/>
    <cellStyle name="40% - Accent1 6 3 2 3" xfId="27237"/>
    <cellStyle name="40% - Accent1 6 3 2 3 2" xfId="27238"/>
    <cellStyle name="40% - Accent1 6 3 2 3 2 2" xfId="27239"/>
    <cellStyle name="40% - Accent1 6 3 2 3 2 3" xfId="27240"/>
    <cellStyle name="40% - Accent1 6 3 2 3 3" xfId="27241"/>
    <cellStyle name="40% - Accent1 6 3 2 3 4" xfId="27242"/>
    <cellStyle name="40% - Accent1 6 3 2 4" xfId="27243"/>
    <cellStyle name="40% - Accent1 6 3 2 4 2" xfId="27244"/>
    <cellStyle name="40% - Accent1 6 3 2 4 3" xfId="27245"/>
    <cellStyle name="40% - Accent1 6 3 2 5" xfId="27246"/>
    <cellStyle name="40% - Accent1 6 3 2 6" xfId="27247"/>
    <cellStyle name="40% - Accent1 6 3 3" xfId="27248"/>
    <cellStyle name="40% - Accent1 6 3 3 2" xfId="27249"/>
    <cellStyle name="40% - Accent1 6 3 3 2 2" xfId="27250"/>
    <cellStyle name="40% - Accent1 6 3 3 2 2 2" xfId="27251"/>
    <cellStyle name="40% - Accent1 6 3 3 2 2 3" xfId="27252"/>
    <cellStyle name="40% - Accent1 6 3 3 2 3" xfId="27253"/>
    <cellStyle name="40% - Accent1 6 3 3 2 4" xfId="27254"/>
    <cellStyle name="40% - Accent1 6 3 3 3" xfId="27255"/>
    <cellStyle name="40% - Accent1 6 3 3 3 2" xfId="27256"/>
    <cellStyle name="40% - Accent1 6 3 3 3 2 2" xfId="27257"/>
    <cellStyle name="40% - Accent1 6 3 3 3 2 3" xfId="27258"/>
    <cellStyle name="40% - Accent1 6 3 3 3 3" xfId="27259"/>
    <cellStyle name="40% - Accent1 6 3 3 3 4" xfId="27260"/>
    <cellStyle name="40% - Accent1 6 3 3 4" xfId="27261"/>
    <cellStyle name="40% - Accent1 6 3 3 4 2" xfId="27262"/>
    <cellStyle name="40% - Accent1 6 3 3 4 3" xfId="27263"/>
    <cellStyle name="40% - Accent1 6 3 3 5" xfId="27264"/>
    <cellStyle name="40% - Accent1 6 3 3 6" xfId="27265"/>
    <cellStyle name="40% - Accent1 6 3 4" xfId="27266"/>
    <cellStyle name="40% - Accent1 6 3 4 2" xfId="27267"/>
    <cellStyle name="40% - Accent1 6 3 4 2 2" xfId="27268"/>
    <cellStyle name="40% - Accent1 6 3 4 2 3" xfId="27269"/>
    <cellStyle name="40% - Accent1 6 3 4 3" xfId="27270"/>
    <cellStyle name="40% - Accent1 6 3 4 4" xfId="27271"/>
    <cellStyle name="40% - Accent1 6 3 5" xfId="27272"/>
    <cellStyle name="40% - Accent1 6 3 5 2" xfId="27273"/>
    <cellStyle name="40% - Accent1 6 3 5 2 2" xfId="27274"/>
    <cellStyle name="40% - Accent1 6 3 5 2 3" xfId="27275"/>
    <cellStyle name="40% - Accent1 6 3 5 3" xfId="27276"/>
    <cellStyle name="40% - Accent1 6 3 5 4" xfId="27277"/>
    <cellStyle name="40% - Accent1 6 3 6" xfId="27278"/>
    <cellStyle name="40% - Accent1 6 3 6 2" xfId="27279"/>
    <cellStyle name="40% - Accent1 6 3 6 3" xfId="27280"/>
    <cellStyle name="40% - Accent1 6 3 7" xfId="27281"/>
    <cellStyle name="40% - Accent1 6 3 8" xfId="27282"/>
    <cellStyle name="40% - Accent1 6 4" xfId="27283"/>
    <cellStyle name="40% - Accent1 6 4 2" xfId="27284"/>
    <cellStyle name="40% - Accent1 6 4 2 2" xfId="27285"/>
    <cellStyle name="40% - Accent1 6 4 2 2 2" xfId="27286"/>
    <cellStyle name="40% - Accent1 6 4 2 2 3" xfId="27287"/>
    <cellStyle name="40% - Accent1 6 4 2 3" xfId="27288"/>
    <cellStyle name="40% - Accent1 6 4 2 4" xfId="27289"/>
    <cellStyle name="40% - Accent1 6 4 3" xfId="27290"/>
    <cellStyle name="40% - Accent1 6 4 3 2" xfId="27291"/>
    <cellStyle name="40% - Accent1 6 4 3 2 2" xfId="27292"/>
    <cellStyle name="40% - Accent1 6 4 3 2 3" xfId="27293"/>
    <cellStyle name="40% - Accent1 6 4 3 3" xfId="27294"/>
    <cellStyle name="40% - Accent1 6 4 3 4" xfId="27295"/>
    <cellStyle name="40% - Accent1 6 4 4" xfId="27296"/>
    <cellStyle name="40% - Accent1 6 4 4 2" xfId="27297"/>
    <cellStyle name="40% - Accent1 6 4 4 3" xfId="27298"/>
    <cellStyle name="40% - Accent1 6 4 5" xfId="27299"/>
    <cellStyle name="40% - Accent1 6 4 6" xfId="27300"/>
    <cellStyle name="40% - Accent1 6 5" xfId="27301"/>
    <cellStyle name="40% - Accent1 6 5 2" xfId="27302"/>
    <cellStyle name="40% - Accent1 6 5 2 2" xfId="27303"/>
    <cellStyle name="40% - Accent1 6 5 2 2 2" xfId="27304"/>
    <cellStyle name="40% - Accent1 6 5 2 2 3" xfId="27305"/>
    <cellStyle name="40% - Accent1 6 5 2 3" xfId="27306"/>
    <cellStyle name="40% - Accent1 6 5 2 4" xfId="27307"/>
    <cellStyle name="40% - Accent1 6 5 3" xfId="27308"/>
    <cellStyle name="40% - Accent1 6 5 3 2" xfId="27309"/>
    <cellStyle name="40% - Accent1 6 5 3 2 2" xfId="27310"/>
    <cellStyle name="40% - Accent1 6 5 3 2 3" xfId="27311"/>
    <cellStyle name="40% - Accent1 6 5 3 3" xfId="27312"/>
    <cellStyle name="40% - Accent1 6 5 3 4" xfId="27313"/>
    <cellStyle name="40% - Accent1 6 5 4" xfId="27314"/>
    <cellStyle name="40% - Accent1 6 5 4 2" xfId="27315"/>
    <cellStyle name="40% - Accent1 6 5 4 3" xfId="27316"/>
    <cellStyle name="40% - Accent1 6 5 5" xfId="27317"/>
    <cellStyle name="40% - Accent1 6 5 6" xfId="27318"/>
    <cellStyle name="40% - Accent1 6 6" xfId="27319"/>
    <cellStyle name="40% - Accent1 6 6 2" xfId="27320"/>
    <cellStyle name="40% - Accent1 6 6 2 2" xfId="27321"/>
    <cellStyle name="40% - Accent1 6 6 2 3" xfId="27322"/>
    <cellStyle name="40% - Accent1 6 6 3" xfId="27323"/>
    <cellStyle name="40% - Accent1 6 6 4" xfId="27324"/>
    <cellStyle name="40% - Accent1 6 7" xfId="27325"/>
    <cellStyle name="40% - Accent1 6 7 2" xfId="27326"/>
    <cellStyle name="40% - Accent1 6 7 2 2" xfId="27327"/>
    <cellStyle name="40% - Accent1 6 7 2 3" xfId="27328"/>
    <cellStyle name="40% - Accent1 6 7 3" xfId="27329"/>
    <cellStyle name="40% - Accent1 6 7 4" xfId="27330"/>
    <cellStyle name="40% - Accent1 6 8" xfId="27331"/>
    <cellStyle name="40% - Accent1 6 8 2" xfId="27332"/>
    <cellStyle name="40% - Accent1 6 8 3" xfId="27333"/>
    <cellStyle name="40% - Accent1 6 9" xfId="27334"/>
    <cellStyle name="40% - Accent1 6_Revenue monitoring workings P6 97-2003" xfId="27335"/>
    <cellStyle name="40% - Accent1 7" xfId="27336"/>
    <cellStyle name="40% - Accent1 7 10" xfId="27337"/>
    <cellStyle name="40% - Accent1 7 11" xfId="27338"/>
    <cellStyle name="40% - Accent1 7 2" xfId="27339"/>
    <cellStyle name="40% - Accent1 7 2 2" xfId="27340"/>
    <cellStyle name="40% - Accent1 7 2 2 2" xfId="27341"/>
    <cellStyle name="40% - Accent1 7 2 2 2 2" xfId="27342"/>
    <cellStyle name="40% - Accent1 7 2 2 2 2 2" xfId="27343"/>
    <cellStyle name="40% - Accent1 7 2 2 2 2 2 2" xfId="27344"/>
    <cellStyle name="40% - Accent1 7 2 2 2 2 2 3" xfId="27345"/>
    <cellStyle name="40% - Accent1 7 2 2 2 2 3" xfId="27346"/>
    <cellStyle name="40% - Accent1 7 2 2 2 2 4" xfId="27347"/>
    <cellStyle name="40% - Accent1 7 2 2 2 3" xfId="27348"/>
    <cellStyle name="40% - Accent1 7 2 2 2 3 2" xfId="27349"/>
    <cellStyle name="40% - Accent1 7 2 2 2 3 2 2" xfId="27350"/>
    <cellStyle name="40% - Accent1 7 2 2 2 3 2 3" xfId="27351"/>
    <cellStyle name="40% - Accent1 7 2 2 2 3 3" xfId="27352"/>
    <cellStyle name="40% - Accent1 7 2 2 2 3 4" xfId="27353"/>
    <cellStyle name="40% - Accent1 7 2 2 2 4" xfId="27354"/>
    <cellStyle name="40% - Accent1 7 2 2 2 4 2" xfId="27355"/>
    <cellStyle name="40% - Accent1 7 2 2 2 4 3" xfId="27356"/>
    <cellStyle name="40% - Accent1 7 2 2 2 5" xfId="27357"/>
    <cellStyle name="40% - Accent1 7 2 2 2 6" xfId="27358"/>
    <cellStyle name="40% - Accent1 7 2 2 3" xfId="27359"/>
    <cellStyle name="40% - Accent1 7 2 2 3 2" xfId="27360"/>
    <cellStyle name="40% - Accent1 7 2 2 3 2 2" xfId="27361"/>
    <cellStyle name="40% - Accent1 7 2 2 3 2 2 2" xfId="27362"/>
    <cellStyle name="40% - Accent1 7 2 2 3 2 2 3" xfId="27363"/>
    <cellStyle name="40% - Accent1 7 2 2 3 2 3" xfId="27364"/>
    <cellStyle name="40% - Accent1 7 2 2 3 2 4" xfId="27365"/>
    <cellStyle name="40% - Accent1 7 2 2 3 3" xfId="27366"/>
    <cellStyle name="40% - Accent1 7 2 2 3 3 2" xfId="27367"/>
    <cellStyle name="40% - Accent1 7 2 2 3 3 2 2" xfId="27368"/>
    <cellStyle name="40% - Accent1 7 2 2 3 3 2 3" xfId="27369"/>
    <cellStyle name="40% - Accent1 7 2 2 3 3 3" xfId="27370"/>
    <cellStyle name="40% - Accent1 7 2 2 3 3 4" xfId="27371"/>
    <cellStyle name="40% - Accent1 7 2 2 3 4" xfId="27372"/>
    <cellStyle name="40% - Accent1 7 2 2 3 4 2" xfId="27373"/>
    <cellStyle name="40% - Accent1 7 2 2 3 4 3" xfId="27374"/>
    <cellStyle name="40% - Accent1 7 2 2 3 5" xfId="27375"/>
    <cellStyle name="40% - Accent1 7 2 2 3 6" xfId="27376"/>
    <cellStyle name="40% - Accent1 7 2 2 4" xfId="27377"/>
    <cellStyle name="40% - Accent1 7 2 2 4 2" xfId="27378"/>
    <cellStyle name="40% - Accent1 7 2 2 4 2 2" xfId="27379"/>
    <cellStyle name="40% - Accent1 7 2 2 4 2 3" xfId="27380"/>
    <cellStyle name="40% - Accent1 7 2 2 4 3" xfId="27381"/>
    <cellStyle name="40% - Accent1 7 2 2 4 4" xfId="27382"/>
    <cellStyle name="40% - Accent1 7 2 2 5" xfId="27383"/>
    <cellStyle name="40% - Accent1 7 2 2 5 2" xfId="27384"/>
    <cellStyle name="40% - Accent1 7 2 2 5 2 2" xfId="27385"/>
    <cellStyle name="40% - Accent1 7 2 2 5 2 3" xfId="27386"/>
    <cellStyle name="40% - Accent1 7 2 2 5 3" xfId="27387"/>
    <cellStyle name="40% - Accent1 7 2 2 5 4" xfId="27388"/>
    <cellStyle name="40% - Accent1 7 2 2 6" xfId="27389"/>
    <cellStyle name="40% - Accent1 7 2 2 6 2" xfId="27390"/>
    <cellStyle name="40% - Accent1 7 2 2 6 3" xfId="27391"/>
    <cellStyle name="40% - Accent1 7 2 2 7" xfId="27392"/>
    <cellStyle name="40% - Accent1 7 2 2 8" xfId="27393"/>
    <cellStyle name="40% - Accent1 7 2 3" xfId="27394"/>
    <cellStyle name="40% - Accent1 7 2 3 2" xfId="27395"/>
    <cellStyle name="40% - Accent1 7 2 3 2 2" xfId="27396"/>
    <cellStyle name="40% - Accent1 7 2 3 2 2 2" xfId="27397"/>
    <cellStyle name="40% - Accent1 7 2 3 2 2 3" xfId="27398"/>
    <cellStyle name="40% - Accent1 7 2 3 2 3" xfId="27399"/>
    <cellStyle name="40% - Accent1 7 2 3 2 4" xfId="27400"/>
    <cellStyle name="40% - Accent1 7 2 3 3" xfId="27401"/>
    <cellStyle name="40% - Accent1 7 2 3 3 2" xfId="27402"/>
    <cellStyle name="40% - Accent1 7 2 3 3 2 2" xfId="27403"/>
    <cellStyle name="40% - Accent1 7 2 3 3 2 3" xfId="27404"/>
    <cellStyle name="40% - Accent1 7 2 3 3 3" xfId="27405"/>
    <cellStyle name="40% - Accent1 7 2 3 3 4" xfId="27406"/>
    <cellStyle name="40% - Accent1 7 2 3 4" xfId="27407"/>
    <cellStyle name="40% - Accent1 7 2 3 4 2" xfId="27408"/>
    <cellStyle name="40% - Accent1 7 2 3 4 3" xfId="27409"/>
    <cellStyle name="40% - Accent1 7 2 3 5" xfId="27410"/>
    <cellStyle name="40% - Accent1 7 2 3 6" xfId="27411"/>
    <cellStyle name="40% - Accent1 7 2 4" xfId="27412"/>
    <cellStyle name="40% - Accent1 7 2 4 2" xfId="27413"/>
    <cellStyle name="40% - Accent1 7 2 4 2 2" xfId="27414"/>
    <cellStyle name="40% - Accent1 7 2 4 2 2 2" xfId="27415"/>
    <cellStyle name="40% - Accent1 7 2 4 2 2 3" xfId="27416"/>
    <cellStyle name="40% - Accent1 7 2 4 2 3" xfId="27417"/>
    <cellStyle name="40% - Accent1 7 2 4 2 4" xfId="27418"/>
    <cellStyle name="40% - Accent1 7 2 4 3" xfId="27419"/>
    <cellStyle name="40% - Accent1 7 2 4 3 2" xfId="27420"/>
    <cellStyle name="40% - Accent1 7 2 4 3 2 2" xfId="27421"/>
    <cellStyle name="40% - Accent1 7 2 4 3 2 3" xfId="27422"/>
    <cellStyle name="40% - Accent1 7 2 4 3 3" xfId="27423"/>
    <cellStyle name="40% - Accent1 7 2 4 3 4" xfId="27424"/>
    <cellStyle name="40% - Accent1 7 2 4 4" xfId="27425"/>
    <cellStyle name="40% - Accent1 7 2 4 4 2" xfId="27426"/>
    <cellStyle name="40% - Accent1 7 2 4 4 3" xfId="27427"/>
    <cellStyle name="40% - Accent1 7 2 4 5" xfId="27428"/>
    <cellStyle name="40% - Accent1 7 2 4 6" xfId="27429"/>
    <cellStyle name="40% - Accent1 7 2 5" xfId="27430"/>
    <cellStyle name="40% - Accent1 7 2 5 2" xfId="27431"/>
    <cellStyle name="40% - Accent1 7 2 5 2 2" xfId="27432"/>
    <cellStyle name="40% - Accent1 7 2 5 2 3" xfId="27433"/>
    <cellStyle name="40% - Accent1 7 2 5 3" xfId="27434"/>
    <cellStyle name="40% - Accent1 7 2 5 4" xfId="27435"/>
    <cellStyle name="40% - Accent1 7 2 6" xfId="27436"/>
    <cellStyle name="40% - Accent1 7 2 6 2" xfId="27437"/>
    <cellStyle name="40% - Accent1 7 2 6 2 2" xfId="27438"/>
    <cellStyle name="40% - Accent1 7 2 6 2 3" xfId="27439"/>
    <cellStyle name="40% - Accent1 7 2 6 3" xfId="27440"/>
    <cellStyle name="40% - Accent1 7 2 6 4" xfId="27441"/>
    <cellStyle name="40% - Accent1 7 2 7" xfId="27442"/>
    <cellStyle name="40% - Accent1 7 2 7 2" xfId="27443"/>
    <cellStyle name="40% - Accent1 7 2 7 3" xfId="27444"/>
    <cellStyle name="40% - Accent1 7 2 8" xfId="27445"/>
    <cellStyle name="40% - Accent1 7 2 9" xfId="27446"/>
    <cellStyle name="40% - Accent1 7 3" xfId="27447"/>
    <cellStyle name="40% - Accent1 7 3 2" xfId="27448"/>
    <cellStyle name="40% - Accent1 7 3 2 2" xfId="27449"/>
    <cellStyle name="40% - Accent1 7 3 2 2 2" xfId="27450"/>
    <cellStyle name="40% - Accent1 7 3 2 2 2 2" xfId="27451"/>
    <cellStyle name="40% - Accent1 7 3 2 2 2 3" xfId="27452"/>
    <cellStyle name="40% - Accent1 7 3 2 2 3" xfId="27453"/>
    <cellStyle name="40% - Accent1 7 3 2 2 4" xfId="27454"/>
    <cellStyle name="40% - Accent1 7 3 2 3" xfId="27455"/>
    <cellStyle name="40% - Accent1 7 3 2 3 2" xfId="27456"/>
    <cellStyle name="40% - Accent1 7 3 2 3 2 2" xfId="27457"/>
    <cellStyle name="40% - Accent1 7 3 2 3 2 3" xfId="27458"/>
    <cellStyle name="40% - Accent1 7 3 2 3 3" xfId="27459"/>
    <cellStyle name="40% - Accent1 7 3 2 3 4" xfId="27460"/>
    <cellStyle name="40% - Accent1 7 3 2 4" xfId="27461"/>
    <cellStyle name="40% - Accent1 7 3 2 4 2" xfId="27462"/>
    <cellStyle name="40% - Accent1 7 3 2 4 3" xfId="27463"/>
    <cellStyle name="40% - Accent1 7 3 2 5" xfId="27464"/>
    <cellStyle name="40% - Accent1 7 3 2 6" xfId="27465"/>
    <cellStyle name="40% - Accent1 7 3 3" xfId="27466"/>
    <cellStyle name="40% - Accent1 7 3 3 2" xfId="27467"/>
    <cellStyle name="40% - Accent1 7 3 3 2 2" xfId="27468"/>
    <cellStyle name="40% - Accent1 7 3 3 2 2 2" xfId="27469"/>
    <cellStyle name="40% - Accent1 7 3 3 2 2 3" xfId="27470"/>
    <cellStyle name="40% - Accent1 7 3 3 2 3" xfId="27471"/>
    <cellStyle name="40% - Accent1 7 3 3 2 4" xfId="27472"/>
    <cellStyle name="40% - Accent1 7 3 3 3" xfId="27473"/>
    <cellStyle name="40% - Accent1 7 3 3 3 2" xfId="27474"/>
    <cellStyle name="40% - Accent1 7 3 3 3 2 2" xfId="27475"/>
    <cellStyle name="40% - Accent1 7 3 3 3 2 3" xfId="27476"/>
    <cellStyle name="40% - Accent1 7 3 3 3 3" xfId="27477"/>
    <cellStyle name="40% - Accent1 7 3 3 3 4" xfId="27478"/>
    <cellStyle name="40% - Accent1 7 3 3 4" xfId="27479"/>
    <cellStyle name="40% - Accent1 7 3 3 4 2" xfId="27480"/>
    <cellStyle name="40% - Accent1 7 3 3 4 3" xfId="27481"/>
    <cellStyle name="40% - Accent1 7 3 3 5" xfId="27482"/>
    <cellStyle name="40% - Accent1 7 3 3 6" xfId="27483"/>
    <cellStyle name="40% - Accent1 7 3 4" xfId="27484"/>
    <cellStyle name="40% - Accent1 7 3 4 2" xfId="27485"/>
    <cellStyle name="40% - Accent1 7 3 4 2 2" xfId="27486"/>
    <cellStyle name="40% - Accent1 7 3 4 2 3" xfId="27487"/>
    <cellStyle name="40% - Accent1 7 3 4 3" xfId="27488"/>
    <cellStyle name="40% - Accent1 7 3 4 4" xfId="27489"/>
    <cellStyle name="40% - Accent1 7 3 5" xfId="27490"/>
    <cellStyle name="40% - Accent1 7 3 5 2" xfId="27491"/>
    <cellStyle name="40% - Accent1 7 3 5 2 2" xfId="27492"/>
    <cellStyle name="40% - Accent1 7 3 5 2 3" xfId="27493"/>
    <cellStyle name="40% - Accent1 7 3 5 3" xfId="27494"/>
    <cellStyle name="40% - Accent1 7 3 5 4" xfId="27495"/>
    <cellStyle name="40% - Accent1 7 3 6" xfId="27496"/>
    <cellStyle name="40% - Accent1 7 3 6 2" xfId="27497"/>
    <cellStyle name="40% - Accent1 7 3 6 3" xfId="27498"/>
    <cellStyle name="40% - Accent1 7 3 7" xfId="27499"/>
    <cellStyle name="40% - Accent1 7 3 8" xfId="27500"/>
    <cellStyle name="40% - Accent1 7 4" xfId="27501"/>
    <cellStyle name="40% - Accent1 7 4 2" xfId="27502"/>
    <cellStyle name="40% - Accent1 7 4 2 2" xfId="27503"/>
    <cellStyle name="40% - Accent1 7 4 2 2 2" xfId="27504"/>
    <cellStyle name="40% - Accent1 7 4 2 2 3" xfId="27505"/>
    <cellStyle name="40% - Accent1 7 4 2 3" xfId="27506"/>
    <cellStyle name="40% - Accent1 7 4 2 4" xfId="27507"/>
    <cellStyle name="40% - Accent1 7 4 3" xfId="27508"/>
    <cellStyle name="40% - Accent1 7 4 3 2" xfId="27509"/>
    <cellStyle name="40% - Accent1 7 4 3 2 2" xfId="27510"/>
    <cellStyle name="40% - Accent1 7 4 3 2 3" xfId="27511"/>
    <cellStyle name="40% - Accent1 7 4 3 3" xfId="27512"/>
    <cellStyle name="40% - Accent1 7 4 3 4" xfId="27513"/>
    <cellStyle name="40% - Accent1 7 4 4" xfId="27514"/>
    <cellStyle name="40% - Accent1 7 4 4 2" xfId="27515"/>
    <cellStyle name="40% - Accent1 7 4 4 3" xfId="27516"/>
    <cellStyle name="40% - Accent1 7 4 5" xfId="27517"/>
    <cellStyle name="40% - Accent1 7 4 6" xfId="27518"/>
    <cellStyle name="40% - Accent1 7 5" xfId="27519"/>
    <cellStyle name="40% - Accent1 7 5 2" xfId="27520"/>
    <cellStyle name="40% - Accent1 7 5 2 2" xfId="27521"/>
    <cellStyle name="40% - Accent1 7 5 2 2 2" xfId="27522"/>
    <cellStyle name="40% - Accent1 7 5 2 2 3" xfId="27523"/>
    <cellStyle name="40% - Accent1 7 5 2 3" xfId="27524"/>
    <cellStyle name="40% - Accent1 7 5 2 4" xfId="27525"/>
    <cellStyle name="40% - Accent1 7 5 3" xfId="27526"/>
    <cellStyle name="40% - Accent1 7 5 3 2" xfId="27527"/>
    <cellStyle name="40% - Accent1 7 5 3 2 2" xfId="27528"/>
    <cellStyle name="40% - Accent1 7 5 3 2 3" xfId="27529"/>
    <cellStyle name="40% - Accent1 7 5 3 3" xfId="27530"/>
    <cellStyle name="40% - Accent1 7 5 3 4" xfId="27531"/>
    <cellStyle name="40% - Accent1 7 5 4" xfId="27532"/>
    <cellStyle name="40% - Accent1 7 5 4 2" xfId="27533"/>
    <cellStyle name="40% - Accent1 7 5 4 3" xfId="27534"/>
    <cellStyle name="40% - Accent1 7 5 5" xfId="27535"/>
    <cellStyle name="40% - Accent1 7 5 6" xfId="27536"/>
    <cellStyle name="40% - Accent1 7 6" xfId="27537"/>
    <cellStyle name="40% - Accent1 7 6 2" xfId="27538"/>
    <cellStyle name="40% - Accent1 7 6 2 2" xfId="27539"/>
    <cellStyle name="40% - Accent1 7 6 2 3" xfId="27540"/>
    <cellStyle name="40% - Accent1 7 6 3" xfId="27541"/>
    <cellStyle name="40% - Accent1 7 6 4" xfId="27542"/>
    <cellStyle name="40% - Accent1 7 7" xfId="27543"/>
    <cellStyle name="40% - Accent1 7 7 2" xfId="27544"/>
    <cellStyle name="40% - Accent1 7 7 2 2" xfId="27545"/>
    <cellStyle name="40% - Accent1 7 7 2 3" xfId="27546"/>
    <cellStyle name="40% - Accent1 7 7 3" xfId="27547"/>
    <cellStyle name="40% - Accent1 7 7 4" xfId="27548"/>
    <cellStyle name="40% - Accent1 7 8" xfId="27549"/>
    <cellStyle name="40% - Accent1 7 8 2" xfId="27550"/>
    <cellStyle name="40% - Accent1 7 8 3" xfId="27551"/>
    <cellStyle name="40% - Accent1 7 9" xfId="27552"/>
    <cellStyle name="40% - Accent1 7_Revenue monitoring workings P6 97-2003" xfId="27553"/>
    <cellStyle name="40% - Accent1 8" xfId="27554"/>
    <cellStyle name="40% - Accent1 8 10" xfId="27555"/>
    <cellStyle name="40% - Accent1 8 2" xfId="27556"/>
    <cellStyle name="40% - Accent1 8 2 2" xfId="27557"/>
    <cellStyle name="40% - Accent1 8 2 2 2" xfId="27558"/>
    <cellStyle name="40% - Accent1 8 2 2 2 2" xfId="27559"/>
    <cellStyle name="40% - Accent1 8 2 2 2 2 2" xfId="27560"/>
    <cellStyle name="40% - Accent1 8 2 2 2 2 2 2" xfId="27561"/>
    <cellStyle name="40% - Accent1 8 2 2 2 2 2 3" xfId="27562"/>
    <cellStyle name="40% - Accent1 8 2 2 2 2 3" xfId="27563"/>
    <cellStyle name="40% - Accent1 8 2 2 2 2 4" xfId="27564"/>
    <cellStyle name="40% - Accent1 8 2 2 2 3" xfId="27565"/>
    <cellStyle name="40% - Accent1 8 2 2 2 3 2" xfId="27566"/>
    <cellStyle name="40% - Accent1 8 2 2 2 3 2 2" xfId="27567"/>
    <cellStyle name="40% - Accent1 8 2 2 2 3 2 3" xfId="27568"/>
    <cellStyle name="40% - Accent1 8 2 2 2 3 3" xfId="27569"/>
    <cellStyle name="40% - Accent1 8 2 2 2 3 4" xfId="27570"/>
    <cellStyle name="40% - Accent1 8 2 2 2 4" xfId="27571"/>
    <cellStyle name="40% - Accent1 8 2 2 2 4 2" xfId="27572"/>
    <cellStyle name="40% - Accent1 8 2 2 2 4 3" xfId="27573"/>
    <cellStyle name="40% - Accent1 8 2 2 2 5" xfId="27574"/>
    <cellStyle name="40% - Accent1 8 2 2 2 6" xfId="27575"/>
    <cellStyle name="40% - Accent1 8 2 2 3" xfId="27576"/>
    <cellStyle name="40% - Accent1 8 2 2 3 2" xfId="27577"/>
    <cellStyle name="40% - Accent1 8 2 2 3 2 2" xfId="27578"/>
    <cellStyle name="40% - Accent1 8 2 2 3 2 2 2" xfId="27579"/>
    <cellStyle name="40% - Accent1 8 2 2 3 2 2 3" xfId="27580"/>
    <cellStyle name="40% - Accent1 8 2 2 3 2 3" xfId="27581"/>
    <cellStyle name="40% - Accent1 8 2 2 3 2 4" xfId="27582"/>
    <cellStyle name="40% - Accent1 8 2 2 3 3" xfId="27583"/>
    <cellStyle name="40% - Accent1 8 2 2 3 3 2" xfId="27584"/>
    <cellStyle name="40% - Accent1 8 2 2 3 3 2 2" xfId="27585"/>
    <cellStyle name="40% - Accent1 8 2 2 3 3 2 3" xfId="27586"/>
    <cellStyle name="40% - Accent1 8 2 2 3 3 3" xfId="27587"/>
    <cellStyle name="40% - Accent1 8 2 2 3 3 4" xfId="27588"/>
    <cellStyle name="40% - Accent1 8 2 2 3 4" xfId="27589"/>
    <cellStyle name="40% - Accent1 8 2 2 3 4 2" xfId="27590"/>
    <cellStyle name="40% - Accent1 8 2 2 3 4 3" xfId="27591"/>
    <cellStyle name="40% - Accent1 8 2 2 3 5" xfId="27592"/>
    <cellStyle name="40% - Accent1 8 2 2 3 6" xfId="27593"/>
    <cellStyle name="40% - Accent1 8 2 2 4" xfId="27594"/>
    <cellStyle name="40% - Accent1 8 2 2 4 2" xfId="27595"/>
    <cellStyle name="40% - Accent1 8 2 2 4 2 2" xfId="27596"/>
    <cellStyle name="40% - Accent1 8 2 2 4 2 3" xfId="27597"/>
    <cellStyle name="40% - Accent1 8 2 2 4 3" xfId="27598"/>
    <cellStyle name="40% - Accent1 8 2 2 4 4" xfId="27599"/>
    <cellStyle name="40% - Accent1 8 2 2 5" xfId="27600"/>
    <cellStyle name="40% - Accent1 8 2 2 5 2" xfId="27601"/>
    <cellStyle name="40% - Accent1 8 2 2 5 2 2" xfId="27602"/>
    <cellStyle name="40% - Accent1 8 2 2 5 2 3" xfId="27603"/>
    <cellStyle name="40% - Accent1 8 2 2 5 3" xfId="27604"/>
    <cellStyle name="40% - Accent1 8 2 2 5 4" xfId="27605"/>
    <cellStyle name="40% - Accent1 8 2 2 6" xfId="27606"/>
    <cellStyle name="40% - Accent1 8 2 2 6 2" xfId="27607"/>
    <cellStyle name="40% - Accent1 8 2 2 6 3" xfId="27608"/>
    <cellStyle name="40% - Accent1 8 2 2 7" xfId="27609"/>
    <cellStyle name="40% - Accent1 8 2 2 8" xfId="27610"/>
    <cellStyle name="40% - Accent1 8 2 3" xfId="27611"/>
    <cellStyle name="40% - Accent1 8 2 3 2" xfId="27612"/>
    <cellStyle name="40% - Accent1 8 2 3 2 2" xfId="27613"/>
    <cellStyle name="40% - Accent1 8 2 3 2 2 2" xfId="27614"/>
    <cellStyle name="40% - Accent1 8 2 3 2 2 3" xfId="27615"/>
    <cellStyle name="40% - Accent1 8 2 3 2 3" xfId="27616"/>
    <cellStyle name="40% - Accent1 8 2 3 2 4" xfId="27617"/>
    <cellStyle name="40% - Accent1 8 2 3 3" xfId="27618"/>
    <cellStyle name="40% - Accent1 8 2 3 3 2" xfId="27619"/>
    <cellStyle name="40% - Accent1 8 2 3 3 2 2" xfId="27620"/>
    <cellStyle name="40% - Accent1 8 2 3 3 2 3" xfId="27621"/>
    <cellStyle name="40% - Accent1 8 2 3 3 3" xfId="27622"/>
    <cellStyle name="40% - Accent1 8 2 3 3 4" xfId="27623"/>
    <cellStyle name="40% - Accent1 8 2 3 4" xfId="27624"/>
    <cellStyle name="40% - Accent1 8 2 3 4 2" xfId="27625"/>
    <cellStyle name="40% - Accent1 8 2 3 4 3" xfId="27626"/>
    <cellStyle name="40% - Accent1 8 2 3 5" xfId="27627"/>
    <cellStyle name="40% - Accent1 8 2 3 6" xfId="27628"/>
    <cellStyle name="40% - Accent1 8 2 4" xfId="27629"/>
    <cellStyle name="40% - Accent1 8 2 4 2" xfId="27630"/>
    <cellStyle name="40% - Accent1 8 2 4 2 2" xfId="27631"/>
    <cellStyle name="40% - Accent1 8 2 4 2 2 2" xfId="27632"/>
    <cellStyle name="40% - Accent1 8 2 4 2 2 3" xfId="27633"/>
    <cellStyle name="40% - Accent1 8 2 4 2 3" xfId="27634"/>
    <cellStyle name="40% - Accent1 8 2 4 2 4" xfId="27635"/>
    <cellStyle name="40% - Accent1 8 2 4 3" xfId="27636"/>
    <cellStyle name="40% - Accent1 8 2 4 3 2" xfId="27637"/>
    <cellStyle name="40% - Accent1 8 2 4 3 2 2" xfId="27638"/>
    <cellStyle name="40% - Accent1 8 2 4 3 2 3" xfId="27639"/>
    <cellStyle name="40% - Accent1 8 2 4 3 3" xfId="27640"/>
    <cellStyle name="40% - Accent1 8 2 4 3 4" xfId="27641"/>
    <cellStyle name="40% - Accent1 8 2 4 4" xfId="27642"/>
    <cellStyle name="40% - Accent1 8 2 4 4 2" xfId="27643"/>
    <cellStyle name="40% - Accent1 8 2 4 4 3" xfId="27644"/>
    <cellStyle name="40% - Accent1 8 2 4 5" xfId="27645"/>
    <cellStyle name="40% - Accent1 8 2 4 6" xfId="27646"/>
    <cellStyle name="40% - Accent1 8 2 5" xfId="27647"/>
    <cellStyle name="40% - Accent1 8 2 5 2" xfId="27648"/>
    <cellStyle name="40% - Accent1 8 2 5 2 2" xfId="27649"/>
    <cellStyle name="40% - Accent1 8 2 5 2 3" xfId="27650"/>
    <cellStyle name="40% - Accent1 8 2 5 3" xfId="27651"/>
    <cellStyle name="40% - Accent1 8 2 5 4" xfId="27652"/>
    <cellStyle name="40% - Accent1 8 2 6" xfId="27653"/>
    <cellStyle name="40% - Accent1 8 2 6 2" xfId="27654"/>
    <cellStyle name="40% - Accent1 8 2 6 2 2" xfId="27655"/>
    <cellStyle name="40% - Accent1 8 2 6 2 3" xfId="27656"/>
    <cellStyle name="40% - Accent1 8 2 6 3" xfId="27657"/>
    <cellStyle name="40% - Accent1 8 2 6 4" xfId="27658"/>
    <cellStyle name="40% - Accent1 8 2 7" xfId="27659"/>
    <cellStyle name="40% - Accent1 8 2 7 2" xfId="27660"/>
    <cellStyle name="40% - Accent1 8 2 7 3" xfId="27661"/>
    <cellStyle name="40% - Accent1 8 2 8" xfId="27662"/>
    <cellStyle name="40% - Accent1 8 2 9" xfId="27663"/>
    <cellStyle name="40% - Accent1 8 3" xfId="27664"/>
    <cellStyle name="40% - Accent1 8 3 2" xfId="27665"/>
    <cellStyle name="40% - Accent1 8 3 2 2" xfId="27666"/>
    <cellStyle name="40% - Accent1 8 3 2 2 2" xfId="27667"/>
    <cellStyle name="40% - Accent1 8 3 2 2 2 2" xfId="27668"/>
    <cellStyle name="40% - Accent1 8 3 2 2 2 3" xfId="27669"/>
    <cellStyle name="40% - Accent1 8 3 2 2 3" xfId="27670"/>
    <cellStyle name="40% - Accent1 8 3 2 2 4" xfId="27671"/>
    <cellStyle name="40% - Accent1 8 3 2 3" xfId="27672"/>
    <cellStyle name="40% - Accent1 8 3 2 3 2" xfId="27673"/>
    <cellStyle name="40% - Accent1 8 3 2 3 2 2" xfId="27674"/>
    <cellStyle name="40% - Accent1 8 3 2 3 2 3" xfId="27675"/>
    <cellStyle name="40% - Accent1 8 3 2 3 3" xfId="27676"/>
    <cellStyle name="40% - Accent1 8 3 2 3 4" xfId="27677"/>
    <cellStyle name="40% - Accent1 8 3 2 4" xfId="27678"/>
    <cellStyle name="40% - Accent1 8 3 2 4 2" xfId="27679"/>
    <cellStyle name="40% - Accent1 8 3 2 4 3" xfId="27680"/>
    <cellStyle name="40% - Accent1 8 3 2 5" xfId="27681"/>
    <cellStyle name="40% - Accent1 8 3 2 6" xfId="27682"/>
    <cellStyle name="40% - Accent1 8 3 3" xfId="27683"/>
    <cellStyle name="40% - Accent1 8 3 3 2" xfId="27684"/>
    <cellStyle name="40% - Accent1 8 3 3 2 2" xfId="27685"/>
    <cellStyle name="40% - Accent1 8 3 3 2 2 2" xfId="27686"/>
    <cellStyle name="40% - Accent1 8 3 3 2 2 3" xfId="27687"/>
    <cellStyle name="40% - Accent1 8 3 3 2 3" xfId="27688"/>
    <cellStyle name="40% - Accent1 8 3 3 2 4" xfId="27689"/>
    <cellStyle name="40% - Accent1 8 3 3 3" xfId="27690"/>
    <cellStyle name="40% - Accent1 8 3 3 3 2" xfId="27691"/>
    <cellStyle name="40% - Accent1 8 3 3 3 2 2" xfId="27692"/>
    <cellStyle name="40% - Accent1 8 3 3 3 2 3" xfId="27693"/>
    <cellStyle name="40% - Accent1 8 3 3 3 3" xfId="27694"/>
    <cellStyle name="40% - Accent1 8 3 3 3 4" xfId="27695"/>
    <cellStyle name="40% - Accent1 8 3 3 4" xfId="27696"/>
    <cellStyle name="40% - Accent1 8 3 3 4 2" xfId="27697"/>
    <cellStyle name="40% - Accent1 8 3 3 4 3" xfId="27698"/>
    <cellStyle name="40% - Accent1 8 3 3 5" xfId="27699"/>
    <cellStyle name="40% - Accent1 8 3 3 6" xfId="27700"/>
    <cellStyle name="40% - Accent1 8 3 4" xfId="27701"/>
    <cellStyle name="40% - Accent1 8 3 4 2" xfId="27702"/>
    <cellStyle name="40% - Accent1 8 3 4 2 2" xfId="27703"/>
    <cellStyle name="40% - Accent1 8 3 4 2 3" xfId="27704"/>
    <cellStyle name="40% - Accent1 8 3 4 3" xfId="27705"/>
    <cellStyle name="40% - Accent1 8 3 4 4" xfId="27706"/>
    <cellStyle name="40% - Accent1 8 3 5" xfId="27707"/>
    <cellStyle name="40% - Accent1 8 3 5 2" xfId="27708"/>
    <cellStyle name="40% - Accent1 8 3 5 2 2" xfId="27709"/>
    <cellStyle name="40% - Accent1 8 3 5 2 3" xfId="27710"/>
    <cellStyle name="40% - Accent1 8 3 5 3" xfId="27711"/>
    <cellStyle name="40% - Accent1 8 3 5 4" xfId="27712"/>
    <cellStyle name="40% - Accent1 8 3 6" xfId="27713"/>
    <cellStyle name="40% - Accent1 8 3 6 2" xfId="27714"/>
    <cellStyle name="40% - Accent1 8 3 6 3" xfId="27715"/>
    <cellStyle name="40% - Accent1 8 3 7" xfId="27716"/>
    <cellStyle name="40% - Accent1 8 3 8" xfId="27717"/>
    <cellStyle name="40% - Accent1 8 4" xfId="27718"/>
    <cellStyle name="40% - Accent1 8 4 2" xfId="27719"/>
    <cellStyle name="40% - Accent1 8 4 2 2" xfId="27720"/>
    <cellStyle name="40% - Accent1 8 4 2 2 2" xfId="27721"/>
    <cellStyle name="40% - Accent1 8 4 2 2 3" xfId="27722"/>
    <cellStyle name="40% - Accent1 8 4 2 3" xfId="27723"/>
    <cellStyle name="40% - Accent1 8 4 2 4" xfId="27724"/>
    <cellStyle name="40% - Accent1 8 4 3" xfId="27725"/>
    <cellStyle name="40% - Accent1 8 4 3 2" xfId="27726"/>
    <cellStyle name="40% - Accent1 8 4 3 2 2" xfId="27727"/>
    <cellStyle name="40% - Accent1 8 4 3 2 3" xfId="27728"/>
    <cellStyle name="40% - Accent1 8 4 3 3" xfId="27729"/>
    <cellStyle name="40% - Accent1 8 4 3 4" xfId="27730"/>
    <cellStyle name="40% - Accent1 8 4 4" xfId="27731"/>
    <cellStyle name="40% - Accent1 8 4 4 2" xfId="27732"/>
    <cellStyle name="40% - Accent1 8 4 4 3" xfId="27733"/>
    <cellStyle name="40% - Accent1 8 4 5" xfId="27734"/>
    <cellStyle name="40% - Accent1 8 4 6" xfId="27735"/>
    <cellStyle name="40% - Accent1 8 5" xfId="27736"/>
    <cellStyle name="40% - Accent1 8 5 2" xfId="27737"/>
    <cellStyle name="40% - Accent1 8 5 2 2" xfId="27738"/>
    <cellStyle name="40% - Accent1 8 5 2 2 2" xfId="27739"/>
    <cellStyle name="40% - Accent1 8 5 2 2 3" xfId="27740"/>
    <cellStyle name="40% - Accent1 8 5 2 3" xfId="27741"/>
    <cellStyle name="40% - Accent1 8 5 2 4" xfId="27742"/>
    <cellStyle name="40% - Accent1 8 5 3" xfId="27743"/>
    <cellStyle name="40% - Accent1 8 5 3 2" xfId="27744"/>
    <cellStyle name="40% - Accent1 8 5 3 2 2" xfId="27745"/>
    <cellStyle name="40% - Accent1 8 5 3 2 3" xfId="27746"/>
    <cellStyle name="40% - Accent1 8 5 3 3" xfId="27747"/>
    <cellStyle name="40% - Accent1 8 5 3 4" xfId="27748"/>
    <cellStyle name="40% - Accent1 8 5 4" xfId="27749"/>
    <cellStyle name="40% - Accent1 8 5 4 2" xfId="27750"/>
    <cellStyle name="40% - Accent1 8 5 4 3" xfId="27751"/>
    <cellStyle name="40% - Accent1 8 5 5" xfId="27752"/>
    <cellStyle name="40% - Accent1 8 5 6" xfId="27753"/>
    <cellStyle name="40% - Accent1 8 6" xfId="27754"/>
    <cellStyle name="40% - Accent1 8 6 2" xfId="27755"/>
    <cellStyle name="40% - Accent1 8 6 2 2" xfId="27756"/>
    <cellStyle name="40% - Accent1 8 6 2 3" xfId="27757"/>
    <cellStyle name="40% - Accent1 8 6 3" xfId="27758"/>
    <cellStyle name="40% - Accent1 8 6 4" xfId="27759"/>
    <cellStyle name="40% - Accent1 8 7" xfId="27760"/>
    <cellStyle name="40% - Accent1 8 7 2" xfId="27761"/>
    <cellStyle name="40% - Accent1 8 7 2 2" xfId="27762"/>
    <cellStyle name="40% - Accent1 8 7 2 3" xfId="27763"/>
    <cellStyle name="40% - Accent1 8 7 3" xfId="27764"/>
    <cellStyle name="40% - Accent1 8 7 4" xfId="27765"/>
    <cellStyle name="40% - Accent1 8 8" xfId="27766"/>
    <cellStyle name="40% - Accent1 8 8 2" xfId="27767"/>
    <cellStyle name="40% - Accent1 8 8 3" xfId="27768"/>
    <cellStyle name="40% - Accent1 8 9" xfId="27769"/>
    <cellStyle name="40% - Accent1 8_Revenue monitoring workings P6 97-2003" xfId="27770"/>
    <cellStyle name="40% - Accent1 9" xfId="27771"/>
    <cellStyle name="40% - Accent1 9 10" xfId="27772"/>
    <cellStyle name="40% - Accent1 9 2" xfId="27773"/>
    <cellStyle name="40% - Accent1 9 2 2" xfId="27774"/>
    <cellStyle name="40% - Accent1 9 2 2 2" xfId="27775"/>
    <cellStyle name="40% - Accent1 9 2 2 2 2" xfId="27776"/>
    <cellStyle name="40% - Accent1 9 2 2 2 2 2" xfId="27777"/>
    <cellStyle name="40% - Accent1 9 2 2 2 2 2 2" xfId="27778"/>
    <cellStyle name="40% - Accent1 9 2 2 2 2 2 3" xfId="27779"/>
    <cellStyle name="40% - Accent1 9 2 2 2 2 3" xfId="27780"/>
    <cellStyle name="40% - Accent1 9 2 2 2 2 4" xfId="27781"/>
    <cellStyle name="40% - Accent1 9 2 2 2 3" xfId="27782"/>
    <cellStyle name="40% - Accent1 9 2 2 2 3 2" xfId="27783"/>
    <cellStyle name="40% - Accent1 9 2 2 2 3 2 2" xfId="27784"/>
    <cellStyle name="40% - Accent1 9 2 2 2 3 2 3" xfId="27785"/>
    <cellStyle name="40% - Accent1 9 2 2 2 3 3" xfId="27786"/>
    <cellStyle name="40% - Accent1 9 2 2 2 3 4" xfId="27787"/>
    <cellStyle name="40% - Accent1 9 2 2 2 4" xfId="27788"/>
    <cellStyle name="40% - Accent1 9 2 2 2 4 2" xfId="27789"/>
    <cellStyle name="40% - Accent1 9 2 2 2 4 3" xfId="27790"/>
    <cellStyle name="40% - Accent1 9 2 2 2 5" xfId="27791"/>
    <cellStyle name="40% - Accent1 9 2 2 2 6" xfId="27792"/>
    <cellStyle name="40% - Accent1 9 2 2 3" xfId="27793"/>
    <cellStyle name="40% - Accent1 9 2 2 3 2" xfId="27794"/>
    <cellStyle name="40% - Accent1 9 2 2 3 2 2" xfId="27795"/>
    <cellStyle name="40% - Accent1 9 2 2 3 2 2 2" xfId="27796"/>
    <cellStyle name="40% - Accent1 9 2 2 3 2 2 3" xfId="27797"/>
    <cellStyle name="40% - Accent1 9 2 2 3 2 3" xfId="27798"/>
    <cellStyle name="40% - Accent1 9 2 2 3 2 4" xfId="27799"/>
    <cellStyle name="40% - Accent1 9 2 2 3 3" xfId="27800"/>
    <cellStyle name="40% - Accent1 9 2 2 3 3 2" xfId="27801"/>
    <cellStyle name="40% - Accent1 9 2 2 3 3 2 2" xfId="27802"/>
    <cellStyle name="40% - Accent1 9 2 2 3 3 2 3" xfId="27803"/>
    <cellStyle name="40% - Accent1 9 2 2 3 3 3" xfId="27804"/>
    <cellStyle name="40% - Accent1 9 2 2 3 3 4" xfId="27805"/>
    <cellStyle name="40% - Accent1 9 2 2 3 4" xfId="27806"/>
    <cellStyle name="40% - Accent1 9 2 2 3 4 2" xfId="27807"/>
    <cellStyle name="40% - Accent1 9 2 2 3 4 3" xfId="27808"/>
    <cellStyle name="40% - Accent1 9 2 2 3 5" xfId="27809"/>
    <cellStyle name="40% - Accent1 9 2 2 3 6" xfId="27810"/>
    <cellStyle name="40% - Accent1 9 2 2 4" xfId="27811"/>
    <cellStyle name="40% - Accent1 9 2 2 4 2" xfId="27812"/>
    <cellStyle name="40% - Accent1 9 2 2 4 2 2" xfId="27813"/>
    <cellStyle name="40% - Accent1 9 2 2 4 2 3" xfId="27814"/>
    <cellStyle name="40% - Accent1 9 2 2 4 3" xfId="27815"/>
    <cellStyle name="40% - Accent1 9 2 2 4 4" xfId="27816"/>
    <cellStyle name="40% - Accent1 9 2 2 5" xfId="27817"/>
    <cellStyle name="40% - Accent1 9 2 2 5 2" xfId="27818"/>
    <cellStyle name="40% - Accent1 9 2 2 5 2 2" xfId="27819"/>
    <cellStyle name="40% - Accent1 9 2 2 5 2 3" xfId="27820"/>
    <cellStyle name="40% - Accent1 9 2 2 5 3" xfId="27821"/>
    <cellStyle name="40% - Accent1 9 2 2 5 4" xfId="27822"/>
    <cellStyle name="40% - Accent1 9 2 2 6" xfId="27823"/>
    <cellStyle name="40% - Accent1 9 2 2 6 2" xfId="27824"/>
    <cellStyle name="40% - Accent1 9 2 2 6 3" xfId="27825"/>
    <cellStyle name="40% - Accent1 9 2 2 7" xfId="27826"/>
    <cellStyle name="40% - Accent1 9 2 2 8" xfId="27827"/>
    <cellStyle name="40% - Accent1 9 2 3" xfId="27828"/>
    <cellStyle name="40% - Accent1 9 2 3 2" xfId="27829"/>
    <cellStyle name="40% - Accent1 9 2 3 2 2" xfId="27830"/>
    <cellStyle name="40% - Accent1 9 2 3 2 2 2" xfId="27831"/>
    <cellStyle name="40% - Accent1 9 2 3 2 2 3" xfId="27832"/>
    <cellStyle name="40% - Accent1 9 2 3 2 3" xfId="27833"/>
    <cellStyle name="40% - Accent1 9 2 3 2 4" xfId="27834"/>
    <cellStyle name="40% - Accent1 9 2 3 3" xfId="27835"/>
    <cellStyle name="40% - Accent1 9 2 3 3 2" xfId="27836"/>
    <cellStyle name="40% - Accent1 9 2 3 3 2 2" xfId="27837"/>
    <cellStyle name="40% - Accent1 9 2 3 3 2 3" xfId="27838"/>
    <cellStyle name="40% - Accent1 9 2 3 3 3" xfId="27839"/>
    <cellStyle name="40% - Accent1 9 2 3 3 4" xfId="27840"/>
    <cellStyle name="40% - Accent1 9 2 3 4" xfId="27841"/>
    <cellStyle name="40% - Accent1 9 2 3 4 2" xfId="27842"/>
    <cellStyle name="40% - Accent1 9 2 3 4 3" xfId="27843"/>
    <cellStyle name="40% - Accent1 9 2 3 5" xfId="27844"/>
    <cellStyle name="40% - Accent1 9 2 3 6" xfId="27845"/>
    <cellStyle name="40% - Accent1 9 2 4" xfId="27846"/>
    <cellStyle name="40% - Accent1 9 2 4 2" xfId="27847"/>
    <cellStyle name="40% - Accent1 9 2 4 2 2" xfId="27848"/>
    <cellStyle name="40% - Accent1 9 2 4 2 2 2" xfId="27849"/>
    <cellStyle name="40% - Accent1 9 2 4 2 2 3" xfId="27850"/>
    <cellStyle name="40% - Accent1 9 2 4 2 3" xfId="27851"/>
    <cellStyle name="40% - Accent1 9 2 4 2 4" xfId="27852"/>
    <cellStyle name="40% - Accent1 9 2 4 3" xfId="27853"/>
    <cellStyle name="40% - Accent1 9 2 4 3 2" xfId="27854"/>
    <cellStyle name="40% - Accent1 9 2 4 3 2 2" xfId="27855"/>
    <cellStyle name="40% - Accent1 9 2 4 3 2 3" xfId="27856"/>
    <cellStyle name="40% - Accent1 9 2 4 3 3" xfId="27857"/>
    <cellStyle name="40% - Accent1 9 2 4 3 4" xfId="27858"/>
    <cellStyle name="40% - Accent1 9 2 4 4" xfId="27859"/>
    <cellStyle name="40% - Accent1 9 2 4 4 2" xfId="27860"/>
    <cellStyle name="40% - Accent1 9 2 4 4 3" xfId="27861"/>
    <cellStyle name="40% - Accent1 9 2 4 5" xfId="27862"/>
    <cellStyle name="40% - Accent1 9 2 4 6" xfId="27863"/>
    <cellStyle name="40% - Accent1 9 2 5" xfId="27864"/>
    <cellStyle name="40% - Accent1 9 2 5 2" xfId="27865"/>
    <cellStyle name="40% - Accent1 9 2 5 2 2" xfId="27866"/>
    <cellStyle name="40% - Accent1 9 2 5 2 3" xfId="27867"/>
    <cellStyle name="40% - Accent1 9 2 5 3" xfId="27868"/>
    <cellStyle name="40% - Accent1 9 2 5 4" xfId="27869"/>
    <cellStyle name="40% - Accent1 9 2 6" xfId="27870"/>
    <cellStyle name="40% - Accent1 9 2 6 2" xfId="27871"/>
    <cellStyle name="40% - Accent1 9 2 6 2 2" xfId="27872"/>
    <cellStyle name="40% - Accent1 9 2 6 2 3" xfId="27873"/>
    <cellStyle name="40% - Accent1 9 2 6 3" xfId="27874"/>
    <cellStyle name="40% - Accent1 9 2 6 4" xfId="27875"/>
    <cellStyle name="40% - Accent1 9 2 7" xfId="27876"/>
    <cellStyle name="40% - Accent1 9 2 7 2" xfId="27877"/>
    <cellStyle name="40% - Accent1 9 2 7 3" xfId="27878"/>
    <cellStyle name="40% - Accent1 9 2 8" xfId="27879"/>
    <cellStyle name="40% - Accent1 9 2 9" xfId="27880"/>
    <cellStyle name="40% - Accent1 9 3" xfId="27881"/>
    <cellStyle name="40% - Accent1 9 3 2" xfId="27882"/>
    <cellStyle name="40% - Accent1 9 3 2 2" xfId="27883"/>
    <cellStyle name="40% - Accent1 9 3 2 2 2" xfId="27884"/>
    <cellStyle name="40% - Accent1 9 3 2 2 2 2" xfId="27885"/>
    <cellStyle name="40% - Accent1 9 3 2 2 2 3" xfId="27886"/>
    <cellStyle name="40% - Accent1 9 3 2 2 3" xfId="27887"/>
    <cellStyle name="40% - Accent1 9 3 2 2 4" xfId="27888"/>
    <cellStyle name="40% - Accent1 9 3 2 3" xfId="27889"/>
    <cellStyle name="40% - Accent1 9 3 2 3 2" xfId="27890"/>
    <cellStyle name="40% - Accent1 9 3 2 3 2 2" xfId="27891"/>
    <cellStyle name="40% - Accent1 9 3 2 3 2 3" xfId="27892"/>
    <cellStyle name="40% - Accent1 9 3 2 3 3" xfId="27893"/>
    <cellStyle name="40% - Accent1 9 3 2 3 4" xfId="27894"/>
    <cellStyle name="40% - Accent1 9 3 2 4" xfId="27895"/>
    <cellStyle name="40% - Accent1 9 3 2 4 2" xfId="27896"/>
    <cellStyle name="40% - Accent1 9 3 2 4 3" xfId="27897"/>
    <cellStyle name="40% - Accent1 9 3 2 5" xfId="27898"/>
    <cellStyle name="40% - Accent1 9 3 2 6" xfId="27899"/>
    <cellStyle name="40% - Accent1 9 3 3" xfId="27900"/>
    <cellStyle name="40% - Accent1 9 3 3 2" xfId="27901"/>
    <cellStyle name="40% - Accent1 9 3 3 2 2" xfId="27902"/>
    <cellStyle name="40% - Accent1 9 3 3 2 2 2" xfId="27903"/>
    <cellStyle name="40% - Accent1 9 3 3 2 2 3" xfId="27904"/>
    <cellStyle name="40% - Accent1 9 3 3 2 3" xfId="27905"/>
    <cellStyle name="40% - Accent1 9 3 3 2 4" xfId="27906"/>
    <cellStyle name="40% - Accent1 9 3 3 3" xfId="27907"/>
    <cellStyle name="40% - Accent1 9 3 3 3 2" xfId="27908"/>
    <cellStyle name="40% - Accent1 9 3 3 3 2 2" xfId="27909"/>
    <cellStyle name="40% - Accent1 9 3 3 3 2 3" xfId="27910"/>
    <cellStyle name="40% - Accent1 9 3 3 3 3" xfId="27911"/>
    <cellStyle name="40% - Accent1 9 3 3 3 4" xfId="27912"/>
    <cellStyle name="40% - Accent1 9 3 3 4" xfId="27913"/>
    <cellStyle name="40% - Accent1 9 3 3 4 2" xfId="27914"/>
    <cellStyle name="40% - Accent1 9 3 3 4 3" xfId="27915"/>
    <cellStyle name="40% - Accent1 9 3 3 5" xfId="27916"/>
    <cellStyle name="40% - Accent1 9 3 3 6" xfId="27917"/>
    <cellStyle name="40% - Accent1 9 3 4" xfId="27918"/>
    <cellStyle name="40% - Accent1 9 3 4 2" xfId="27919"/>
    <cellStyle name="40% - Accent1 9 3 4 2 2" xfId="27920"/>
    <cellStyle name="40% - Accent1 9 3 4 2 3" xfId="27921"/>
    <cellStyle name="40% - Accent1 9 3 4 3" xfId="27922"/>
    <cellStyle name="40% - Accent1 9 3 4 4" xfId="27923"/>
    <cellStyle name="40% - Accent1 9 3 5" xfId="27924"/>
    <cellStyle name="40% - Accent1 9 3 5 2" xfId="27925"/>
    <cellStyle name="40% - Accent1 9 3 5 2 2" xfId="27926"/>
    <cellStyle name="40% - Accent1 9 3 5 2 3" xfId="27927"/>
    <cellStyle name="40% - Accent1 9 3 5 3" xfId="27928"/>
    <cellStyle name="40% - Accent1 9 3 5 4" xfId="27929"/>
    <cellStyle name="40% - Accent1 9 3 6" xfId="27930"/>
    <cellStyle name="40% - Accent1 9 3 6 2" xfId="27931"/>
    <cellStyle name="40% - Accent1 9 3 6 3" xfId="27932"/>
    <cellStyle name="40% - Accent1 9 3 7" xfId="27933"/>
    <cellStyle name="40% - Accent1 9 3 8" xfId="27934"/>
    <cellStyle name="40% - Accent1 9 4" xfId="27935"/>
    <cellStyle name="40% - Accent1 9 4 2" xfId="27936"/>
    <cellStyle name="40% - Accent1 9 4 2 2" xfId="27937"/>
    <cellStyle name="40% - Accent1 9 4 2 2 2" xfId="27938"/>
    <cellStyle name="40% - Accent1 9 4 2 2 3" xfId="27939"/>
    <cellStyle name="40% - Accent1 9 4 2 3" xfId="27940"/>
    <cellStyle name="40% - Accent1 9 4 2 4" xfId="27941"/>
    <cellStyle name="40% - Accent1 9 4 3" xfId="27942"/>
    <cellStyle name="40% - Accent1 9 4 3 2" xfId="27943"/>
    <cellStyle name="40% - Accent1 9 4 3 2 2" xfId="27944"/>
    <cellStyle name="40% - Accent1 9 4 3 2 3" xfId="27945"/>
    <cellStyle name="40% - Accent1 9 4 3 3" xfId="27946"/>
    <cellStyle name="40% - Accent1 9 4 3 4" xfId="27947"/>
    <cellStyle name="40% - Accent1 9 4 4" xfId="27948"/>
    <cellStyle name="40% - Accent1 9 4 4 2" xfId="27949"/>
    <cellStyle name="40% - Accent1 9 4 4 3" xfId="27950"/>
    <cellStyle name="40% - Accent1 9 4 5" xfId="27951"/>
    <cellStyle name="40% - Accent1 9 4 6" xfId="27952"/>
    <cellStyle name="40% - Accent1 9 5" xfId="27953"/>
    <cellStyle name="40% - Accent1 9 5 2" xfId="27954"/>
    <cellStyle name="40% - Accent1 9 5 2 2" xfId="27955"/>
    <cellStyle name="40% - Accent1 9 5 2 2 2" xfId="27956"/>
    <cellStyle name="40% - Accent1 9 5 2 2 3" xfId="27957"/>
    <cellStyle name="40% - Accent1 9 5 2 3" xfId="27958"/>
    <cellStyle name="40% - Accent1 9 5 2 4" xfId="27959"/>
    <cellStyle name="40% - Accent1 9 5 3" xfId="27960"/>
    <cellStyle name="40% - Accent1 9 5 3 2" xfId="27961"/>
    <cellStyle name="40% - Accent1 9 5 3 2 2" xfId="27962"/>
    <cellStyle name="40% - Accent1 9 5 3 2 3" xfId="27963"/>
    <cellStyle name="40% - Accent1 9 5 3 3" xfId="27964"/>
    <cellStyle name="40% - Accent1 9 5 3 4" xfId="27965"/>
    <cellStyle name="40% - Accent1 9 5 4" xfId="27966"/>
    <cellStyle name="40% - Accent1 9 5 4 2" xfId="27967"/>
    <cellStyle name="40% - Accent1 9 5 4 3" xfId="27968"/>
    <cellStyle name="40% - Accent1 9 5 5" xfId="27969"/>
    <cellStyle name="40% - Accent1 9 5 6" xfId="27970"/>
    <cellStyle name="40% - Accent1 9 6" xfId="27971"/>
    <cellStyle name="40% - Accent1 9 6 2" xfId="27972"/>
    <cellStyle name="40% - Accent1 9 6 2 2" xfId="27973"/>
    <cellStyle name="40% - Accent1 9 6 2 3" xfId="27974"/>
    <cellStyle name="40% - Accent1 9 6 3" xfId="27975"/>
    <cellStyle name="40% - Accent1 9 6 4" xfId="27976"/>
    <cellStyle name="40% - Accent1 9 7" xfId="27977"/>
    <cellStyle name="40% - Accent1 9 7 2" xfId="27978"/>
    <cellStyle name="40% - Accent1 9 7 2 2" xfId="27979"/>
    <cellStyle name="40% - Accent1 9 7 2 3" xfId="27980"/>
    <cellStyle name="40% - Accent1 9 7 3" xfId="27981"/>
    <cellStyle name="40% - Accent1 9 7 4" xfId="27982"/>
    <cellStyle name="40% - Accent1 9 8" xfId="27983"/>
    <cellStyle name="40% - Accent1 9 8 2" xfId="27984"/>
    <cellStyle name="40% - Accent1 9 8 3" xfId="27985"/>
    <cellStyle name="40% - Accent1 9 9" xfId="27986"/>
    <cellStyle name="40% - Accent1 9_Revenue monitoring workings P6 97-2003" xfId="27987"/>
    <cellStyle name="40% - Accent2" xfId="133" builtinId="35" customBuiltin="1"/>
    <cellStyle name="40% - Accent2 10" xfId="27988"/>
    <cellStyle name="40% - Accent2 10 2" xfId="27989"/>
    <cellStyle name="40% - Accent2 10 2 2" xfId="27990"/>
    <cellStyle name="40% - Accent2 10 2 2 2" xfId="27991"/>
    <cellStyle name="40% - Accent2 10 2 2 2 2" xfId="27992"/>
    <cellStyle name="40% - Accent2 10 2 2 2 2 2" xfId="27993"/>
    <cellStyle name="40% - Accent2 10 2 2 2 2 3" xfId="27994"/>
    <cellStyle name="40% - Accent2 10 2 2 2 3" xfId="27995"/>
    <cellStyle name="40% - Accent2 10 2 2 2 4" xfId="27996"/>
    <cellStyle name="40% - Accent2 10 2 2 3" xfId="27997"/>
    <cellStyle name="40% - Accent2 10 2 2 3 2" xfId="27998"/>
    <cellStyle name="40% - Accent2 10 2 2 3 2 2" xfId="27999"/>
    <cellStyle name="40% - Accent2 10 2 2 3 2 3" xfId="28000"/>
    <cellStyle name="40% - Accent2 10 2 2 3 3" xfId="28001"/>
    <cellStyle name="40% - Accent2 10 2 2 3 4" xfId="28002"/>
    <cellStyle name="40% - Accent2 10 2 2 4" xfId="28003"/>
    <cellStyle name="40% - Accent2 10 2 2 4 2" xfId="28004"/>
    <cellStyle name="40% - Accent2 10 2 2 4 3" xfId="28005"/>
    <cellStyle name="40% - Accent2 10 2 2 5" xfId="28006"/>
    <cellStyle name="40% - Accent2 10 2 2 6" xfId="28007"/>
    <cellStyle name="40% - Accent2 10 2 3" xfId="28008"/>
    <cellStyle name="40% - Accent2 10 2 3 2" xfId="28009"/>
    <cellStyle name="40% - Accent2 10 2 3 2 2" xfId="28010"/>
    <cellStyle name="40% - Accent2 10 2 3 2 2 2" xfId="28011"/>
    <cellStyle name="40% - Accent2 10 2 3 2 2 3" xfId="28012"/>
    <cellStyle name="40% - Accent2 10 2 3 2 3" xfId="28013"/>
    <cellStyle name="40% - Accent2 10 2 3 2 4" xfId="28014"/>
    <cellStyle name="40% - Accent2 10 2 3 3" xfId="28015"/>
    <cellStyle name="40% - Accent2 10 2 3 3 2" xfId="28016"/>
    <cellStyle name="40% - Accent2 10 2 3 3 2 2" xfId="28017"/>
    <cellStyle name="40% - Accent2 10 2 3 3 2 3" xfId="28018"/>
    <cellStyle name="40% - Accent2 10 2 3 3 3" xfId="28019"/>
    <cellStyle name="40% - Accent2 10 2 3 3 4" xfId="28020"/>
    <cellStyle name="40% - Accent2 10 2 3 4" xfId="28021"/>
    <cellStyle name="40% - Accent2 10 2 3 4 2" xfId="28022"/>
    <cellStyle name="40% - Accent2 10 2 3 4 3" xfId="28023"/>
    <cellStyle name="40% - Accent2 10 2 3 5" xfId="28024"/>
    <cellStyle name="40% - Accent2 10 2 3 6" xfId="28025"/>
    <cellStyle name="40% - Accent2 10 2 4" xfId="28026"/>
    <cellStyle name="40% - Accent2 10 2 4 2" xfId="28027"/>
    <cellStyle name="40% - Accent2 10 2 4 2 2" xfId="28028"/>
    <cellStyle name="40% - Accent2 10 2 4 2 3" xfId="28029"/>
    <cellStyle name="40% - Accent2 10 2 4 3" xfId="28030"/>
    <cellStyle name="40% - Accent2 10 2 4 4" xfId="28031"/>
    <cellStyle name="40% - Accent2 10 2 5" xfId="28032"/>
    <cellStyle name="40% - Accent2 10 2 5 2" xfId="28033"/>
    <cellStyle name="40% - Accent2 10 2 5 2 2" xfId="28034"/>
    <cellStyle name="40% - Accent2 10 2 5 2 3" xfId="28035"/>
    <cellStyle name="40% - Accent2 10 2 5 3" xfId="28036"/>
    <cellStyle name="40% - Accent2 10 2 5 4" xfId="28037"/>
    <cellStyle name="40% - Accent2 10 2 6" xfId="28038"/>
    <cellStyle name="40% - Accent2 10 2 6 2" xfId="28039"/>
    <cellStyle name="40% - Accent2 10 2 6 3" xfId="28040"/>
    <cellStyle name="40% - Accent2 10 2 7" xfId="28041"/>
    <cellStyle name="40% - Accent2 10 2 8" xfId="28042"/>
    <cellStyle name="40% - Accent2 10 3" xfId="28043"/>
    <cellStyle name="40% - Accent2 10 3 2" xfId="28044"/>
    <cellStyle name="40% - Accent2 10 3 2 2" xfId="28045"/>
    <cellStyle name="40% - Accent2 10 3 2 2 2" xfId="28046"/>
    <cellStyle name="40% - Accent2 10 3 2 2 3" xfId="28047"/>
    <cellStyle name="40% - Accent2 10 3 2 3" xfId="28048"/>
    <cellStyle name="40% - Accent2 10 3 2 4" xfId="28049"/>
    <cellStyle name="40% - Accent2 10 3 3" xfId="28050"/>
    <cellStyle name="40% - Accent2 10 3 3 2" xfId="28051"/>
    <cellStyle name="40% - Accent2 10 3 3 2 2" xfId="28052"/>
    <cellStyle name="40% - Accent2 10 3 3 2 3" xfId="28053"/>
    <cellStyle name="40% - Accent2 10 3 3 3" xfId="28054"/>
    <cellStyle name="40% - Accent2 10 3 3 4" xfId="28055"/>
    <cellStyle name="40% - Accent2 10 3 4" xfId="28056"/>
    <cellStyle name="40% - Accent2 10 3 4 2" xfId="28057"/>
    <cellStyle name="40% - Accent2 10 3 4 3" xfId="28058"/>
    <cellStyle name="40% - Accent2 10 3 5" xfId="28059"/>
    <cellStyle name="40% - Accent2 10 3 6" xfId="28060"/>
    <cellStyle name="40% - Accent2 10 4" xfId="28061"/>
    <cellStyle name="40% - Accent2 10 4 2" xfId="28062"/>
    <cellStyle name="40% - Accent2 10 4 2 2" xfId="28063"/>
    <cellStyle name="40% - Accent2 10 4 2 2 2" xfId="28064"/>
    <cellStyle name="40% - Accent2 10 4 2 2 3" xfId="28065"/>
    <cellStyle name="40% - Accent2 10 4 2 3" xfId="28066"/>
    <cellStyle name="40% - Accent2 10 4 2 4" xfId="28067"/>
    <cellStyle name="40% - Accent2 10 4 3" xfId="28068"/>
    <cellStyle name="40% - Accent2 10 4 3 2" xfId="28069"/>
    <cellStyle name="40% - Accent2 10 4 3 2 2" xfId="28070"/>
    <cellStyle name="40% - Accent2 10 4 3 2 3" xfId="28071"/>
    <cellStyle name="40% - Accent2 10 4 3 3" xfId="28072"/>
    <cellStyle name="40% - Accent2 10 4 3 4" xfId="28073"/>
    <cellStyle name="40% - Accent2 10 4 4" xfId="28074"/>
    <cellStyle name="40% - Accent2 10 4 4 2" xfId="28075"/>
    <cellStyle name="40% - Accent2 10 4 4 3" xfId="28076"/>
    <cellStyle name="40% - Accent2 10 4 5" xfId="28077"/>
    <cellStyle name="40% - Accent2 10 4 6" xfId="28078"/>
    <cellStyle name="40% - Accent2 10 5" xfId="28079"/>
    <cellStyle name="40% - Accent2 10 5 2" xfId="28080"/>
    <cellStyle name="40% - Accent2 10 5 2 2" xfId="28081"/>
    <cellStyle name="40% - Accent2 10 5 2 3" xfId="28082"/>
    <cellStyle name="40% - Accent2 10 5 3" xfId="28083"/>
    <cellStyle name="40% - Accent2 10 5 4" xfId="28084"/>
    <cellStyle name="40% - Accent2 10 6" xfId="28085"/>
    <cellStyle name="40% - Accent2 10 6 2" xfId="28086"/>
    <cellStyle name="40% - Accent2 10 6 2 2" xfId="28087"/>
    <cellStyle name="40% - Accent2 10 6 2 3" xfId="28088"/>
    <cellStyle name="40% - Accent2 10 6 3" xfId="28089"/>
    <cellStyle name="40% - Accent2 10 6 4" xfId="28090"/>
    <cellStyle name="40% - Accent2 10 7" xfId="28091"/>
    <cellStyle name="40% - Accent2 10 7 2" xfId="28092"/>
    <cellStyle name="40% - Accent2 10 7 3" xfId="28093"/>
    <cellStyle name="40% - Accent2 10 8" xfId="28094"/>
    <cellStyle name="40% - Accent2 10 9" xfId="28095"/>
    <cellStyle name="40% - Accent2 11" xfId="28096"/>
    <cellStyle name="40% - Accent2 11 2" xfId="28097"/>
    <cellStyle name="40% - Accent2 11 2 2" xfId="28098"/>
    <cellStyle name="40% - Accent2 11 2 2 2" xfId="28099"/>
    <cellStyle name="40% - Accent2 11 2 2 2 2" xfId="28100"/>
    <cellStyle name="40% - Accent2 11 2 2 2 2 2" xfId="28101"/>
    <cellStyle name="40% - Accent2 11 2 2 2 2 3" xfId="28102"/>
    <cellStyle name="40% - Accent2 11 2 2 2 3" xfId="28103"/>
    <cellStyle name="40% - Accent2 11 2 2 2 4" xfId="28104"/>
    <cellStyle name="40% - Accent2 11 2 2 3" xfId="28105"/>
    <cellStyle name="40% - Accent2 11 2 2 3 2" xfId="28106"/>
    <cellStyle name="40% - Accent2 11 2 2 3 2 2" xfId="28107"/>
    <cellStyle name="40% - Accent2 11 2 2 3 2 3" xfId="28108"/>
    <cellStyle name="40% - Accent2 11 2 2 3 3" xfId="28109"/>
    <cellStyle name="40% - Accent2 11 2 2 3 4" xfId="28110"/>
    <cellStyle name="40% - Accent2 11 2 2 4" xfId="28111"/>
    <cellStyle name="40% - Accent2 11 2 2 4 2" xfId="28112"/>
    <cellStyle name="40% - Accent2 11 2 2 4 3" xfId="28113"/>
    <cellStyle name="40% - Accent2 11 2 2 5" xfId="28114"/>
    <cellStyle name="40% - Accent2 11 2 2 6" xfId="28115"/>
    <cellStyle name="40% - Accent2 11 2 3" xfId="28116"/>
    <cellStyle name="40% - Accent2 11 2 3 2" xfId="28117"/>
    <cellStyle name="40% - Accent2 11 2 3 2 2" xfId="28118"/>
    <cellStyle name="40% - Accent2 11 2 3 2 2 2" xfId="28119"/>
    <cellStyle name="40% - Accent2 11 2 3 2 2 3" xfId="28120"/>
    <cellStyle name="40% - Accent2 11 2 3 2 3" xfId="28121"/>
    <cellStyle name="40% - Accent2 11 2 3 2 4" xfId="28122"/>
    <cellStyle name="40% - Accent2 11 2 3 3" xfId="28123"/>
    <cellStyle name="40% - Accent2 11 2 3 3 2" xfId="28124"/>
    <cellStyle name="40% - Accent2 11 2 3 3 2 2" xfId="28125"/>
    <cellStyle name="40% - Accent2 11 2 3 3 2 3" xfId="28126"/>
    <cellStyle name="40% - Accent2 11 2 3 3 3" xfId="28127"/>
    <cellStyle name="40% - Accent2 11 2 3 3 4" xfId="28128"/>
    <cellStyle name="40% - Accent2 11 2 3 4" xfId="28129"/>
    <cellStyle name="40% - Accent2 11 2 3 4 2" xfId="28130"/>
    <cellStyle name="40% - Accent2 11 2 3 4 3" xfId="28131"/>
    <cellStyle name="40% - Accent2 11 2 3 5" xfId="28132"/>
    <cellStyle name="40% - Accent2 11 2 3 6" xfId="28133"/>
    <cellStyle name="40% - Accent2 11 2 4" xfId="28134"/>
    <cellStyle name="40% - Accent2 11 2 4 2" xfId="28135"/>
    <cellStyle name="40% - Accent2 11 2 4 2 2" xfId="28136"/>
    <cellStyle name="40% - Accent2 11 2 4 2 3" xfId="28137"/>
    <cellStyle name="40% - Accent2 11 2 4 3" xfId="28138"/>
    <cellStyle name="40% - Accent2 11 2 4 4" xfId="28139"/>
    <cellStyle name="40% - Accent2 11 2 5" xfId="28140"/>
    <cellStyle name="40% - Accent2 11 2 5 2" xfId="28141"/>
    <cellStyle name="40% - Accent2 11 2 5 2 2" xfId="28142"/>
    <cellStyle name="40% - Accent2 11 2 5 2 3" xfId="28143"/>
    <cellStyle name="40% - Accent2 11 2 5 3" xfId="28144"/>
    <cellStyle name="40% - Accent2 11 2 5 4" xfId="28145"/>
    <cellStyle name="40% - Accent2 11 2 6" xfId="28146"/>
    <cellStyle name="40% - Accent2 11 2 6 2" xfId="28147"/>
    <cellStyle name="40% - Accent2 11 2 6 3" xfId="28148"/>
    <cellStyle name="40% - Accent2 11 2 7" xfId="28149"/>
    <cellStyle name="40% - Accent2 11 2 8" xfId="28150"/>
    <cellStyle name="40% - Accent2 11 3" xfId="28151"/>
    <cellStyle name="40% - Accent2 11 3 2" xfId="28152"/>
    <cellStyle name="40% - Accent2 11 3 2 2" xfId="28153"/>
    <cellStyle name="40% - Accent2 11 3 2 2 2" xfId="28154"/>
    <cellStyle name="40% - Accent2 11 3 2 2 3" xfId="28155"/>
    <cellStyle name="40% - Accent2 11 3 2 3" xfId="28156"/>
    <cellStyle name="40% - Accent2 11 3 2 4" xfId="28157"/>
    <cellStyle name="40% - Accent2 11 3 3" xfId="28158"/>
    <cellStyle name="40% - Accent2 11 3 3 2" xfId="28159"/>
    <cellStyle name="40% - Accent2 11 3 3 2 2" xfId="28160"/>
    <cellStyle name="40% - Accent2 11 3 3 2 3" xfId="28161"/>
    <cellStyle name="40% - Accent2 11 3 3 3" xfId="28162"/>
    <cellStyle name="40% - Accent2 11 3 3 4" xfId="28163"/>
    <cellStyle name="40% - Accent2 11 3 4" xfId="28164"/>
    <cellStyle name="40% - Accent2 11 3 4 2" xfId="28165"/>
    <cellStyle name="40% - Accent2 11 3 4 3" xfId="28166"/>
    <cellStyle name="40% - Accent2 11 3 5" xfId="28167"/>
    <cellStyle name="40% - Accent2 11 3 6" xfId="28168"/>
    <cellStyle name="40% - Accent2 11 4" xfId="28169"/>
    <cellStyle name="40% - Accent2 11 4 2" xfId="28170"/>
    <cellStyle name="40% - Accent2 11 4 2 2" xfId="28171"/>
    <cellStyle name="40% - Accent2 11 4 2 2 2" xfId="28172"/>
    <cellStyle name="40% - Accent2 11 4 2 2 3" xfId="28173"/>
    <cellStyle name="40% - Accent2 11 4 2 3" xfId="28174"/>
    <cellStyle name="40% - Accent2 11 4 2 4" xfId="28175"/>
    <cellStyle name="40% - Accent2 11 4 3" xfId="28176"/>
    <cellStyle name="40% - Accent2 11 4 3 2" xfId="28177"/>
    <cellStyle name="40% - Accent2 11 4 3 2 2" xfId="28178"/>
    <cellStyle name="40% - Accent2 11 4 3 2 3" xfId="28179"/>
    <cellStyle name="40% - Accent2 11 4 3 3" xfId="28180"/>
    <cellStyle name="40% - Accent2 11 4 3 4" xfId="28181"/>
    <cellStyle name="40% - Accent2 11 4 4" xfId="28182"/>
    <cellStyle name="40% - Accent2 11 4 4 2" xfId="28183"/>
    <cellStyle name="40% - Accent2 11 4 4 3" xfId="28184"/>
    <cellStyle name="40% - Accent2 11 4 5" xfId="28185"/>
    <cellStyle name="40% - Accent2 11 4 6" xfId="28186"/>
    <cellStyle name="40% - Accent2 11 5" xfId="28187"/>
    <cellStyle name="40% - Accent2 11 5 2" xfId="28188"/>
    <cellStyle name="40% - Accent2 11 5 2 2" xfId="28189"/>
    <cellStyle name="40% - Accent2 11 5 2 3" xfId="28190"/>
    <cellStyle name="40% - Accent2 11 5 3" xfId="28191"/>
    <cellStyle name="40% - Accent2 11 5 4" xfId="28192"/>
    <cellStyle name="40% - Accent2 11 6" xfId="28193"/>
    <cellStyle name="40% - Accent2 11 6 2" xfId="28194"/>
    <cellStyle name="40% - Accent2 11 6 2 2" xfId="28195"/>
    <cellStyle name="40% - Accent2 11 6 2 3" xfId="28196"/>
    <cellStyle name="40% - Accent2 11 6 3" xfId="28197"/>
    <cellStyle name="40% - Accent2 11 6 4" xfId="28198"/>
    <cellStyle name="40% - Accent2 11 7" xfId="28199"/>
    <cellStyle name="40% - Accent2 11 7 2" xfId="28200"/>
    <cellStyle name="40% - Accent2 11 7 3" xfId="28201"/>
    <cellStyle name="40% - Accent2 11 8" xfId="28202"/>
    <cellStyle name="40% - Accent2 11 9" xfId="28203"/>
    <cellStyle name="40% - Accent2 12" xfId="28204"/>
    <cellStyle name="40% - Accent2 12 2" xfId="28205"/>
    <cellStyle name="40% - Accent2 12 2 2" xfId="28206"/>
    <cellStyle name="40% - Accent2 12 2 2 2" xfId="28207"/>
    <cellStyle name="40% - Accent2 12 2 2 2 2" xfId="28208"/>
    <cellStyle name="40% - Accent2 12 2 2 2 3" xfId="28209"/>
    <cellStyle name="40% - Accent2 12 2 2 3" xfId="28210"/>
    <cellStyle name="40% - Accent2 12 2 2 4" xfId="28211"/>
    <cellStyle name="40% - Accent2 12 2 3" xfId="28212"/>
    <cellStyle name="40% - Accent2 12 2 3 2" xfId="28213"/>
    <cellStyle name="40% - Accent2 12 2 3 2 2" xfId="28214"/>
    <cellStyle name="40% - Accent2 12 2 3 2 3" xfId="28215"/>
    <cellStyle name="40% - Accent2 12 2 3 3" xfId="28216"/>
    <cellStyle name="40% - Accent2 12 2 3 4" xfId="28217"/>
    <cellStyle name="40% - Accent2 12 2 4" xfId="28218"/>
    <cellStyle name="40% - Accent2 12 2 4 2" xfId="28219"/>
    <cellStyle name="40% - Accent2 12 2 4 3" xfId="28220"/>
    <cellStyle name="40% - Accent2 12 2 5" xfId="28221"/>
    <cellStyle name="40% - Accent2 12 2 6" xfId="28222"/>
    <cellStyle name="40% - Accent2 12 3" xfId="28223"/>
    <cellStyle name="40% - Accent2 12 3 2" xfId="28224"/>
    <cellStyle name="40% - Accent2 12 3 2 2" xfId="28225"/>
    <cellStyle name="40% - Accent2 12 3 2 2 2" xfId="28226"/>
    <cellStyle name="40% - Accent2 12 3 2 2 3" xfId="28227"/>
    <cellStyle name="40% - Accent2 12 3 2 3" xfId="28228"/>
    <cellStyle name="40% - Accent2 12 3 2 4" xfId="28229"/>
    <cellStyle name="40% - Accent2 12 3 3" xfId="28230"/>
    <cellStyle name="40% - Accent2 12 3 3 2" xfId="28231"/>
    <cellStyle name="40% - Accent2 12 3 3 2 2" xfId="28232"/>
    <cellStyle name="40% - Accent2 12 3 3 2 3" xfId="28233"/>
    <cellStyle name="40% - Accent2 12 3 3 3" xfId="28234"/>
    <cellStyle name="40% - Accent2 12 3 3 4" xfId="28235"/>
    <cellStyle name="40% - Accent2 12 3 4" xfId="28236"/>
    <cellStyle name="40% - Accent2 12 3 4 2" xfId="28237"/>
    <cellStyle name="40% - Accent2 12 3 4 3" xfId="28238"/>
    <cellStyle name="40% - Accent2 12 3 5" xfId="28239"/>
    <cellStyle name="40% - Accent2 12 3 6" xfId="28240"/>
    <cellStyle name="40% - Accent2 12 4" xfId="28241"/>
    <cellStyle name="40% - Accent2 12 4 2" xfId="28242"/>
    <cellStyle name="40% - Accent2 12 4 2 2" xfId="28243"/>
    <cellStyle name="40% - Accent2 12 4 2 3" xfId="28244"/>
    <cellStyle name="40% - Accent2 12 4 3" xfId="28245"/>
    <cellStyle name="40% - Accent2 12 4 4" xfId="28246"/>
    <cellStyle name="40% - Accent2 12 5" xfId="28247"/>
    <cellStyle name="40% - Accent2 12 5 2" xfId="28248"/>
    <cellStyle name="40% - Accent2 12 5 2 2" xfId="28249"/>
    <cellStyle name="40% - Accent2 12 5 2 3" xfId="28250"/>
    <cellStyle name="40% - Accent2 12 5 3" xfId="28251"/>
    <cellStyle name="40% - Accent2 12 5 4" xfId="28252"/>
    <cellStyle name="40% - Accent2 12 6" xfId="28253"/>
    <cellStyle name="40% - Accent2 12 6 2" xfId="28254"/>
    <cellStyle name="40% - Accent2 12 6 3" xfId="28255"/>
    <cellStyle name="40% - Accent2 12 7" xfId="28256"/>
    <cellStyle name="40% - Accent2 12 8" xfId="28257"/>
    <cellStyle name="40% - Accent2 13" xfId="28258"/>
    <cellStyle name="40% - Accent2 13 2" xfId="28259"/>
    <cellStyle name="40% - Accent2 13 2 2" xfId="28260"/>
    <cellStyle name="40% - Accent2 13 2 2 2" xfId="28261"/>
    <cellStyle name="40% - Accent2 13 2 2 3" xfId="28262"/>
    <cellStyle name="40% - Accent2 13 2 3" xfId="28263"/>
    <cellStyle name="40% - Accent2 13 2 4" xfId="28264"/>
    <cellStyle name="40% - Accent2 13 3" xfId="28265"/>
    <cellStyle name="40% - Accent2 13 3 2" xfId="28266"/>
    <cellStyle name="40% - Accent2 13 3 2 2" xfId="28267"/>
    <cellStyle name="40% - Accent2 13 3 2 3" xfId="28268"/>
    <cellStyle name="40% - Accent2 13 3 3" xfId="28269"/>
    <cellStyle name="40% - Accent2 13 3 4" xfId="28270"/>
    <cellStyle name="40% - Accent2 13 4" xfId="28271"/>
    <cellStyle name="40% - Accent2 13 4 2" xfId="28272"/>
    <cellStyle name="40% - Accent2 13 4 3" xfId="28273"/>
    <cellStyle name="40% - Accent2 13 5" xfId="28274"/>
    <cellStyle name="40% - Accent2 13 6" xfId="28275"/>
    <cellStyle name="40% - Accent2 14" xfId="28276"/>
    <cellStyle name="40% - Accent2 14 2" xfId="28277"/>
    <cellStyle name="40% - Accent2 14 2 2" xfId="28278"/>
    <cellStyle name="40% - Accent2 14 2 2 2" xfId="28279"/>
    <cellStyle name="40% - Accent2 14 2 2 3" xfId="28280"/>
    <cellStyle name="40% - Accent2 14 2 3" xfId="28281"/>
    <cellStyle name="40% - Accent2 14 2 4" xfId="28282"/>
    <cellStyle name="40% - Accent2 14 3" xfId="28283"/>
    <cellStyle name="40% - Accent2 14 3 2" xfId="28284"/>
    <cellStyle name="40% - Accent2 14 3 2 2" xfId="28285"/>
    <cellStyle name="40% - Accent2 14 3 2 3" xfId="28286"/>
    <cellStyle name="40% - Accent2 14 3 3" xfId="28287"/>
    <cellStyle name="40% - Accent2 14 3 4" xfId="28288"/>
    <cellStyle name="40% - Accent2 14 4" xfId="28289"/>
    <cellStyle name="40% - Accent2 14 4 2" xfId="28290"/>
    <cellStyle name="40% - Accent2 14 4 3" xfId="28291"/>
    <cellStyle name="40% - Accent2 14 5" xfId="28292"/>
    <cellStyle name="40% - Accent2 14 6" xfId="28293"/>
    <cellStyle name="40% - Accent2 15" xfId="28294"/>
    <cellStyle name="40% - Accent2 15 2" xfId="28295"/>
    <cellStyle name="40% - Accent2 15 2 2" xfId="28296"/>
    <cellStyle name="40% - Accent2 15 2 3" xfId="28297"/>
    <cellStyle name="40% - Accent2 15 3" xfId="28298"/>
    <cellStyle name="40% - Accent2 15 4" xfId="28299"/>
    <cellStyle name="40% - Accent2 16" xfId="28300"/>
    <cellStyle name="40% - Accent2 16 2" xfId="28301"/>
    <cellStyle name="40% - Accent2 16 2 2" xfId="28302"/>
    <cellStyle name="40% - Accent2 16 2 3" xfId="28303"/>
    <cellStyle name="40% - Accent2 16 3" xfId="28304"/>
    <cellStyle name="40% - Accent2 16 4" xfId="28305"/>
    <cellStyle name="40% - Accent2 17" xfId="28306"/>
    <cellStyle name="40% - Accent2 17 2" xfId="28307"/>
    <cellStyle name="40% - Accent2 17 3" xfId="28308"/>
    <cellStyle name="40% - Accent2 18" xfId="28309"/>
    <cellStyle name="40% - Accent2 19" xfId="28310"/>
    <cellStyle name="40% - Accent2 2" xfId="17"/>
    <cellStyle name="40% - Accent2 2 10" xfId="28312"/>
    <cellStyle name="40% - Accent2 2 10 2" xfId="28313"/>
    <cellStyle name="40% - Accent2 2 10 2 2" xfId="28314"/>
    <cellStyle name="40% - Accent2 2 10 2 2 2" xfId="28315"/>
    <cellStyle name="40% - Accent2 2 10 2 2 2 2" xfId="28316"/>
    <cellStyle name="40% - Accent2 2 10 2 2 2 3" xfId="28317"/>
    <cellStyle name="40% - Accent2 2 10 2 2 3" xfId="28318"/>
    <cellStyle name="40% - Accent2 2 10 2 2 4" xfId="28319"/>
    <cellStyle name="40% - Accent2 2 10 2 3" xfId="28320"/>
    <cellStyle name="40% - Accent2 2 10 2 3 2" xfId="28321"/>
    <cellStyle name="40% - Accent2 2 10 2 3 2 2" xfId="28322"/>
    <cellStyle name="40% - Accent2 2 10 2 3 2 3" xfId="28323"/>
    <cellStyle name="40% - Accent2 2 10 2 3 3" xfId="28324"/>
    <cellStyle name="40% - Accent2 2 10 2 3 4" xfId="28325"/>
    <cellStyle name="40% - Accent2 2 10 2 4" xfId="28326"/>
    <cellStyle name="40% - Accent2 2 10 2 4 2" xfId="28327"/>
    <cellStyle name="40% - Accent2 2 10 2 4 3" xfId="28328"/>
    <cellStyle name="40% - Accent2 2 10 2 5" xfId="28329"/>
    <cellStyle name="40% - Accent2 2 10 2 6" xfId="28330"/>
    <cellStyle name="40% - Accent2 2 10 3" xfId="28331"/>
    <cellStyle name="40% - Accent2 2 10 3 2" xfId="28332"/>
    <cellStyle name="40% - Accent2 2 10 3 2 2" xfId="28333"/>
    <cellStyle name="40% - Accent2 2 10 3 2 2 2" xfId="28334"/>
    <cellStyle name="40% - Accent2 2 10 3 2 2 3" xfId="28335"/>
    <cellStyle name="40% - Accent2 2 10 3 2 3" xfId="28336"/>
    <cellStyle name="40% - Accent2 2 10 3 2 4" xfId="28337"/>
    <cellStyle name="40% - Accent2 2 10 3 3" xfId="28338"/>
    <cellStyle name="40% - Accent2 2 10 3 3 2" xfId="28339"/>
    <cellStyle name="40% - Accent2 2 10 3 3 2 2" xfId="28340"/>
    <cellStyle name="40% - Accent2 2 10 3 3 2 3" xfId="28341"/>
    <cellStyle name="40% - Accent2 2 10 3 3 3" xfId="28342"/>
    <cellStyle name="40% - Accent2 2 10 3 3 4" xfId="28343"/>
    <cellStyle name="40% - Accent2 2 10 3 4" xfId="28344"/>
    <cellStyle name="40% - Accent2 2 10 3 4 2" xfId="28345"/>
    <cellStyle name="40% - Accent2 2 10 3 4 3" xfId="28346"/>
    <cellStyle name="40% - Accent2 2 10 3 5" xfId="28347"/>
    <cellStyle name="40% - Accent2 2 10 3 6" xfId="28348"/>
    <cellStyle name="40% - Accent2 2 10 4" xfId="28349"/>
    <cellStyle name="40% - Accent2 2 10 4 2" xfId="28350"/>
    <cellStyle name="40% - Accent2 2 10 4 2 2" xfId="28351"/>
    <cellStyle name="40% - Accent2 2 10 4 2 3" xfId="28352"/>
    <cellStyle name="40% - Accent2 2 10 4 3" xfId="28353"/>
    <cellStyle name="40% - Accent2 2 10 4 4" xfId="28354"/>
    <cellStyle name="40% - Accent2 2 10 5" xfId="28355"/>
    <cellStyle name="40% - Accent2 2 10 5 2" xfId="28356"/>
    <cellStyle name="40% - Accent2 2 10 5 2 2" xfId="28357"/>
    <cellStyle name="40% - Accent2 2 10 5 2 3" xfId="28358"/>
    <cellStyle name="40% - Accent2 2 10 5 3" xfId="28359"/>
    <cellStyle name="40% - Accent2 2 10 5 4" xfId="28360"/>
    <cellStyle name="40% - Accent2 2 10 6" xfId="28361"/>
    <cellStyle name="40% - Accent2 2 10 6 2" xfId="28362"/>
    <cellStyle name="40% - Accent2 2 10 6 3" xfId="28363"/>
    <cellStyle name="40% - Accent2 2 10 7" xfId="28364"/>
    <cellStyle name="40% - Accent2 2 10 8" xfId="28365"/>
    <cellStyle name="40% - Accent2 2 11" xfId="28366"/>
    <cellStyle name="40% - Accent2 2 11 2" xfId="28367"/>
    <cellStyle name="40% - Accent2 2 11 2 2" xfId="28368"/>
    <cellStyle name="40% - Accent2 2 11 2 2 2" xfId="28369"/>
    <cellStyle name="40% - Accent2 2 11 2 2 3" xfId="28370"/>
    <cellStyle name="40% - Accent2 2 11 2 3" xfId="28371"/>
    <cellStyle name="40% - Accent2 2 11 2 4" xfId="28372"/>
    <cellStyle name="40% - Accent2 2 11 3" xfId="28373"/>
    <cellStyle name="40% - Accent2 2 11 3 2" xfId="28374"/>
    <cellStyle name="40% - Accent2 2 11 3 2 2" xfId="28375"/>
    <cellStyle name="40% - Accent2 2 11 3 2 3" xfId="28376"/>
    <cellStyle name="40% - Accent2 2 11 3 3" xfId="28377"/>
    <cellStyle name="40% - Accent2 2 11 3 4" xfId="28378"/>
    <cellStyle name="40% - Accent2 2 11 4" xfId="28379"/>
    <cellStyle name="40% - Accent2 2 11 4 2" xfId="28380"/>
    <cellStyle name="40% - Accent2 2 11 4 3" xfId="28381"/>
    <cellStyle name="40% - Accent2 2 11 5" xfId="28382"/>
    <cellStyle name="40% - Accent2 2 11 6" xfId="28383"/>
    <cellStyle name="40% - Accent2 2 12" xfId="28384"/>
    <cellStyle name="40% - Accent2 2 12 2" xfId="28385"/>
    <cellStyle name="40% - Accent2 2 12 2 2" xfId="28386"/>
    <cellStyle name="40% - Accent2 2 12 2 2 2" xfId="28387"/>
    <cellStyle name="40% - Accent2 2 12 2 2 3" xfId="28388"/>
    <cellStyle name="40% - Accent2 2 12 2 3" xfId="28389"/>
    <cellStyle name="40% - Accent2 2 12 2 4" xfId="28390"/>
    <cellStyle name="40% - Accent2 2 12 3" xfId="28391"/>
    <cellStyle name="40% - Accent2 2 12 3 2" xfId="28392"/>
    <cellStyle name="40% - Accent2 2 12 3 2 2" xfId="28393"/>
    <cellStyle name="40% - Accent2 2 12 3 2 3" xfId="28394"/>
    <cellStyle name="40% - Accent2 2 12 3 3" xfId="28395"/>
    <cellStyle name="40% - Accent2 2 12 3 4" xfId="28396"/>
    <cellStyle name="40% - Accent2 2 12 4" xfId="28397"/>
    <cellStyle name="40% - Accent2 2 12 4 2" xfId="28398"/>
    <cellStyle name="40% - Accent2 2 12 4 3" xfId="28399"/>
    <cellStyle name="40% - Accent2 2 12 5" xfId="28400"/>
    <cellStyle name="40% - Accent2 2 12 6" xfId="28401"/>
    <cellStyle name="40% - Accent2 2 13" xfId="28402"/>
    <cellStyle name="40% - Accent2 2 13 2" xfId="28403"/>
    <cellStyle name="40% - Accent2 2 13 2 2" xfId="28404"/>
    <cellStyle name="40% - Accent2 2 13 2 3" xfId="28405"/>
    <cellStyle name="40% - Accent2 2 13 3" xfId="28406"/>
    <cellStyle name="40% - Accent2 2 13 4" xfId="28407"/>
    <cellStyle name="40% - Accent2 2 14" xfId="28408"/>
    <cellStyle name="40% - Accent2 2 14 2" xfId="28409"/>
    <cellStyle name="40% - Accent2 2 14 2 2" xfId="28410"/>
    <cellStyle name="40% - Accent2 2 14 2 3" xfId="28411"/>
    <cellStyle name="40% - Accent2 2 14 3" xfId="28412"/>
    <cellStyle name="40% - Accent2 2 14 4" xfId="28413"/>
    <cellStyle name="40% - Accent2 2 15" xfId="28414"/>
    <cellStyle name="40% - Accent2 2 15 2" xfId="28415"/>
    <cellStyle name="40% - Accent2 2 15 3" xfId="28416"/>
    <cellStyle name="40% - Accent2 2 16" xfId="28417"/>
    <cellStyle name="40% - Accent2 2 16 2" xfId="28418"/>
    <cellStyle name="40% - Accent2 2 17" xfId="28419"/>
    <cellStyle name="40% - Accent2 2 18" xfId="28311"/>
    <cellStyle name="40% - Accent2 2 2" xfId="28420"/>
    <cellStyle name="40% - Accent2 2 2 2" xfId="28421"/>
    <cellStyle name="40% - Accent2 2 2 2 2" xfId="28422"/>
    <cellStyle name="40% - Accent2 2 2 2 2 2" xfId="28423"/>
    <cellStyle name="40% - Accent2 2 2 2 3" xfId="28424"/>
    <cellStyle name="40% - Accent2 2 2 3" xfId="28425"/>
    <cellStyle name="40% - Accent2 2 2 3 2" xfId="28426"/>
    <cellStyle name="40% - Accent2 2 2 4" xfId="28427"/>
    <cellStyle name="40% - Accent2 2 2_Revenue monitoring workings P6 97-2003" xfId="28428"/>
    <cellStyle name="40% - Accent2 2 3" xfId="28429"/>
    <cellStyle name="40% - Accent2 2 3 10" xfId="28430"/>
    <cellStyle name="40% - Accent2 2 3 2" xfId="28431"/>
    <cellStyle name="40% - Accent2 2 3 2 2" xfId="28432"/>
    <cellStyle name="40% - Accent2 2 3 2 2 2" xfId="28433"/>
    <cellStyle name="40% - Accent2 2 3 2 2 2 2" xfId="28434"/>
    <cellStyle name="40% - Accent2 2 3 2 2 2 2 2" xfId="28435"/>
    <cellStyle name="40% - Accent2 2 3 2 2 2 2 2 2" xfId="28436"/>
    <cellStyle name="40% - Accent2 2 3 2 2 2 2 2 3" xfId="28437"/>
    <cellStyle name="40% - Accent2 2 3 2 2 2 2 3" xfId="28438"/>
    <cellStyle name="40% - Accent2 2 3 2 2 2 2 4" xfId="28439"/>
    <cellStyle name="40% - Accent2 2 3 2 2 2 3" xfId="28440"/>
    <cellStyle name="40% - Accent2 2 3 2 2 2 3 2" xfId="28441"/>
    <cellStyle name="40% - Accent2 2 3 2 2 2 3 2 2" xfId="28442"/>
    <cellStyle name="40% - Accent2 2 3 2 2 2 3 2 3" xfId="28443"/>
    <cellStyle name="40% - Accent2 2 3 2 2 2 3 3" xfId="28444"/>
    <cellStyle name="40% - Accent2 2 3 2 2 2 3 4" xfId="28445"/>
    <cellStyle name="40% - Accent2 2 3 2 2 2 4" xfId="28446"/>
    <cellStyle name="40% - Accent2 2 3 2 2 2 4 2" xfId="28447"/>
    <cellStyle name="40% - Accent2 2 3 2 2 2 4 3" xfId="28448"/>
    <cellStyle name="40% - Accent2 2 3 2 2 2 5" xfId="28449"/>
    <cellStyle name="40% - Accent2 2 3 2 2 2 6" xfId="28450"/>
    <cellStyle name="40% - Accent2 2 3 2 2 3" xfId="28451"/>
    <cellStyle name="40% - Accent2 2 3 2 2 3 2" xfId="28452"/>
    <cellStyle name="40% - Accent2 2 3 2 2 3 2 2" xfId="28453"/>
    <cellStyle name="40% - Accent2 2 3 2 2 3 2 2 2" xfId="28454"/>
    <cellStyle name="40% - Accent2 2 3 2 2 3 2 2 3" xfId="28455"/>
    <cellStyle name="40% - Accent2 2 3 2 2 3 2 3" xfId="28456"/>
    <cellStyle name="40% - Accent2 2 3 2 2 3 2 4" xfId="28457"/>
    <cellStyle name="40% - Accent2 2 3 2 2 3 3" xfId="28458"/>
    <cellStyle name="40% - Accent2 2 3 2 2 3 3 2" xfId="28459"/>
    <cellStyle name="40% - Accent2 2 3 2 2 3 3 2 2" xfId="28460"/>
    <cellStyle name="40% - Accent2 2 3 2 2 3 3 2 3" xfId="28461"/>
    <cellStyle name="40% - Accent2 2 3 2 2 3 3 3" xfId="28462"/>
    <cellStyle name="40% - Accent2 2 3 2 2 3 3 4" xfId="28463"/>
    <cellStyle name="40% - Accent2 2 3 2 2 3 4" xfId="28464"/>
    <cellStyle name="40% - Accent2 2 3 2 2 3 4 2" xfId="28465"/>
    <cellStyle name="40% - Accent2 2 3 2 2 3 4 3" xfId="28466"/>
    <cellStyle name="40% - Accent2 2 3 2 2 3 5" xfId="28467"/>
    <cellStyle name="40% - Accent2 2 3 2 2 3 6" xfId="28468"/>
    <cellStyle name="40% - Accent2 2 3 2 2 4" xfId="28469"/>
    <cellStyle name="40% - Accent2 2 3 2 2 4 2" xfId="28470"/>
    <cellStyle name="40% - Accent2 2 3 2 2 4 2 2" xfId="28471"/>
    <cellStyle name="40% - Accent2 2 3 2 2 4 2 3" xfId="28472"/>
    <cellStyle name="40% - Accent2 2 3 2 2 4 3" xfId="28473"/>
    <cellStyle name="40% - Accent2 2 3 2 2 4 4" xfId="28474"/>
    <cellStyle name="40% - Accent2 2 3 2 2 5" xfId="28475"/>
    <cellStyle name="40% - Accent2 2 3 2 2 5 2" xfId="28476"/>
    <cellStyle name="40% - Accent2 2 3 2 2 5 2 2" xfId="28477"/>
    <cellStyle name="40% - Accent2 2 3 2 2 5 2 3" xfId="28478"/>
    <cellStyle name="40% - Accent2 2 3 2 2 5 3" xfId="28479"/>
    <cellStyle name="40% - Accent2 2 3 2 2 5 4" xfId="28480"/>
    <cellStyle name="40% - Accent2 2 3 2 2 6" xfId="28481"/>
    <cellStyle name="40% - Accent2 2 3 2 2 6 2" xfId="28482"/>
    <cellStyle name="40% - Accent2 2 3 2 2 6 3" xfId="28483"/>
    <cellStyle name="40% - Accent2 2 3 2 2 7" xfId="28484"/>
    <cellStyle name="40% - Accent2 2 3 2 2 8" xfId="28485"/>
    <cellStyle name="40% - Accent2 2 3 2 3" xfId="28486"/>
    <cellStyle name="40% - Accent2 2 3 2 3 2" xfId="28487"/>
    <cellStyle name="40% - Accent2 2 3 2 3 2 2" xfId="28488"/>
    <cellStyle name="40% - Accent2 2 3 2 3 2 2 2" xfId="28489"/>
    <cellStyle name="40% - Accent2 2 3 2 3 2 2 3" xfId="28490"/>
    <cellStyle name="40% - Accent2 2 3 2 3 2 3" xfId="28491"/>
    <cellStyle name="40% - Accent2 2 3 2 3 2 4" xfId="28492"/>
    <cellStyle name="40% - Accent2 2 3 2 3 3" xfId="28493"/>
    <cellStyle name="40% - Accent2 2 3 2 3 3 2" xfId="28494"/>
    <cellStyle name="40% - Accent2 2 3 2 3 3 2 2" xfId="28495"/>
    <cellStyle name="40% - Accent2 2 3 2 3 3 2 3" xfId="28496"/>
    <cellStyle name="40% - Accent2 2 3 2 3 3 3" xfId="28497"/>
    <cellStyle name="40% - Accent2 2 3 2 3 3 4" xfId="28498"/>
    <cellStyle name="40% - Accent2 2 3 2 3 4" xfId="28499"/>
    <cellStyle name="40% - Accent2 2 3 2 3 4 2" xfId="28500"/>
    <cellStyle name="40% - Accent2 2 3 2 3 4 3" xfId="28501"/>
    <cellStyle name="40% - Accent2 2 3 2 3 5" xfId="28502"/>
    <cellStyle name="40% - Accent2 2 3 2 3 6" xfId="28503"/>
    <cellStyle name="40% - Accent2 2 3 2 4" xfId="28504"/>
    <cellStyle name="40% - Accent2 2 3 2 4 2" xfId="28505"/>
    <cellStyle name="40% - Accent2 2 3 2 4 2 2" xfId="28506"/>
    <cellStyle name="40% - Accent2 2 3 2 4 2 2 2" xfId="28507"/>
    <cellStyle name="40% - Accent2 2 3 2 4 2 2 3" xfId="28508"/>
    <cellStyle name="40% - Accent2 2 3 2 4 2 3" xfId="28509"/>
    <cellStyle name="40% - Accent2 2 3 2 4 2 4" xfId="28510"/>
    <cellStyle name="40% - Accent2 2 3 2 4 3" xfId="28511"/>
    <cellStyle name="40% - Accent2 2 3 2 4 3 2" xfId="28512"/>
    <cellStyle name="40% - Accent2 2 3 2 4 3 2 2" xfId="28513"/>
    <cellStyle name="40% - Accent2 2 3 2 4 3 2 3" xfId="28514"/>
    <cellStyle name="40% - Accent2 2 3 2 4 3 3" xfId="28515"/>
    <cellStyle name="40% - Accent2 2 3 2 4 3 4" xfId="28516"/>
    <cellStyle name="40% - Accent2 2 3 2 4 4" xfId="28517"/>
    <cellStyle name="40% - Accent2 2 3 2 4 4 2" xfId="28518"/>
    <cellStyle name="40% - Accent2 2 3 2 4 4 3" xfId="28519"/>
    <cellStyle name="40% - Accent2 2 3 2 4 5" xfId="28520"/>
    <cellStyle name="40% - Accent2 2 3 2 4 6" xfId="28521"/>
    <cellStyle name="40% - Accent2 2 3 2 5" xfId="28522"/>
    <cellStyle name="40% - Accent2 2 3 2 5 2" xfId="28523"/>
    <cellStyle name="40% - Accent2 2 3 2 5 2 2" xfId="28524"/>
    <cellStyle name="40% - Accent2 2 3 2 5 2 3" xfId="28525"/>
    <cellStyle name="40% - Accent2 2 3 2 5 3" xfId="28526"/>
    <cellStyle name="40% - Accent2 2 3 2 5 4" xfId="28527"/>
    <cellStyle name="40% - Accent2 2 3 2 6" xfId="28528"/>
    <cellStyle name="40% - Accent2 2 3 2 6 2" xfId="28529"/>
    <cellStyle name="40% - Accent2 2 3 2 6 2 2" xfId="28530"/>
    <cellStyle name="40% - Accent2 2 3 2 6 2 3" xfId="28531"/>
    <cellStyle name="40% - Accent2 2 3 2 6 3" xfId="28532"/>
    <cellStyle name="40% - Accent2 2 3 2 6 4" xfId="28533"/>
    <cellStyle name="40% - Accent2 2 3 2 7" xfId="28534"/>
    <cellStyle name="40% - Accent2 2 3 2 7 2" xfId="28535"/>
    <cellStyle name="40% - Accent2 2 3 2 7 3" xfId="28536"/>
    <cellStyle name="40% - Accent2 2 3 2 8" xfId="28537"/>
    <cellStyle name="40% - Accent2 2 3 2 9" xfId="28538"/>
    <cellStyle name="40% - Accent2 2 3 3" xfId="28539"/>
    <cellStyle name="40% - Accent2 2 3 3 2" xfId="28540"/>
    <cellStyle name="40% - Accent2 2 3 3 2 2" xfId="28541"/>
    <cellStyle name="40% - Accent2 2 3 3 2 2 2" xfId="28542"/>
    <cellStyle name="40% - Accent2 2 3 3 2 2 2 2" xfId="28543"/>
    <cellStyle name="40% - Accent2 2 3 3 2 2 2 3" xfId="28544"/>
    <cellStyle name="40% - Accent2 2 3 3 2 2 3" xfId="28545"/>
    <cellStyle name="40% - Accent2 2 3 3 2 2 4" xfId="28546"/>
    <cellStyle name="40% - Accent2 2 3 3 2 3" xfId="28547"/>
    <cellStyle name="40% - Accent2 2 3 3 2 3 2" xfId="28548"/>
    <cellStyle name="40% - Accent2 2 3 3 2 3 2 2" xfId="28549"/>
    <cellStyle name="40% - Accent2 2 3 3 2 3 2 3" xfId="28550"/>
    <cellStyle name="40% - Accent2 2 3 3 2 3 3" xfId="28551"/>
    <cellStyle name="40% - Accent2 2 3 3 2 3 4" xfId="28552"/>
    <cellStyle name="40% - Accent2 2 3 3 2 4" xfId="28553"/>
    <cellStyle name="40% - Accent2 2 3 3 2 4 2" xfId="28554"/>
    <cellStyle name="40% - Accent2 2 3 3 2 4 3" xfId="28555"/>
    <cellStyle name="40% - Accent2 2 3 3 2 5" xfId="28556"/>
    <cellStyle name="40% - Accent2 2 3 3 2 6" xfId="28557"/>
    <cellStyle name="40% - Accent2 2 3 3 3" xfId="28558"/>
    <cellStyle name="40% - Accent2 2 3 3 3 2" xfId="28559"/>
    <cellStyle name="40% - Accent2 2 3 3 3 2 2" xfId="28560"/>
    <cellStyle name="40% - Accent2 2 3 3 3 2 2 2" xfId="28561"/>
    <cellStyle name="40% - Accent2 2 3 3 3 2 2 3" xfId="28562"/>
    <cellStyle name="40% - Accent2 2 3 3 3 2 3" xfId="28563"/>
    <cellStyle name="40% - Accent2 2 3 3 3 2 4" xfId="28564"/>
    <cellStyle name="40% - Accent2 2 3 3 3 3" xfId="28565"/>
    <cellStyle name="40% - Accent2 2 3 3 3 3 2" xfId="28566"/>
    <cellStyle name="40% - Accent2 2 3 3 3 3 2 2" xfId="28567"/>
    <cellStyle name="40% - Accent2 2 3 3 3 3 2 3" xfId="28568"/>
    <cellStyle name="40% - Accent2 2 3 3 3 3 3" xfId="28569"/>
    <cellStyle name="40% - Accent2 2 3 3 3 3 4" xfId="28570"/>
    <cellStyle name="40% - Accent2 2 3 3 3 4" xfId="28571"/>
    <cellStyle name="40% - Accent2 2 3 3 3 4 2" xfId="28572"/>
    <cellStyle name="40% - Accent2 2 3 3 3 4 3" xfId="28573"/>
    <cellStyle name="40% - Accent2 2 3 3 3 5" xfId="28574"/>
    <cellStyle name="40% - Accent2 2 3 3 3 6" xfId="28575"/>
    <cellStyle name="40% - Accent2 2 3 3 4" xfId="28576"/>
    <cellStyle name="40% - Accent2 2 3 3 4 2" xfId="28577"/>
    <cellStyle name="40% - Accent2 2 3 3 4 2 2" xfId="28578"/>
    <cellStyle name="40% - Accent2 2 3 3 4 2 3" xfId="28579"/>
    <cellStyle name="40% - Accent2 2 3 3 4 3" xfId="28580"/>
    <cellStyle name="40% - Accent2 2 3 3 4 4" xfId="28581"/>
    <cellStyle name="40% - Accent2 2 3 3 5" xfId="28582"/>
    <cellStyle name="40% - Accent2 2 3 3 5 2" xfId="28583"/>
    <cellStyle name="40% - Accent2 2 3 3 5 2 2" xfId="28584"/>
    <cellStyle name="40% - Accent2 2 3 3 5 2 3" xfId="28585"/>
    <cellStyle name="40% - Accent2 2 3 3 5 3" xfId="28586"/>
    <cellStyle name="40% - Accent2 2 3 3 5 4" xfId="28587"/>
    <cellStyle name="40% - Accent2 2 3 3 6" xfId="28588"/>
    <cellStyle name="40% - Accent2 2 3 3 6 2" xfId="28589"/>
    <cellStyle name="40% - Accent2 2 3 3 6 3" xfId="28590"/>
    <cellStyle name="40% - Accent2 2 3 3 7" xfId="28591"/>
    <cellStyle name="40% - Accent2 2 3 3 8" xfId="28592"/>
    <cellStyle name="40% - Accent2 2 3 4" xfId="28593"/>
    <cellStyle name="40% - Accent2 2 3 4 2" xfId="28594"/>
    <cellStyle name="40% - Accent2 2 3 4 2 2" xfId="28595"/>
    <cellStyle name="40% - Accent2 2 3 4 2 2 2" xfId="28596"/>
    <cellStyle name="40% - Accent2 2 3 4 2 2 3" xfId="28597"/>
    <cellStyle name="40% - Accent2 2 3 4 2 3" xfId="28598"/>
    <cellStyle name="40% - Accent2 2 3 4 2 4" xfId="28599"/>
    <cellStyle name="40% - Accent2 2 3 4 3" xfId="28600"/>
    <cellStyle name="40% - Accent2 2 3 4 3 2" xfId="28601"/>
    <cellStyle name="40% - Accent2 2 3 4 3 2 2" xfId="28602"/>
    <cellStyle name="40% - Accent2 2 3 4 3 2 3" xfId="28603"/>
    <cellStyle name="40% - Accent2 2 3 4 3 3" xfId="28604"/>
    <cellStyle name="40% - Accent2 2 3 4 3 4" xfId="28605"/>
    <cellStyle name="40% - Accent2 2 3 4 4" xfId="28606"/>
    <cellStyle name="40% - Accent2 2 3 4 4 2" xfId="28607"/>
    <cellStyle name="40% - Accent2 2 3 4 4 3" xfId="28608"/>
    <cellStyle name="40% - Accent2 2 3 4 5" xfId="28609"/>
    <cellStyle name="40% - Accent2 2 3 4 6" xfId="28610"/>
    <cellStyle name="40% - Accent2 2 3 5" xfId="28611"/>
    <cellStyle name="40% - Accent2 2 3 5 2" xfId="28612"/>
    <cellStyle name="40% - Accent2 2 3 5 2 2" xfId="28613"/>
    <cellStyle name="40% - Accent2 2 3 5 2 2 2" xfId="28614"/>
    <cellStyle name="40% - Accent2 2 3 5 2 2 3" xfId="28615"/>
    <cellStyle name="40% - Accent2 2 3 5 2 3" xfId="28616"/>
    <cellStyle name="40% - Accent2 2 3 5 2 4" xfId="28617"/>
    <cellStyle name="40% - Accent2 2 3 5 3" xfId="28618"/>
    <cellStyle name="40% - Accent2 2 3 5 3 2" xfId="28619"/>
    <cellStyle name="40% - Accent2 2 3 5 3 2 2" xfId="28620"/>
    <cellStyle name="40% - Accent2 2 3 5 3 2 3" xfId="28621"/>
    <cellStyle name="40% - Accent2 2 3 5 3 3" xfId="28622"/>
    <cellStyle name="40% - Accent2 2 3 5 3 4" xfId="28623"/>
    <cellStyle name="40% - Accent2 2 3 5 4" xfId="28624"/>
    <cellStyle name="40% - Accent2 2 3 5 4 2" xfId="28625"/>
    <cellStyle name="40% - Accent2 2 3 5 4 3" xfId="28626"/>
    <cellStyle name="40% - Accent2 2 3 5 5" xfId="28627"/>
    <cellStyle name="40% - Accent2 2 3 5 6" xfId="28628"/>
    <cellStyle name="40% - Accent2 2 3 6" xfId="28629"/>
    <cellStyle name="40% - Accent2 2 3 6 2" xfId="28630"/>
    <cellStyle name="40% - Accent2 2 3 6 2 2" xfId="28631"/>
    <cellStyle name="40% - Accent2 2 3 6 2 3" xfId="28632"/>
    <cellStyle name="40% - Accent2 2 3 6 3" xfId="28633"/>
    <cellStyle name="40% - Accent2 2 3 6 4" xfId="28634"/>
    <cellStyle name="40% - Accent2 2 3 7" xfId="28635"/>
    <cellStyle name="40% - Accent2 2 3 7 2" xfId="28636"/>
    <cellStyle name="40% - Accent2 2 3 7 2 2" xfId="28637"/>
    <cellStyle name="40% - Accent2 2 3 7 2 3" xfId="28638"/>
    <cellStyle name="40% - Accent2 2 3 7 3" xfId="28639"/>
    <cellStyle name="40% - Accent2 2 3 7 4" xfId="28640"/>
    <cellStyle name="40% - Accent2 2 3 8" xfId="28641"/>
    <cellStyle name="40% - Accent2 2 3 8 2" xfId="28642"/>
    <cellStyle name="40% - Accent2 2 3 8 3" xfId="28643"/>
    <cellStyle name="40% - Accent2 2 3 9" xfId="28644"/>
    <cellStyle name="40% - Accent2 2 3_Revenue monitoring workings P6 97-2003" xfId="28645"/>
    <cellStyle name="40% - Accent2 2 4" xfId="28646"/>
    <cellStyle name="40% - Accent2 2 4 10" xfId="28647"/>
    <cellStyle name="40% - Accent2 2 4 2" xfId="28648"/>
    <cellStyle name="40% - Accent2 2 4 2 2" xfId="28649"/>
    <cellStyle name="40% - Accent2 2 4 2 2 2" xfId="28650"/>
    <cellStyle name="40% - Accent2 2 4 2 2 2 2" xfId="28651"/>
    <cellStyle name="40% - Accent2 2 4 2 2 2 2 2" xfId="28652"/>
    <cellStyle name="40% - Accent2 2 4 2 2 2 2 2 2" xfId="28653"/>
    <cellStyle name="40% - Accent2 2 4 2 2 2 2 2 3" xfId="28654"/>
    <cellStyle name="40% - Accent2 2 4 2 2 2 2 3" xfId="28655"/>
    <cellStyle name="40% - Accent2 2 4 2 2 2 2 4" xfId="28656"/>
    <cellStyle name="40% - Accent2 2 4 2 2 2 3" xfId="28657"/>
    <cellStyle name="40% - Accent2 2 4 2 2 2 3 2" xfId="28658"/>
    <cellStyle name="40% - Accent2 2 4 2 2 2 3 2 2" xfId="28659"/>
    <cellStyle name="40% - Accent2 2 4 2 2 2 3 2 3" xfId="28660"/>
    <cellStyle name="40% - Accent2 2 4 2 2 2 3 3" xfId="28661"/>
    <cellStyle name="40% - Accent2 2 4 2 2 2 3 4" xfId="28662"/>
    <cellStyle name="40% - Accent2 2 4 2 2 2 4" xfId="28663"/>
    <cellStyle name="40% - Accent2 2 4 2 2 2 4 2" xfId="28664"/>
    <cellStyle name="40% - Accent2 2 4 2 2 2 4 3" xfId="28665"/>
    <cellStyle name="40% - Accent2 2 4 2 2 2 5" xfId="28666"/>
    <cellStyle name="40% - Accent2 2 4 2 2 2 6" xfId="28667"/>
    <cellStyle name="40% - Accent2 2 4 2 2 3" xfId="28668"/>
    <cellStyle name="40% - Accent2 2 4 2 2 3 2" xfId="28669"/>
    <cellStyle name="40% - Accent2 2 4 2 2 3 2 2" xfId="28670"/>
    <cellStyle name="40% - Accent2 2 4 2 2 3 2 2 2" xfId="28671"/>
    <cellStyle name="40% - Accent2 2 4 2 2 3 2 2 3" xfId="28672"/>
    <cellStyle name="40% - Accent2 2 4 2 2 3 2 3" xfId="28673"/>
    <cellStyle name="40% - Accent2 2 4 2 2 3 2 4" xfId="28674"/>
    <cellStyle name="40% - Accent2 2 4 2 2 3 3" xfId="28675"/>
    <cellStyle name="40% - Accent2 2 4 2 2 3 3 2" xfId="28676"/>
    <cellStyle name="40% - Accent2 2 4 2 2 3 3 2 2" xfId="28677"/>
    <cellStyle name="40% - Accent2 2 4 2 2 3 3 2 3" xfId="28678"/>
    <cellStyle name="40% - Accent2 2 4 2 2 3 3 3" xfId="28679"/>
    <cellStyle name="40% - Accent2 2 4 2 2 3 3 4" xfId="28680"/>
    <cellStyle name="40% - Accent2 2 4 2 2 3 4" xfId="28681"/>
    <cellStyle name="40% - Accent2 2 4 2 2 3 4 2" xfId="28682"/>
    <cellStyle name="40% - Accent2 2 4 2 2 3 4 3" xfId="28683"/>
    <cellStyle name="40% - Accent2 2 4 2 2 3 5" xfId="28684"/>
    <cellStyle name="40% - Accent2 2 4 2 2 3 6" xfId="28685"/>
    <cellStyle name="40% - Accent2 2 4 2 2 4" xfId="28686"/>
    <cellStyle name="40% - Accent2 2 4 2 2 4 2" xfId="28687"/>
    <cellStyle name="40% - Accent2 2 4 2 2 4 2 2" xfId="28688"/>
    <cellStyle name="40% - Accent2 2 4 2 2 4 2 3" xfId="28689"/>
    <cellStyle name="40% - Accent2 2 4 2 2 4 3" xfId="28690"/>
    <cellStyle name="40% - Accent2 2 4 2 2 4 4" xfId="28691"/>
    <cellStyle name="40% - Accent2 2 4 2 2 5" xfId="28692"/>
    <cellStyle name="40% - Accent2 2 4 2 2 5 2" xfId="28693"/>
    <cellStyle name="40% - Accent2 2 4 2 2 5 2 2" xfId="28694"/>
    <cellStyle name="40% - Accent2 2 4 2 2 5 2 3" xfId="28695"/>
    <cellStyle name="40% - Accent2 2 4 2 2 5 3" xfId="28696"/>
    <cellStyle name="40% - Accent2 2 4 2 2 5 4" xfId="28697"/>
    <cellStyle name="40% - Accent2 2 4 2 2 6" xfId="28698"/>
    <cellStyle name="40% - Accent2 2 4 2 2 6 2" xfId="28699"/>
    <cellStyle name="40% - Accent2 2 4 2 2 6 3" xfId="28700"/>
    <cellStyle name="40% - Accent2 2 4 2 2 7" xfId="28701"/>
    <cellStyle name="40% - Accent2 2 4 2 2 8" xfId="28702"/>
    <cellStyle name="40% - Accent2 2 4 2 3" xfId="28703"/>
    <cellStyle name="40% - Accent2 2 4 2 3 2" xfId="28704"/>
    <cellStyle name="40% - Accent2 2 4 2 3 2 2" xfId="28705"/>
    <cellStyle name="40% - Accent2 2 4 2 3 2 2 2" xfId="28706"/>
    <cellStyle name="40% - Accent2 2 4 2 3 2 2 3" xfId="28707"/>
    <cellStyle name="40% - Accent2 2 4 2 3 2 3" xfId="28708"/>
    <cellStyle name="40% - Accent2 2 4 2 3 2 4" xfId="28709"/>
    <cellStyle name="40% - Accent2 2 4 2 3 3" xfId="28710"/>
    <cellStyle name="40% - Accent2 2 4 2 3 3 2" xfId="28711"/>
    <cellStyle name="40% - Accent2 2 4 2 3 3 2 2" xfId="28712"/>
    <cellStyle name="40% - Accent2 2 4 2 3 3 2 3" xfId="28713"/>
    <cellStyle name="40% - Accent2 2 4 2 3 3 3" xfId="28714"/>
    <cellStyle name="40% - Accent2 2 4 2 3 3 4" xfId="28715"/>
    <cellStyle name="40% - Accent2 2 4 2 3 4" xfId="28716"/>
    <cellStyle name="40% - Accent2 2 4 2 3 4 2" xfId="28717"/>
    <cellStyle name="40% - Accent2 2 4 2 3 4 3" xfId="28718"/>
    <cellStyle name="40% - Accent2 2 4 2 3 5" xfId="28719"/>
    <cellStyle name="40% - Accent2 2 4 2 3 6" xfId="28720"/>
    <cellStyle name="40% - Accent2 2 4 2 4" xfId="28721"/>
    <cellStyle name="40% - Accent2 2 4 2 4 2" xfId="28722"/>
    <cellStyle name="40% - Accent2 2 4 2 4 2 2" xfId="28723"/>
    <cellStyle name="40% - Accent2 2 4 2 4 2 2 2" xfId="28724"/>
    <cellStyle name="40% - Accent2 2 4 2 4 2 2 3" xfId="28725"/>
    <cellStyle name="40% - Accent2 2 4 2 4 2 3" xfId="28726"/>
    <cellStyle name="40% - Accent2 2 4 2 4 2 4" xfId="28727"/>
    <cellStyle name="40% - Accent2 2 4 2 4 3" xfId="28728"/>
    <cellStyle name="40% - Accent2 2 4 2 4 3 2" xfId="28729"/>
    <cellStyle name="40% - Accent2 2 4 2 4 3 2 2" xfId="28730"/>
    <cellStyle name="40% - Accent2 2 4 2 4 3 2 3" xfId="28731"/>
    <cellStyle name="40% - Accent2 2 4 2 4 3 3" xfId="28732"/>
    <cellStyle name="40% - Accent2 2 4 2 4 3 4" xfId="28733"/>
    <cellStyle name="40% - Accent2 2 4 2 4 4" xfId="28734"/>
    <cellStyle name="40% - Accent2 2 4 2 4 4 2" xfId="28735"/>
    <cellStyle name="40% - Accent2 2 4 2 4 4 3" xfId="28736"/>
    <cellStyle name="40% - Accent2 2 4 2 4 5" xfId="28737"/>
    <cellStyle name="40% - Accent2 2 4 2 4 6" xfId="28738"/>
    <cellStyle name="40% - Accent2 2 4 2 5" xfId="28739"/>
    <cellStyle name="40% - Accent2 2 4 2 5 2" xfId="28740"/>
    <cellStyle name="40% - Accent2 2 4 2 5 2 2" xfId="28741"/>
    <cellStyle name="40% - Accent2 2 4 2 5 2 3" xfId="28742"/>
    <cellStyle name="40% - Accent2 2 4 2 5 3" xfId="28743"/>
    <cellStyle name="40% - Accent2 2 4 2 5 4" xfId="28744"/>
    <cellStyle name="40% - Accent2 2 4 2 6" xfId="28745"/>
    <cellStyle name="40% - Accent2 2 4 2 6 2" xfId="28746"/>
    <cellStyle name="40% - Accent2 2 4 2 6 2 2" xfId="28747"/>
    <cellStyle name="40% - Accent2 2 4 2 6 2 3" xfId="28748"/>
    <cellStyle name="40% - Accent2 2 4 2 6 3" xfId="28749"/>
    <cellStyle name="40% - Accent2 2 4 2 6 4" xfId="28750"/>
    <cellStyle name="40% - Accent2 2 4 2 7" xfId="28751"/>
    <cellStyle name="40% - Accent2 2 4 2 7 2" xfId="28752"/>
    <cellStyle name="40% - Accent2 2 4 2 7 3" xfId="28753"/>
    <cellStyle name="40% - Accent2 2 4 2 8" xfId="28754"/>
    <cellStyle name="40% - Accent2 2 4 2 9" xfId="28755"/>
    <cellStyle name="40% - Accent2 2 4 3" xfId="28756"/>
    <cellStyle name="40% - Accent2 2 4 3 2" xfId="28757"/>
    <cellStyle name="40% - Accent2 2 4 3 2 2" xfId="28758"/>
    <cellStyle name="40% - Accent2 2 4 3 2 2 2" xfId="28759"/>
    <cellStyle name="40% - Accent2 2 4 3 2 2 2 2" xfId="28760"/>
    <cellStyle name="40% - Accent2 2 4 3 2 2 2 3" xfId="28761"/>
    <cellStyle name="40% - Accent2 2 4 3 2 2 3" xfId="28762"/>
    <cellStyle name="40% - Accent2 2 4 3 2 2 4" xfId="28763"/>
    <cellStyle name="40% - Accent2 2 4 3 2 3" xfId="28764"/>
    <cellStyle name="40% - Accent2 2 4 3 2 3 2" xfId="28765"/>
    <cellStyle name="40% - Accent2 2 4 3 2 3 2 2" xfId="28766"/>
    <cellStyle name="40% - Accent2 2 4 3 2 3 2 3" xfId="28767"/>
    <cellStyle name="40% - Accent2 2 4 3 2 3 3" xfId="28768"/>
    <cellStyle name="40% - Accent2 2 4 3 2 3 4" xfId="28769"/>
    <cellStyle name="40% - Accent2 2 4 3 2 4" xfId="28770"/>
    <cellStyle name="40% - Accent2 2 4 3 2 4 2" xfId="28771"/>
    <cellStyle name="40% - Accent2 2 4 3 2 4 3" xfId="28772"/>
    <cellStyle name="40% - Accent2 2 4 3 2 5" xfId="28773"/>
    <cellStyle name="40% - Accent2 2 4 3 2 6" xfId="28774"/>
    <cellStyle name="40% - Accent2 2 4 3 3" xfId="28775"/>
    <cellStyle name="40% - Accent2 2 4 3 3 2" xfId="28776"/>
    <cellStyle name="40% - Accent2 2 4 3 3 2 2" xfId="28777"/>
    <cellStyle name="40% - Accent2 2 4 3 3 2 2 2" xfId="28778"/>
    <cellStyle name="40% - Accent2 2 4 3 3 2 2 3" xfId="28779"/>
    <cellStyle name="40% - Accent2 2 4 3 3 2 3" xfId="28780"/>
    <cellStyle name="40% - Accent2 2 4 3 3 2 4" xfId="28781"/>
    <cellStyle name="40% - Accent2 2 4 3 3 3" xfId="28782"/>
    <cellStyle name="40% - Accent2 2 4 3 3 3 2" xfId="28783"/>
    <cellStyle name="40% - Accent2 2 4 3 3 3 2 2" xfId="28784"/>
    <cellStyle name="40% - Accent2 2 4 3 3 3 2 3" xfId="28785"/>
    <cellStyle name="40% - Accent2 2 4 3 3 3 3" xfId="28786"/>
    <cellStyle name="40% - Accent2 2 4 3 3 3 4" xfId="28787"/>
    <cellStyle name="40% - Accent2 2 4 3 3 4" xfId="28788"/>
    <cellStyle name="40% - Accent2 2 4 3 3 4 2" xfId="28789"/>
    <cellStyle name="40% - Accent2 2 4 3 3 4 3" xfId="28790"/>
    <cellStyle name="40% - Accent2 2 4 3 3 5" xfId="28791"/>
    <cellStyle name="40% - Accent2 2 4 3 3 6" xfId="28792"/>
    <cellStyle name="40% - Accent2 2 4 3 4" xfId="28793"/>
    <cellStyle name="40% - Accent2 2 4 3 4 2" xfId="28794"/>
    <cellStyle name="40% - Accent2 2 4 3 4 2 2" xfId="28795"/>
    <cellStyle name="40% - Accent2 2 4 3 4 2 3" xfId="28796"/>
    <cellStyle name="40% - Accent2 2 4 3 4 3" xfId="28797"/>
    <cellStyle name="40% - Accent2 2 4 3 4 4" xfId="28798"/>
    <cellStyle name="40% - Accent2 2 4 3 5" xfId="28799"/>
    <cellStyle name="40% - Accent2 2 4 3 5 2" xfId="28800"/>
    <cellStyle name="40% - Accent2 2 4 3 5 2 2" xfId="28801"/>
    <cellStyle name="40% - Accent2 2 4 3 5 2 3" xfId="28802"/>
    <cellStyle name="40% - Accent2 2 4 3 5 3" xfId="28803"/>
    <cellStyle name="40% - Accent2 2 4 3 5 4" xfId="28804"/>
    <cellStyle name="40% - Accent2 2 4 3 6" xfId="28805"/>
    <cellStyle name="40% - Accent2 2 4 3 6 2" xfId="28806"/>
    <cellStyle name="40% - Accent2 2 4 3 6 3" xfId="28807"/>
    <cellStyle name="40% - Accent2 2 4 3 7" xfId="28808"/>
    <cellStyle name="40% - Accent2 2 4 3 8" xfId="28809"/>
    <cellStyle name="40% - Accent2 2 4 4" xfId="28810"/>
    <cellStyle name="40% - Accent2 2 4 4 2" xfId="28811"/>
    <cellStyle name="40% - Accent2 2 4 4 2 2" xfId="28812"/>
    <cellStyle name="40% - Accent2 2 4 4 2 2 2" xfId="28813"/>
    <cellStyle name="40% - Accent2 2 4 4 2 2 3" xfId="28814"/>
    <cellStyle name="40% - Accent2 2 4 4 2 3" xfId="28815"/>
    <cellStyle name="40% - Accent2 2 4 4 2 4" xfId="28816"/>
    <cellStyle name="40% - Accent2 2 4 4 3" xfId="28817"/>
    <cellStyle name="40% - Accent2 2 4 4 3 2" xfId="28818"/>
    <cellStyle name="40% - Accent2 2 4 4 3 2 2" xfId="28819"/>
    <cellStyle name="40% - Accent2 2 4 4 3 2 3" xfId="28820"/>
    <cellStyle name="40% - Accent2 2 4 4 3 3" xfId="28821"/>
    <cellStyle name="40% - Accent2 2 4 4 3 4" xfId="28822"/>
    <cellStyle name="40% - Accent2 2 4 4 4" xfId="28823"/>
    <cellStyle name="40% - Accent2 2 4 4 4 2" xfId="28824"/>
    <cellStyle name="40% - Accent2 2 4 4 4 3" xfId="28825"/>
    <cellStyle name="40% - Accent2 2 4 4 5" xfId="28826"/>
    <cellStyle name="40% - Accent2 2 4 4 6" xfId="28827"/>
    <cellStyle name="40% - Accent2 2 4 5" xfId="28828"/>
    <cellStyle name="40% - Accent2 2 4 5 2" xfId="28829"/>
    <cellStyle name="40% - Accent2 2 4 5 2 2" xfId="28830"/>
    <cellStyle name="40% - Accent2 2 4 5 2 2 2" xfId="28831"/>
    <cellStyle name="40% - Accent2 2 4 5 2 2 3" xfId="28832"/>
    <cellStyle name="40% - Accent2 2 4 5 2 3" xfId="28833"/>
    <cellStyle name="40% - Accent2 2 4 5 2 4" xfId="28834"/>
    <cellStyle name="40% - Accent2 2 4 5 3" xfId="28835"/>
    <cellStyle name="40% - Accent2 2 4 5 3 2" xfId="28836"/>
    <cellStyle name="40% - Accent2 2 4 5 3 2 2" xfId="28837"/>
    <cellStyle name="40% - Accent2 2 4 5 3 2 3" xfId="28838"/>
    <cellStyle name="40% - Accent2 2 4 5 3 3" xfId="28839"/>
    <cellStyle name="40% - Accent2 2 4 5 3 4" xfId="28840"/>
    <cellStyle name="40% - Accent2 2 4 5 4" xfId="28841"/>
    <cellStyle name="40% - Accent2 2 4 5 4 2" xfId="28842"/>
    <cellStyle name="40% - Accent2 2 4 5 4 3" xfId="28843"/>
    <cellStyle name="40% - Accent2 2 4 5 5" xfId="28844"/>
    <cellStyle name="40% - Accent2 2 4 5 6" xfId="28845"/>
    <cellStyle name="40% - Accent2 2 4 6" xfId="28846"/>
    <cellStyle name="40% - Accent2 2 4 6 2" xfId="28847"/>
    <cellStyle name="40% - Accent2 2 4 6 2 2" xfId="28848"/>
    <cellStyle name="40% - Accent2 2 4 6 2 3" xfId="28849"/>
    <cellStyle name="40% - Accent2 2 4 6 3" xfId="28850"/>
    <cellStyle name="40% - Accent2 2 4 6 4" xfId="28851"/>
    <cellStyle name="40% - Accent2 2 4 7" xfId="28852"/>
    <cellStyle name="40% - Accent2 2 4 7 2" xfId="28853"/>
    <cellStyle name="40% - Accent2 2 4 7 2 2" xfId="28854"/>
    <cellStyle name="40% - Accent2 2 4 7 2 3" xfId="28855"/>
    <cellStyle name="40% - Accent2 2 4 7 3" xfId="28856"/>
    <cellStyle name="40% - Accent2 2 4 7 4" xfId="28857"/>
    <cellStyle name="40% - Accent2 2 4 8" xfId="28858"/>
    <cellStyle name="40% - Accent2 2 4 8 2" xfId="28859"/>
    <cellStyle name="40% - Accent2 2 4 8 3" xfId="28860"/>
    <cellStyle name="40% - Accent2 2 4 9" xfId="28861"/>
    <cellStyle name="40% - Accent2 2 4_Revenue monitoring workings P6 97-2003" xfId="28862"/>
    <cellStyle name="40% - Accent2 2 5" xfId="28863"/>
    <cellStyle name="40% - Accent2 2 5 10" xfId="28864"/>
    <cellStyle name="40% - Accent2 2 5 2" xfId="28865"/>
    <cellStyle name="40% - Accent2 2 5 2 2" xfId="28866"/>
    <cellStyle name="40% - Accent2 2 5 2 2 2" xfId="28867"/>
    <cellStyle name="40% - Accent2 2 5 2 2 2 2" xfId="28868"/>
    <cellStyle name="40% - Accent2 2 5 2 2 2 2 2" xfId="28869"/>
    <cellStyle name="40% - Accent2 2 5 2 2 2 2 2 2" xfId="28870"/>
    <cellStyle name="40% - Accent2 2 5 2 2 2 2 2 3" xfId="28871"/>
    <cellStyle name="40% - Accent2 2 5 2 2 2 2 3" xfId="28872"/>
    <cellStyle name="40% - Accent2 2 5 2 2 2 2 4" xfId="28873"/>
    <cellStyle name="40% - Accent2 2 5 2 2 2 3" xfId="28874"/>
    <cellStyle name="40% - Accent2 2 5 2 2 2 3 2" xfId="28875"/>
    <cellStyle name="40% - Accent2 2 5 2 2 2 3 2 2" xfId="28876"/>
    <cellStyle name="40% - Accent2 2 5 2 2 2 3 2 3" xfId="28877"/>
    <cellStyle name="40% - Accent2 2 5 2 2 2 3 3" xfId="28878"/>
    <cellStyle name="40% - Accent2 2 5 2 2 2 3 4" xfId="28879"/>
    <cellStyle name="40% - Accent2 2 5 2 2 2 4" xfId="28880"/>
    <cellStyle name="40% - Accent2 2 5 2 2 2 4 2" xfId="28881"/>
    <cellStyle name="40% - Accent2 2 5 2 2 2 4 3" xfId="28882"/>
    <cellStyle name="40% - Accent2 2 5 2 2 2 5" xfId="28883"/>
    <cellStyle name="40% - Accent2 2 5 2 2 2 6" xfId="28884"/>
    <cellStyle name="40% - Accent2 2 5 2 2 3" xfId="28885"/>
    <cellStyle name="40% - Accent2 2 5 2 2 3 2" xfId="28886"/>
    <cellStyle name="40% - Accent2 2 5 2 2 3 2 2" xfId="28887"/>
    <cellStyle name="40% - Accent2 2 5 2 2 3 2 2 2" xfId="28888"/>
    <cellStyle name="40% - Accent2 2 5 2 2 3 2 2 3" xfId="28889"/>
    <cellStyle name="40% - Accent2 2 5 2 2 3 2 3" xfId="28890"/>
    <cellStyle name="40% - Accent2 2 5 2 2 3 2 4" xfId="28891"/>
    <cellStyle name="40% - Accent2 2 5 2 2 3 3" xfId="28892"/>
    <cellStyle name="40% - Accent2 2 5 2 2 3 3 2" xfId="28893"/>
    <cellStyle name="40% - Accent2 2 5 2 2 3 3 2 2" xfId="28894"/>
    <cellStyle name="40% - Accent2 2 5 2 2 3 3 2 3" xfId="28895"/>
    <cellStyle name="40% - Accent2 2 5 2 2 3 3 3" xfId="28896"/>
    <cellStyle name="40% - Accent2 2 5 2 2 3 3 4" xfId="28897"/>
    <cellStyle name="40% - Accent2 2 5 2 2 3 4" xfId="28898"/>
    <cellStyle name="40% - Accent2 2 5 2 2 3 4 2" xfId="28899"/>
    <cellStyle name="40% - Accent2 2 5 2 2 3 4 3" xfId="28900"/>
    <cellStyle name="40% - Accent2 2 5 2 2 3 5" xfId="28901"/>
    <cellStyle name="40% - Accent2 2 5 2 2 3 6" xfId="28902"/>
    <cellStyle name="40% - Accent2 2 5 2 2 4" xfId="28903"/>
    <cellStyle name="40% - Accent2 2 5 2 2 4 2" xfId="28904"/>
    <cellStyle name="40% - Accent2 2 5 2 2 4 2 2" xfId="28905"/>
    <cellStyle name="40% - Accent2 2 5 2 2 4 2 3" xfId="28906"/>
    <cellStyle name="40% - Accent2 2 5 2 2 4 3" xfId="28907"/>
    <cellStyle name="40% - Accent2 2 5 2 2 4 4" xfId="28908"/>
    <cellStyle name="40% - Accent2 2 5 2 2 5" xfId="28909"/>
    <cellStyle name="40% - Accent2 2 5 2 2 5 2" xfId="28910"/>
    <cellStyle name="40% - Accent2 2 5 2 2 5 2 2" xfId="28911"/>
    <cellStyle name="40% - Accent2 2 5 2 2 5 2 3" xfId="28912"/>
    <cellStyle name="40% - Accent2 2 5 2 2 5 3" xfId="28913"/>
    <cellStyle name="40% - Accent2 2 5 2 2 5 4" xfId="28914"/>
    <cellStyle name="40% - Accent2 2 5 2 2 6" xfId="28915"/>
    <cellStyle name="40% - Accent2 2 5 2 2 6 2" xfId="28916"/>
    <cellStyle name="40% - Accent2 2 5 2 2 6 3" xfId="28917"/>
    <cellStyle name="40% - Accent2 2 5 2 2 7" xfId="28918"/>
    <cellStyle name="40% - Accent2 2 5 2 2 8" xfId="28919"/>
    <cellStyle name="40% - Accent2 2 5 2 3" xfId="28920"/>
    <cellStyle name="40% - Accent2 2 5 2 3 2" xfId="28921"/>
    <cellStyle name="40% - Accent2 2 5 2 3 2 2" xfId="28922"/>
    <cellStyle name="40% - Accent2 2 5 2 3 2 2 2" xfId="28923"/>
    <cellStyle name="40% - Accent2 2 5 2 3 2 2 3" xfId="28924"/>
    <cellStyle name="40% - Accent2 2 5 2 3 2 3" xfId="28925"/>
    <cellStyle name="40% - Accent2 2 5 2 3 2 4" xfId="28926"/>
    <cellStyle name="40% - Accent2 2 5 2 3 3" xfId="28927"/>
    <cellStyle name="40% - Accent2 2 5 2 3 3 2" xfId="28928"/>
    <cellStyle name="40% - Accent2 2 5 2 3 3 2 2" xfId="28929"/>
    <cellStyle name="40% - Accent2 2 5 2 3 3 2 3" xfId="28930"/>
    <cellStyle name="40% - Accent2 2 5 2 3 3 3" xfId="28931"/>
    <cellStyle name="40% - Accent2 2 5 2 3 3 4" xfId="28932"/>
    <cellStyle name="40% - Accent2 2 5 2 3 4" xfId="28933"/>
    <cellStyle name="40% - Accent2 2 5 2 3 4 2" xfId="28934"/>
    <cellStyle name="40% - Accent2 2 5 2 3 4 3" xfId="28935"/>
    <cellStyle name="40% - Accent2 2 5 2 3 5" xfId="28936"/>
    <cellStyle name="40% - Accent2 2 5 2 3 6" xfId="28937"/>
    <cellStyle name="40% - Accent2 2 5 2 4" xfId="28938"/>
    <cellStyle name="40% - Accent2 2 5 2 4 2" xfId="28939"/>
    <cellStyle name="40% - Accent2 2 5 2 4 2 2" xfId="28940"/>
    <cellStyle name="40% - Accent2 2 5 2 4 2 2 2" xfId="28941"/>
    <cellStyle name="40% - Accent2 2 5 2 4 2 2 3" xfId="28942"/>
    <cellStyle name="40% - Accent2 2 5 2 4 2 3" xfId="28943"/>
    <cellStyle name="40% - Accent2 2 5 2 4 2 4" xfId="28944"/>
    <cellStyle name="40% - Accent2 2 5 2 4 3" xfId="28945"/>
    <cellStyle name="40% - Accent2 2 5 2 4 3 2" xfId="28946"/>
    <cellStyle name="40% - Accent2 2 5 2 4 3 2 2" xfId="28947"/>
    <cellStyle name="40% - Accent2 2 5 2 4 3 2 3" xfId="28948"/>
    <cellStyle name="40% - Accent2 2 5 2 4 3 3" xfId="28949"/>
    <cellStyle name="40% - Accent2 2 5 2 4 3 4" xfId="28950"/>
    <cellStyle name="40% - Accent2 2 5 2 4 4" xfId="28951"/>
    <cellStyle name="40% - Accent2 2 5 2 4 4 2" xfId="28952"/>
    <cellStyle name="40% - Accent2 2 5 2 4 4 3" xfId="28953"/>
    <cellStyle name="40% - Accent2 2 5 2 4 5" xfId="28954"/>
    <cellStyle name="40% - Accent2 2 5 2 4 6" xfId="28955"/>
    <cellStyle name="40% - Accent2 2 5 2 5" xfId="28956"/>
    <cellStyle name="40% - Accent2 2 5 2 5 2" xfId="28957"/>
    <cellStyle name="40% - Accent2 2 5 2 5 2 2" xfId="28958"/>
    <cellStyle name="40% - Accent2 2 5 2 5 2 3" xfId="28959"/>
    <cellStyle name="40% - Accent2 2 5 2 5 3" xfId="28960"/>
    <cellStyle name="40% - Accent2 2 5 2 5 4" xfId="28961"/>
    <cellStyle name="40% - Accent2 2 5 2 6" xfId="28962"/>
    <cellStyle name="40% - Accent2 2 5 2 6 2" xfId="28963"/>
    <cellStyle name="40% - Accent2 2 5 2 6 2 2" xfId="28964"/>
    <cellStyle name="40% - Accent2 2 5 2 6 2 3" xfId="28965"/>
    <cellStyle name="40% - Accent2 2 5 2 6 3" xfId="28966"/>
    <cellStyle name="40% - Accent2 2 5 2 6 4" xfId="28967"/>
    <cellStyle name="40% - Accent2 2 5 2 7" xfId="28968"/>
    <cellStyle name="40% - Accent2 2 5 2 7 2" xfId="28969"/>
    <cellStyle name="40% - Accent2 2 5 2 7 3" xfId="28970"/>
    <cellStyle name="40% - Accent2 2 5 2 8" xfId="28971"/>
    <cellStyle name="40% - Accent2 2 5 2 9" xfId="28972"/>
    <cellStyle name="40% - Accent2 2 5 3" xfId="28973"/>
    <cellStyle name="40% - Accent2 2 5 3 2" xfId="28974"/>
    <cellStyle name="40% - Accent2 2 5 3 2 2" xfId="28975"/>
    <cellStyle name="40% - Accent2 2 5 3 2 2 2" xfId="28976"/>
    <cellStyle name="40% - Accent2 2 5 3 2 2 2 2" xfId="28977"/>
    <cellStyle name="40% - Accent2 2 5 3 2 2 2 3" xfId="28978"/>
    <cellStyle name="40% - Accent2 2 5 3 2 2 3" xfId="28979"/>
    <cellStyle name="40% - Accent2 2 5 3 2 2 4" xfId="28980"/>
    <cellStyle name="40% - Accent2 2 5 3 2 3" xfId="28981"/>
    <cellStyle name="40% - Accent2 2 5 3 2 3 2" xfId="28982"/>
    <cellStyle name="40% - Accent2 2 5 3 2 3 2 2" xfId="28983"/>
    <cellStyle name="40% - Accent2 2 5 3 2 3 2 3" xfId="28984"/>
    <cellStyle name="40% - Accent2 2 5 3 2 3 3" xfId="28985"/>
    <cellStyle name="40% - Accent2 2 5 3 2 3 4" xfId="28986"/>
    <cellStyle name="40% - Accent2 2 5 3 2 4" xfId="28987"/>
    <cellStyle name="40% - Accent2 2 5 3 2 4 2" xfId="28988"/>
    <cellStyle name="40% - Accent2 2 5 3 2 4 3" xfId="28989"/>
    <cellStyle name="40% - Accent2 2 5 3 2 5" xfId="28990"/>
    <cellStyle name="40% - Accent2 2 5 3 2 6" xfId="28991"/>
    <cellStyle name="40% - Accent2 2 5 3 3" xfId="28992"/>
    <cellStyle name="40% - Accent2 2 5 3 3 2" xfId="28993"/>
    <cellStyle name="40% - Accent2 2 5 3 3 2 2" xfId="28994"/>
    <cellStyle name="40% - Accent2 2 5 3 3 2 2 2" xfId="28995"/>
    <cellStyle name="40% - Accent2 2 5 3 3 2 2 3" xfId="28996"/>
    <cellStyle name="40% - Accent2 2 5 3 3 2 3" xfId="28997"/>
    <cellStyle name="40% - Accent2 2 5 3 3 2 4" xfId="28998"/>
    <cellStyle name="40% - Accent2 2 5 3 3 3" xfId="28999"/>
    <cellStyle name="40% - Accent2 2 5 3 3 3 2" xfId="29000"/>
    <cellStyle name="40% - Accent2 2 5 3 3 3 2 2" xfId="29001"/>
    <cellStyle name="40% - Accent2 2 5 3 3 3 2 3" xfId="29002"/>
    <cellStyle name="40% - Accent2 2 5 3 3 3 3" xfId="29003"/>
    <cellStyle name="40% - Accent2 2 5 3 3 3 4" xfId="29004"/>
    <cellStyle name="40% - Accent2 2 5 3 3 4" xfId="29005"/>
    <cellStyle name="40% - Accent2 2 5 3 3 4 2" xfId="29006"/>
    <cellStyle name="40% - Accent2 2 5 3 3 4 3" xfId="29007"/>
    <cellStyle name="40% - Accent2 2 5 3 3 5" xfId="29008"/>
    <cellStyle name="40% - Accent2 2 5 3 3 6" xfId="29009"/>
    <cellStyle name="40% - Accent2 2 5 3 4" xfId="29010"/>
    <cellStyle name="40% - Accent2 2 5 3 4 2" xfId="29011"/>
    <cellStyle name="40% - Accent2 2 5 3 4 2 2" xfId="29012"/>
    <cellStyle name="40% - Accent2 2 5 3 4 2 3" xfId="29013"/>
    <cellStyle name="40% - Accent2 2 5 3 4 3" xfId="29014"/>
    <cellStyle name="40% - Accent2 2 5 3 4 4" xfId="29015"/>
    <cellStyle name="40% - Accent2 2 5 3 5" xfId="29016"/>
    <cellStyle name="40% - Accent2 2 5 3 5 2" xfId="29017"/>
    <cellStyle name="40% - Accent2 2 5 3 5 2 2" xfId="29018"/>
    <cellStyle name="40% - Accent2 2 5 3 5 2 3" xfId="29019"/>
    <cellStyle name="40% - Accent2 2 5 3 5 3" xfId="29020"/>
    <cellStyle name="40% - Accent2 2 5 3 5 4" xfId="29021"/>
    <cellStyle name="40% - Accent2 2 5 3 6" xfId="29022"/>
    <cellStyle name="40% - Accent2 2 5 3 6 2" xfId="29023"/>
    <cellStyle name="40% - Accent2 2 5 3 6 3" xfId="29024"/>
    <cellStyle name="40% - Accent2 2 5 3 7" xfId="29025"/>
    <cellStyle name="40% - Accent2 2 5 3 8" xfId="29026"/>
    <cellStyle name="40% - Accent2 2 5 4" xfId="29027"/>
    <cellStyle name="40% - Accent2 2 5 4 2" xfId="29028"/>
    <cellStyle name="40% - Accent2 2 5 4 2 2" xfId="29029"/>
    <cellStyle name="40% - Accent2 2 5 4 2 2 2" xfId="29030"/>
    <cellStyle name="40% - Accent2 2 5 4 2 2 3" xfId="29031"/>
    <cellStyle name="40% - Accent2 2 5 4 2 3" xfId="29032"/>
    <cellStyle name="40% - Accent2 2 5 4 2 4" xfId="29033"/>
    <cellStyle name="40% - Accent2 2 5 4 3" xfId="29034"/>
    <cellStyle name="40% - Accent2 2 5 4 3 2" xfId="29035"/>
    <cellStyle name="40% - Accent2 2 5 4 3 2 2" xfId="29036"/>
    <cellStyle name="40% - Accent2 2 5 4 3 2 3" xfId="29037"/>
    <cellStyle name="40% - Accent2 2 5 4 3 3" xfId="29038"/>
    <cellStyle name="40% - Accent2 2 5 4 3 4" xfId="29039"/>
    <cellStyle name="40% - Accent2 2 5 4 4" xfId="29040"/>
    <cellStyle name="40% - Accent2 2 5 4 4 2" xfId="29041"/>
    <cellStyle name="40% - Accent2 2 5 4 4 3" xfId="29042"/>
    <cellStyle name="40% - Accent2 2 5 4 5" xfId="29043"/>
    <cellStyle name="40% - Accent2 2 5 4 6" xfId="29044"/>
    <cellStyle name="40% - Accent2 2 5 5" xfId="29045"/>
    <cellStyle name="40% - Accent2 2 5 5 2" xfId="29046"/>
    <cellStyle name="40% - Accent2 2 5 5 2 2" xfId="29047"/>
    <cellStyle name="40% - Accent2 2 5 5 2 2 2" xfId="29048"/>
    <cellStyle name="40% - Accent2 2 5 5 2 2 3" xfId="29049"/>
    <cellStyle name="40% - Accent2 2 5 5 2 3" xfId="29050"/>
    <cellStyle name="40% - Accent2 2 5 5 2 4" xfId="29051"/>
    <cellStyle name="40% - Accent2 2 5 5 3" xfId="29052"/>
    <cellStyle name="40% - Accent2 2 5 5 3 2" xfId="29053"/>
    <cellStyle name="40% - Accent2 2 5 5 3 2 2" xfId="29054"/>
    <cellStyle name="40% - Accent2 2 5 5 3 2 3" xfId="29055"/>
    <cellStyle name="40% - Accent2 2 5 5 3 3" xfId="29056"/>
    <cellStyle name="40% - Accent2 2 5 5 3 4" xfId="29057"/>
    <cellStyle name="40% - Accent2 2 5 5 4" xfId="29058"/>
    <cellStyle name="40% - Accent2 2 5 5 4 2" xfId="29059"/>
    <cellStyle name="40% - Accent2 2 5 5 4 3" xfId="29060"/>
    <cellStyle name="40% - Accent2 2 5 5 5" xfId="29061"/>
    <cellStyle name="40% - Accent2 2 5 5 6" xfId="29062"/>
    <cellStyle name="40% - Accent2 2 5 6" xfId="29063"/>
    <cellStyle name="40% - Accent2 2 5 6 2" xfId="29064"/>
    <cellStyle name="40% - Accent2 2 5 6 2 2" xfId="29065"/>
    <cellStyle name="40% - Accent2 2 5 6 2 3" xfId="29066"/>
    <cellStyle name="40% - Accent2 2 5 6 3" xfId="29067"/>
    <cellStyle name="40% - Accent2 2 5 6 4" xfId="29068"/>
    <cellStyle name="40% - Accent2 2 5 7" xfId="29069"/>
    <cellStyle name="40% - Accent2 2 5 7 2" xfId="29070"/>
    <cellStyle name="40% - Accent2 2 5 7 2 2" xfId="29071"/>
    <cellStyle name="40% - Accent2 2 5 7 2 3" xfId="29072"/>
    <cellStyle name="40% - Accent2 2 5 7 3" xfId="29073"/>
    <cellStyle name="40% - Accent2 2 5 7 4" xfId="29074"/>
    <cellStyle name="40% - Accent2 2 5 8" xfId="29075"/>
    <cellStyle name="40% - Accent2 2 5 8 2" xfId="29076"/>
    <cellStyle name="40% - Accent2 2 5 8 3" xfId="29077"/>
    <cellStyle name="40% - Accent2 2 5 9" xfId="29078"/>
    <cellStyle name="40% - Accent2 2 5_Revenue monitoring workings P6 97-2003" xfId="29079"/>
    <cellStyle name="40% - Accent2 2 6" xfId="29080"/>
    <cellStyle name="40% - Accent2 2 6 10" xfId="29081"/>
    <cellStyle name="40% - Accent2 2 6 2" xfId="29082"/>
    <cellStyle name="40% - Accent2 2 6 2 2" xfId="29083"/>
    <cellStyle name="40% - Accent2 2 6 2 2 2" xfId="29084"/>
    <cellStyle name="40% - Accent2 2 6 2 2 2 2" xfId="29085"/>
    <cellStyle name="40% - Accent2 2 6 2 2 2 2 2" xfId="29086"/>
    <cellStyle name="40% - Accent2 2 6 2 2 2 2 2 2" xfId="29087"/>
    <cellStyle name="40% - Accent2 2 6 2 2 2 2 2 3" xfId="29088"/>
    <cellStyle name="40% - Accent2 2 6 2 2 2 2 3" xfId="29089"/>
    <cellStyle name="40% - Accent2 2 6 2 2 2 2 4" xfId="29090"/>
    <cellStyle name="40% - Accent2 2 6 2 2 2 3" xfId="29091"/>
    <cellStyle name="40% - Accent2 2 6 2 2 2 3 2" xfId="29092"/>
    <cellStyle name="40% - Accent2 2 6 2 2 2 3 2 2" xfId="29093"/>
    <cellStyle name="40% - Accent2 2 6 2 2 2 3 2 3" xfId="29094"/>
    <cellStyle name="40% - Accent2 2 6 2 2 2 3 3" xfId="29095"/>
    <cellStyle name="40% - Accent2 2 6 2 2 2 3 4" xfId="29096"/>
    <cellStyle name="40% - Accent2 2 6 2 2 2 4" xfId="29097"/>
    <cellStyle name="40% - Accent2 2 6 2 2 2 4 2" xfId="29098"/>
    <cellStyle name="40% - Accent2 2 6 2 2 2 4 3" xfId="29099"/>
    <cellStyle name="40% - Accent2 2 6 2 2 2 5" xfId="29100"/>
    <cellStyle name="40% - Accent2 2 6 2 2 2 6" xfId="29101"/>
    <cellStyle name="40% - Accent2 2 6 2 2 3" xfId="29102"/>
    <cellStyle name="40% - Accent2 2 6 2 2 3 2" xfId="29103"/>
    <cellStyle name="40% - Accent2 2 6 2 2 3 2 2" xfId="29104"/>
    <cellStyle name="40% - Accent2 2 6 2 2 3 2 2 2" xfId="29105"/>
    <cellStyle name="40% - Accent2 2 6 2 2 3 2 2 3" xfId="29106"/>
    <cellStyle name="40% - Accent2 2 6 2 2 3 2 3" xfId="29107"/>
    <cellStyle name="40% - Accent2 2 6 2 2 3 2 4" xfId="29108"/>
    <cellStyle name="40% - Accent2 2 6 2 2 3 3" xfId="29109"/>
    <cellStyle name="40% - Accent2 2 6 2 2 3 3 2" xfId="29110"/>
    <cellStyle name="40% - Accent2 2 6 2 2 3 3 2 2" xfId="29111"/>
    <cellStyle name="40% - Accent2 2 6 2 2 3 3 2 3" xfId="29112"/>
    <cellStyle name="40% - Accent2 2 6 2 2 3 3 3" xfId="29113"/>
    <cellStyle name="40% - Accent2 2 6 2 2 3 3 4" xfId="29114"/>
    <cellStyle name="40% - Accent2 2 6 2 2 3 4" xfId="29115"/>
    <cellStyle name="40% - Accent2 2 6 2 2 3 4 2" xfId="29116"/>
    <cellStyle name="40% - Accent2 2 6 2 2 3 4 3" xfId="29117"/>
    <cellStyle name="40% - Accent2 2 6 2 2 3 5" xfId="29118"/>
    <cellStyle name="40% - Accent2 2 6 2 2 3 6" xfId="29119"/>
    <cellStyle name="40% - Accent2 2 6 2 2 4" xfId="29120"/>
    <cellStyle name="40% - Accent2 2 6 2 2 4 2" xfId="29121"/>
    <cellStyle name="40% - Accent2 2 6 2 2 4 2 2" xfId="29122"/>
    <cellStyle name="40% - Accent2 2 6 2 2 4 2 3" xfId="29123"/>
    <cellStyle name="40% - Accent2 2 6 2 2 4 3" xfId="29124"/>
    <cellStyle name="40% - Accent2 2 6 2 2 4 4" xfId="29125"/>
    <cellStyle name="40% - Accent2 2 6 2 2 5" xfId="29126"/>
    <cellStyle name="40% - Accent2 2 6 2 2 5 2" xfId="29127"/>
    <cellStyle name="40% - Accent2 2 6 2 2 5 2 2" xfId="29128"/>
    <cellStyle name="40% - Accent2 2 6 2 2 5 2 3" xfId="29129"/>
    <cellStyle name="40% - Accent2 2 6 2 2 5 3" xfId="29130"/>
    <cellStyle name="40% - Accent2 2 6 2 2 5 4" xfId="29131"/>
    <cellStyle name="40% - Accent2 2 6 2 2 6" xfId="29132"/>
    <cellStyle name="40% - Accent2 2 6 2 2 6 2" xfId="29133"/>
    <cellStyle name="40% - Accent2 2 6 2 2 6 3" xfId="29134"/>
    <cellStyle name="40% - Accent2 2 6 2 2 7" xfId="29135"/>
    <cellStyle name="40% - Accent2 2 6 2 2 8" xfId="29136"/>
    <cellStyle name="40% - Accent2 2 6 2 3" xfId="29137"/>
    <cellStyle name="40% - Accent2 2 6 2 3 2" xfId="29138"/>
    <cellStyle name="40% - Accent2 2 6 2 3 2 2" xfId="29139"/>
    <cellStyle name="40% - Accent2 2 6 2 3 2 2 2" xfId="29140"/>
    <cellStyle name="40% - Accent2 2 6 2 3 2 2 3" xfId="29141"/>
    <cellStyle name="40% - Accent2 2 6 2 3 2 3" xfId="29142"/>
    <cellStyle name="40% - Accent2 2 6 2 3 2 4" xfId="29143"/>
    <cellStyle name="40% - Accent2 2 6 2 3 3" xfId="29144"/>
    <cellStyle name="40% - Accent2 2 6 2 3 3 2" xfId="29145"/>
    <cellStyle name="40% - Accent2 2 6 2 3 3 2 2" xfId="29146"/>
    <cellStyle name="40% - Accent2 2 6 2 3 3 2 3" xfId="29147"/>
    <cellStyle name="40% - Accent2 2 6 2 3 3 3" xfId="29148"/>
    <cellStyle name="40% - Accent2 2 6 2 3 3 4" xfId="29149"/>
    <cellStyle name="40% - Accent2 2 6 2 3 4" xfId="29150"/>
    <cellStyle name="40% - Accent2 2 6 2 3 4 2" xfId="29151"/>
    <cellStyle name="40% - Accent2 2 6 2 3 4 3" xfId="29152"/>
    <cellStyle name="40% - Accent2 2 6 2 3 5" xfId="29153"/>
    <cellStyle name="40% - Accent2 2 6 2 3 6" xfId="29154"/>
    <cellStyle name="40% - Accent2 2 6 2 4" xfId="29155"/>
    <cellStyle name="40% - Accent2 2 6 2 4 2" xfId="29156"/>
    <cellStyle name="40% - Accent2 2 6 2 4 2 2" xfId="29157"/>
    <cellStyle name="40% - Accent2 2 6 2 4 2 2 2" xfId="29158"/>
    <cellStyle name="40% - Accent2 2 6 2 4 2 2 3" xfId="29159"/>
    <cellStyle name="40% - Accent2 2 6 2 4 2 3" xfId="29160"/>
    <cellStyle name="40% - Accent2 2 6 2 4 2 4" xfId="29161"/>
    <cellStyle name="40% - Accent2 2 6 2 4 3" xfId="29162"/>
    <cellStyle name="40% - Accent2 2 6 2 4 3 2" xfId="29163"/>
    <cellStyle name="40% - Accent2 2 6 2 4 3 2 2" xfId="29164"/>
    <cellStyle name="40% - Accent2 2 6 2 4 3 2 3" xfId="29165"/>
    <cellStyle name="40% - Accent2 2 6 2 4 3 3" xfId="29166"/>
    <cellStyle name="40% - Accent2 2 6 2 4 3 4" xfId="29167"/>
    <cellStyle name="40% - Accent2 2 6 2 4 4" xfId="29168"/>
    <cellStyle name="40% - Accent2 2 6 2 4 4 2" xfId="29169"/>
    <cellStyle name="40% - Accent2 2 6 2 4 4 3" xfId="29170"/>
    <cellStyle name="40% - Accent2 2 6 2 4 5" xfId="29171"/>
    <cellStyle name="40% - Accent2 2 6 2 4 6" xfId="29172"/>
    <cellStyle name="40% - Accent2 2 6 2 5" xfId="29173"/>
    <cellStyle name="40% - Accent2 2 6 2 5 2" xfId="29174"/>
    <cellStyle name="40% - Accent2 2 6 2 5 2 2" xfId="29175"/>
    <cellStyle name="40% - Accent2 2 6 2 5 2 3" xfId="29176"/>
    <cellStyle name="40% - Accent2 2 6 2 5 3" xfId="29177"/>
    <cellStyle name="40% - Accent2 2 6 2 5 4" xfId="29178"/>
    <cellStyle name="40% - Accent2 2 6 2 6" xfId="29179"/>
    <cellStyle name="40% - Accent2 2 6 2 6 2" xfId="29180"/>
    <cellStyle name="40% - Accent2 2 6 2 6 2 2" xfId="29181"/>
    <cellStyle name="40% - Accent2 2 6 2 6 2 3" xfId="29182"/>
    <cellStyle name="40% - Accent2 2 6 2 6 3" xfId="29183"/>
    <cellStyle name="40% - Accent2 2 6 2 6 4" xfId="29184"/>
    <cellStyle name="40% - Accent2 2 6 2 7" xfId="29185"/>
    <cellStyle name="40% - Accent2 2 6 2 7 2" xfId="29186"/>
    <cellStyle name="40% - Accent2 2 6 2 7 3" xfId="29187"/>
    <cellStyle name="40% - Accent2 2 6 2 8" xfId="29188"/>
    <cellStyle name="40% - Accent2 2 6 2 9" xfId="29189"/>
    <cellStyle name="40% - Accent2 2 6 3" xfId="29190"/>
    <cellStyle name="40% - Accent2 2 6 3 2" xfId="29191"/>
    <cellStyle name="40% - Accent2 2 6 3 2 2" xfId="29192"/>
    <cellStyle name="40% - Accent2 2 6 3 2 2 2" xfId="29193"/>
    <cellStyle name="40% - Accent2 2 6 3 2 2 2 2" xfId="29194"/>
    <cellStyle name="40% - Accent2 2 6 3 2 2 2 3" xfId="29195"/>
    <cellStyle name="40% - Accent2 2 6 3 2 2 3" xfId="29196"/>
    <cellStyle name="40% - Accent2 2 6 3 2 2 4" xfId="29197"/>
    <cellStyle name="40% - Accent2 2 6 3 2 3" xfId="29198"/>
    <cellStyle name="40% - Accent2 2 6 3 2 3 2" xfId="29199"/>
    <cellStyle name="40% - Accent2 2 6 3 2 3 2 2" xfId="29200"/>
    <cellStyle name="40% - Accent2 2 6 3 2 3 2 3" xfId="29201"/>
    <cellStyle name="40% - Accent2 2 6 3 2 3 3" xfId="29202"/>
    <cellStyle name="40% - Accent2 2 6 3 2 3 4" xfId="29203"/>
    <cellStyle name="40% - Accent2 2 6 3 2 4" xfId="29204"/>
    <cellStyle name="40% - Accent2 2 6 3 2 4 2" xfId="29205"/>
    <cellStyle name="40% - Accent2 2 6 3 2 4 3" xfId="29206"/>
    <cellStyle name="40% - Accent2 2 6 3 2 5" xfId="29207"/>
    <cellStyle name="40% - Accent2 2 6 3 2 6" xfId="29208"/>
    <cellStyle name="40% - Accent2 2 6 3 3" xfId="29209"/>
    <cellStyle name="40% - Accent2 2 6 3 3 2" xfId="29210"/>
    <cellStyle name="40% - Accent2 2 6 3 3 2 2" xfId="29211"/>
    <cellStyle name="40% - Accent2 2 6 3 3 2 2 2" xfId="29212"/>
    <cellStyle name="40% - Accent2 2 6 3 3 2 2 3" xfId="29213"/>
    <cellStyle name="40% - Accent2 2 6 3 3 2 3" xfId="29214"/>
    <cellStyle name="40% - Accent2 2 6 3 3 2 4" xfId="29215"/>
    <cellStyle name="40% - Accent2 2 6 3 3 3" xfId="29216"/>
    <cellStyle name="40% - Accent2 2 6 3 3 3 2" xfId="29217"/>
    <cellStyle name="40% - Accent2 2 6 3 3 3 2 2" xfId="29218"/>
    <cellStyle name="40% - Accent2 2 6 3 3 3 2 3" xfId="29219"/>
    <cellStyle name="40% - Accent2 2 6 3 3 3 3" xfId="29220"/>
    <cellStyle name="40% - Accent2 2 6 3 3 3 4" xfId="29221"/>
    <cellStyle name="40% - Accent2 2 6 3 3 4" xfId="29222"/>
    <cellStyle name="40% - Accent2 2 6 3 3 4 2" xfId="29223"/>
    <cellStyle name="40% - Accent2 2 6 3 3 4 3" xfId="29224"/>
    <cellStyle name="40% - Accent2 2 6 3 3 5" xfId="29225"/>
    <cellStyle name="40% - Accent2 2 6 3 3 6" xfId="29226"/>
    <cellStyle name="40% - Accent2 2 6 3 4" xfId="29227"/>
    <cellStyle name="40% - Accent2 2 6 3 4 2" xfId="29228"/>
    <cellStyle name="40% - Accent2 2 6 3 4 2 2" xfId="29229"/>
    <cellStyle name="40% - Accent2 2 6 3 4 2 3" xfId="29230"/>
    <cellStyle name="40% - Accent2 2 6 3 4 3" xfId="29231"/>
    <cellStyle name="40% - Accent2 2 6 3 4 4" xfId="29232"/>
    <cellStyle name="40% - Accent2 2 6 3 5" xfId="29233"/>
    <cellStyle name="40% - Accent2 2 6 3 5 2" xfId="29234"/>
    <cellStyle name="40% - Accent2 2 6 3 5 2 2" xfId="29235"/>
    <cellStyle name="40% - Accent2 2 6 3 5 2 3" xfId="29236"/>
    <cellStyle name="40% - Accent2 2 6 3 5 3" xfId="29237"/>
    <cellStyle name="40% - Accent2 2 6 3 5 4" xfId="29238"/>
    <cellStyle name="40% - Accent2 2 6 3 6" xfId="29239"/>
    <cellStyle name="40% - Accent2 2 6 3 6 2" xfId="29240"/>
    <cellStyle name="40% - Accent2 2 6 3 6 3" xfId="29241"/>
    <cellStyle name="40% - Accent2 2 6 3 7" xfId="29242"/>
    <cellStyle name="40% - Accent2 2 6 3 8" xfId="29243"/>
    <cellStyle name="40% - Accent2 2 6 4" xfId="29244"/>
    <cellStyle name="40% - Accent2 2 6 4 2" xfId="29245"/>
    <cellStyle name="40% - Accent2 2 6 4 2 2" xfId="29246"/>
    <cellStyle name="40% - Accent2 2 6 4 2 2 2" xfId="29247"/>
    <cellStyle name="40% - Accent2 2 6 4 2 2 3" xfId="29248"/>
    <cellStyle name="40% - Accent2 2 6 4 2 3" xfId="29249"/>
    <cellStyle name="40% - Accent2 2 6 4 2 4" xfId="29250"/>
    <cellStyle name="40% - Accent2 2 6 4 3" xfId="29251"/>
    <cellStyle name="40% - Accent2 2 6 4 3 2" xfId="29252"/>
    <cellStyle name="40% - Accent2 2 6 4 3 2 2" xfId="29253"/>
    <cellStyle name="40% - Accent2 2 6 4 3 2 3" xfId="29254"/>
    <cellStyle name="40% - Accent2 2 6 4 3 3" xfId="29255"/>
    <cellStyle name="40% - Accent2 2 6 4 3 4" xfId="29256"/>
    <cellStyle name="40% - Accent2 2 6 4 4" xfId="29257"/>
    <cellStyle name="40% - Accent2 2 6 4 4 2" xfId="29258"/>
    <cellStyle name="40% - Accent2 2 6 4 4 3" xfId="29259"/>
    <cellStyle name="40% - Accent2 2 6 4 5" xfId="29260"/>
    <cellStyle name="40% - Accent2 2 6 4 6" xfId="29261"/>
    <cellStyle name="40% - Accent2 2 6 5" xfId="29262"/>
    <cellStyle name="40% - Accent2 2 6 5 2" xfId="29263"/>
    <cellStyle name="40% - Accent2 2 6 5 2 2" xfId="29264"/>
    <cellStyle name="40% - Accent2 2 6 5 2 2 2" xfId="29265"/>
    <cellStyle name="40% - Accent2 2 6 5 2 2 3" xfId="29266"/>
    <cellStyle name="40% - Accent2 2 6 5 2 3" xfId="29267"/>
    <cellStyle name="40% - Accent2 2 6 5 2 4" xfId="29268"/>
    <cellStyle name="40% - Accent2 2 6 5 3" xfId="29269"/>
    <cellStyle name="40% - Accent2 2 6 5 3 2" xfId="29270"/>
    <cellStyle name="40% - Accent2 2 6 5 3 2 2" xfId="29271"/>
    <cellStyle name="40% - Accent2 2 6 5 3 2 3" xfId="29272"/>
    <cellStyle name="40% - Accent2 2 6 5 3 3" xfId="29273"/>
    <cellStyle name="40% - Accent2 2 6 5 3 4" xfId="29274"/>
    <cellStyle name="40% - Accent2 2 6 5 4" xfId="29275"/>
    <cellStyle name="40% - Accent2 2 6 5 4 2" xfId="29276"/>
    <cellStyle name="40% - Accent2 2 6 5 4 3" xfId="29277"/>
    <cellStyle name="40% - Accent2 2 6 5 5" xfId="29278"/>
    <cellStyle name="40% - Accent2 2 6 5 6" xfId="29279"/>
    <cellStyle name="40% - Accent2 2 6 6" xfId="29280"/>
    <cellStyle name="40% - Accent2 2 6 6 2" xfId="29281"/>
    <cellStyle name="40% - Accent2 2 6 6 2 2" xfId="29282"/>
    <cellStyle name="40% - Accent2 2 6 6 2 3" xfId="29283"/>
    <cellStyle name="40% - Accent2 2 6 6 3" xfId="29284"/>
    <cellStyle name="40% - Accent2 2 6 6 4" xfId="29285"/>
    <cellStyle name="40% - Accent2 2 6 7" xfId="29286"/>
    <cellStyle name="40% - Accent2 2 6 7 2" xfId="29287"/>
    <cellStyle name="40% - Accent2 2 6 7 2 2" xfId="29288"/>
    <cellStyle name="40% - Accent2 2 6 7 2 3" xfId="29289"/>
    <cellStyle name="40% - Accent2 2 6 7 3" xfId="29290"/>
    <cellStyle name="40% - Accent2 2 6 7 4" xfId="29291"/>
    <cellStyle name="40% - Accent2 2 6 8" xfId="29292"/>
    <cellStyle name="40% - Accent2 2 6 8 2" xfId="29293"/>
    <cellStyle name="40% - Accent2 2 6 8 3" xfId="29294"/>
    <cellStyle name="40% - Accent2 2 6 9" xfId="29295"/>
    <cellStyle name="40% - Accent2 2 6_Revenue monitoring workings P6 97-2003" xfId="29296"/>
    <cellStyle name="40% - Accent2 2 7" xfId="29297"/>
    <cellStyle name="40% - Accent2 2 7 10" xfId="29298"/>
    <cellStyle name="40% - Accent2 2 7 2" xfId="29299"/>
    <cellStyle name="40% - Accent2 2 7 2 2" xfId="29300"/>
    <cellStyle name="40% - Accent2 2 7 2 2 2" xfId="29301"/>
    <cellStyle name="40% - Accent2 2 7 2 2 2 2" xfId="29302"/>
    <cellStyle name="40% - Accent2 2 7 2 2 2 2 2" xfId="29303"/>
    <cellStyle name="40% - Accent2 2 7 2 2 2 2 2 2" xfId="29304"/>
    <cellStyle name="40% - Accent2 2 7 2 2 2 2 2 3" xfId="29305"/>
    <cellStyle name="40% - Accent2 2 7 2 2 2 2 3" xfId="29306"/>
    <cellStyle name="40% - Accent2 2 7 2 2 2 2 4" xfId="29307"/>
    <cellStyle name="40% - Accent2 2 7 2 2 2 3" xfId="29308"/>
    <cellStyle name="40% - Accent2 2 7 2 2 2 3 2" xfId="29309"/>
    <cellStyle name="40% - Accent2 2 7 2 2 2 3 2 2" xfId="29310"/>
    <cellStyle name="40% - Accent2 2 7 2 2 2 3 2 3" xfId="29311"/>
    <cellStyle name="40% - Accent2 2 7 2 2 2 3 3" xfId="29312"/>
    <cellStyle name="40% - Accent2 2 7 2 2 2 3 4" xfId="29313"/>
    <cellStyle name="40% - Accent2 2 7 2 2 2 4" xfId="29314"/>
    <cellStyle name="40% - Accent2 2 7 2 2 2 4 2" xfId="29315"/>
    <cellStyle name="40% - Accent2 2 7 2 2 2 4 3" xfId="29316"/>
    <cellStyle name="40% - Accent2 2 7 2 2 2 5" xfId="29317"/>
    <cellStyle name="40% - Accent2 2 7 2 2 2 6" xfId="29318"/>
    <cellStyle name="40% - Accent2 2 7 2 2 3" xfId="29319"/>
    <cellStyle name="40% - Accent2 2 7 2 2 3 2" xfId="29320"/>
    <cellStyle name="40% - Accent2 2 7 2 2 3 2 2" xfId="29321"/>
    <cellStyle name="40% - Accent2 2 7 2 2 3 2 2 2" xfId="29322"/>
    <cellStyle name="40% - Accent2 2 7 2 2 3 2 2 3" xfId="29323"/>
    <cellStyle name="40% - Accent2 2 7 2 2 3 2 3" xfId="29324"/>
    <cellStyle name="40% - Accent2 2 7 2 2 3 2 4" xfId="29325"/>
    <cellStyle name="40% - Accent2 2 7 2 2 3 3" xfId="29326"/>
    <cellStyle name="40% - Accent2 2 7 2 2 3 3 2" xfId="29327"/>
    <cellStyle name="40% - Accent2 2 7 2 2 3 3 2 2" xfId="29328"/>
    <cellStyle name="40% - Accent2 2 7 2 2 3 3 2 3" xfId="29329"/>
    <cellStyle name="40% - Accent2 2 7 2 2 3 3 3" xfId="29330"/>
    <cellStyle name="40% - Accent2 2 7 2 2 3 3 4" xfId="29331"/>
    <cellStyle name="40% - Accent2 2 7 2 2 3 4" xfId="29332"/>
    <cellStyle name="40% - Accent2 2 7 2 2 3 4 2" xfId="29333"/>
    <cellStyle name="40% - Accent2 2 7 2 2 3 4 3" xfId="29334"/>
    <cellStyle name="40% - Accent2 2 7 2 2 3 5" xfId="29335"/>
    <cellStyle name="40% - Accent2 2 7 2 2 3 6" xfId="29336"/>
    <cellStyle name="40% - Accent2 2 7 2 2 4" xfId="29337"/>
    <cellStyle name="40% - Accent2 2 7 2 2 4 2" xfId="29338"/>
    <cellStyle name="40% - Accent2 2 7 2 2 4 2 2" xfId="29339"/>
    <cellStyle name="40% - Accent2 2 7 2 2 4 2 3" xfId="29340"/>
    <cellStyle name="40% - Accent2 2 7 2 2 4 3" xfId="29341"/>
    <cellStyle name="40% - Accent2 2 7 2 2 4 4" xfId="29342"/>
    <cellStyle name="40% - Accent2 2 7 2 2 5" xfId="29343"/>
    <cellStyle name="40% - Accent2 2 7 2 2 5 2" xfId="29344"/>
    <cellStyle name="40% - Accent2 2 7 2 2 5 2 2" xfId="29345"/>
    <cellStyle name="40% - Accent2 2 7 2 2 5 2 3" xfId="29346"/>
    <cellStyle name="40% - Accent2 2 7 2 2 5 3" xfId="29347"/>
    <cellStyle name="40% - Accent2 2 7 2 2 5 4" xfId="29348"/>
    <cellStyle name="40% - Accent2 2 7 2 2 6" xfId="29349"/>
    <cellStyle name="40% - Accent2 2 7 2 2 6 2" xfId="29350"/>
    <cellStyle name="40% - Accent2 2 7 2 2 6 3" xfId="29351"/>
    <cellStyle name="40% - Accent2 2 7 2 2 7" xfId="29352"/>
    <cellStyle name="40% - Accent2 2 7 2 2 8" xfId="29353"/>
    <cellStyle name="40% - Accent2 2 7 2 3" xfId="29354"/>
    <cellStyle name="40% - Accent2 2 7 2 3 2" xfId="29355"/>
    <cellStyle name="40% - Accent2 2 7 2 3 2 2" xfId="29356"/>
    <cellStyle name="40% - Accent2 2 7 2 3 2 2 2" xfId="29357"/>
    <cellStyle name="40% - Accent2 2 7 2 3 2 2 3" xfId="29358"/>
    <cellStyle name="40% - Accent2 2 7 2 3 2 3" xfId="29359"/>
    <cellStyle name="40% - Accent2 2 7 2 3 2 4" xfId="29360"/>
    <cellStyle name="40% - Accent2 2 7 2 3 3" xfId="29361"/>
    <cellStyle name="40% - Accent2 2 7 2 3 3 2" xfId="29362"/>
    <cellStyle name="40% - Accent2 2 7 2 3 3 2 2" xfId="29363"/>
    <cellStyle name="40% - Accent2 2 7 2 3 3 2 3" xfId="29364"/>
    <cellStyle name="40% - Accent2 2 7 2 3 3 3" xfId="29365"/>
    <cellStyle name="40% - Accent2 2 7 2 3 3 4" xfId="29366"/>
    <cellStyle name="40% - Accent2 2 7 2 3 4" xfId="29367"/>
    <cellStyle name="40% - Accent2 2 7 2 3 4 2" xfId="29368"/>
    <cellStyle name="40% - Accent2 2 7 2 3 4 3" xfId="29369"/>
    <cellStyle name="40% - Accent2 2 7 2 3 5" xfId="29370"/>
    <cellStyle name="40% - Accent2 2 7 2 3 6" xfId="29371"/>
    <cellStyle name="40% - Accent2 2 7 2 4" xfId="29372"/>
    <cellStyle name="40% - Accent2 2 7 2 4 2" xfId="29373"/>
    <cellStyle name="40% - Accent2 2 7 2 4 2 2" xfId="29374"/>
    <cellStyle name="40% - Accent2 2 7 2 4 2 2 2" xfId="29375"/>
    <cellStyle name="40% - Accent2 2 7 2 4 2 2 3" xfId="29376"/>
    <cellStyle name="40% - Accent2 2 7 2 4 2 3" xfId="29377"/>
    <cellStyle name="40% - Accent2 2 7 2 4 2 4" xfId="29378"/>
    <cellStyle name="40% - Accent2 2 7 2 4 3" xfId="29379"/>
    <cellStyle name="40% - Accent2 2 7 2 4 3 2" xfId="29380"/>
    <cellStyle name="40% - Accent2 2 7 2 4 3 2 2" xfId="29381"/>
    <cellStyle name="40% - Accent2 2 7 2 4 3 2 3" xfId="29382"/>
    <cellStyle name="40% - Accent2 2 7 2 4 3 3" xfId="29383"/>
    <cellStyle name="40% - Accent2 2 7 2 4 3 4" xfId="29384"/>
    <cellStyle name="40% - Accent2 2 7 2 4 4" xfId="29385"/>
    <cellStyle name="40% - Accent2 2 7 2 4 4 2" xfId="29386"/>
    <cellStyle name="40% - Accent2 2 7 2 4 4 3" xfId="29387"/>
    <cellStyle name="40% - Accent2 2 7 2 4 5" xfId="29388"/>
    <cellStyle name="40% - Accent2 2 7 2 4 6" xfId="29389"/>
    <cellStyle name="40% - Accent2 2 7 2 5" xfId="29390"/>
    <cellStyle name="40% - Accent2 2 7 2 5 2" xfId="29391"/>
    <cellStyle name="40% - Accent2 2 7 2 5 2 2" xfId="29392"/>
    <cellStyle name="40% - Accent2 2 7 2 5 2 3" xfId="29393"/>
    <cellStyle name="40% - Accent2 2 7 2 5 3" xfId="29394"/>
    <cellStyle name="40% - Accent2 2 7 2 5 4" xfId="29395"/>
    <cellStyle name="40% - Accent2 2 7 2 6" xfId="29396"/>
    <cellStyle name="40% - Accent2 2 7 2 6 2" xfId="29397"/>
    <cellStyle name="40% - Accent2 2 7 2 6 2 2" xfId="29398"/>
    <cellStyle name="40% - Accent2 2 7 2 6 2 3" xfId="29399"/>
    <cellStyle name="40% - Accent2 2 7 2 6 3" xfId="29400"/>
    <cellStyle name="40% - Accent2 2 7 2 6 4" xfId="29401"/>
    <cellStyle name="40% - Accent2 2 7 2 7" xfId="29402"/>
    <cellStyle name="40% - Accent2 2 7 2 7 2" xfId="29403"/>
    <cellStyle name="40% - Accent2 2 7 2 7 3" xfId="29404"/>
    <cellStyle name="40% - Accent2 2 7 2 8" xfId="29405"/>
    <cellStyle name="40% - Accent2 2 7 2 9" xfId="29406"/>
    <cellStyle name="40% - Accent2 2 7 3" xfId="29407"/>
    <cellStyle name="40% - Accent2 2 7 3 2" xfId="29408"/>
    <cellStyle name="40% - Accent2 2 7 3 2 2" xfId="29409"/>
    <cellStyle name="40% - Accent2 2 7 3 2 2 2" xfId="29410"/>
    <cellStyle name="40% - Accent2 2 7 3 2 2 2 2" xfId="29411"/>
    <cellStyle name="40% - Accent2 2 7 3 2 2 2 3" xfId="29412"/>
    <cellStyle name="40% - Accent2 2 7 3 2 2 3" xfId="29413"/>
    <cellStyle name="40% - Accent2 2 7 3 2 2 4" xfId="29414"/>
    <cellStyle name="40% - Accent2 2 7 3 2 3" xfId="29415"/>
    <cellStyle name="40% - Accent2 2 7 3 2 3 2" xfId="29416"/>
    <cellStyle name="40% - Accent2 2 7 3 2 3 2 2" xfId="29417"/>
    <cellStyle name="40% - Accent2 2 7 3 2 3 2 3" xfId="29418"/>
    <cellStyle name="40% - Accent2 2 7 3 2 3 3" xfId="29419"/>
    <cellStyle name="40% - Accent2 2 7 3 2 3 4" xfId="29420"/>
    <cellStyle name="40% - Accent2 2 7 3 2 4" xfId="29421"/>
    <cellStyle name="40% - Accent2 2 7 3 2 4 2" xfId="29422"/>
    <cellStyle name="40% - Accent2 2 7 3 2 4 3" xfId="29423"/>
    <cellStyle name="40% - Accent2 2 7 3 2 5" xfId="29424"/>
    <cellStyle name="40% - Accent2 2 7 3 2 6" xfId="29425"/>
    <cellStyle name="40% - Accent2 2 7 3 3" xfId="29426"/>
    <cellStyle name="40% - Accent2 2 7 3 3 2" xfId="29427"/>
    <cellStyle name="40% - Accent2 2 7 3 3 2 2" xfId="29428"/>
    <cellStyle name="40% - Accent2 2 7 3 3 2 2 2" xfId="29429"/>
    <cellStyle name="40% - Accent2 2 7 3 3 2 2 3" xfId="29430"/>
    <cellStyle name="40% - Accent2 2 7 3 3 2 3" xfId="29431"/>
    <cellStyle name="40% - Accent2 2 7 3 3 2 4" xfId="29432"/>
    <cellStyle name="40% - Accent2 2 7 3 3 3" xfId="29433"/>
    <cellStyle name="40% - Accent2 2 7 3 3 3 2" xfId="29434"/>
    <cellStyle name="40% - Accent2 2 7 3 3 3 2 2" xfId="29435"/>
    <cellStyle name="40% - Accent2 2 7 3 3 3 2 3" xfId="29436"/>
    <cellStyle name="40% - Accent2 2 7 3 3 3 3" xfId="29437"/>
    <cellStyle name="40% - Accent2 2 7 3 3 3 4" xfId="29438"/>
    <cellStyle name="40% - Accent2 2 7 3 3 4" xfId="29439"/>
    <cellStyle name="40% - Accent2 2 7 3 3 4 2" xfId="29440"/>
    <cellStyle name="40% - Accent2 2 7 3 3 4 3" xfId="29441"/>
    <cellStyle name="40% - Accent2 2 7 3 3 5" xfId="29442"/>
    <cellStyle name="40% - Accent2 2 7 3 3 6" xfId="29443"/>
    <cellStyle name="40% - Accent2 2 7 3 4" xfId="29444"/>
    <cellStyle name="40% - Accent2 2 7 3 4 2" xfId="29445"/>
    <cellStyle name="40% - Accent2 2 7 3 4 2 2" xfId="29446"/>
    <cellStyle name="40% - Accent2 2 7 3 4 2 3" xfId="29447"/>
    <cellStyle name="40% - Accent2 2 7 3 4 3" xfId="29448"/>
    <cellStyle name="40% - Accent2 2 7 3 4 4" xfId="29449"/>
    <cellStyle name="40% - Accent2 2 7 3 5" xfId="29450"/>
    <cellStyle name="40% - Accent2 2 7 3 5 2" xfId="29451"/>
    <cellStyle name="40% - Accent2 2 7 3 5 2 2" xfId="29452"/>
    <cellStyle name="40% - Accent2 2 7 3 5 2 3" xfId="29453"/>
    <cellStyle name="40% - Accent2 2 7 3 5 3" xfId="29454"/>
    <cellStyle name="40% - Accent2 2 7 3 5 4" xfId="29455"/>
    <cellStyle name="40% - Accent2 2 7 3 6" xfId="29456"/>
    <cellStyle name="40% - Accent2 2 7 3 6 2" xfId="29457"/>
    <cellStyle name="40% - Accent2 2 7 3 6 3" xfId="29458"/>
    <cellStyle name="40% - Accent2 2 7 3 7" xfId="29459"/>
    <cellStyle name="40% - Accent2 2 7 3 8" xfId="29460"/>
    <cellStyle name="40% - Accent2 2 7 4" xfId="29461"/>
    <cellStyle name="40% - Accent2 2 7 4 2" xfId="29462"/>
    <cellStyle name="40% - Accent2 2 7 4 2 2" xfId="29463"/>
    <cellStyle name="40% - Accent2 2 7 4 2 2 2" xfId="29464"/>
    <cellStyle name="40% - Accent2 2 7 4 2 2 3" xfId="29465"/>
    <cellStyle name="40% - Accent2 2 7 4 2 3" xfId="29466"/>
    <cellStyle name="40% - Accent2 2 7 4 2 4" xfId="29467"/>
    <cellStyle name="40% - Accent2 2 7 4 3" xfId="29468"/>
    <cellStyle name="40% - Accent2 2 7 4 3 2" xfId="29469"/>
    <cellStyle name="40% - Accent2 2 7 4 3 2 2" xfId="29470"/>
    <cellStyle name="40% - Accent2 2 7 4 3 2 3" xfId="29471"/>
    <cellStyle name="40% - Accent2 2 7 4 3 3" xfId="29472"/>
    <cellStyle name="40% - Accent2 2 7 4 3 4" xfId="29473"/>
    <cellStyle name="40% - Accent2 2 7 4 4" xfId="29474"/>
    <cellStyle name="40% - Accent2 2 7 4 4 2" xfId="29475"/>
    <cellStyle name="40% - Accent2 2 7 4 4 3" xfId="29476"/>
    <cellStyle name="40% - Accent2 2 7 4 5" xfId="29477"/>
    <cellStyle name="40% - Accent2 2 7 4 6" xfId="29478"/>
    <cellStyle name="40% - Accent2 2 7 5" xfId="29479"/>
    <cellStyle name="40% - Accent2 2 7 5 2" xfId="29480"/>
    <cellStyle name="40% - Accent2 2 7 5 2 2" xfId="29481"/>
    <cellStyle name="40% - Accent2 2 7 5 2 2 2" xfId="29482"/>
    <cellStyle name="40% - Accent2 2 7 5 2 2 3" xfId="29483"/>
    <cellStyle name="40% - Accent2 2 7 5 2 3" xfId="29484"/>
    <cellStyle name="40% - Accent2 2 7 5 2 4" xfId="29485"/>
    <cellStyle name="40% - Accent2 2 7 5 3" xfId="29486"/>
    <cellStyle name="40% - Accent2 2 7 5 3 2" xfId="29487"/>
    <cellStyle name="40% - Accent2 2 7 5 3 2 2" xfId="29488"/>
    <cellStyle name="40% - Accent2 2 7 5 3 2 3" xfId="29489"/>
    <cellStyle name="40% - Accent2 2 7 5 3 3" xfId="29490"/>
    <cellStyle name="40% - Accent2 2 7 5 3 4" xfId="29491"/>
    <cellStyle name="40% - Accent2 2 7 5 4" xfId="29492"/>
    <cellStyle name="40% - Accent2 2 7 5 4 2" xfId="29493"/>
    <cellStyle name="40% - Accent2 2 7 5 4 3" xfId="29494"/>
    <cellStyle name="40% - Accent2 2 7 5 5" xfId="29495"/>
    <cellStyle name="40% - Accent2 2 7 5 6" xfId="29496"/>
    <cellStyle name="40% - Accent2 2 7 6" xfId="29497"/>
    <cellStyle name="40% - Accent2 2 7 6 2" xfId="29498"/>
    <cellStyle name="40% - Accent2 2 7 6 2 2" xfId="29499"/>
    <cellStyle name="40% - Accent2 2 7 6 2 3" xfId="29500"/>
    <cellStyle name="40% - Accent2 2 7 6 3" xfId="29501"/>
    <cellStyle name="40% - Accent2 2 7 6 4" xfId="29502"/>
    <cellStyle name="40% - Accent2 2 7 7" xfId="29503"/>
    <cellStyle name="40% - Accent2 2 7 7 2" xfId="29504"/>
    <cellStyle name="40% - Accent2 2 7 7 2 2" xfId="29505"/>
    <cellStyle name="40% - Accent2 2 7 7 2 3" xfId="29506"/>
    <cellStyle name="40% - Accent2 2 7 7 3" xfId="29507"/>
    <cellStyle name="40% - Accent2 2 7 7 4" xfId="29508"/>
    <cellStyle name="40% - Accent2 2 7 8" xfId="29509"/>
    <cellStyle name="40% - Accent2 2 7 8 2" xfId="29510"/>
    <cellStyle name="40% - Accent2 2 7 8 3" xfId="29511"/>
    <cellStyle name="40% - Accent2 2 7 9" xfId="29512"/>
    <cellStyle name="40% - Accent2 2 7_Revenue monitoring workings P6 97-2003" xfId="29513"/>
    <cellStyle name="40% - Accent2 2 8" xfId="29514"/>
    <cellStyle name="40% - Accent2 2 8 2" xfId="29515"/>
    <cellStyle name="40% - Accent2 2 8 2 2" xfId="29516"/>
    <cellStyle name="40% - Accent2 2 8 2 2 2" xfId="29517"/>
    <cellStyle name="40% - Accent2 2 8 2 2 2 2" xfId="29518"/>
    <cellStyle name="40% - Accent2 2 8 2 2 2 2 2" xfId="29519"/>
    <cellStyle name="40% - Accent2 2 8 2 2 2 2 3" xfId="29520"/>
    <cellStyle name="40% - Accent2 2 8 2 2 2 3" xfId="29521"/>
    <cellStyle name="40% - Accent2 2 8 2 2 2 4" xfId="29522"/>
    <cellStyle name="40% - Accent2 2 8 2 2 3" xfId="29523"/>
    <cellStyle name="40% - Accent2 2 8 2 2 3 2" xfId="29524"/>
    <cellStyle name="40% - Accent2 2 8 2 2 3 2 2" xfId="29525"/>
    <cellStyle name="40% - Accent2 2 8 2 2 3 2 3" xfId="29526"/>
    <cellStyle name="40% - Accent2 2 8 2 2 3 3" xfId="29527"/>
    <cellStyle name="40% - Accent2 2 8 2 2 3 4" xfId="29528"/>
    <cellStyle name="40% - Accent2 2 8 2 2 4" xfId="29529"/>
    <cellStyle name="40% - Accent2 2 8 2 2 4 2" xfId="29530"/>
    <cellStyle name="40% - Accent2 2 8 2 2 4 3" xfId="29531"/>
    <cellStyle name="40% - Accent2 2 8 2 2 5" xfId="29532"/>
    <cellStyle name="40% - Accent2 2 8 2 2 6" xfId="29533"/>
    <cellStyle name="40% - Accent2 2 8 2 3" xfId="29534"/>
    <cellStyle name="40% - Accent2 2 8 2 3 2" xfId="29535"/>
    <cellStyle name="40% - Accent2 2 8 2 3 2 2" xfId="29536"/>
    <cellStyle name="40% - Accent2 2 8 2 3 2 2 2" xfId="29537"/>
    <cellStyle name="40% - Accent2 2 8 2 3 2 2 3" xfId="29538"/>
    <cellStyle name="40% - Accent2 2 8 2 3 2 3" xfId="29539"/>
    <cellStyle name="40% - Accent2 2 8 2 3 2 4" xfId="29540"/>
    <cellStyle name="40% - Accent2 2 8 2 3 3" xfId="29541"/>
    <cellStyle name="40% - Accent2 2 8 2 3 3 2" xfId="29542"/>
    <cellStyle name="40% - Accent2 2 8 2 3 3 2 2" xfId="29543"/>
    <cellStyle name="40% - Accent2 2 8 2 3 3 2 3" xfId="29544"/>
    <cellStyle name="40% - Accent2 2 8 2 3 3 3" xfId="29545"/>
    <cellStyle name="40% - Accent2 2 8 2 3 3 4" xfId="29546"/>
    <cellStyle name="40% - Accent2 2 8 2 3 4" xfId="29547"/>
    <cellStyle name="40% - Accent2 2 8 2 3 4 2" xfId="29548"/>
    <cellStyle name="40% - Accent2 2 8 2 3 4 3" xfId="29549"/>
    <cellStyle name="40% - Accent2 2 8 2 3 5" xfId="29550"/>
    <cellStyle name="40% - Accent2 2 8 2 3 6" xfId="29551"/>
    <cellStyle name="40% - Accent2 2 8 2 4" xfId="29552"/>
    <cellStyle name="40% - Accent2 2 8 2 4 2" xfId="29553"/>
    <cellStyle name="40% - Accent2 2 8 2 4 2 2" xfId="29554"/>
    <cellStyle name="40% - Accent2 2 8 2 4 2 3" xfId="29555"/>
    <cellStyle name="40% - Accent2 2 8 2 4 3" xfId="29556"/>
    <cellStyle name="40% - Accent2 2 8 2 4 4" xfId="29557"/>
    <cellStyle name="40% - Accent2 2 8 2 5" xfId="29558"/>
    <cellStyle name="40% - Accent2 2 8 2 5 2" xfId="29559"/>
    <cellStyle name="40% - Accent2 2 8 2 5 2 2" xfId="29560"/>
    <cellStyle name="40% - Accent2 2 8 2 5 2 3" xfId="29561"/>
    <cellStyle name="40% - Accent2 2 8 2 5 3" xfId="29562"/>
    <cellStyle name="40% - Accent2 2 8 2 5 4" xfId="29563"/>
    <cellStyle name="40% - Accent2 2 8 2 6" xfId="29564"/>
    <cellStyle name="40% - Accent2 2 8 2 6 2" xfId="29565"/>
    <cellStyle name="40% - Accent2 2 8 2 6 3" xfId="29566"/>
    <cellStyle name="40% - Accent2 2 8 2 7" xfId="29567"/>
    <cellStyle name="40% - Accent2 2 8 2 8" xfId="29568"/>
    <cellStyle name="40% - Accent2 2 8 3" xfId="29569"/>
    <cellStyle name="40% - Accent2 2 8 3 2" xfId="29570"/>
    <cellStyle name="40% - Accent2 2 8 3 2 2" xfId="29571"/>
    <cellStyle name="40% - Accent2 2 8 3 2 2 2" xfId="29572"/>
    <cellStyle name="40% - Accent2 2 8 3 2 2 3" xfId="29573"/>
    <cellStyle name="40% - Accent2 2 8 3 2 3" xfId="29574"/>
    <cellStyle name="40% - Accent2 2 8 3 2 4" xfId="29575"/>
    <cellStyle name="40% - Accent2 2 8 3 3" xfId="29576"/>
    <cellStyle name="40% - Accent2 2 8 3 3 2" xfId="29577"/>
    <cellStyle name="40% - Accent2 2 8 3 3 2 2" xfId="29578"/>
    <cellStyle name="40% - Accent2 2 8 3 3 2 3" xfId="29579"/>
    <cellStyle name="40% - Accent2 2 8 3 3 3" xfId="29580"/>
    <cellStyle name="40% - Accent2 2 8 3 3 4" xfId="29581"/>
    <cellStyle name="40% - Accent2 2 8 3 4" xfId="29582"/>
    <cellStyle name="40% - Accent2 2 8 3 4 2" xfId="29583"/>
    <cellStyle name="40% - Accent2 2 8 3 4 3" xfId="29584"/>
    <cellStyle name="40% - Accent2 2 8 3 5" xfId="29585"/>
    <cellStyle name="40% - Accent2 2 8 3 6" xfId="29586"/>
    <cellStyle name="40% - Accent2 2 8 4" xfId="29587"/>
    <cellStyle name="40% - Accent2 2 8 4 2" xfId="29588"/>
    <cellStyle name="40% - Accent2 2 8 4 2 2" xfId="29589"/>
    <cellStyle name="40% - Accent2 2 8 4 2 2 2" xfId="29590"/>
    <cellStyle name="40% - Accent2 2 8 4 2 2 3" xfId="29591"/>
    <cellStyle name="40% - Accent2 2 8 4 2 3" xfId="29592"/>
    <cellStyle name="40% - Accent2 2 8 4 2 4" xfId="29593"/>
    <cellStyle name="40% - Accent2 2 8 4 3" xfId="29594"/>
    <cellStyle name="40% - Accent2 2 8 4 3 2" xfId="29595"/>
    <cellStyle name="40% - Accent2 2 8 4 3 2 2" xfId="29596"/>
    <cellStyle name="40% - Accent2 2 8 4 3 2 3" xfId="29597"/>
    <cellStyle name="40% - Accent2 2 8 4 3 3" xfId="29598"/>
    <cellStyle name="40% - Accent2 2 8 4 3 4" xfId="29599"/>
    <cellStyle name="40% - Accent2 2 8 4 4" xfId="29600"/>
    <cellStyle name="40% - Accent2 2 8 4 4 2" xfId="29601"/>
    <cellStyle name="40% - Accent2 2 8 4 4 3" xfId="29602"/>
    <cellStyle name="40% - Accent2 2 8 4 5" xfId="29603"/>
    <cellStyle name="40% - Accent2 2 8 4 6" xfId="29604"/>
    <cellStyle name="40% - Accent2 2 8 5" xfId="29605"/>
    <cellStyle name="40% - Accent2 2 8 5 2" xfId="29606"/>
    <cellStyle name="40% - Accent2 2 8 5 2 2" xfId="29607"/>
    <cellStyle name="40% - Accent2 2 8 5 2 3" xfId="29608"/>
    <cellStyle name="40% - Accent2 2 8 5 3" xfId="29609"/>
    <cellStyle name="40% - Accent2 2 8 5 4" xfId="29610"/>
    <cellStyle name="40% - Accent2 2 8 6" xfId="29611"/>
    <cellStyle name="40% - Accent2 2 8 6 2" xfId="29612"/>
    <cellStyle name="40% - Accent2 2 8 6 2 2" xfId="29613"/>
    <cellStyle name="40% - Accent2 2 8 6 2 3" xfId="29614"/>
    <cellStyle name="40% - Accent2 2 8 6 3" xfId="29615"/>
    <cellStyle name="40% - Accent2 2 8 6 4" xfId="29616"/>
    <cellStyle name="40% - Accent2 2 8 7" xfId="29617"/>
    <cellStyle name="40% - Accent2 2 8 7 2" xfId="29618"/>
    <cellStyle name="40% - Accent2 2 8 7 3" xfId="29619"/>
    <cellStyle name="40% - Accent2 2 8 8" xfId="29620"/>
    <cellStyle name="40% - Accent2 2 8 9" xfId="29621"/>
    <cellStyle name="40% - Accent2 2 9" xfId="29622"/>
    <cellStyle name="40% - Accent2 2 9 2" xfId="29623"/>
    <cellStyle name="40% - Accent2 2 9 2 2" xfId="29624"/>
    <cellStyle name="40% - Accent2 2 9 2 2 2" xfId="29625"/>
    <cellStyle name="40% - Accent2 2 9 2 2 2 2" xfId="29626"/>
    <cellStyle name="40% - Accent2 2 9 2 2 2 2 2" xfId="29627"/>
    <cellStyle name="40% - Accent2 2 9 2 2 2 2 3" xfId="29628"/>
    <cellStyle name="40% - Accent2 2 9 2 2 2 3" xfId="29629"/>
    <cellStyle name="40% - Accent2 2 9 2 2 2 4" xfId="29630"/>
    <cellStyle name="40% - Accent2 2 9 2 2 3" xfId="29631"/>
    <cellStyle name="40% - Accent2 2 9 2 2 3 2" xfId="29632"/>
    <cellStyle name="40% - Accent2 2 9 2 2 3 2 2" xfId="29633"/>
    <cellStyle name="40% - Accent2 2 9 2 2 3 2 3" xfId="29634"/>
    <cellStyle name="40% - Accent2 2 9 2 2 3 3" xfId="29635"/>
    <cellStyle name="40% - Accent2 2 9 2 2 3 4" xfId="29636"/>
    <cellStyle name="40% - Accent2 2 9 2 2 4" xfId="29637"/>
    <cellStyle name="40% - Accent2 2 9 2 2 4 2" xfId="29638"/>
    <cellStyle name="40% - Accent2 2 9 2 2 4 3" xfId="29639"/>
    <cellStyle name="40% - Accent2 2 9 2 2 5" xfId="29640"/>
    <cellStyle name="40% - Accent2 2 9 2 2 6" xfId="29641"/>
    <cellStyle name="40% - Accent2 2 9 2 3" xfId="29642"/>
    <cellStyle name="40% - Accent2 2 9 2 3 2" xfId="29643"/>
    <cellStyle name="40% - Accent2 2 9 2 3 2 2" xfId="29644"/>
    <cellStyle name="40% - Accent2 2 9 2 3 2 2 2" xfId="29645"/>
    <cellStyle name="40% - Accent2 2 9 2 3 2 2 3" xfId="29646"/>
    <cellStyle name="40% - Accent2 2 9 2 3 2 3" xfId="29647"/>
    <cellStyle name="40% - Accent2 2 9 2 3 2 4" xfId="29648"/>
    <cellStyle name="40% - Accent2 2 9 2 3 3" xfId="29649"/>
    <cellStyle name="40% - Accent2 2 9 2 3 3 2" xfId="29650"/>
    <cellStyle name="40% - Accent2 2 9 2 3 3 2 2" xfId="29651"/>
    <cellStyle name="40% - Accent2 2 9 2 3 3 2 3" xfId="29652"/>
    <cellStyle name="40% - Accent2 2 9 2 3 3 3" xfId="29653"/>
    <cellStyle name="40% - Accent2 2 9 2 3 3 4" xfId="29654"/>
    <cellStyle name="40% - Accent2 2 9 2 3 4" xfId="29655"/>
    <cellStyle name="40% - Accent2 2 9 2 3 4 2" xfId="29656"/>
    <cellStyle name="40% - Accent2 2 9 2 3 4 3" xfId="29657"/>
    <cellStyle name="40% - Accent2 2 9 2 3 5" xfId="29658"/>
    <cellStyle name="40% - Accent2 2 9 2 3 6" xfId="29659"/>
    <cellStyle name="40% - Accent2 2 9 2 4" xfId="29660"/>
    <cellStyle name="40% - Accent2 2 9 2 4 2" xfId="29661"/>
    <cellStyle name="40% - Accent2 2 9 2 4 2 2" xfId="29662"/>
    <cellStyle name="40% - Accent2 2 9 2 4 2 3" xfId="29663"/>
    <cellStyle name="40% - Accent2 2 9 2 4 3" xfId="29664"/>
    <cellStyle name="40% - Accent2 2 9 2 4 4" xfId="29665"/>
    <cellStyle name="40% - Accent2 2 9 2 5" xfId="29666"/>
    <cellStyle name="40% - Accent2 2 9 2 5 2" xfId="29667"/>
    <cellStyle name="40% - Accent2 2 9 2 5 2 2" xfId="29668"/>
    <cellStyle name="40% - Accent2 2 9 2 5 2 3" xfId="29669"/>
    <cellStyle name="40% - Accent2 2 9 2 5 3" xfId="29670"/>
    <cellStyle name="40% - Accent2 2 9 2 5 4" xfId="29671"/>
    <cellStyle name="40% - Accent2 2 9 2 6" xfId="29672"/>
    <cellStyle name="40% - Accent2 2 9 2 6 2" xfId="29673"/>
    <cellStyle name="40% - Accent2 2 9 2 6 3" xfId="29674"/>
    <cellStyle name="40% - Accent2 2 9 2 7" xfId="29675"/>
    <cellStyle name="40% - Accent2 2 9 2 8" xfId="29676"/>
    <cellStyle name="40% - Accent2 2 9 3" xfId="29677"/>
    <cellStyle name="40% - Accent2 2 9 3 2" xfId="29678"/>
    <cellStyle name="40% - Accent2 2 9 3 2 2" xfId="29679"/>
    <cellStyle name="40% - Accent2 2 9 3 2 2 2" xfId="29680"/>
    <cellStyle name="40% - Accent2 2 9 3 2 2 3" xfId="29681"/>
    <cellStyle name="40% - Accent2 2 9 3 2 3" xfId="29682"/>
    <cellStyle name="40% - Accent2 2 9 3 2 4" xfId="29683"/>
    <cellStyle name="40% - Accent2 2 9 3 3" xfId="29684"/>
    <cellStyle name="40% - Accent2 2 9 3 3 2" xfId="29685"/>
    <cellStyle name="40% - Accent2 2 9 3 3 2 2" xfId="29686"/>
    <cellStyle name="40% - Accent2 2 9 3 3 2 3" xfId="29687"/>
    <cellStyle name="40% - Accent2 2 9 3 3 3" xfId="29688"/>
    <cellStyle name="40% - Accent2 2 9 3 3 4" xfId="29689"/>
    <cellStyle name="40% - Accent2 2 9 3 4" xfId="29690"/>
    <cellStyle name="40% - Accent2 2 9 3 4 2" xfId="29691"/>
    <cellStyle name="40% - Accent2 2 9 3 4 3" xfId="29692"/>
    <cellStyle name="40% - Accent2 2 9 3 5" xfId="29693"/>
    <cellStyle name="40% - Accent2 2 9 3 6" xfId="29694"/>
    <cellStyle name="40% - Accent2 2 9 4" xfId="29695"/>
    <cellStyle name="40% - Accent2 2 9 4 2" xfId="29696"/>
    <cellStyle name="40% - Accent2 2 9 4 2 2" xfId="29697"/>
    <cellStyle name="40% - Accent2 2 9 4 2 2 2" xfId="29698"/>
    <cellStyle name="40% - Accent2 2 9 4 2 2 3" xfId="29699"/>
    <cellStyle name="40% - Accent2 2 9 4 2 3" xfId="29700"/>
    <cellStyle name="40% - Accent2 2 9 4 2 4" xfId="29701"/>
    <cellStyle name="40% - Accent2 2 9 4 3" xfId="29702"/>
    <cellStyle name="40% - Accent2 2 9 4 3 2" xfId="29703"/>
    <cellStyle name="40% - Accent2 2 9 4 3 2 2" xfId="29704"/>
    <cellStyle name="40% - Accent2 2 9 4 3 2 3" xfId="29705"/>
    <cellStyle name="40% - Accent2 2 9 4 3 3" xfId="29706"/>
    <cellStyle name="40% - Accent2 2 9 4 3 4" xfId="29707"/>
    <cellStyle name="40% - Accent2 2 9 4 4" xfId="29708"/>
    <cellStyle name="40% - Accent2 2 9 4 4 2" xfId="29709"/>
    <cellStyle name="40% - Accent2 2 9 4 4 3" xfId="29710"/>
    <cellStyle name="40% - Accent2 2 9 4 5" xfId="29711"/>
    <cellStyle name="40% - Accent2 2 9 4 6" xfId="29712"/>
    <cellStyle name="40% - Accent2 2 9 5" xfId="29713"/>
    <cellStyle name="40% - Accent2 2 9 5 2" xfId="29714"/>
    <cellStyle name="40% - Accent2 2 9 5 2 2" xfId="29715"/>
    <cellStyle name="40% - Accent2 2 9 5 2 3" xfId="29716"/>
    <cellStyle name="40% - Accent2 2 9 5 3" xfId="29717"/>
    <cellStyle name="40% - Accent2 2 9 5 4" xfId="29718"/>
    <cellStyle name="40% - Accent2 2 9 6" xfId="29719"/>
    <cellStyle name="40% - Accent2 2 9 6 2" xfId="29720"/>
    <cellStyle name="40% - Accent2 2 9 6 2 2" xfId="29721"/>
    <cellStyle name="40% - Accent2 2 9 6 2 3" xfId="29722"/>
    <cellStyle name="40% - Accent2 2 9 6 3" xfId="29723"/>
    <cellStyle name="40% - Accent2 2 9 6 4" xfId="29724"/>
    <cellStyle name="40% - Accent2 2 9 7" xfId="29725"/>
    <cellStyle name="40% - Accent2 2 9 7 2" xfId="29726"/>
    <cellStyle name="40% - Accent2 2 9 7 3" xfId="29727"/>
    <cellStyle name="40% - Accent2 2 9 8" xfId="29728"/>
    <cellStyle name="40% - Accent2 2 9 9" xfId="29729"/>
    <cellStyle name="40% - Accent2 2_Revenue monitoring workings P6 97-2003" xfId="29730"/>
    <cellStyle name="40% - Accent2 3" xfId="18"/>
    <cellStyle name="40% - Accent2 3 2" xfId="29731"/>
    <cellStyle name="40% - Accent2 3 2 2" xfId="29732"/>
    <cellStyle name="40% - Accent2 3 2 2 2" xfId="29733"/>
    <cellStyle name="40% - Accent2 3 2 3" xfId="29734"/>
    <cellStyle name="40% - Accent2 3 3" xfId="29735"/>
    <cellStyle name="40% - Accent2 3 3 2" xfId="29736"/>
    <cellStyle name="40% - Accent2 3 4" xfId="29737"/>
    <cellStyle name="40% - Accent2 3_Revenue monitoring workings P6 97-2003" xfId="29738"/>
    <cellStyle name="40% - Accent2 4" xfId="29739"/>
    <cellStyle name="40% - Accent2 4 10" xfId="29740"/>
    <cellStyle name="40% - Accent2 4 10 2" xfId="29741"/>
    <cellStyle name="40% - Accent2 4 10 3" xfId="29742"/>
    <cellStyle name="40% - Accent2 4 11" xfId="29743"/>
    <cellStyle name="40% - Accent2 4 12" xfId="29744"/>
    <cellStyle name="40% - Accent2 4 13" xfId="29745"/>
    <cellStyle name="40% - Accent2 4 2" xfId="29746"/>
    <cellStyle name="40% - Accent2 4 2 10" xfId="29747"/>
    <cellStyle name="40% - Accent2 4 2 2" xfId="29748"/>
    <cellStyle name="40% - Accent2 4 2 2 2" xfId="29749"/>
    <cellStyle name="40% - Accent2 4 2 2 2 2" xfId="29750"/>
    <cellStyle name="40% - Accent2 4 2 2 2 2 2" xfId="29751"/>
    <cellStyle name="40% - Accent2 4 2 2 2 2 2 2" xfId="29752"/>
    <cellStyle name="40% - Accent2 4 2 2 2 2 2 2 2" xfId="29753"/>
    <cellStyle name="40% - Accent2 4 2 2 2 2 2 2 3" xfId="29754"/>
    <cellStyle name="40% - Accent2 4 2 2 2 2 2 3" xfId="29755"/>
    <cellStyle name="40% - Accent2 4 2 2 2 2 2 4" xfId="29756"/>
    <cellStyle name="40% - Accent2 4 2 2 2 2 3" xfId="29757"/>
    <cellStyle name="40% - Accent2 4 2 2 2 2 3 2" xfId="29758"/>
    <cellStyle name="40% - Accent2 4 2 2 2 2 3 2 2" xfId="29759"/>
    <cellStyle name="40% - Accent2 4 2 2 2 2 3 2 3" xfId="29760"/>
    <cellStyle name="40% - Accent2 4 2 2 2 2 3 3" xfId="29761"/>
    <cellStyle name="40% - Accent2 4 2 2 2 2 3 4" xfId="29762"/>
    <cellStyle name="40% - Accent2 4 2 2 2 2 4" xfId="29763"/>
    <cellStyle name="40% - Accent2 4 2 2 2 2 4 2" xfId="29764"/>
    <cellStyle name="40% - Accent2 4 2 2 2 2 4 3" xfId="29765"/>
    <cellStyle name="40% - Accent2 4 2 2 2 2 5" xfId="29766"/>
    <cellStyle name="40% - Accent2 4 2 2 2 2 6" xfId="29767"/>
    <cellStyle name="40% - Accent2 4 2 2 2 3" xfId="29768"/>
    <cellStyle name="40% - Accent2 4 2 2 2 3 2" xfId="29769"/>
    <cellStyle name="40% - Accent2 4 2 2 2 3 2 2" xfId="29770"/>
    <cellStyle name="40% - Accent2 4 2 2 2 3 2 2 2" xfId="29771"/>
    <cellStyle name="40% - Accent2 4 2 2 2 3 2 2 3" xfId="29772"/>
    <cellStyle name="40% - Accent2 4 2 2 2 3 2 3" xfId="29773"/>
    <cellStyle name="40% - Accent2 4 2 2 2 3 2 4" xfId="29774"/>
    <cellStyle name="40% - Accent2 4 2 2 2 3 3" xfId="29775"/>
    <cellStyle name="40% - Accent2 4 2 2 2 3 3 2" xfId="29776"/>
    <cellStyle name="40% - Accent2 4 2 2 2 3 3 2 2" xfId="29777"/>
    <cellStyle name="40% - Accent2 4 2 2 2 3 3 2 3" xfId="29778"/>
    <cellStyle name="40% - Accent2 4 2 2 2 3 3 3" xfId="29779"/>
    <cellStyle name="40% - Accent2 4 2 2 2 3 3 4" xfId="29780"/>
    <cellStyle name="40% - Accent2 4 2 2 2 3 4" xfId="29781"/>
    <cellStyle name="40% - Accent2 4 2 2 2 3 4 2" xfId="29782"/>
    <cellStyle name="40% - Accent2 4 2 2 2 3 4 3" xfId="29783"/>
    <cellStyle name="40% - Accent2 4 2 2 2 3 5" xfId="29784"/>
    <cellStyle name="40% - Accent2 4 2 2 2 3 6" xfId="29785"/>
    <cellStyle name="40% - Accent2 4 2 2 2 4" xfId="29786"/>
    <cellStyle name="40% - Accent2 4 2 2 2 4 2" xfId="29787"/>
    <cellStyle name="40% - Accent2 4 2 2 2 4 2 2" xfId="29788"/>
    <cellStyle name="40% - Accent2 4 2 2 2 4 2 3" xfId="29789"/>
    <cellStyle name="40% - Accent2 4 2 2 2 4 3" xfId="29790"/>
    <cellStyle name="40% - Accent2 4 2 2 2 4 4" xfId="29791"/>
    <cellStyle name="40% - Accent2 4 2 2 2 5" xfId="29792"/>
    <cellStyle name="40% - Accent2 4 2 2 2 5 2" xfId="29793"/>
    <cellStyle name="40% - Accent2 4 2 2 2 5 2 2" xfId="29794"/>
    <cellStyle name="40% - Accent2 4 2 2 2 5 2 3" xfId="29795"/>
    <cellStyle name="40% - Accent2 4 2 2 2 5 3" xfId="29796"/>
    <cellStyle name="40% - Accent2 4 2 2 2 5 4" xfId="29797"/>
    <cellStyle name="40% - Accent2 4 2 2 2 6" xfId="29798"/>
    <cellStyle name="40% - Accent2 4 2 2 2 6 2" xfId="29799"/>
    <cellStyle name="40% - Accent2 4 2 2 2 6 3" xfId="29800"/>
    <cellStyle name="40% - Accent2 4 2 2 2 7" xfId="29801"/>
    <cellStyle name="40% - Accent2 4 2 2 2 8" xfId="29802"/>
    <cellStyle name="40% - Accent2 4 2 2 3" xfId="29803"/>
    <cellStyle name="40% - Accent2 4 2 2 3 2" xfId="29804"/>
    <cellStyle name="40% - Accent2 4 2 2 3 2 2" xfId="29805"/>
    <cellStyle name="40% - Accent2 4 2 2 3 2 2 2" xfId="29806"/>
    <cellStyle name="40% - Accent2 4 2 2 3 2 2 3" xfId="29807"/>
    <cellStyle name="40% - Accent2 4 2 2 3 2 3" xfId="29808"/>
    <cellStyle name="40% - Accent2 4 2 2 3 2 4" xfId="29809"/>
    <cellStyle name="40% - Accent2 4 2 2 3 3" xfId="29810"/>
    <cellStyle name="40% - Accent2 4 2 2 3 3 2" xfId="29811"/>
    <cellStyle name="40% - Accent2 4 2 2 3 3 2 2" xfId="29812"/>
    <cellStyle name="40% - Accent2 4 2 2 3 3 2 3" xfId="29813"/>
    <cellStyle name="40% - Accent2 4 2 2 3 3 3" xfId="29814"/>
    <cellStyle name="40% - Accent2 4 2 2 3 3 4" xfId="29815"/>
    <cellStyle name="40% - Accent2 4 2 2 3 4" xfId="29816"/>
    <cellStyle name="40% - Accent2 4 2 2 3 4 2" xfId="29817"/>
    <cellStyle name="40% - Accent2 4 2 2 3 4 3" xfId="29818"/>
    <cellStyle name="40% - Accent2 4 2 2 3 5" xfId="29819"/>
    <cellStyle name="40% - Accent2 4 2 2 3 6" xfId="29820"/>
    <cellStyle name="40% - Accent2 4 2 2 4" xfId="29821"/>
    <cellStyle name="40% - Accent2 4 2 2 4 2" xfId="29822"/>
    <cellStyle name="40% - Accent2 4 2 2 4 2 2" xfId="29823"/>
    <cellStyle name="40% - Accent2 4 2 2 4 2 2 2" xfId="29824"/>
    <cellStyle name="40% - Accent2 4 2 2 4 2 2 3" xfId="29825"/>
    <cellStyle name="40% - Accent2 4 2 2 4 2 3" xfId="29826"/>
    <cellStyle name="40% - Accent2 4 2 2 4 2 4" xfId="29827"/>
    <cellStyle name="40% - Accent2 4 2 2 4 3" xfId="29828"/>
    <cellStyle name="40% - Accent2 4 2 2 4 3 2" xfId="29829"/>
    <cellStyle name="40% - Accent2 4 2 2 4 3 2 2" xfId="29830"/>
    <cellStyle name="40% - Accent2 4 2 2 4 3 2 3" xfId="29831"/>
    <cellStyle name="40% - Accent2 4 2 2 4 3 3" xfId="29832"/>
    <cellStyle name="40% - Accent2 4 2 2 4 3 4" xfId="29833"/>
    <cellStyle name="40% - Accent2 4 2 2 4 4" xfId="29834"/>
    <cellStyle name="40% - Accent2 4 2 2 4 4 2" xfId="29835"/>
    <cellStyle name="40% - Accent2 4 2 2 4 4 3" xfId="29836"/>
    <cellStyle name="40% - Accent2 4 2 2 4 5" xfId="29837"/>
    <cellStyle name="40% - Accent2 4 2 2 4 6" xfId="29838"/>
    <cellStyle name="40% - Accent2 4 2 2 5" xfId="29839"/>
    <cellStyle name="40% - Accent2 4 2 2 5 2" xfId="29840"/>
    <cellStyle name="40% - Accent2 4 2 2 5 2 2" xfId="29841"/>
    <cellStyle name="40% - Accent2 4 2 2 5 2 3" xfId="29842"/>
    <cellStyle name="40% - Accent2 4 2 2 5 3" xfId="29843"/>
    <cellStyle name="40% - Accent2 4 2 2 5 4" xfId="29844"/>
    <cellStyle name="40% - Accent2 4 2 2 6" xfId="29845"/>
    <cellStyle name="40% - Accent2 4 2 2 6 2" xfId="29846"/>
    <cellStyle name="40% - Accent2 4 2 2 6 2 2" xfId="29847"/>
    <cellStyle name="40% - Accent2 4 2 2 6 2 3" xfId="29848"/>
    <cellStyle name="40% - Accent2 4 2 2 6 3" xfId="29849"/>
    <cellStyle name="40% - Accent2 4 2 2 6 4" xfId="29850"/>
    <cellStyle name="40% - Accent2 4 2 2 7" xfId="29851"/>
    <cellStyle name="40% - Accent2 4 2 2 7 2" xfId="29852"/>
    <cellStyle name="40% - Accent2 4 2 2 7 3" xfId="29853"/>
    <cellStyle name="40% - Accent2 4 2 2 8" xfId="29854"/>
    <cellStyle name="40% - Accent2 4 2 2 9" xfId="29855"/>
    <cellStyle name="40% - Accent2 4 2 3" xfId="29856"/>
    <cellStyle name="40% - Accent2 4 2 3 2" xfId="29857"/>
    <cellStyle name="40% - Accent2 4 2 3 2 2" xfId="29858"/>
    <cellStyle name="40% - Accent2 4 2 3 2 2 2" xfId="29859"/>
    <cellStyle name="40% - Accent2 4 2 3 2 2 2 2" xfId="29860"/>
    <cellStyle name="40% - Accent2 4 2 3 2 2 2 3" xfId="29861"/>
    <cellStyle name="40% - Accent2 4 2 3 2 2 3" xfId="29862"/>
    <cellStyle name="40% - Accent2 4 2 3 2 2 4" xfId="29863"/>
    <cellStyle name="40% - Accent2 4 2 3 2 3" xfId="29864"/>
    <cellStyle name="40% - Accent2 4 2 3 2 3 2" xfId="29865"/>
    <cellStyle name="40% - Accent2 4 2 3 2 3 2 2" xfId="29866"/>
    <cellStyle name="40% - Accent2 4 2 3 2 3 2 3" xfId="29867"/>
    <cellStyle name="40% - Accent2 4 2 3 2 3 3" xfId="29868"/>
    <cellStyle name="40% - Accent2 4 2 3 2 3 4" xfId="29869"/>
    <cellStyle name="40% - Accent2 4 2 3 2 4" xfId="29870"/>
    <cellStyle name="40% - Accent2 4 2 3 2 4 2" xfId="29871"/>
    <cellStyle name="40% - Accent2 4 2 3 2 4 3" xfId="29872"/>
    <cellStyle name="40% - Accent2 4 2 3 2 5" xfId="29873"/>
    <cellStyle name="40% - Accent2 4 2 3 2 6" xfId="29874"/>
    <cellStyle name="40% - Accent2 4 2 3 3" xfId="29875"/>
    <cellStyle name="40% - Accent2 4 2 3 3 2" xfId="29876"/>
    <cellStyle name="40% - Accent2 4 2 3 3 2 2" xfId="29877"/>
    <cellStyle name="40% - Accent2 4 2 3 3 2 2 2" xfId="29878"/>
    <cellStyle name="40% - Accent2 4 2 3 3 2 2 3" xfId="29879"/>
    <cellStyle name="40% - Accent2 4 2 3 3 2 3" xfId="29880"/>
    <cellStyle name="40% - Accent2 4 2 3 3 2 4" xfId="29881"/>
    <cellStyle name="40% - Accent2 4 2 3 3 3" xfId="29882"/>
    <cellStyle name="40% - Accent2 4 2 3 3 3 2" xfId="29883"/>
    <cellStyle name="40% - Accent2 4 2 3 3 3 2 2" xfId="29884"/>
    <cellStyle name="40% - Accent2 4 2 3 3 3 2 3" xfId="29885"/>
    <cellStyle name="40% - Accent2 4 2 3 3 3 3" xfId="29886"/>
    <cellStyle name="40% - Accent2 4 2 3 3 3 4" xfId="29887"/>
    <cellStyle name="40% - Accent2 4 2 3 3 4" xfId="29888"/>
    <cellStyle name="40% - Accent2 4 2 3 3 4 2" xfId="29889"/>
    <cellStyle name="40% - Accent2 4 2 3 3 4 3" xfId="29890"/>
    <cellStyle name="40% - Accent2 4 2 3 3 5" xfId="29891"/>
    <cellStyle name="40% - Accent2 4 2 3 3 6" xfId="29892"/>
    <cellStyle name="40% - Accent2 4 2 3 4" xfId="29893"/>
    <cellStyle name="40% - Accent2 4 2 3 4 2" xfId="29894"/>
    <cellStyle name="40% - Accent2 4 2 3 4 2 2" xfId="29895"/>
    <cellStyle name="40% - Accent2 4 2 3 4 2 3" xfId="29896"/>
    <cellStyle name="40% - Accent2 4 2 3 4 3" xfId="29897"/>
    <cellStyle name="40% - Accent2 4 2 3 4 4" xfId="29898"/>
    <cellStyle name="40% - Accent2 4 2 3 5" xfId="29899"/>
    <cellStyle name="40% - Accent2 4 2 3 5 2" xfId="29900"/>
    <cellStyle name="40% - Accent2 4 2 3 5 2 2" xfId="29901"/>
    <cellStyle name="40% - Accent2 4 2 3 5 2 3" xfId="29902"/>
    <cellStyle name="40% - Accent2 4 2 3 5 3" xfId="29903"/>
    <cellStyle name="40% - Accent2 4 2 3 5 4" xfId="29904"/>
    <cellStyle name="40% - Accent2 4 2 3 6" xfId="29905"/>
    <cellStyle name="40% - Accent2 4 2 3 6 2" xfId="29906"/>
    <cellStyle name="40% - Accent2 4 2 3 6 3" xfId="29907"/>
    <cellStyle name="40% - Accent2 4 2 3 7" xfId="29908"/>
    <cellStyle name="40% - Accent2 4 2 3 8" xfId="29909"/>
    <cellStyle name="40% - Accent2 4 2 4" xfId="29910"/>
    <cellStyle name="40% - Accent2 4 2 4 2" xfId="29911"/>
    <cellStyle name="40% - Accent2 4 2 4 2 2" xfId="29912"/>
    <cellStyle name="40% - Accent2 4 2 4 2 2 2" xfId="29913"/>
    <cellStyle name="40% - Accent2 4 2 4 2 2 3" xfId="29914"/>
    <cellStyle name="40% - Accent2 4 2 4 2 3" xfId="29915"/>
    <cellStyle name="40% - Accent2 4 2 4 2 4" xfId="29916"/>
    <cellStyle name="40% - Accent2 4 2 4 3" xfId="29917"/>
    <cellStyle name="40% - Accent2 4 2 4 3 2" xfId="29918"/>
    <cellStyle name="40% - Accent2 4 2 4 3 2 2" xfId="29919"/>
    <cellStyle name="40% - Accent2 4 2 4 3 2 3" xfId="29920"/>
    <cellStyle name="40% - Accent2 4 2 4 3 3" xfId="29921"/>
    <cellStyle name="40% - Accent2 4 2 4 3 4" xfId="29922"/>
    <cellStyle name="40% - Accent2 4 2 4 4" xfId="29923"/>
    <cellStyle name="40% - Accent2 4 2 4 4 2" xfId="29924"/>
    <cellStyle name="40% - Accent2 4 2 4 4 3" xfId="29925"/>
    <cellStyle name="40% - Accent2 4 2 4 5" xfId="29926"/>
    <cellStyle name="40% - Accent2 4 2 4 6" xfId="29927"/>
    <cellStyle name="40% - Accent2 4 2 5" xfId="29928"/>
    <cellStyle name="40% - Accent2 4 2 5 2" xfId="29929"/>
    <cellStyle name="40% - Accent2 4 2 5 2 2" xfId="29930"/>
    <cellStyle name="40% - Accent2 4 2 5 2 2 2" xfId="29931"/>
    <cellStyle name="40% - Accent2 4 2 5 2 2 3" xfId="29932"/>
    <cellStyle name="40% - Accent2 4 2 5 2 3" xfId="29933"/>
    <cellStyle name="40% - Accent2 4 2 5 2 4" xfId="29934"/>
    <cellStyle name="40% - Accent2 4 2 5 3" xfId="29935"/>
    <cellStyle name="40% - Accent2 4 2 5 3 2" xfId="29936"/>
    <cellStyle name="40% - Accent2 4 2 5 3 2 2" xfId="29937"/>
    <cellStyle name="40% - Accent2 4 2 5 3 2 3" xfId="29938"/>
    <cellStyle name="40% - Accent2 4 2 5 3 3" xfId="29939"/>
    <cellStyle name="40% - Accent2 4 2 5 3 4" xfId="29940"/>
    <cellStyle name="40% - Accent2 4 2 5 4" xfId="29941"/>
    <cellStyle name="40% - Accent2 4 2 5 4 2" xfId="29942"/>
    <cellStyle name="40% - Accent2 4 2 5 4 3" xfId="29943"/>
    <cellStyle name="40% - Accent2 4 2 5 5" xfId="29944"/>
    <cellStyle name="40% - Accent2 4 2 5 6" xfId="29945"/>
    <cellStyle name="40% - Accent2 4 2 6" xfId="29946"/>
    <cellStyle name="40% - Accent2 4 2 6 2" xfId="29947"/>
    <cellStyle name="40% - Accent2 4 2 6 2 2" xfId="29948"/>
    <cellStyle name="40% - Accent2 4 2 6 2 3" xfId="29949"/>
    <cellStyle name="40% - Accent2 4 2 6 3" xfId="29950"/>
    <cellStyle name="40% - Accent2 4 2 6 4" xfId="29951"/>
    <cellStyle name="40% - Accent2 4 2 7" xfId="29952"/>
    <cellStyle name="40% - Accent2 4 2 7 2" xfId="29953"/>
    <cellStyle name="40% - Accent2 4 2 7 2 2" xfId="29954"/>
    <cellStyle name="40% - Accent2 4 2 7 2 3" xfId="29955"/>
    <cellStyle name="40% - Accent2 4 2 7 3" xfId="29956"/>
    <cellStyle name="40% - Accent2 4 2 7 4" xfId="29957"/>
    <cellStyle name="40% - Accent2 4 2 8" xfId="29958"/>
    <cellStyle name="40% - Accent2 4 2 8 2" xfId="29959"/>
    <cellStyle name="40% - Accent2 4 2 8 3" xfId="29960"/>
    <cellStyle name="40% - Accent2 4 2 9" xfId="29961"/>
    <cellStyle name="40% - Accent2 4 2_Revenue monitoring workings P6 97-2003" xfId="29962"/>
    <cellStyle name="40% - Accent2 4 3" xfId="29963"/>
    <cellStyle name="40% - Accent2 4 3 10" xfId="29964"/>
    <cellStyle name="40% - Accent2 4 3 2" xfId="29965"/>
    <cellStyle name="40% - Accent2 4 3 2 2" xfId="29966"/>
    <cellStyle name="40% - Accent2 4 3 2 2 2" xfId="29967"/>
    <cellStyle name="40% - Accent2 4 3 2 2 2 2" xfId="29968"/>
    <cellStyle name="40% - Accent2 4 3 2 2 2 2 2" xfId="29969"/>
    <cellStyle name="40% - Accent2 4 3 2 2 2 2 2 2" xfId="29970"/>
    <cellStyle name="40% - Accent2 4 3 2 2 2 2 2 3" xfId="29971"/>
    <cellStyle name="40% - Accent2 4 3 2 2 2 2 3" xfId="29972"/>
    <cellStyle name="40% - Accent2 4 3 2 2 2 2 4" xfId="29973"/>
    <cellStyle name="40% - Accent2 4 3 2 2 2 3" xfId="29974"/>
    <cellStyle name="40% - Accent2 4 3 2 2 2 3 2" xfId="29975"/>
    <cellStyle name="40% - Accent2 4 3 2 2 2 3 2 2" xfId="29976"/>
    <cellStyle name="40% - Accent2 4 3 2 2 2 3 2 3" xfId="29977"/>
    <cellStyle name="40% - Accent2 4 3 2 2 2 3 3" xfId="29978"/>
    <cellStyle name="40% - Accent2 4 3 2 2 2 3 4" xfId="29979"/>
    <cellStyle name="40% - Accent2 4 3 2 2 2 4" xfId="29980"/>
    <cellStyle name="40% - Accent2 4 3 2 2 2 4 2" xfId="29981"/>
    <cellStyle name="40% - Accent2 4 3 2 2 2 4 3" xfId="29982"/>
    <cellStyle name="40% - Accent2 4 3 2 2 2 5" xfId="29983"/>
    <cellStyle name="40% - Accent2 4 3 2 2 2 6" xfId="29984"/>
    <cellStyle name="40% - Accent2 4 3 2 2 3" xfId="29985"/>
    <cellStyle name="40% - Accent2 4 3 2 2 3 2" xfId="29986"/>
    <cellStyle name="40% - Accent2 4 3 2 2 3 2 2" xfId="29987"/>
    <cellStyle name="40% - Accent2 4 3 2 2 3 2 2 2" xfId="29988"/>
    <cellStyle name="40% - Accent2 4 3 2 2 3 2 2 3" xfId="29989"/>
    <cellStyle name="40% - Accent2 4 3 2 2 3 2 3" xfId="29990"/>
    <cellStyle name="40% - Accent2 4 3 2 2 3 2 4" xfId="29991"/>
    <cellStyle name="40% - Accent2 4 3 2 2 3 3" xfId="29992"/>
    <cellStyle name="40% - Accent2 4 3 2 2 3 3 2" xfId="29993"/>
    <cellStyle name="40% - Accent2 4 3 2 2 3 3 2 2" xfId="29994"/>
    <cellStyle name="40% - Accent2 4 3 2 2 3 3 2 3" xfId="29995"/>
    <cellStyle name="40% - Accent2 4 3 2 2 3 3 3" xfId="29996"/>
    <cellStyle name="40% - Accent2 4 3 2 2 3 3 4" xfId="29997"/>
    <cellStyle name="40% - Accent2 4 3 2 2 3 4" xfId="29998"/>
    <cellStyle name="40% - Accent2 4 3 2 2 3 4 2" xfId="29999"/>
    <cellStyle name="40% - Accent2 4 3 2 2 3 4 3" xfId="30000"/>
    <cellStyle name="40% - Accent2 4 3 2 2 3 5" xfId="30001"/>
    <cellStyle name="40% - Accent2 4 3 2 2 3 6" xfId="30002"/>
    <cellStyle name="40% - Accent2 4 3 2 2 4" xfId="30003"/>
    <cellStyle name="40% - Accent2 4 3 2 2 4 2" xfId="30004"/>
    <cellStyle name="40% - Accent2 4 3 2 2 4 2 2" xfId="30005"/>
    <cellStyle name="40% - Accent2 4 3 2 2 4 2 3" xfId="30006"/>
    <cellStyle name="40% - Accent2 4 3 2 2 4 3" xfId="30007"/>
    <cellStyle name="40% - Accent2 4 3 2 2 4 4" xfId="30008"/>
    <cellStyle name="40% - Accent2 4 3 2 2 5" xfId="30009"/>
    <cellStyle name="40% - Accent2 4 3 2 2 5 2" xfId="30010"/>
    <cellStyle name="40% - Accent2 4 3 2 2 5 2 2" xfId="30011"/>
    <cellStyle name="40% - Accent2 4 3 2 2 5 2 3" xfId="30012"/>
    <cellStyle name="40% - Accent2 4 3 2 2 5 3" xfId="30013"/>
    <cellStyle name="40% - Accent2 4 3 2 2 5 4" xfId="30014"/>
    <cellStyle name="40% - Accent2 4 3 2 2 6" xfId="30015"/>
    <cellStyle name="40% - Accent2 4 3 2 2 6 2" xfId="30016"/>
    <cellStyle name="40% - Accent2 4 3 2 2 6 3" xfId="30017"/>
    <cellStyle name="40% - Accent2 4 3 2 2 7" xfId="30018"/>
    <cellStyle name="40% - Accent2 4 3 2 2 8" xfId="30019"/>
    <cellStyle name="40% - Accent2 4 3 2 3" xfId="30020"/>
    <cellStyle name="40% - Accent2 4 3 2 3 2" xfId="30021"/>
    <cellStyle name="40% - Accent2 4 3 2 3 2 2" xfId="30022"/>
    <cellStyle name="40% - Accent2 4 3 2 3 2 2 2" xfId="30023"/>
    <cellStyle name="40% - Accent2 4 3 2 3 2 2 3" xfId="30024"/>
    <cellStyle name="40% - Accent2 4 3 2 3 2 3" xfId="30025"/>
    <cellStyle name="40% - Accent2 4 3 2 3 2 4" xfId="30026"/>
    <cellStyle name="40% - Accent2 4 3 2 3 3" xfId="30027"/>
    <cellStyle name="40% - Accent2 4 3 2 3 3 2" xfId="30028"/>
    <cellStyle name="40% - Accent2 4 3 2 3 3 2 2" xfId="30029"/>
    <cellStyle name="40% - Accent2 4 3 2 3 3 2 3" xfId="30030"/>
    <cellStyle name="40% - Accent2 4 3 2 3 3 3" xfId="30031"/>
    <cellStyle name="40% - Accent2 4 3 2 3 3 4" xfId="30032"/>
    <cellStyle name="40% - Accent2 4 3 2 3 4" xfId="30033"/>
    <cellStyle name="40% - Accent2 4 3 2 3 4 2" xfId="30034"/>
    <cellStyle name="40% - Accent2 4 3 2 3 4 3" xfId="30035"/>
    <cellStyle name="40% - Accent2 4 3 2 3 5" xfId="30036"/>
    <cellStyle name="40% - Accent2 4 3 2 3 6" xfId="30037"/>
    <cellStyle name="40% - Accent2 4 3 2 4" xfId="30038"/>
    <cellStyle name="40% - Accent2 4 3 2 4 2" xfId="30039"/>
    <cellStyle name="40% - Accent2 4 3 2 4 2 2" xfId="30040"/>
    <cellStyle name="40% - Accent2 4 3 2 4 2 2 2" xfId="30041"/>
    <cellStyle name="40% - Accent2 4 3 2 4 2 2 3" xfId="30042"/>
    <cellStyle name="40% - Accent2 4 3 2 4 2 3" xfId="30043"/>
    <cellStyle name="40% - Accent2 4 3 2 4 2 4" xfId="30044"/>
    <cellStyle name="40% - Accent2 4 3 2 4 3" xfId="30045"/>
    <cellStyle name="40% - Accent2 4 3 2 4 3 2" xfId="30046"/>
    <cellStyle name="40% - Accent2 4 3 2 4 3 2 2" xfId="30047"/>
    <cellStyle name="40% - Accent2 4 3 2 4 3 2 3" xfId="30048"/>
    <cellStyle name="40% - Accent2 4 3 2 4 3 3" xfId="30049"/>
    <cellStyle name="40% - Accent2 4 3 2 4 3 4" xfId="30050"/>
    <cellStyle name="40% - Accent2 4 3 2 4 4" xfId="30051"/>
    <cellStyle name="40% - Accent2 4 3 2 4 4 2" xfId="30052"/>
    <cellStyle name="40% - Accent2 4 3 2 4 4 3" xfId="30053"/>
    <cellStyle name="40% - Accent2 4 3 2 4 5" xfId="30054"/>
    <cellStyle name="40% - Accent2 4 3 2 4 6" xfId="30055"/>
    <cellStyle name="40% - Accent2 4 3 2 5" xfId="30056"/>
    <cellStyle name="40% - Accent2 4 3 2 5 2" xfId="30057"/>
    <cellStyle name="40% - Accent2 4 3 2 5 2 2" xfId="30058"/>
    <cellStyle name="40% - Accent2 4 3 2 5 2 3" xfId="30059"/>
    <cellStyle name="40% - Accent2 4 3 2 5 3" xfId="30060"/>
    <cellStyle name="40% - Accent2 4 3 2 5 4" xfId="30061"/>
    <cellStyle name="40% - Accent2 4 3 2 6" xfId="30062"/>
    <cellStyle name="40% - Accent2 4 3 2 6 2" xfId="30063"/>
    <cellStyle name="40% - Accent2 4 3 2 6 2 2" xfId="30064"/>
    <cellStyle name="40% - Accent2 4 3 2 6 2 3" xfId="30065"/>
    <cellStyle name="40% - Accent2 4 3 2 6 3" xfId="30066"/>
    <cellStyle name="40% - Accent2 4 3 2 6 4" xfId="30067"/>
    <cellStyle name="40% - Accent2 4 3 2 7" xfId="30068"/>
    <cellStyle name="40% - Accent2 4 3 2 7 2" xfId="30069"/>
    <cellStyle name="40% - Accent2 4 3 2 7 3" xfId="30070"/>
    <cellStyle name="40% - Accent2 4 3 2 8" xfId="30071"/>
    <cellStyle name="40% - Accent2 4 3 2 9" xfId="30072"/>
    <cellStyle name="40% - Accent2 4 3 3" xfId="30073"/>
    <cellStyle name="40% - Accent2 4 3 3 2" xfId="30074"/>
    <cellStyle name="40% - Accent2 4 3 3 2 2" xfId="30075"/>
    <cellStyle name="40% - Accent2 4 3 3 2 2 2" xfId="30076"/>
    <cellStyle name="40% - Accent2 4 3 3 2 2 2 2" xfId="30077"/>
    <cellStyle name="40% - Accent2 4 3 3 2 2 2 3" xfId="30078"/>
    <cellStyle name="40% - Accent2 4 3 3 2 2 3" xfId="30079"/>
    <cellStyle name="40% - Accent2 4 3 3 2 2 4" xfId="30080"/>
    <cellStyle name="40% - Accent2 4 3 3 2 3" xfId="30081"/>
    <cellStyle name="40% - Accent2 4 3 3 2 3 2" xfId="30082"/>
    <cellStyle name="40% - Accent2 4 3 3 2 3 2 2" xfId="30083"/>
    <cellStyle name="40% - Accent2 4 3 3 2 3 2 3" xfId="30084"/>
    <cellStyle name="40% - Accent2 4 3 3 2 3 3" xfId="30085"/>
    <cellStyle name="40% - Accent2 4 3 3 2 3 4" xfId="30086"/>
    <cellStyle name="40% - Accent2 4 3 3 2 4" xfId="30087"/>
    <cellStyle name="40% - Accent2 4 3 3 2 4 2" xfId="30088"/>
    <cellStyle name="40% - Accent2 4 3 3 2 4 3" xfId="30089"/>
    <cellStyle name="40% - Accent2 4 3 3 2 5" xfId="30090"/>
    <cellStyle name="40% - Accent2 4 3 3 2 6" xfId="30091"/>
    <cellStyle name="40% - Accent2 4 3 3 3" xfId="30092"/>
    <cellStyle name="40% - Accent2 4 3 3 3 2" xfId="30093"/>
    <cellStyle name="40% - Accent2 4 3 3 3 2 2" xfId="30094"/>
    <cellStyle name="40% - Accent2 4 3 3 3 2 2 2" xfId="30095"/>
    <cellStyle name="40% - Accent2 4 3 3 3 2 2 3" xfId="30096"/>
    <cellStyle name="40% - Accent2 4 3 3 3 2 3" xfId="30097"/>
    <cellStyle name="40% - Accent2 4 3 3 3 2 4" xfId="30098"/>
    <cellStyle name="40% - Accent2 4 3 3 3 3" xfId="30099"/>
    <cellStyle name="40% - Accent2 4 3 3 3 3 2" xfId="30100"/>
    <cellStyle name="40% - Accent2 4 3 3 3 3 2 2" xfId="30101"/>
    <cellStyle name="40% - Accent2 4 3 3 3 3 2 3" xfId="30102"/>
    <cellStyle name="40% - Accent2 4 3 3 3 3 3" xfId="30103"/>
    <cellStyle name="40% - Accent2 4 3 3 3 3 4" xfId="30104"/>
    <cellStyle name="40% - Accent2 4 3 3 3 4" xfId="30105"/>
    <cellStyle name="40% - Accent2 4 3 3 3 4 2" xfId="30106"/>
    <cellStyle name="40% - Accent2 4 3 3 3 4 3" xfId="30107"/>
    <cellStyle name="40% - Accent2 4 3 3 3 5" xfId="30108"/>
    <cellStyle name="40% - Accent2 4 3 3 3 6" xfId="30109"/>
    <cellStyle name="40% - Accent2 4 3 3 4" xfId="30110"/>
    <cellStyle name="40% - Accent2 4 3 3 4 2" xfId="30111"/>
    <cellStyle name="40% - Accent2 4 3 3 4 2 2" xfId="30112"/>
    <cellStyle name="40% - Accent2 4 3 3 4 2 3" xfId="30113"/>
    <cellStyle name="40% - Accent2 4 3 3 4 3" xfId="30114"/>
    <cellStyle name="40% - Accent2 4 3 3 4 4" xfId="30115"/>
    <cellStyle name="40% - Accent2 4 3 3 5" xfId="30116"/>
    <cellStyle name="40% - Accent2 4 3 3 5 2" xfId="30117"/>
    <cellStyle name="40% - Accent2 4 3 3 5 2 2" xfId="30118"/>
    <cellStyle name="40% - Accent2 4 3 3 5 2 3" xfId="30119"/>
    <cellStyle name="40% - Accent2 4 3 3 5 3" xfId="30120"/>
    <cellStyle name="40% - Accent2 4 3 3 5 4" xfId="30121"/>
    <cellStyle name="40% - Accent2 4 3 3 6" xfId="30122"/>
    <cellStyle name="40% - Accent2 4 3 3 6 2" xfId="30123"/>
    <cellStyle name="40% - Accent2 4 3 3 6 3" xfId="30124"/>
    <cellStyle name="40% - Accent2 4 3 3 7" xfId="30125"/>
    <cellStyle name="40% - Accent2 4 3 3 8" xfId="30126"/>
    <cellStyle name="40% - Accent2 4 3 4" xfId="30127"/>
    <cellStyle name="40% - Accent2 4 3 4 2" xfId="30128"/>
    <cellStyle name="40% - Accent2 4 3 4 2 2" xfId="30129"/>
    <cellStyle name="40% - Accent2 4 3 4 2 2 2" xfId="30130"/>
    <cellStyle name="40% - Accent2 4 3 4 2 2 3" xfId="30131"/>
    <cellStyle name="40% - Accent2 4 3 4 2 3" xfId="30132"/>
    <cellStyle name="40% - Accent2 4 3 4 2 4" xfId="30133"/>
    <cellStyle name="40% - Accent2 4 3 4 3" xfId="30134"/>
    <cellStyle name="40% - Accent2 4 3 4 3 2" xfId="30135"/>
    <cellStyle name="40% - Accent2 4 3 4 3 2 2" xfId="30136"/>
    <cellStyle name="40% - Accent2 4 3 4 3 2 3" xfId="30137"/>
    <cellStyle name="40% - Accent2 4 3 4 3 3" xfId="30138"/>
    <cellStyle name="40% - Accent2 4 3 4 3 4" xfId="30139"/>
    <cellStyle name="40% - Accent2 4 3 4 4" xfId="30140"/>
    <cellStyle name="40% - Accent2 4 3 4 4 2" xfId="30141"/>
    <cellStyle name="40% - Accent2 4 3 4 4 3" xfId="30142"/>
    <cellStyle name="40% - Accent2 4 3 4 5" xfId="30143"/>
    <cellStyle name="40% - Accent2 4 3 4 6" xfId="30144"/>
    <cellStyle name="40% - Accent2 4 3 5" xfId="30145"/>
    <cellStyle name="40% - Accent2 4 3 5 2" xfId="30146"/>
    <cellStyle name="40% - Accent2 4 3 5 2 2" xfId="30147"/>
    <cellStyle name="40% - Accent2 4 3 5 2 2 2" xfId="30148"/>
    <cellStyle name="40% - Accent2 4 3 5 2 2 3" xfId="30149"/>
    <cellStyle name="40% - Accent2 4 3 5 2 3" xfId="30150"/>
    <cellStyle name="40% - Accent2 4 3 5 2 4" xfId="30151"/>
    <cellStyle name="40% - Accent2 4 3 5 3" xfId="30152"/>
    <cellStyle name="40% - Accent2 4 3 5 3 2" xfId="30153"/>
    <cellStyle name="40% - Accent2 4 3 5 3 2 2" xfId="30154"/>
    <cellStyle name="40% - Accent2 4 3 5 3 2 3" xfId="30155"/>
    <cellStyle name="40% - Accent2 4 3 5 3 3" xfId="30156"/>
    <cellStyle name="40% - Accent2 4 3 5 3 4" xfId="30157"/>
    <cellStyle name="40% - Accent2 4 3 5 4" xfId="30158"/>
    <cellStyle name="40% - Accent2 4 3 5 4 2" xfId="30159"/>
    <cellStyle name="40% - Accent2 4 3 5 4 3" xfId="30160"/>
    <cellStyle name="40% - Accent2 4 3 5 5" xfId="30161"/>
    <cellStyle name="40% - Accent2 4 3 5 6" xfId="30162"/>
    <cellStyle name="40% - Accent2 4 3 6" xfId="30163"/>
    <cellStyle name="40% - Accent2 4 3 6 2" xfId="30164"/>
    <cellStyle name="40% - Accent2 4 3 6 2 2" xfId="30165"/>
    <cellStyle name="40% - Accent2 4 3 6 2 3" xfId="30166"/>
    <cellStyle name="40% - Accent2 4 3 6 3" xfId="30167"/>
    <cellStyle name="40% - Accent2 4 3 6 4" xfId="30168"/>
    <cellStyle name="40% - Accent2 4 3 7" xfId="30169"/>
    <cellStyle name="40% - Accent2 4 3 7 2" xfId="30170"/>
    <cellStyle name="40% - Accent2 4 3 7 2 2" xfId="30171"/>
    <cellStyle name="40% - Accent2 4 3 7 2 3" xfId="30172"/>
    <cellStyle name="40% - Accent2 4 3 7 3" xfId="30173"/>
    <cellStyle name="40% - Accent2 4 3 7 4" xfId="30174"/>
    <cellStyle name="40% - Accent2 4 3 8" xfId="30175"/>
    <cellStyle name="40% - Accent2 4 3 8 2" xfId="30176"/>
    <cellStyle name="40% - Accent2 4 3 8 3" xfId="30177"/>
    <cellStyle name="40% - Accent2 4 3 9" xfId="30178"/>
    <cellStyle name="40% - Accent2 4 3_Revenue monitoring workings P6 97-2003" xfId="30179"/>
    <cellStyle name="40% - Accent2 4 4" xfId="30180"/>
    <cellStyle name="40% - Accent2 4 4 2" xfId="30181"/>
    <cellStyle name="40% - Accent2 4 4 2 2" xfId="30182"/>
    <cellStyle name="40% - Accent2 4 4 2 2 2" xfId="30183"/>
    <cellStyle name="40% - Accent2 4 4 2 2 2 2" xfId="30184"/>
    <cellStyle name="40% - Accent2 4 4 2 2 2 2 2" xfId="30185"/>
    <cellStyle name="40% - Accent2 4 4 2 2 2 2 3" xfId="30186"/>
    <cellStyle name="40% - Accent2 4 4 2 2 2 3" xfId="30187"/>
    <cellStyle name="40% - Accent2 4 4 2 2 2 4" xfId="30188"/>
    <cellStyle name="40% - Accent2 4 4 2 2 3" xfId="30189"/>
    <cellStyle name="40% - Accent2 4 4 2 2 3 2" xfId="30190"/>
    <cellStyle name="40% - Accent2 4 4 2 2 3 2 2" xfId="30191"/>
    <cellStyle name="40% - Accent2 4 4 2 2 3 2 3" xfId="30192"/>
    <cellStyle name="40% - Accent2 4 4 2 2 3 3" xfId="30193"/>
    <cellStyle name="40% - Accent2 4 4 2 2 3 4" xfId="30194"/>
    <cellStyle name="40% - Accent2 4 4 2 2 4" xfId="30195"/>
    <cellStyle name="40% - Accent2 4 4 2 2 4 2" xfId="30196"/>
    <cellStyle name="40% - Accent2 4 4 2 2 4 3" xfId="30197"/>
    <cellStyle name="40% - Accent2 4 4 2 2 5" xfId="30198"/>
    <cellStyle name="40% - Accent2 4 4 2 2 6" xfId="30199"/>
    <cellStyle name="40% - Accent2 4 4 2 3" xfId="30200"/>
    <cellStyle name="40% - Accent2 4 4 2 3 2" xfId="30201"/>
    <cellStyle name="40% - Accent2 4 4 2 3 2 2" xfId="30202"/>
    <cellStyle name="40% - Accent2 4 4 2 3 2 2 2" xfId="30203"/>
    <cellStyle name="40% - Accent2 4 4 2 3 2 2 3" xfId="30204"/>
    <cellStyle name="40% - Accent2 4 4 2 3 2 3" xfId="30205"/>
    <cellStyle name="40% - Accent2 4 4 2 3 2 4" xfId="30206"/>
    <cellStyle name="40% - Accent2 4 4 2 3 3" xfId="30207"/>
    <cellStyle name="40% - Accent2 4 4 2 3 3 2" xfId="30208"/>
    <cellStyle name="40% - Accent2 4 4 2 3 3 2 2" xfId="30209"/>
    <cellStyle name="40% - Accent2 4 4 2 3 3 2 3" xfId="30210"/>
    <cellStyle name="40% - Accent2 4 4 2 3 3 3" xfId="30211"/>
    <cellStyle name="40% - Accent2 4 4 2 3 3 4" xfId="30212"/>
    <cellStyle name="40% - Accent2 4 4 2 3 4" xfId="30213"/>
    <cellStyle name="40% - Accent2 4 4 2 3 4 2" xfId="30214"/>
    <cellStyle name="40% - Accent2 4 4 2 3 4 3" xfId="30215"/>
    <cellStyle name="40% - Accent2 4 4 2 3 5" xfId="30216"/>
    <cellStyle name="40% - Accent2 4 4 2 3 6" xfId="30217"/>
    <cellStyle name="40% - Accent2 4 4 2 4" xfId="30218"/>
    <cellStyle name="40% - Accent2 4 4 2 4 2" xfId="30219"/>
    <cellStyle name="40% - Accent2 4 4 2 4 2 2" xfId="30220"/>
    <cellStyle name="40% - Accent2 4 4 2 4 2 3" xfId="30221"/>
    <cellStyle name="40% - Accent2 4 4 2 4 3" xfId="30222"/>
    <cellStyle name="40% - Accent2 4 4 2 4 4" xfId="30223"/>
    <cellStyle name="40% - Accent2 4 4 2 5" xfId="30224"/>
    <cellStyle name="40% - Accent2 4 4 2 5 2" xfId="30225"/>
    <cellStyle name="40% - Accent2 4 4 2 5 2 2" xfId="30226"/>
    <cellStyle name="40% - Accent2 4 4 2 5 2 3" xfId="30227"/>
    <cellStyle name="40% - Accent2 4 4 2 5 3" xfId="30228"/>
    <cellStyle name="40% - Accent2 4 4 2 5 4" xfId="30229"/>
    <cellStyle name="40% - Accent2 4 4 2 6" xfId="30230"/>
    <cellStyle name="40% - Accent2 4 4 2 6 2" xfId="30231"/>
    <cellStyle name="40% - Accent2 4 4 2 6 3" xfId="30232"/>
    <cellStyle name="40% - Accent2 4 4 2 7" xfId="30233"/>
    <cellStyle name="40% - Accent2 4 4 2 8" xfId="30234"/>
    <cellStyle name="40% - Accent2 4 4 3" xfId="30235"/>
    <cellStyle name="40% - Accent2 4 4 3 2" xfId="30236"/>
    <cellStyle name="40% - Accent2 4 4 3 2 2" xfId="30237"/>
    <cellStyle name="40% - Accent2 4 4 3 2 2 2" xfId="30238"/>
    <cellStyle name="40% - Accent2 4 4 3 2 2 3" xfId="30239"/>
    <cellStyle name="40% - Accent2 4 4 3 2 3" xfId="30240"/>
    <cellStyle name="40% - Accent2 4 4 3 2 4" xfId="30241"/>
    <cellStyle name="40% - Accent2 4 4 3 3" xfId="30242"/>
    <cellStyle name="40% - Accent2 4 4 3 3 2" xfId="30243"/>
    <cellStyle name="40% - Accent2 4 4 3 3 2 2" xfId="30244"/>
    <cellStyle name="40% - Accent2 4 4 3 3 2 3" xfId="30245"/>
    <cellStyle name="40% - Accent2 4 4 3 3 3" xfId="30246"/>
    <cellStyle name="40% - Accent2 4 4 3 3 4" xfId="30247"/>
    <cellStyle name="40% - Accent2 4 4 3 4" xfId="30248"/>
    <cellStyle name="40% - Accent2 4 4 3 4 2" xfId="30249"/>
    <cellStyle name="40% - Accent2 4 4 3 4 3" xfId="30250"/>
    <cellStyle name="40% - Accent2 4 4 3 5" xfId="30251"/>
    <cellStyle name="40% - Accent2 4 4 3 6" xfId="30252"/>
    <cellStyle name="40% - Accent2 4 4 4" xfId="30253"/>
    <cellStyle name="40% - Accent2 4 4 4 2" xfId="30254"/>
    <cellStyle name="40% - Accent2 4 4 4 2 2" xfId="30255"/>
    <cellStyle name="40% - Accent2 4 4 4 2 2 2" xfId="30256"/>
    <cellStyle name="40% - Accent2 4 4 4 2 2 3" xfId="30257"/>
    <cellStyle name="40% - Accent2 4 4 4 2 3" xfId="30258"/>
    <cellStyle name="40% - Accent2 4 4 4 2 4" xfId="30259"/>
    <cellStyle name="40% - Accent2 4 4 4 3" xfId="30260"/>
    <cellStyle name="40% - Accent2 4 4 4 3 2" xfId="30261"/>
    <cellStyle name="40% - Accent2 4 4 4 3 2 2" xfId="30262"/>
    <cellStyle name="40% - Accent2 4 4 4 3 2 3" xfId="30263"/>
    <cellStyle name="40% - Accent2 4 4 4 3 3" xfId="30264"/>
    <cellStyle name="40% - Accent2 4 4 4 3 4" xfId="30265"/>
    <cellStyle name="40% - Accent2 4 4 4 4" xfId="30266"/>
    <cellStyle name="40% - Accent2 4 4 4 4 2" xfId="30267"/>
    <cellStyle name="40% - Accent2 4 4 4 4 3" xfId="30268"/>
    <cellStyle name="40% - Accent2 4 4 4 5" xfId="30269"/>
    <cellStyle name="40% - Accent2 4 4 4 6" xfId="30270"/>
    <cellStyle name="40% - Accent2 4 4 5" xfId="30271"/>
    <cellStyle name="40% - Accent2 4 4 5 2" xfId="30272"/>
    <cellStyle name="40% - Accent2 4 4 5 2 2" xfId="30273"/>
    <cellStyle name="40% - Accent2 4 4 5 2 3" xfId="30274"/>
    <cellStyle name="40% - Accent2 4 4 5 3" xfId="30275"/>
    <cellStyle name="40% - Accent2 4 4 5 4" xfId="30276"/>
    <cellStyle name="40% - Accent2 4 4 6" xfId="30277"/>
    <cellStyle name="40% - Accent2 4 4 6 2" xfId="30278"/>
    <cellStyle name="40% - Accent2 4 4 6 2 2" xfId="30279"/>
    <cellStyle name="40% - Accent2 4 4 6 2 3" xfId="30280"/>
    <cellStyle name="40% - Accent2 4 4 6 3" xfId="30281"/>
    <cellStyle name="40% - Accent2 4 4 6 4" xfId="30282"/>
    <cellStyle name="40% - Accent2 4 4 7" xfId="30283"/>
    <cellStyle name="40% - Accent2 4 4 7 2" xfId="30284"/>
    <cellStyle name="40% - Accent2 4 4 7 3" xfId="30285"/>
    <cellStyle name="40% - Accent2 4 4 8" xfId="30286"/>
    <cellStyle name="40% - Accent2 4 4 9" xfId="30287"/>
    <cellStyle name="40% - Accent2 4 5" xfId="30288"/>
    <cellStyle name="40% - Accent2 4 5 2" xfId="30289"/>
    <cellStyle name="40% - Accent2 4 5 2 2" xfId="30290"/>
    <cellStyle name="40% - Accent2 4 5 2 2 2" xfId="30291"/>
    <cellStyle name="40% - Accent2 4 5 2 2 2 2" xfId="30292"/>
    <cellStyle name="40% - Accent2 4 5 2 2 2 3" xfId="30293"/>
    <cellStyle name="40% - Accent2 4 5 2 2 3" xfId="30294"/>
    <cellStyle name="40% - Accent2 4 5 2 2 4" xfId="30295"/>
    <cellStyle name="40% - Accent2 4 5 2 3" xfId="30296"/>
    <cellStyle name="40% - Accent2 4 5 2 3 2" xfId="30297"/>
    <cellStyle name="40% - Accent2 4 5 2 3 2 2" xfId="30298"/>
    <cellStyle name="40% - Accent2 4 5 2 3 2 3" xfId="30299"/>
    <cellStyle name="40% - Accent2 4 5 2 3 3" xfId="30300"/>
    <cellStyle name="40% - Accent2 4 5 2 3 4" xfId="30301"/>
    <cellStyle name="40% - Accent2 4 5 2 4" xfId="30302"/>
    <cellStyle name="40% - Accent2 4 5 2 4 2" xfId="30303"/>
    <cellStyle name="40% - Accent2 4 5 2 4 3" xfId="30304"/>
    <cellStyle name="40% - Accent2 4 5 2 5" xfId="30305"/>
    <cellStyle name="40% - Accent2 4 5 2 6" xfId="30306"/>
    <cellStyle name="40% - Accent2 4 5 3" xfId="30307"/>
    <cellStyle name="40% - Accent2 4 5 3 2" xfId="30308"/>
    <cellStyle name="40% - Accent2 4 5 3 2 2" xfId="30309"/>
    <cellStyle name="40% - Accent2 4 5 3 2 2 2" xfId="30310"/>
    <cellStyle name="40% - Accent2 4 5 3 2 2 3" xfId="30311"/>
    <cellStyle name="40% - Accent2 4 5 3 2 3" xfId="30312"/>
    <cellStyle name="40% - Accent2 4 5 3 2 4" xfId="30313"/>
    <cellStyle name="40% - Accent2 4 5 3 3" xfId="30314"/>
    <cellStyle name="40% - Accent2 4 5 3 3 2" xfId="30315"/>
    <cellStyle name="40% - Accent2 4 5 3 3 2 2" xfId="30316"/>
    <cellStyle name="40% - Accent2 4 5 3 3 2 3" xfId="30317"/>
    <cellStyle name="40% - Accent2 4 5 3 3 3" xfId="30318"/>
    <cellStyle name="40% - Accent2 4 5 3 3 4" xfId="30319"/>
    <cellStyle name="40% - Accent2 4 5 3 4" xfId="30320"/>
    <cellStyle name="40% - Accent2 4 5 3 4 2" xfId="30321"/>
    <cellStyle name="40% - Accent2 4 5 3 4 3" xfId="30322"/>
    <cellStyle name="40% - Accent2 4 5 3 5" xfId="30323"/>
    <cellStyle name="40% - Accent2 4 5 3 6" xfId="30324"/>
    <cellStyle name="40% - Accent2 4 5 4" xfId="30325"/>
    <cellStyle name="40% - Accent2 4 5 4 2" xfId="30326"/>
    <cellStyle name="40% - Accent2 4 5 4 2 2" xfId="30327"/>
    <cellStyle name="40% - Accent2 4 5 4 2 3" xfId="30328"/>
    <cellStyle name="40% - Accent2 4 5 4 3" xfId="30329"/>
    <cellStyle name="40% - Accent2 4 5 4 4" xfId="30330"/>
    <cellStyle name="40% - Accent2 4 5 5" xfId="30331"/>
    <cellStyle name="40% - Accent2 4 5 5 2" xfId="30332"/>
    <cellStyle name="40% - Accent2 4 5 5 2 2" xfId="30333"/>
    <cellStyle name="40% - Accent2 4 5 5 2 3" xfId="30334"/>
    <cellStyle name="40% - Accent2 4 5 5 3" xfId="30335"/>
    <cellStyle name="40% - Accent2 4 5 5 4" xfId="30336"/>
    <cellStyle name="40% - Accent2 4 5 6" xfId="30337"/>
    <cellStyle name="40% - Accent2 4 5 6 2" xfId="30338"/>
    <cellStyle name="40% - Accent2 4 5 6 3" xfId="30339"/>
    <cellStyle name="40% - Accent2 4 5 7" xfId="30340"/>
    <cellStyle name="40% - Accent2 4 5 8" xfId="30341"/>
    <cellStyle name="40% - Accent2 4 6" xfId="30342"/>
    <cellStyle name="40% - Accent2 4 6 2" xfId="30343"/>
    <cellStyle name="40% - Accent2 4 6 2 2" xfId="30344"/>
    <cellStyle name="40% - Accent2 4 6 2 2 2" xfId="30345"/>
    <cellStyle name="40% - Accent2 4 6 2 2 3" xfId="30346"/>
    <cellStyle name="40% - Accent2 4 6 2 3" xfId="30347"/>
    <cellStyle name="40% - Accent2 4 6 2 4" xfId="30348"/>
    <cellStyle name="40% - Accent2 4 6 3" xfId="30349"/>
    <cellStyle name="40% - Accent2 4 6 3 2" xfId="30350"/>
    <cellStyle name="40% - Accent2 4 6 3 2 2" xfId="30351"/>
    <cellStyle name="40% - Accent2 4 6 3 2 3" xfId="30352"/>
    <cellStyle name="40% - Accent2 4 6 3 3" xfId="30353"/>
    <cellStyle name="40% - Accent2 4 6 3 4" xfId="30354"/>
    <cellStyle name="40% - Accent2 4 6 4" xfId="30355"/>
    <cellStyle name="40% - Accent2 4 6 4 2" xfId="30356"/>
    <cellStyle name="40% - Accent2 4 6 4 3" xfId="30357"/>
    <cellStyle name="40% - Accent2 4 6 5" xfId="30358"/>
    <cellStyle name="40% - Accent2 4 6 6" xfId="30359"/>
    <cellStyle name="40% - Accent2 4 7" xfId="30360"/>
    <cellStyle name="40% - Accent2 4 7 2" xfId="30361"/>
    <cellStyle name="40% - Accent2 4 7 2 2" xfId="30362"/>
    <cellStyle name="40% - Accent2 4 7 2 2 2" xfId="30363"/>
    <cellStyle name="40% - Accent2 4 7 2 2 3" xfId="30364"/>
    <cellStyle name="40% - Accent2 4 7 2 3" xfId="30365"/>
    <cellStyle name="40% - Accent2 4 7 2 4" xfId="30366"/>
    <cellStyle name="40% - Accent2 4 7 3" xfId="30367"/>
    <cellStyle name="40% - Accent2 4 7 3 2" xfId="30368"/>
    <cellStyle name="40% - Accent2 4 7 3 2 2" xfId="30369"/>
    <cellStyle name="40% - Accent2 4 7 3 2 3" xfId="30370"/>
    <cellStyle name="40% - Accent2 4 7 3 3" xfId="30371"/>
    <cellStyle name="40% - Accent2 4 7 3 4" xfId="30372"/>
    <cellStyle name="40% - Accent2 4 7 4" xfId="30373"/>
    <cellStyle name="40% - Accent2 4 7 4 2" xfId="30374"/>
    <cellStyle name="40% - Accent2 4 7 4 3" xfId="30375"/>
    <cellStyle name="40% - Accent2 4 7 5" xfId="30376"/>
    <cellStyle name="40% - Accent2 4 7 6" xfId="30377"/>
    <cellStyle name="40% - Accent2 4 8" xfId="30378"/>
    <cellStyle name="40% - Accent2 4 8 2" xfId="30379"/>
    <cellStyle name="40% - Accent2 4 8 2 2" xfId="30380"/>
    <cellStyle name="40% - Accent2 4 8 2 3" xfId="30381"/>
    <cellStyle name="40% - Accent2 4 8 3" xfId="30382"/>
    <cellStyle name="40% - Accent2 4 8 4" xfId="30383"/>
    <cellStyle name="40% - Accent2 4 9" xfId="30384"/>
    <cellStyle name="40% - Accent2 4 9 2" xfId="30385"/>
    <cellStyle name="40% - Accent2 4 9 2 2" xfId="30386"/>
    <cellStyle name="40% - Accent2 4 9 2 3" xfId="30387"/>
    <cellStyle name="40% - Accent2 4 9 3" xfId="30388"/>
    <cellStyle name="40% - Accent2 4 9 4" xfId="30389"/>
    <cellStyle name="40% - Accent2 4_Revenue monitoring workings P6 97-2003" xfId="30390"/>
    <cellStyle name="40% - Accent2 5" xfId="30391"/>
    <cellStyle name="40% - Accent2 5 10" xfId="30392"/>
    <cellStyle name="40% - Accent2 5 11" xfId="30393"/>
    <cellStyle name="40% - Accent2 5 2" xfId="30394"/>
    <cellStyle name="40% - Accent2 5 2 2" xfId="30395"/>
    <cellStyle name="40% - Accent2 5 2 2 2" xfId="30396"/>
    <cellStyle name="40% - Accent2 5 2 2 2 2" xfId="30397"/>
    <cellStyle name="40% - Accent2 5 2 2 2 2 2" xfId="30398"/>
    <cellStyle name="40% - Accent2 5 2 2 2 2 2 2" xfId="30399"/>
    <cellStyle name="40% - Accent2 5 2 2 2 2 2 3" xfId="30400"/>
    <cellStyle name="40% - Accent2 5 2 2 2 2 3" xfId="30401"/>
    <cellStyle name="40% - Accent2 5 2 2 2 2 4" xfId="30402"/>
    <cellStyle name="40% - Accent2 5 2 2 2 3" xfId="30403"/>
    <cellStyle name="40% - Accent2 5 2 2 2 3 2" xfId="30404"/>
    <cellStyle name="40% - Accent2 5 2 2 2 3 2 2" xfId="30405"/>
    <cellStyle name="40% - Accent2 5 2 2 2 3 2 3" xfId="30406"/>
    <cellStyle name="40% - Accent2 5 2 2 2 3 3" xfId="30407"/>
    <cellStyle name="40% - Accent2 5 2 2 2 3 4" xfId="30408"/>
    <cellStyle name="40% - Accent2 5 2 2 2 4" xfId="30409"/>
    <cellStyle name="40% - Accent2 5 2 2 2 4 2" xfId="30410"/>
    <cellStyle name="40% - Accent2 5 2 2 2 4 3" xfId="30411"/>
    <cellStyle name="40% - Accent2 5 2 2 2 5" xfId="30412"/>
    <cellStyle name="40% - Accent2 5 2 2 2 6" xfId="30413"/>
    <cellStyle name="40% - Accent2 5 2 2 3" xfId="30414"/>
    <cellStyle name="40% - Accent2 5 2 2 3 2" xfId="30415"/>
    <cellStyle name="40% - Accent2 5 2 2 3 2 2" xfId="30416"/>
    <cellStyle name="40% - Accent2 5 2 2 3 2 2 2" xfId="30417"/>
    <cellStyle name="40% - Accent2 5 2 2 3 2 2 3" xfId="30418"/>
    <cellStyle name="40% - Accent2 5 2 2 3 2 3" xfId="30419"/>
    <cellStyle name="40% - Accent2 5 2 2 3 2 4" xfId="30420"/>
    <cellStyle name="40% - Accent2 5 2 2 3 3" xfId="30421"/>
    <cellStyle name="40% - Accent2 5 2 2 3 3 2" xfId="30422"/>
    <cellStyle name="40% - Accent2 5 2 2 3 3 2 2" xfId="30423"/>
    <cellStyle name="40% - Accent2 5 2 2 3 3 2 3" xfId="30424"/>
    <cellStyle name="40% - Accent2 5 2 2 3 3 3" xfId="30425"/>
    <cellStyle name="40% - Accent2 5 2 2 3 3 4" xfId="30426"/>
    <cellStyle name="40% - Accent2 5 2 2 3 4" xfId="30427"/>
    <cellStyle name="40% - Accent2 5 2 2 3 4 2" xfId="30428"/>
    <cellStyle name="40% - Accent2 5 2 2 3 4 3" xfId="30429"/>
    <cellStyle name="40% - Accent2 5 2 2 3 5" xfId="30430"/>
    <cellStyle name="40% - Accent2 5 2 2 3 6" xfId="30431"/>
    <cellStyle name="40% - Accent2 5 2 2 4" xfId="30432"/>
    <cellStyle name="40% - Accent2 5 2 2 4 2" xfId="30433"/>
    <cellStyle name="40% - Accent2 5 2 2 4 2 2" xfId="30434"/>
    <cellStyle name="40% - Accent2 5 2 2 4 2 3" xfId="30435"/>
    <cellStyle name="40% - Accent2 5 2 2 4 3" xfId="30436"/>
    <cellStyle name="40% - Accent2 5 2 2 4 4" xfId="30437"/>
    <cellStyle name="40% - Accent2 5 2 2 5" xfId="30438"/>
    <cellStyle name="40% - Accent2 5 2 2 5 2" xfId="30439"/>
    <cellStyle name="40% - Accent2 5 2 2 5 2 2" xfId="30440"/>
    <cellStyle name="40% - Accent2 5 2 2 5 2 3" xfId="30441"/>
    <cellStyle name="40% - Accent2 5 2 2 5 3" xfId="30442"/>
    <cellStyle name="40% - Accent2 5 2 2 5 4" xfId="30443"/>
    <cellStyle name="40% - Accent2 5 2 2 6" xfId="30444"/>
    <cellStyle name="40% - Accent2 5 2 2 6 2" xfId="30445"/>
    <cellStyle name="40% - Accent2 5 2 2 6 3" xfId="30446"/>
    <cellStyle name="40% - Accent2 5 2 2 7" xfId="30447"/>
    <cellStyle name="40% - Accent2 5 2 2 8" xfId="30448"/>
    <cellStyle name="40% - Accent2 5 2 3" xfId="30449"/>
    <cellStyle name="40% - Accent2 5 2 3 2" xfId="30450"/>
    <cellStyle name="40% - Accent2 5 2 3 2 2" xfId="30451"/>
    <cellStyle name="40% - Accent2 5 2 3 2 2 2" xfId="30452"/>
    <cellStyle name="40% - Accent2 5 2 3 2 2 3" xfId="30453"/>
    <cellStyle name="40% - Accent2 5 2 3 2 3" xfId="30454"/>
    <cellStyle name="40% - Accent2 5 2 3 2 4" xfId="30455"/>
    <cellStyle name="40% - Accent2 5 2 3 3" xfId="30456"/>
    <cellStyle name="40% - Accent2 5 2 3 3 2" xfId="30457"/>
    <cellStyle name="40% - Accent2 5 2 3 3 2 2" xfId="30458"/>
    <cellStyle name="40% - Accent2 5 2 3 3 2 3" xfId="30459"/>
    <cellStyle name="40% - Accent2 5 2 3 3 3" xfId="30460"/>
    <cellStyle name="40% - Accent2 5 2 3 3 4" xfId="30461"/>
    <cellStyle name="40% - Accent2 5 2 3 4" xfId="30462"/>
    <cellStyle name="40% - Accent2 5 2 3 4 2" xfId="30463"/>
    <cellStyle name="40% - Accent2 5 2 3 4 3" xfId="30464"/>
    <cellStyle name="40% - Accent2 5 2 3 5" xfId="30465"/>
    <cellStyle name="40% - Accent2 5 2 3 6" xfId="30466"/>
    <cellStyle name="40% - Accent2 5 2 4" xfId="30467"/>
    <cellStyle name="40% - Accent2 5 2 4 2" xfId="30468"/>
    <cellStyle name="40% - Accent2 5 2 4 2 2" xfId="30469"/>
    <cellStyle name="40% - Accent2 5 2 4 2 2 2" xfId="30470"/>
    <cellStyle name="40% - Accent2 5 2 4 2 2 3" xfId="30471"/>
    <cellStyle name="40% - Accent2 5 2 4 2 3" xfId="30472"/>
    <cellStyle name="40% - Accent2 5 2 4 2 4" xfId="30473"/>
    <cellStyle name="40% - Accent2 5 2 4 3" xfId="30474"/>
    <cellStyle name="40% - Accent2 5 2 4 3 2" xfId="30475"/>
    <cellStyle name="40% - Accent2 5 2 4 3 2 2" xfId="30476"/>
    <cellStyle name="40% - Accent2 5 2 4 3 2 3" xfId="30477"/>
    <cellStyle name="40% - Accent2 5 2 4 3 3" xfId="30478"/>
    <cellStyle name="40% - Accent2 5 2 4 3 4" xfId="30479"/>
    <cellStyle name="40% - Accent2 5 2 4 4" xfId="30480"/>
    <cellStyle name="40% - Accent2 5 2 4 4 2" xfId="30481"/>
    <cellStyle name="40% - Accent2 5 2 4 4 3" xfId="30482"/>
    <cellStyle name="40% - Accent2 5 2 4 5" xfId="30483"/>
    <cellStyle name="40% - Accent2 5 2 4 6" xfId="30484"/>
    <cellStyle name="40% - Accent2 5 2 5" xfId="30485"/>
    <cellStyle name="40% - Accent2 5 2 5 2" xfId="30486"/>
    <cellStyle name="40% - Accent2 5 2 5 2 2" xfId="30487"/>
    <cellStyle name="40% - Accent2 5 2 5 2 3" xfId="30488"/>
    <cellStyle name="40% - Accent2 5 2 5 3" xfId="30489"/>
    <cellStyle name="40% - Accent2 5 2 5 4" xfId="30490"/>
    <cellStyle name="40% - Accent2 5 2 6" xfId="30491"/>
    <cellStyle name="40% - Accent2 5 2 6 2" xfId="30492"/>
    <cellStyle name="40% - Accent2 5 2 6 2 2" xfId="30493"/>
    <cellStyle name="40% - Accent2 5 2 6 2 3" xfId="30494"/>
    <cellStyle name="40% - Accent2 5 2 6 3" xfId="30495"/>
    <cellStyle name="40% - Accent2 5 2 6 4" xfId="30496"/>
    <cellStyle name="40% - Accent2 5 2 7" xfId="30497"/>
    <cellStyle name="40% - Accent2 5 2 7 2" xfId="30498"/>
    <cellStyle name="40% - Accent2 5 2 7 3" xfId="30499"/>
    <cellStyle name="40% - Accent2 5 2 8" xfId="30500"/>
    <cellStyle name="40% - Accent2 5 2 9" xfId="30501"/>
    <cellStyle name="40% - Accent2 5 3" xfId="30502"/>
    <cellStyle name="40% - Accent2 5 3 2" xfId="30503"/>
    <cellStyle name="40% - Accent2 5 3 2 2" xfId="30504"/>
    <cellStyle name="40% - Accent2 5 3 2 2 2" xfId="30505"/>
    <cellStyle name="40% - Accent2 5 3 2 2 2 2" xfId="30506"/>
    <cellStyle name="40% - Accent2 5 3 2 2 2 3" xfId="30507"/>
    <cellStyle name="40% - Accent2 5 3 2 2 3" xfId="30508"/>
    <cellStyle name="40% - Accent2 5 3 2 2 4" xfId="30509"/>
    <cellStyle name="40% - Accent2 5 3 2 3" xfId="30510"/>
    <cellStyle name="40% - Accent2 5 3 2 3 2" xfId="30511"/>
    <cellStyle name="40% - Accent2 5 3 2 3 2 2" xfId="30512"/>
    <cellStyle name="40% - Accent2 5 3 2 3 2 3" xfId="30513"/>
    <cellStyle name="40% - Accent2 5 3 2 3 3" xfId="30514"/>
    <cellStyle name="40% - Accent2 5 3 2 3 4" xfId="30515"/>
    <cellStyle name="40% - Accent2 5 3 2 4" xfId="30516"/>
    <cellStyle name="40% - Accent2 5 3 2 4 2" xfId="30517"/>
    <cellStyle name="40% - Accent2 5 3 2 4 3" xfId="30518"/>
    <cellStyle name="40% - Accent2 5 3 2 5" xfId="30519"/>
    <cellStyle name="40% - Accent2 5 3 2 6" xfId="30520"/>
    <cellStyle name="40% - Accent2 5 3 3" xfId="30521"/>
    <cellStyle name="40% - Accent2 5 3 3 2" xfId="30522"/>
    <cellStyle name="40% - Accent2 5 3 3 2 2" xfId="30523"/>
    <cellStyle name="40% - Accent2 5 3 3 2 2 2" xfId="30524"/>
    <cellStyle name="40% - Accent2 5 3 3 2 2 3" xfId="30525"/>
    <cellStyle name="40% - Accent2 5 3 3 2 3" xfId="30526"/>
    <cellStyle name="40% - Accent2 5 3 3 2 4" xfId="30527"/>
    <cellStyle name="40% - Accent2 5 3 3 3" xfId="30528"/>
    <cellStyle name="40% - Accent2 5 3 3 3 2" xfId="30529"/>
    <cellStyle name="40% - Accent2 5 3 3 3 2 2" xfId="30530"/>
    <cellStyle name="40% - Accent2 5 3 3 3 2 3" xfId="30531"/>
    <cellStyle name="40% - Accent2 5 3 3 3 3" xfId="30532"/>
    <cellStyle name="40% - Accent2 5 3 3 3 4" xfId="30533"/>
    <cellStyle name="40% - Accent2 5 3 3 4" xfId="30534"/>
    <cellStyle name="40% - Accent2 5 3 3 4 2" xfId="30535"/>
    <cellStyle name="40% - Accent2 5 3 3 4 3" xfId="30536"/>
    <cellStyle name="40% - Accent2 5 3 3 5" xfId="30537"/>
    <cellStyle name="40% - Accent2 5 3 3 6" xfId="30538"/>
    <cellStyle name="40% - Accent2 5 3 4" xfId="30539"/>
    <cellStyle name="40% - Accent2 5 3 4 2" xfId="30540"/>
    <cellStyle name="40% - Accent2 5 3 4 2 2" xfId="30541"/>
    <cellStyle name="40% - Accent2 5 3 4 2 3" xfId="30542"/>
    <cellStyle name="40% - Accent2 5 3 4 3" xfId="30543"/>
    <cellStyle name="40% - Accent2 5 3 4 4" xfId="30544"/>
    <cellStyle name="40% - Accent2 5 3 5" xfId="30545"/>
    <cellStyle name="40% - Accent2 5 3 5 2" xfId="30546"/>
    <cellStyle name="40% - Accent2 5 3 5 2 2" xfId="30547"/>
    <cellStyle name="40% - Accent2 5 3 5 2 3" xfId="30548"/>
    <cellStyle name="40% - Accent2 5 3 5 3" xfId="30549"/>
    <cellStyle name="40% - Accent2 5 3 5 4" xfId="30550"/>
    <cellStyle name="40% - Accent2 5 3 6" xfId="30551"/>
    <cellStyle name="40% - Accent2 5 3 6 2" xfId="30552"/>
    <cellStyle name="40% - Accent2 5 3 6 3" xfId="30553"/>
    <cellStyle name="40% - Accent2 5 3 7" xfId="30554"/>
    <cellStyle name="40% - Accent2 5 3 8" xfId="30555"/>
    <cellStyle name="40% - Accent2 5 4" xfId="30556"/>
    <cellStyle name="40% - Accent2 5 4 2" xfId="30557"/>
    <cellStyle name="40% - Accent2 5 4 2 2" xfId="30558"/>
    <cellStyle name="40% - Accent2 5 4 2 2 2" xfId="30559"/>
    <cellStyle name="40% - Accent2 5 4 2 2 3" xfId="30560"/>
    <cellStyle name="40% - Accent2 5 4 2 3" xfId="30561"/>
    <cellStyle name="40% - Accent2 5 4 2 4" xfId="30562"/>
    <cellStyle name="40% - Accent2 5 4 3" xfId="30563"/>
    <cellStyle name="40% - Accent2 5 4 3 2" xfId="30564"/>
    <cellStyle name="40% - Accent2 5 4 3 2 2" xfId="30565"/>
    <cellStyle name="40% - Accent2 5 4 3 2 3" xfId="30566"/>
    <cellStyle name="40% - Accent2 5 4 3 3" xfId="30567"/>
    <cellStyle name="40% - Accent2 5 4 3 4" xfId="30568"/>
    <cellStyle name="40% - Accent2 5 4 4" xfId="30569"/>
    <cellStyle name="40% - Accent2 5 4 4 2" xfId="30570"/>
    <cellStyle name="40% - Accent2 5 4 4 3" xfId="30571"/>
    <cellStyle name="40% - Accent2 5 4 5" xfId="30572"/>
    <cellStyle name="40% - Accent2 5 4 6" xfId="30573"/>
    <cellStyle name="40% - Accent2 5 5" xfId="30574"/>
    <cellStyle name="40% - Accent2 5 5 2" xfId="30575"/>
    <cellStyle name="40% - Accent2 5 5 2 2" xfId="30576"/>
    <cellStyle name="40% - Accent2 5 5 2 2 2" xfId="30577"/>
    <cellStyle name="40% - Accent2 5 5 2 2 3" xfId="30578"/>
    <cellStyle name="40% - Accent2 5 5 2 3" xfId="30579"/>
    <cellStyle name="40% - Accent2 5 5 2 4" xfId="30580"/>
    <cellStyle name="40% - Accent2 5 5 3" xfId="30581"/>
    <cellStyle name="40% - Accent2 5 5 3 2" xfId="30582"/>
    <cellStyle name="40% - Accent2 5 5 3 2 2" xfId="30583"/>
    <cellStyle name="40% - Accent2 5 5 3 2 3" xfId="30584"/>
    <cellStyle name="40% - Accent2 5 5 3 3" xfId="30585"/>
    <cellStyle name="40% - Accent2 5 5 3 4" xfId="30586"/>
    <cellStyle name="40% - Accent2 5 5 4" xfId="30587"/>
    <cellStyle name="40% - Accent2 5 5 4 2" xfId="30588"/>
    <cellStyle name="40% - Accent2 5 5 4 3" xfId="30589"/>
    <cellStyle name="40% - Accent2 5 5 5" xfId="30590"/>
    <cellStyle name="40% - Accent2 5 5 6" xfId="30591"/>
    <cellStyle name="40% - Accent2 5 6" xfId="30592"/>
    <cellStyle name="40% - Accent2 5 6 2" xfId="30593"/>
    <cellStyle name="40% - Accent2 5 6 2 2" xfId="30594"/>
    <cellStyle name="40% - Accent2 5 6 2 3" xfId="30595"/>
    <cellStyle name="40% - Accent2 5 6 3" xfId="30596"/>
    <cellStyle name="40% - Accent2 5 6 4" xfId="30597"/>
    <cellStyle name="40% - Accent2 5 7" xfId="30598"/>
    <cellStyle name="40% - Accent2 5 7 2" xfId="30599"/>
    <cellStyle name="40% - Accent2 5 7 2 2" xfId="30600"/>
    <cellStyle name="40% - Accent2 5 7 2 3" xfId="30601"/>
    <cellStyle name="40% - Accent2 5 7 3" xfId="30602"/>
    <cellStyle name="40% - Accent2 5 7 4" xfId="30603"/>
    <cellStyle name="40% - Accent2 5 8" xfId="30604"/>
    <cellStyle name="40% - Accent2 5 8 2" xfId="30605"/>
    <cellStyle name="40% - Accent2 5 8 3" xfId="30606"/>
    <cellStyle name="40% - Accent2 5 9" xfId="30607"/>
    <cellStyle name="40% - Accent2 5_Revenue monitoring workings P6 97-2003" xfId="30608"/>
    <cellStyle name="40% - Accent2 6" xfId="30609"/>
    <cellStyle name="40% - Accent2 6 10" xfId="30610"/>
    <cellStyle name="40% - Accent2 6 11" xfId="30611"/>
    <cellStyle name="40% - Accent2 6 2" xfId="30612"/>
    <cellStyle name="40% - Accent2 6 2 2" xfId="30613"/>
    <cellStyle name="40% - Accent2 6 2 2 2" xfId="30614"/>
    <cellStyle name="40% - Accent2 6 2 2 2 2" xfId="30615"/>
    <cellStyle name="40% - Accent2 6 2 2 2 2 2" xfId="30616"/>
    <cellStyle name="40% - Accent2 6 2 2 2 2 2 2" xfId="30617"/>
    <cellStyle name="40% - Accent2 6 2 2 2 2 2 3" xfId="30618"/>
    <cellStyle name="40% - Accent2 6 2 2 2 2 3" xfId="30619"/>
    <cellStyle name="40% - Accent2 6 2 2 2 2 4" xfId="30620"/>
    <cellStyle name="40% - Accent2 6 2 2 2 3" xfId="30621"/>
    <cellStyle name="40% - Accent2 6 2 2 2 3 2" xfId="30622"/>
    <cellStyle name="40% - Accent2 6 2 2 2 3 2 2" xfId="30623"/>
    <cellStyle name="40% - Accent2 6 2 2 2 3 2 3" xfId="30624"/>
    <cellStyle name="40% - Accent2 6 2 2 2 3 3" xfId="30625"/>
    <cellStyle name="40% - Accent2 6 2 2 2 3 4" xfId="30626"/>
    <cellStyle name="40% - Accent2 6 2 2 2 4" xfId="30627"/>
    <cellStyle name="40% - Accent2 6 2 2 2 4 2" xfId="30628"/>
    <cellStyle name="40% - Accent2 6 2 2 2 4 3" xfId="30629"/>
    <cellStyle name="40% - Accent2 6 2 2 2 5" xfId="30630"/>
    <cellStyle name="40% - Accent2 6 2 2 2 6" xfId="30631"/>
    <cellStyle name="40% - Accent2 6 2 2 3" xfId="30632"/>
    <cellStyle name="40% - Accent2 6 2 2 3 2" xfId="30633"/>
    <cellStyle name="40% - Accent2 6 2 2 3 2 2" xfId="30634"/>
    <cellStyle name="40% - Accent2 6 2 2 3 2 2 2" xfId="30635"/>
    <cellStyle name="40% - Accent2 6 2 2 3 2 2 3" xfId="30636"/>
    <cellStyle name="40% - Accent2 6 2 2 3 2 3" xfId="30637"/>
    <cellStyle name="40% - Accent2 6 2 2 3 2 4" xfId="30638"/>
    <cellStyle name="40% - Accent2 6 2 2 3 3" xfId="30639"/>
    <cellStyle name="40% - Accent2 6 2 2 3 3 2" xfId="30640"/>
    <cellStyle name="40% - Accent2 6 2 2 3 3 2 2" xfId="30641"/>
    <cellStyle name="40% - Accent2 6 2 2 3 3 2 3" xfId="30642"/>
    <cellStyle name="40% - Accent2 6 2 2 3 3 3" xfId="30643"/>
    <cellStyle name="40% - Accent2 6 2 2 3 3 4" xfId="30644"/>
    <cellStyle name="40% - Accent2 6 2 2 3 4" xfId="30645"/>
    <cellStyle name="40% - Accent2 6 2 2 3 4 2" xfId="30646"/>
    <cellStyle name="40% - Accent2 6 2 2 3 4 3" xfId="30647"/>
    <cellStyle name="40% - Accent2 6 2 2 3 5" xfId="30648"/>
    <cellStyle name="40% - Accent2 6 2 2 3 6" xfId="30649"/>
    <cellStyle name="40% - Accent2 6 2 2 4" xfId="30650"/>
    <cellStyle name="40% - Accent2 6 2 2 4 2" xfId="30651"/>
    <cellStyle name="40% - Accent2 6 2 2 4 2 2" xfId="30652"/>
    <cellStyle name="40% - Accent2 6 2 2 4 2 3" xfId="30653"/>
    <cellStyle name="40% - Accent2 6 2 2 4 3" xfId="30654"/>
    <cellStyle name="40% - Accent2 6 2 2 4 4" xfId="30655"/>
    <cellStyle name="40% - Accent2 6 2 2 5" xfId="30656"/>
    <cellStyle name="40% - Accent2 6 2 2 5 2" xfId="30657"/>
    <cellStyle name="40% - Accent2 6 2 2 5 2 2" xfId="30658"/>
    <cellStyle name="40% - Accent2 6 2 2 5 2 3" xfId="30659"/>
    <cellStyle name="40% - Accent2 6 2 2 5 3" xfId="30660"/>
    <cellStyle name="40% - Accent2 6 2 2 5 4" xfId="30661"/>
    <cellStyle name="40% - Accent2 6 2 2 6" xfId="30662"/>
    <cellStyle name="40% - Accent2 6 2 2 6 2" xfId="30663"/>
    <cellStyle name="40% - Accent2 6 2 2 6 3" xfId="30664"/>
    <cellStyle name="40% - Accent2 6 2 2 7" xfId="30665"/>
    <cellStyle name="40% - Accent2 6 2 2 8" xfId="30666"/>
    <cellStyle name="40% - Accent2 6 2 3" xfId="30667"/>
    <cellStyle name="40% - Accent2 6 2 3 2" xfId="30668"/>
    <cellStyle name="40% - Accent2 6 2 3 2 2" xfId="30669"/>
    <cellStyle name="40% - Accent2 6 2 3 2 2 2" xfId="30670"/>
    <cellStyle name="40% - Accent2 6 2 3 2 2 3" xfId="30671"/>
    <cellStyle name="40% - Accent2 6 2 3 2 3" xfId="30672"/>
    <cellStyle name="40% - Accent2 6 2 3 2 4" xfId="30673"/>
    <cellStyle name="40% - Accent2 6 2 3 3" xfId="30674"/>
    <cellStyle name="40% - Accent2 6 2 3 3 2" xfId="30675"/>
    <cellStyle name="40% - Accent2 6 2 3 3 2 2" xfId="30676"/>
    <cellStyle name="40% - Accent2 6 2 3 3 2 3" xfId="30677"/>
    <cellStyle name="40% - Accent2 6 2 3 3 3" xfId="30678"/>
    <cellStyle name="40% - Accent2 6 2 3 3 4" xfId="30679"/>
    <cellStyle name="40% - Accent2 6 2 3 4" xfId="30680"/>
    <cellStyle name="40% - Accent2 6 2 3 4 2" xfId="30681"/>
    <cellStyle name="40% - Accent2 6 2 3 4 3" xfId="30682"/>
    <cellStyle name="40% - Accent2 6 2 3 5" xfId="30683"/>
    <cellStyle name="40% - Accent2 6 2 3 6" xfId="30684"/>
    <cellStyle name="40% - Accent2 6 2 4" xfId="30685"/>
    <cellStyle name="40% - Accent2 6 2 4 2" xfId="30686"/>
    <cellStyle name="40% - Accent2 6 2 4 2 2" xfId="30687"/>
    <cellStyle name="40% - Accent2 6 2 4 2 2 2" xfId="30688"/>
    <cellStyle name="40% - Accent2 6 2 4 2 2 3" xfId="30689"/>
    <cellStyle name="40% - Accent2 6 2 4 2 3" xfId="30690"/>
    <cellStyle name="40% - Accent2 6 2 4 2 4" xfId="30691"/>
    <cellStyle name="40% - Accent2 6 2 4 3" xfId="30692"/>
    <cellStyle name="40% - Accent2 6 2 4 3 2" xfId="30693"/>
    <cellStyle name="40% - Accent2 6 2 4 3 2 2" xfId="30694"/>
    <cellStyle name="40% - Accent2 6 2 4 3 2 3" xfId="30695"/>
    <cellStyle name="40% - Accent2 6 2 4 3 3" xfId="30696"/>
    <cellStyle name="40% - Accent2 6 2 4 3 4" xfId="30697"/>
    <cellStyle name="40% - Accent2 6 2 4 4" xfId="30698"/>
    <cellStyle name="40% - Accent2 6 2 4 4 2" xfId="30699"/>
    <cellStyle name="40% - Accent2 6 2 4 4 3" xfId="30700"/>
    <cellStyle name="40% - Accent2 6 2 4 5" xfId="30701"/>
    <cellStyle name="40% - Accent2 6 2 4 6" xfId="30702"/>
    <cellStyle name="40% - Accent2 6 2 5" xfId="30703"/>
    <cellStyle name="40% - Accent2 6 2 5 2" xfId="30704"/>
    <cellStyle name="40% - Accent2 6 2 5 2 2" xfId="30705"/>
    <cellStyle name="40% - Accent2 6 2 5 2 3" xfId="30706"/>
    <cellStyle name="40% - Accent2 6 2 5 3" xfId="30707"/>
    <cellStyle name="40% - Accent2 6 2 5 4" xfId="30708"/>
    <cellStyle name="40% - Accent2 6 2 6" xfId="30709"/>
    <cellStyle name="40% - Accent2 6 2 6 2" xfId="30710"/>
    <cellStyle name="40% - Accent2 6 2 6 2 2" xfId="30711"/>
    <cellStyle name="40% - Accent2 6 2 6 2 3" xfId="30712"/>
    <cellStyle name="40% - Accent2 6 2 6 3" xfId="30713"/>
    <cellStyle name="40% - Accent2 6 2 6 4" xfId="30714"/>
    <cellStyle name="40% - Accent2 6 2 7" xfId="30715"/>
    <cellStyle name="40% - Accent2 6 2 7 2" xfId="30716"/>
    <cellStyle name="40% - Accent2 6 2 7 3" xfId="30717"/>
    <cellStyle name="40% - Accent2 6 2 8" xfId="30718"/>
    <cellStyle name="40% - Accent2 6 2 9" xfId="30719"/>
    <cellStyle name="40% - Accent2 6 3" xfId="30720"/>
    <cellStyle name="40% - Accent2 6 3 2" xfId="30721"/>
    <cellStyle name="40% - Accent2 6 3 2 2" xfId="30722"/>
    <cellStyle name="40% - Accent2 6 3 2 2 2" xfId="30723"/>
    <cellStyle name="40% - Accent2 6 3 2 2 2 2" xfId="30724"/>
    <cellStyle name="40% - Accent2 6 3 2 2 2 3" xfId="30725"/>
    <cellStyle name="40% - Accent2 6 3 2 2 3" xfId="30726"/>
    <cellStyle name="40% - Accent2 6 3 2 2 4" xfId="30727"/>
    <cellStyle name="40% - Accent2 6 3 2 3" xfId="30728"/>
    <cellStyle name="40% - Accent2 6 3 2 3 2" xfId="30729"/>
    <cellStyle name="40% - Accent2 6 3 2 3 2 2" xfId="30730"/>
    <cellStyle name="40% - Accent2 6 3 2 3 2 3" xfId="30731"/>
    <cellStyle name="40% - Accent2 6 3 2 3 3" xfId="30732"/>
    <cellStyle name="40% - Accent2 6 3 2 3 4" xfId="30733"/>
    <cellStyle name="40% - Accent2 6 3 2 4" xfId="30734"/>
    <cellStyle name="40% - Accent2 6 3 2 4 2" xfId="30735"/>
    <cellStyle name="40% - Accent2 6 3 2 4 3" xfId="30736"/>
    <cellStyle name="40% - Accent2 6 3 2 5" xfId="30737"/>
    <cellStyle name="40% - Accent2 6 3 2 6" xfId="30738"/>
    <cellStyle name="40% - Accent2 6 3 3" xfId="30739"/>
    <cellStyle name="40% - Accent2 6 3 3 2" xfId="30740"/>
    <cellStyle name="40% - Accent2 6 3 3 2 2" xfId="30741"/>
    <cellStyle name="40% - Accent2 6 3 3 2 2 2" xfId="30742"/>
    <cellStyle name="40% - Accent2 6 3 3 2 2 3" xfId="30743"/>
    <cellStyle name="40% - Accent2 6 3 3 2 3" xfId="30744"/>
    <cellStyle name="40% - Accent2 6 3 3 2 4" xfId="30745"/>
    <cellStyle name="40% - Accent2 6 3 3 3" xfId="30746"/>
    <cellStyle name="40% - Accent2 6 3 3 3 2" xfId="30747"/>
    <cellStyle name="40% - Accent2 6 3 3 3 2 2" xfId="30748"/>
    <cellStyle name="40% - Accent2 6 3 3 3 2 3" xfId="30749"/>
    <cellStyle name="40% - Accent2 6 3 3 3 3" xfId="30750"/>
    <cellStyle name="40% - Accent2 6 3 3 3 4" xfId="30751"/>
    <cellStyle name="40% - Accent2 6 3 3 4" xfId="30752"/>
    <cellStyle name="40% - Accent2 6 3 3 4 2" xfId="30753"/>
    <cellStyle name="40% - Accent2 6 3 3 4 3" xfId="30754"/>
    <cellStyle name="40% - Accent2 6 3 3 5" xfId="30755"/>
    <cellStyle name="40% - Accent2 6 3 3 6" xfId="30756"/>
    <cellStyle name="40% - Accent2 6 3 4" xfId="30757"/>
    <cellStyle name="40% - Accent2 6 3 4 2" xfId="30758"/>
    <cellStyle name="40% - Accent2 6 3 4 2 2" xfId="30759"/>
    <cellStyle name="40% - Accent2 6 3 4 2 3" xfId="30760"/>
    <cellStyle name="40% - Accent2 6 3 4 3" xfId="30761"/>
    <cellStyle name="40% - Accent2 6 3 4 4" xfId="30762"/>
    <cellStyle name="40% - Accent2 6 3 5" xfId="30763"/>
    <cellStyle name="40% - Accent2 6 3 5 2" xfId="30764"/>
    <cellStyle name="40% - Accent2 6 3 5 2 2" xfId="30765"/>
    <cellStyle name="40% - Accent2 6 3 5 2 3" xfId="30766"/>
    <cellStyle name="40% - Accent2 6 3 5 3" xfId="30767"/>
    <cellStyle name="40% - Accent2 6 3 5 4" xfId="30768"/>
    <cellStyle name="40% - Accent2 6 3 6" xfId="30769"/>
    <cellStyle name="40% - Accent2 6 3 6 2" xfId="30770"/>
    <cellStyle name="40% - Accent2 6 3 6 3" xfId="30771"/>
    <cellStyle name="40% - Accent2 6 3 7" xfId="30772"/>
    <cellStyle name="40% - Accent2 6 3 8" xfId="30773"/>
    <cellStyle name="40% - Accent2 6 4" xfId="30774"/>
    <cellStyle name="40% - Accent2 6 4 2" xfId="30775"/>
    <cellStyle name="40% - Accent2 6 4 2 2" xfId="30776"/>
    <cellStyle name="40% - Accent2 6 4 2 2 2" xfId="30777"/>
    <cellStyle name="40% - Accent2 6 4 2 2 3" xfId="30778"/>
    <cellStyle name="40% - Accent2 6 4 2 3" xfId="30779"/>
    <cellStyle name="40% - Accent2 6 4 2 4" xfId="30780"/>
    <cellStyle name="40% - Accent2 6 4 3" xfId="30781"/>
    <cellStyle name="40% - Accent2 6 4 3 2" xfId="30782"/>
    <cellStyle name="40% - Accent2 6 4 3 2 2" xfId="30783"/>
    <cellStyle name="40% - Accent2 6 4 3 2 3" xfId="30784"/>
    <cellStyle name="40% - Accent2 6 4 3 3" xfId="30785"/>
    <cellStyle name="40% - Accent2 6 4 3 4" xfId="30786"/>
    <cellStyle name="40% - Accent2 6 4 4" xfId="30787"/>
    <cellStyle name="40% - Accent2 6 4 4 2" xfId="30788"/>
    <cellStyle name="40% - Accent2 6 4 4 3" xfId="30789"/>
    <cellStyle name="40% - Accent2 6 4 5" xfId="30790"/>
    <cellStyle name="40% - Accent2 6 4 6" xfId="30791"/>
    <cellStyle name="40% - Accent2 6 5" xfId="30792"/>
    <cellStyle name="40% - Accent2 6 5 2" xfId="30793"/>
    <cellStyle name="40% - Accent2 6 5 2 2" xfId="30794"/>
    <cellStyle name="40% - Accent2 6 5 2 2 2" xfId="30795"/>
    <cellStyle name="40% - Accent2 6 5 2 2 3" xfId="30796"/>
    <cellStyle name="40% - Accent2 6 5 2 3" xfId="30797"/>
    <cellStyle name="40% - Accent2 6 5 2 4" xfId="30798"/>
    <cellStyle name="40% - Accent2 6 5 3" xfId="30799"/>
    <cellStyle name="40% - Accent2 6 5 3 2" xfId="30800"/>
    <cellStyle name="40% - Accent2 6 5 3 2 2" xfId="30801"/>
    <cellStyle name="40% - Accent2 6 5 3 2 3" xfId="30802"/>
    <cellStyle name="40% - Accent2 6 5 3 3" xfId="30803"/>
    <cellStyle name="40% - Accent2 6 5 3 4" xfId="30804"/>
    <cellStyle name="40% - Accent2 6 5 4" xfId="30805"/>
    <cellStyle name="40% - Accent2 6 5 4 2" xfId="30806"/>
    <cellStyle name="40% - Accent2 6 5 4 3" xfId="30807"/>
    <cellStyle name="40% - Accent2 6 5 5" xfId="30808"/>
    <cellStyle name="40% - Accent2 6 5 6" xfId="30809"/>
    <cellStyle name="40% - Accent2 6 6" xfId="30810"/>
    <cellStyle name="40% - Accent2 6 6 2" xfId="30811"/>
    <cellStyle name="40% - Accent2 6 6 2 2" xfId="30812"/>
    <cellStyle name="40% - Accent2 6 6 2 3" xfId="30813"/>
    <cellStyle name="40% - Accent2 6 6 3" xfId="30814"/>
    <cellStyle name="40% - Accent2 6 6 4" xfId="30815"/>
    <cellStyle name="40% - Accent2 6 7" xfId="30816"/>
    <cellStyle name="40% - Accent2 6 7 2" xfId="30817"/>
    <cellStyle name="40% - Accent2 6 7 2 2" xfId="30818"/>
    <cellStyle name="40% - Accent2 6 7 2 3" xfId="30819"/>
    <cellStyle name="40% - Accent2 6 7 3" xfId="30820"/>
    <cellStyle name="40% - Accent2 6 7 4" xfId="30821"/>
    <cellStyle name="40% - Accent2 6 8" xfId="30822"/>
    <cellStyle name="40% - Accent2 6 8 2" xfId="30823"/>
    <cellStyle name="40% - Accent2 6 8 3" xfId="30824"/>
    <cellStyle name="40% - Accent2 6 9" xfId="30825"/>
    <cellStyle name="40% - Accent2 6_Revenue monitoring workings P6 97-2003" xfId="30826"/>
    <cellStyle name="40% - Accent2 7" xfId="30827"/>
    <cellStyle name="40% - Accent2 7 10" xfId="30828"/>
    <cellStyle name="40% - Accent2 7 11" xfId="30829"/>
    <cellStyle name="40% - Accent2 7 2" xfId="30830"/>
    <cellStyle name="40% - Accent2 7 2 2" xfId="30831"/>
    <cellStyle name="40% - Accent2 7 2 2 2" xfId="30832"/>
    <cellStyle name="40% - Accent2 7 2 2 2 2" xfId="30833"/>
    <cellStyle name="40% - Accent2 7 2 2 2 2 2" xfId="30834"/>
    <cellStyle name="40% - Accent2 7 2 2 2 2 2 2" xfId="30835"/>
    <cellStyle name="40% - Accent2 7 2 2 2 2 2 3" xfId="30836"/>
    <cellStyle name="40% - Accent2 7 2 2 2 2 3" xfId="30837"/>
    <cellStyle name="40% - Accent2 7 2 2 2 2 4" xfId="30838"/>
    <cellStyle name="40% - Accent2 7 2 2 2 3" xfId="30839"/>
    <cellStyle name="40% - Accent2 7 2 2 2 3 2" xfId="30840"/>
    <cellStyle name="40% - Accent2 7 2 2 2 3 2 2" xfId="30841"/>
    <cellStyle name="40% - Accent2 7 2 2 2 3 2 3" xfId="30842"/>
    <cellStyle name="40% - Accent2 7 2 2 2 3 3" xfId="30843"/>
    <cellStyle name="40% - Accent2 7 2 2 2 3 4" xfId="30844"/>
    <cellStyle name="40% - Accent2 7 2 2 2 4" xfId="30845"/>
    <cellStyle name="40% - Accent2 7 2 2 2 4 2" xfId="30846"/>
    <cellStyle name="40% - Accent2 7 2 2 2 4 3" xfId="30847"/>
    <cellStyle name="40% - Accent2 7 2 2 2 5" xfId="30848"/>
    <cellStyle name="40% - Accent2 7 2 2 2 6" xfId="30849"/>
    <cellStyle name="40% - Accent2 7 2 2 3" xfId="30850"/>
    <cellStyle name="40% - Accent2 7 2 2 3 2" xfId="30851"/>
    <cellStyle name="40% - Accent2 7 2 2 3 2 2" xfId="30852"/>
    <cellStyle name="40% - Accent2 7 2 2 3 2 2 2" xfId="30853"/>
    <cellStyle name="40% - Accent2 7 2 2 3 2 2 3" xfId="30854"/>
    <cellStyle name="40% - Accent2 7 2 2 3 2 3" xfId="30855"/>
    <cellStyle name="40% - Accent2 7 2 2 3 2 4" xfId="30856"/>
    <cellStyle name="40% - Accent2 7 2 2 3 3" xfId="30857"/>
    <cellStyle name="40% - Accent2 7 2 2 3 3 2" xfId="30858"/>
    <cellStyle name="40% - Accent2 7 2 2 3 3 2 2" xfId="30859"/>
    <cellStyle name="40% - Accent2 7 2 2 3 3 2 3" xfId="30860"/>
    <cellStyle name="40% - Accent2 7 2 2 3 3 3" xfId="30861"/>
    <cellStyle name="40% - Accent2 7 2 2 3 3 4" xfId="30862"/>
    <cellStyle name="40% - Accent2 7 2 2 3 4" xfId="30863"/>
    <cellStyle name="40% - Accent2 7 2 2 3 4 2" xfId="30864"/>
    <cellStyle name="40% - Accent2 7 2 2 3 4 3" xfId="30865"/>
    <cellStyle name="40% - Accent2 7 2 2 3 5" xfId="30866"/>
    <cellStyle name="40% - Accent2 7 2 2 3 6" xfId="30867"/>
    <cellStyle name="40% - Accent2 7 2 2 4" xfId="30868"/>
    <cellStyle name="40% - Accent2 7 2 2 4 2" xfId="30869"/>
    <cellStyle name="40% - Accent2 7 2 2 4 2 2" xfId="30870"/>
    <cellStyle name="40% - Accent2 7 2 2 4 2 3" xfId="30871"/>
    <cellStyle name="40% - Accent2 7 2 2 4 3" xfId="30872"/>
    <cellStyle name="40% - Accent2 7 2 2 4 4" xfId="30873"/>
    <cellStyle name="40% - Accent2 7 2 2 5" xfId="30874"/>
    <cellStyle name="40% - Accent2 7 2 2 5 2" xfId="30875"/>
    <cellStyle name="40% - Accent2 7 2 2 5 2 2" xfId="30876"/>
    <cellStyle name="40% - Accent2 7 2 2 5 2 3" xfId="30877"/>
    <cellStyle name="40% - Accent2 7 2 2 5 3" xfId="30878"/>
    <cellStyle name="40% - Accent2 7 2 2 5 4" xfId="30879"/>
    <cellStyle name="40% - Accent2 7 2 2 6" xfId="30880"/>
    <cellStyle name="40% - Accent2 7 2 2 6 2" xfId="30881"/>
    <cellStyle name="40% - Accent2 7 2 2 6 3" xfId="30882"/>
    <cellStyle name="40% - Accent2 7 2 2 7" xfId="30883"/>
    <cellStyle name="40% - Accent2 7 2 2 8" xfId="30884"/>
    <cellStyle name="40% - Accent2 7 2 3" xfId="30885"/>
    <cellStyle name="40% - Accent2 7 2 3 2" xfId="30886"/>
    <cellStyle name="40% - Accent2 7 2 3 2 2" xfId="30887"/>
    <cellStyle name="40% - Accent2 7 2 3 2 2 2" xfId="30888"/>
    <cellStyle name="40% - Accent2 7 2 3 2 2 3" xfId="30889"/>
    <cellStyle name="40% - Accent2 7 2 3 2 3" xfId="30890"/>
    <cellStyle name="40% - Accent2 7 2 3 2 4" xfId="30891"/>
    <cellStyle name="40% - Accent2 7 2 3 3" xfId="30892"/>
    <cellStyle name="40% - Accent2 7 2 3 3 2" xfId="30893"/>
    <cellStyle name="40% - Accent2 7 2 3 3 2 2" xfId="30894"/>
    <cellStyle name="40% - Accent2 7 2 3 3 2 3" xfId="30895"/>
    <cellStyle name="40% - Accent2 7 2 3 3 3" xfId="30896"/>
    <cellStyle name="40% - Accent2 7 2 3 3 4" xfId="30897"/>
    <cellStyle name="40% - Accent2 7 2 3 4" xfId="30898"/>
    <cellStyle name="40% - Accent2 7 2 3 4 2" xfId="30899"/>
    <cellStyle name="40% - Accent2 7 2 3 4 3" xfId="30900"/>
    <cellStyle name="40% - Accent2 7 2 3 5" xfId="30901"/>
    <cellStyle name="40% - Accent2 7 2 3 6" xfId="30902"/>
    <cellStyle name="40% - Accent2 7 2 4" xfId="30903"/>
    <cellStyle name="40% - Accent2 7 2 4 2" xfId="30904"/>
    <cellStyle name="40% - Accent2 7 2 4 2 2" xfId="30905"/>
    <cellStyle name="40% - Accent2 7 2 4 2 2 2" xfId="30906"/>
    <cellStyle name="40% - Accent2 7 2 4 2 2 3" xfId="30907"/>
    <cellStyle name="40% - Accent2 7 2 4 2 3" xfId="30908"/>
    <cellStyle name="40% - Accent2 7 2 4 2 4" xfId="30909"/>
    <cellStyle name="40% - Accent2 7 2 4 3" xfId="30910"/>
    <cellStyle name="40% - Accent2 7 2 4 3 2" xfId="30911"/>
    <cellStyle name="40% - Accent2 7 2 4 3 2 2" xfId="30912"/>
    <cellStyle name="40% - Accent2 7 2 4 3 2 3" xfId="30913"/>
    <cellStyle name="40% - Accent2 7 2 4 3 3" xfId="30914"/>
    <cellStyle name="40% - Accent2 7 2 4 3 4" xfId="30915"/>
    <cellStyle name="40% - Accent2 7 2 4 4" xfId="30916"/>
    <cellStyle name="40% - Accent2 7 2 4 4 2" xfId="30917"/>
    <cellStyle name="40% - Accent2 7 2 4 4 3" xfId="30918"/>
    <cellStyle name="40% - Accent2 7 2 4 5" xfId="30919"/>
    <cellStyle name="40% - Accent2 7 2 4 6" xfId="30920"/>
    <cellStyle name="40% - Accent2 7 2 5" xfId="30921"/>
    <cellStyle name="40% - Accent2 7 2 5 2" xfId="30922"/>
    <cellStyle name="40% - Accent2 7 2 5 2 2" xfId="30923"/>
    <cellStyle name="40% - Accent2 7 2 5 2 3" xfId="30924"/>
    <cellStyle name="40% - Accent2 7 2 5 3" xfId="30925"/>
    <cellStyle name="40% - Accent2 7 2 5 4" xfId="30926"/>
    <cellStyle name="40% - Accent2 7 2 6" xfId="30927"/>
    <cellStyle name="40% - Accent2 7 2 6 2" xfId="30928"/>
    <cellStyle name="40% - Accent2 7 2 6 2 2" xfId="30929"/>
    <cellStyle name="40% - Accent2 7 2 6 2 3" xfId="30930"/>
    <cellStyle name="40% - Accent2 7 2 6 3" xfId="30931"/>
    <cellStyle name="40% - Accent2 7 2 6 4" xfId="30932"/>
    <cellStyle name="40% - Accent2 7 2 7" xfId="30933"/>
    <cellStyle name="40% - Accent2 7 2 7 2" xfId="30934"/>
    <cellStyle name="40% - Accent2 7 2 7 3" xfId="30935"/>
    <cellStyle name="40% - Accent2 7 2 8" xfId="30936"/>
    <cellStyle name="40% - Accent2 7 2 9" xfId="30937"/>
    <cellStyle name="40% - Accent2 7 3" xfId="30938"/>
    <cellStyle name="40% - Accent2 7 3 2" xfId="30939"/>
    <cellStyle name="40% - Accent2 7 3 2 2" xfId="30940"/>
    <cellStyle name="40% - Accent2 7 3 2 2 2" xfId="30941"/>
    <cellStyle name="40% - Accent2 7 3 2 2 2 2" xfId="30942"/>
    <cellStyle name="40% - Accent2 7 3 2 2 2 3" xfId="30943"/>
    <cellStyle name="40% - Accent2 7 3 2 2 3" xfId="30944"/>
    <cellStyle name="40% - Accent2 7 3 2 2 4" xfId="30945"/>
    <cellStyle name="40% - Accent2 7 3 2 3" xfId="30946"/>
    <cellStyle name="40% - Accent2 7 3 2 3 2" xfId="30947"/>
    <cellStyle name="40% - Accent2 7 3 2 3 2 2" xfId="30948"/>
    <cellStyle name="40% - Accent2 7 3 2 3 2 3" xfId="30949"/>
    <cellStyle name="40% - Accent2 7 3 2 3 3" xfId="30950"/>
    <cellStyle name="40% - Accent2 7 3 2 3 4" xfId="30951"/>
    <cellStyle name="40% - Accent2 7 3 2 4" xfId="30952"/>
    <cellStyle name="40% - Accent2 7 3 2 4 2" xfId="30953"/>
    <cellStyle name="40% - Accent2 7 3 2 4 3" xfId="30954"/>
    <cellStyle name="40% - Accent2 7 3 2 5" xfId="30955"/>
    <cellStyle name="40% - Accent2 7 3 2 6" xfId="30956"/>
    <cellStyle name="40% - Accent2 7 3 3" xfId="30957"/>
    <cellStyle name="40% - Accent2 7 3 3 2" xfId="30958"/>
    <cellStyle name="40% - Accent2 7 3 3 2 2" xfId="30959"/>
    <cellStyle name="40% - Accent2 7 3 3 2 2 2" xfId="30960"/>
    <cellStyle name="40% - Accent2 7 3 3 2 2 3" xfId="30961"/>
    <cellStyle name="40% - Accent2 7 3 3 2 3" xfId="30962"/>
    <cellStyle name="40% - Accent2 7 3 3 2 4" xfId="30963"/>
    <cellStyle name="40% - Accent2 7 3 3 3" xfId="30964"/>
    <cellStyle name="40% - Accent2 7 3 3 3 2" xfId="30965"/>
    <cellStyle name="40% - Accent2 7 3 3 3 2 2" xfId="30966"/>
    <cellStyle name="40% - Accent2 7 3 3 3 2 3" xfId="30967"/>
    <cellStyle name="40% - Accent2 7 3 3 3 3" xfId="30968"/>
    <cellStyle name="40% - Accent2 7 3 3 3 4" xfId="30969"/>
    <cellStyle name="40% - Accent2 7 3 3 4" xfId="30970"/>
    <cellStyle name="40% - Accent2 7 3 3 4 2" xfId="30971"/>
    <cellStyle name="40% - Accent2 7 3 3 4 3" xfId="30972"/>
    <cellStyle name="40% - Accent2 7 3 3 5" xfId="30973"/>
    <cellStyle name="40% - Accent2 7 3 3 6" xfId="30974"/>
    <cellStyle name="40% - Accent2 7 3 4" xfId="30975"/>
    <cellStyle name="40% - Accent2 7 3 4 2" xfId="30976"/>
    <cellStyle name="40% - Accent2 7 3 4 2 2" xfId="30977"/>
    <cellStyle name="40% - Accent2 7 3 4 2 3" xfId="30978"/>
    <cellStyle name="40% - Accent2 7 3 4 3" xfId="30979"/>
    <cellStyle name="40% - Accent2 7 3 4 4" xfId="30980"/>
    <cellStyle name="40% - Accent2 7 3 5" xfId="30981"/>
    <cellStyle name="40% - Accent2 7 3 5 2" xfId="30982"/>
    <cellStyle name="40% - Accent2 7 3 5 2 2" xfId="30983"/>
    <cellStyle name="40% - Accent2 7 3 5 2 3" xfId="30984"/>
    <cellStyle name="40% - Accent2 7 3 5 3" xfId="30985"/>
    <cellStyle name="40% - Accent2 7 3 5 4" xfId="30986"/>
    <cellStyle name="40% - Accent2 7 3 6" xfId="30987"/>
    <cellStyle name="40% - Accent2 7 3 6 2" xfId="30988"/>
    <cellStyle name="40% - Accent2 7 3 6 3" xfId="30989"/>
    <cellStyle name="40% - Accent2 7 3 7" xfId="30990"/>
    <cellStyle name="40% - Accent2 7 3 8" xfId="30991"/>
    <cellStyle name="40% - Accent2 7 4" xfId="30992"/>
    <cellStyle name="40% - Accent2 7 4 2" xfId="30993"/>
    <cellStyle name="40% - Accent2 7 4 2 2" xfId="30994"/>
    <cellStyle name="40% - Accent2 7 4 2 2 2" xfId="30995"/>
    <cellStyle name="40% - Accent2 7 4 2 2 3" xfId="30996"/>
    <cellStyle name="40% - Accent2 7 4 2 3" xfId="30997"/>
    <cellStyle name="40% - Accent2 7 4 2 4" xfId="30998"/>
    <cellStyle name="40% - Accent2 7 4 3" xfId="30999"/>
    <cellStyle name="40% - Accent2 7 4 3 2" xfId="31000"/>
    <cellStyle name="40% - Accent2 7 4 3 2 2" xfId="31001"/>
    <cellStyle name="40% - Accent2 7 4 3 2 3" xfId="31002"/>
    <cellStyle name="40% - Accent2 7 4 3 3" xfId="31003"/>
    <cellStyle name="40% - Accent2 7 4 3 4" xfId="31004"/>
    <cellStyle name="40% - Accent2 7 4 4" xfId="31005"/>
    <cellStyle name="40% - Accent2 7 4 4 2" xfId="31006"/>
    <cellStyle name="40% - Accent2 7 4 4 3" xfId="31007"/>
    <cellStyle name="40% - Accent2 7 4 5" xfId="31008"/>
    <cellStyle name="40% - Accent2 7 4 6" xfId="31009"/>
    <cellStyle name="40% - Accent2 7 5" xfId="31010"/>
    <cellStyle name="40% - Accent2 7 5 2" xfId="31011"/>
    <cellStyle name="40% - Accent2 7 5 2 2" xfId="31012"/>
    <cellStyle name="40% - Accent2 7 5 2 2 2" xfId="31013"/>
    <cellStyle name="40% - Accent2 7 5 2 2 3" xfId="31014"/>
    <cellStyle name="40% - Accent2 7 5 2 3" xfId="31015"/>
    <cellStyle name="40% - Accent2 7 5 2 4" xfId="31016"/>
    <cellStyle name="40% - Accent2 7 5 3" xfId="31017"/>
    <cellStyle name="40% - Accent2 7 5 3 2" xfId="31018"/>
    <cellStyle name="40% - Accent2 7 5 3 2 2" xfId="31019"/>
    <cellStyle name="40% - Accent2 7 5 3 2 3" xfId="31020"/>
    <cellStyle name="40% - Accent2 7 5 3 3" xfId="31021"/>
    <cellStyle name="40% - Accent2 7 5 3 4" xfId="31022"/>
    <cellStyle name="40% - Accent2 7 5 4" xfId="31023"/>
    <cellStyle name="40% - Accent2 7 5 4 2" xfId="31024"/>
    <cellStyle name="40% - Accent2 7 5 4 3" xfId="31025"/>
    <cellStyle name="40% - Accent2 7 5 5" xfId="31026"/>
    <cellStyle name="40% - Accent2 7 5 6" xfId="31027"/>
    <cellStyle name="40% - Accent2 7 6" xfId="31028"/>
    <cellStyle name="40% - Accent2 7 6 2" xfId="31029"/>
    <cellStyle name="40% - Accent2 7 6 2 2" xfId="31030"/>
    <cellStyle name="40% - Accent2 7 6 2 3" xfId="31031"/>
    <cellStyle name="40% - Accent2 7 6 3" xfId="31032"/>
    <cellStyle name="40% - Accent2 7 6 4" xfId="31033"/>
    <cellStyle name="40% - Accent2 7 7" xfId="31034"/>
    <cellStyle name="40% - Accent2 7 7 2" xfId="31035"/>
    <cellStyle name="40% - Accent2 7 7 2 2" xfId="31036"/>
    <cellStyle name="40% - Accent2 7 7 2 3" xfId="31037"/>
    <cellStyle name="40% - Accent2 7 7 3" xfId="31038"/>
    <cellStyle name="40% - Accent2 7 7 4" xfId="31039"/>
    <cellStyle name="40% - Accent2 7 8" xfId="31040"/>
    <cellStyle name="40% - Accent2 7 8 2" xfId="31041"/>
    <cellStyle name="40% - Accent2 7 8 3" xfId="31042"/>
    <cellStyle name="40% - Accent2 7 9" xfId="31043"/>
    <cellStyle name="40% - Accent2 7_Revenue monitoring workings P6 97-2003" xfId="31044"/>
    <cellStyle name="40% - Accent2 8" xfId="31045"/>
    <cellStyle name="40% - Accent2 8 10" xfId="31046"/>
    <cellStyle name="40% - Accent2 8 2" xfId="31047"/>
    <cellStyle name="40% - Accent2 8 2 2" xfId="31048"/>
    <cellStyle name="40% - Accent2 8 2 2 2" xfId="31049"/>
    <cellStyle name="40% - Accent2 8 2 2 2 2" xfId="31050"/>
    <cellStyle name="40% - Accent2 8 2 2 2 2 2" xfId="31051"/>
    <cellStyle name="40% - Accent2 8 2 2 2 2 2 2" xfId="31052"/>
    <cellStyle name="40% - Accent2 8 2 2 2 2 2 3" xfId="31053"/>
    <cellStyle name="40% - Accent2 8 2 2 2 2 3" xfId="31054"/>
    <cellStyle name="40% - Accent2 8 2 2 2 2 4" xfId="31055"/>
    <cellStyle name="40% - Accent2 8 2 2 2 3" xfId="31056"/>
    <cellStyle name="40% - Accent2 8 2 2 2 3 2" xfId="31057"/>
    <cellStyle name="40% - Accent2 8 2 2 2 3 2 2" xfId="31058"/>
    <cellStyle name="40% - Accent2 8 2 2 2 3 2 3" xfId="31059"/>
    <cellStyle name="40% - Accent2 8 2 2 2 3 3" xfId="31060"/>
    <cellStyle name="40% - Accent2 8 2 2 2 3 4" xfId="31061"/>
    <cellStyle name="40% - Accent2 8 2 2 2 4" xfId="31062"/>
    <cellStyle name="40% - Accent2 8 2 2 2 4 2" xfId="31063"/>
    <cellStyle name="40% - Accent2 8 2 2 2 4 3" xfId="31064"/>
    <cellStyle name="40% - Accent2 8 2 2 2 5" xfId="31065"/>
    <cellStyle name="40% - Accent2 8 2 2 2 6" xfId="31066"/>
    <cellStyle name="40% - Accent2 8 2 2 3" xfId="31067"/>
    <cellStyle name="40% - Accent2 8 2 2 3 2" xfId="31068"/>
    <cellStyle name="40% - Accent2 8 2 2 3 2 2" xfId="31069"/>
    <cellStyle name="40% - Accent2 8 2 2 3 2 2 2" xfId="31070"/>
    <cellStyle name="40% - Accent2 8 2 2 3 2 2 3" xfId="31071"/>
    <cellStyle name="40% - Accent2 8 2 2 3 2 3" xfId="31072"/>
    <cellStyle name="40% - Accent2 8 2 2 3 2 4" xfId="31073"/>
    <cellStyle name="40% - Accent2 8 2 2 3 3" xfId="31074"/>
    <cellStyle name="40% - Accent2 8 2 2 3 3 2" xfId="31075"/>
    <cellStyle name="40% - Accent2 8 2 2 3 3 2 2" xfId="31076"/>
    <cellStyle name="40% - Accent2 8 2 2 3 3 2 3" xfId="31077"/>
    <cellStyle name="40% - Accent2 8 2 2 3 3 3" xfId="31078"/>
    <cellStyle name="40% - Accent2 8 2 2 3 3 4" xfId="31079"/>
    <cellStyle name="40% - Accent2 8 2 2 3 4" xfId="31080"/>
    <cellStyle name="40% - Accent2 8 2 2 3 4 2" xfId="31081"/>
    <cellStyle name="40% - Accent2 8 2 2 3 4 3" xfId="31082"/>
    <cellStyle name="40% - Accent2 8 2 2 3 5" xfId="31083"/>
    <cellStyle name="40% - Accent2 8 2 2 3 6" xfId="31084"/>
    <cellStyle name="40% - Accent2 8 2 2 4" xfId="31085"/>
    <cellStyle name="40% - Accent2 8 2 2 4 2" xfId="31086"/>
    <cellStyle name="40% - Accent2 8 2 2 4 2 2" xfId="31087"/>
    <cellStyle name="40% - Accent2 8 2 2 4 2 3" xfId="31088"/>
    <cellStyle name="40% - Accent2 8 2 2 4 3" xfId="31089"/>
    <cellStyle name="40% - Accent2 8 2 2 4 4" xfId="31090"/>
    <cellStyle name="40% - Accent2 8 2 2 5" xfId="31091"/>
    <cellStyle name="40% - Accent2 8 2 2 5 2" xfId="31092"/>
    <cellStyle name="40% - Accent2 8 2 2 5 2 2" xfId="31093"/>
    <cellStyle name="40% - Accent2 8 2 2 5 2 3" xfId="31094"/>
    <cellStyle name="40% - Accent2 8 2 2 5 3" xfId="31095"/>
    <cellStyle name="40% - Accent2 8 2 2 5 4" xfId="31096"/>
    <cellStyle name="40% - Accent2 8 2 2 6" xfId="31097"/>
    <cellStyle name="40% - Accent2 8 2 2 6 2" xfId="31098"/>
    <cellStyle name="40% - Accent2 8 2 2 6 3" xfId="31099"/>
    <cellStyle name="40% - Accent2 8 2 2 7" xfId="31100"/>
    <cellStyle name="40% - Accent2 8 2 2 8" xfId="31101"/>
    <cellStyle name="40% - Accent2 8 2 3" xfId="31102"/>
    <cellStyle name="40% - Accent2 8 2 3 2" xfId="31103"/>
    <cellStyle name="40% - Accent2 8 2 3 2 2" xfId="31104"/>
    <cellStyle name="40% - Accent2 8 2 3 2 2 2" xfId="31105"/>
    <cellStyle name="40% - Accent2 8 2 3 2 2 3" xfId="31106"/>
    <cellStyle name="40% - Accent2 8 2 3 2 3" xfId="31107"/>
    <cellStyle name="40% - Accent2 8 2 3 2 4" xfId="31108"/>
    <cellStyle name="40% - Accent2 8 2 3 3" xfId="31109"/>
    <cellStyle name="40% - Accent2 8 2 3 3 2" xfId="31110"/>
    <cellStyle name="40% - Accent2 8 2 3 3 2 2" xfId="31111"/>
    <cellStyle name="40% - Accent2 8 2 3 3 2 3" xfId="31112"/>
    <cellStyle name="40% - Accent2 8 2 3 3 3" xfId="31113"/>
    <cellStyle name="40% - Accent2 8 2 3 3 4" xfId="31114"/>
    <cellStyle name="40% - Accent2 8 2 3 4" xfId="31115"/>
    <cellStyle name="40% - Accent2 8 2 3 4 2" xfId="31116"/>
    <cellStyle name="40% - Accent2 8 2 3 4 3" xfId="31117"/>
    <cellStyle name="40% - Accent2 8 2 3 5" xfId="31118"/>
    <cellStyle name="40% - Accent2 8 2 3 6" xfId="31119"/>
    <cellStyle name="40% - Accent2 8 2 4" xfId="31120"/>
    <cellStyle name="40% - Accent2 8 2 4 2" xfId="31121"/>
    <cellStyle name="40% - Accent2 8 2 4 2 2" xfId="31122"/>
    <cellStyle name="40% - Accent2 8 2 4 2 2 2" xfId="31123"/>
    <cellStyle name="40% - Accent2 8 2 4 2 2 3" xfId="31124"/>
    <cellStyle name="40% - Accent2 8 2 4 2 3" xfId="31125"/>
    <cellStyle name="40% - Accent2 8 2 4 2 4" xfId="31126"/>
    <cellStyle name="40% - Accent2 8 2 4 3" xfId="31127"/>
    <cellStyle name="40% - Accent2 8 2 4 3 2" xfId="31128"/>
    <cellStyle name="40% - Accent2 8 2 4 3 2 2" xfId="31129"/>
    <cellStyle name="40% - Accent2 8 2 4 3 2 3" xfId="31130"/>
    <cellStyle name="40% - Accent2 8 2 4 3 3" xfId="31131"/>
    <cellStyle name="40% - Accent2 8 2 4 3 4" xfId="31132"/>
    <cellStyle name="40% - Accent2 8 2 4 4" xfId="31133"/>
    <cellStyle name="40% - Accent2 8 2 4 4 2" xfId="31134"/>
    <cellStyle name="40% - Accent2 8 2 4 4 3" xfId="31135"/>
    <cellStyle name="40% - Accent2 8 2 4 5" xfId="31136"/>
    <cellStyle name="40% - Accent2 8 2 4 6" xfId="31137"/>
    <cellStyle name="40% - Accent2 8 2 5" xfId="31138"/>
    <cellStyle name="40% - Accent2 8 2 5 2" xfId="31139"/>
    <cellStyle name="40% - Accent2 8 2 5 2 2" xfId="31140"/>
    <cellStyle name="40% - Accent2 8 2 5 2 3" xfId="31141"/>
    <cellStyle name="40% - Accent2 8 2 5 3" xfId="31142"/>
    <cellStyle name="40% - Accent2 8 2 5 4" xfId="31143"/>
    <cellStyle name="40% - Accent2 8 2 6" xfId="31144"/>
    <cellStyle name="40% - Accent2 8 2 6 2" xfId="31145"/>
    <cellStyle name="40% - Accent2 8 2 6 2 2" xfId="31146"/>
    <cellStyle name="40% - Accent2 8 2 6 2 3" xfId="31147"/>
    <cellStyle name="40% - Accent2 8 2 6 3" xfId="31148"/>
    <cellStyle name="40% - Accent2 8 2 6 4" xfId="31149"/>
    <cellStyle name="40% - Accent2 8 2 7" xfId="31150"/>
    <cellStyle name="40% - Accent2 8 2 7 2" xfId="31151"/>
    <cellStyle name="40% - Accent2 8 2 7 3" xfId="31152"/>
    <cellStyle name="40% - Accent2 8 2 8" xfId="31153"/>
    <cellStyle name="40% - Accent2 8 2 9" xfId="31154"/>
    <cellStyle name="40% - Accent2 8 3" xfId="31155"/>
    <cellStyle name="40% - Accent2 8 3 2" xfId="31156"/>
    <cellStyle name="40% - Accent2 8 3 2 2" xfId="31157"/>
    <cellStyle name="40% - Accent2 8 3 2 2 2" xfId="31158"/>
    <cellStyle name="40% - Accent2 8 3 2 2 2 2" xfId="31159"/>
    <cellStyle name="40% - Accent2 8 3 2 2 2 3" xfId="31160"/>
    <cellStyle name="40% - Accent2 8 3 2 2 3" xfId="31161"/>
    <cellStyle name="40% - Accent2 8 3 2 2 4" xfId="31162"/>
    <cellStyle name="40% - Accent2 8 3 2 3" xfId="31163"/>
    <cellStyle name="40% - Accent2 8 3 2 3 2" xfId="31164"/>
    <cellStyle name="40% - Accent2 8 3 2 3 2 2" xfId="31165"/>
    <cellStyle name="40% - Accent2 8 3 2 3 2 3" xfId="31166"/>
    <cellStyle name="40% - Accent2 8 3 2 3 3" xfId="31167"/>
    <cellStyle name="40% - Accent2 8 3 2 3 4" xfId="31168"/>
    <cellStyle name="40% - Accent2 8 3 2 4" xfId="31169"/>
    <cellStyle name="40% - Accent2 8 3 2 4 2" xfId="31170"/>
    <cellStyle name="40% - Accent2 8 3 2 4 3" xfId="31171"/>
    <cellStyle name="40% - Accent2 8 3 2 5" xfId="31172"/>
    <cellStyle name="40% - Accent2 8 3 2 6" xfId="31173"/>
    <cellStyle name="40% - Accent2 8 3 3" xfId="31174"/>
    <cellStyle name="40% - Accent2 8 3 3 2" xfId="31175"/>
    <cellStyle name="40% - Accent2 8 3 3 2 2" xfId="31176"/>
    <cellStyle name="40% - Accent2 8 3 3 2 2 2" xfId="31177"/>
    <cellStyle name="40% - Accent2 8 3 3 2 2 3" xfId="31178"/>
    <cellStyle name="40% - Accent2 8 3 3 2 3" xfId="31179"/>
    <cellStyle name="40% - Accent2 8 3 3 2 4" xfId="31180"/>
    <cellStyle name="40% - Accent2 8 3 3 3" xfId="31181"/>
    <cellStyle name="40% - Accent2 8 3 3 3 2" xfId="31182"/>
    <cellStyle name="40% - Accent2 8 3 3 3 2 2" xfId="31183"/>
    <cellStyle name="40% - Accent2 8 3 3 3 2 3" xfId="31184"/>
    <cellStyle name="40% - Accent2 8 3 3 3 3" xfId="31185"/>
    <cellStyle name="40% - Accent2 8 3 3 3 4" xfId="31186"/>
    <cellStyle name="40% - Accent2 8 3 3 4" xfId="31187"/>
    <cellStyle name="40% - Accent2 8 3 3 4 2" xfId="31188"/>
    <cellStyle name="40% - Accent2 8 3 3 4 3" xfId="31189"/>
    <cellStyle name="40% - Accent2 8 3 3 5" xfId="31190"/>
    <cellStyle name="40% - Accent2 8 3 3 6" xfId="31191"/>
    <cellStyle name="40% - Accent2 8 3 4" xfId="31192"/>
    <cellStyle name="40% - Accent2 8 3 4 2" xfId="31193"/>
    <cellStyle name="40% - Accent2 8 3 4 2 2" xfId="31194"/>
    <cellStyle name="40% - Accent2 8 3 4 2 3" xfId="31195"/>
    <cellStyle name="40% - Accent2 8 3 4 3" xfId="31196"/>
    <cellStyle name="40% - Accent2 8 3 4 4" xfId="31197"/>
    <cellStyle name="40% - Accent2 8 3 5" xfId="31198"/>
    <cellStyle name="40% - Accent2 8 3 5 2" xfId="31199"/>
    <cellStyle name="40% - Accent2 8 3 5 2 2" xfId="31200"/>
    <cellStyle name="40% - Accent2 8 3 5 2 3" xfId="31201"/>
    <cellStyle name="40% - Accent2 8 3 5 3" xfId="31202"/>
    <cellStyle name="40% - Accent2 8 3 5 4" xfId="31203"/>
    <cellStyle name="40% - Accent2 8 3 6" xfId="31204"/>
    <cellStyle name="40% - Accent2 8 3 6 2" xfId="31205"/>
    <cellStyle name="40% - Accent2 8 3 6 3" xfId="31206"/>
    <cellStyle name="40% - Accent2 8 3 7" xfId="31207"/>
    <cellStyle name="40% - Accent2 8 3 8" xfId="31208"/>
    <cellStyle name="40% - Accent2 8 4" xfId="31209"/>
    <cellStyle name="40% - Accent2 8 4 2" xfId="31210"/>
    <cellStyle name="40% - Accent2 8 4 2 2" xfId="31211"/>
    <cellStyle name="40% - Accent2 8 4 2 2 2" xfId="31212"/>
    <cellStyle name="40% - Accent2 8 4 2 2 3" xfId="31213"/>
    <cellStyle name="40% - Accent2 8 4 2 3" xfId="31214"/>
    <cellStyle name="40% - Accent2 8 4 2 4" xfId="31215"/>
    <cellStyle name="40% - Accent2 8 4 3" xfId="31216"/>
    <cellStyle name="40% - Accent2 8 4 3 2" xfId="31217"/>
    <cellStyle name="40% - Accent2 8 4 3 2 2" xfId="31218"/>
    <cellStyle name="40% - Accent2 8 4 3 2 3" xfId="31219"/>
    <cellStyle name="40% - Accent2 8 4 3 3" xfId="31220"/>
    <cellStyle name="40% - Accent2 8 4 3 4" xfId="31221"/>
    <cellStyle name="40% - Accent2 8 4 4" xfId="31222"/>
    <cellStyle name="40% - Accent2 8 4 4 2" xfId="31223"/>
    <cellStyle name="40% - Accent2 8 4 4 3" xfId="31224"/>
    <cellStyle name="40% - Accent2 8 4 5" xfId="31225"/>
    <cellStyle name="40% - Accent2 8 4 6" xfId="31226"/>
    <cellStyle name="40% - Accent2 8 5" xfId="31227"/>
    <cellStyle name="40% - Accent2 8 5 2" xfId="31228"/>
    <cellStyle name="40% - Accent2 8 5 2 2" xfId="31229"/>
    <cellStyle name="40% - Accent2 8 5 2 2 2" xfId="31230"/>
    <cellStyle name="40% - Accent2 8 5 2 2 3" xfId="31231"/>
    <cellStyle name="40% - Accent2 8 5 2 3" xfId="31232"/>
    <cellStyle name="40% - Accent2 8 5 2 4" xfId="31233"/>
    <cellStyle name="40% - Accent2 8 5 3" xfId="31234"/>
    <cellStyle name="40% - Accent2 8 5 3 2" xfId="31235"/>
    <cellStyle name="40% - Accent2 8 5 3 2 2" xfId="31236"/>
    <cellStyle name="40% - Accent2 8 5 3 2 3" xfId="31237"/>
    <cellStyle name="40% - Accent2 8 5 3 3" xfId="31238"/>
    <cellStyle name="40% - Accent2 8 5 3 4" xfId="31239"/>
    <cellStyle name="40% - Accent2 8 5 4" xfId="31240"/>
    <cellStyle name="40% - Accent2 8 5 4 2" xfId="31241"/>
    <cellStyle name="40% - Accent2 8 5 4 3" xfId="31242"/>
    <cellStyle name="40% - Accent2 8 5 5" xfId="31243"/>
    <cellStyle name="40% - Accent2 8 5 6" xfId="31244"/>
    <cellStyle name="40% - Accent2 8 6" xfId="31245"/>
    <cellStyle name="40% - Accent2 8 6 2" xfId="31246"/>
    <cellStyle name="40% - Accent2 8 6 2 2" xfId="31247"/>
    <cellStyle name="40% - Accent2 8 6 2 3" xfId="31248"/>
    <cellStyle name="40% - Accent2 8 6 3" xfId="31249"/>
    <cellStyle name="40% - Accent2 8 6 4" xfId="31250"/>
    <cellStyle name="40% - Accent2 8 7" xfId="31251"/>
    <cellStyle name="40% - Accent2 8 7 2" xfId="31252"/>
    <cellStyle name="40% - Accent2 8 7 2 2" xfId="31253"/>
    <cellStyle name="40% - Accent2 8 7 2 3" xfId="31254"/>
    <cellStyle name="40% - Accent2 8 7 3" xfId="31255"/>
    <cellStyle name="40% - Accent2 8 7 4" xfId="31256"/>
    <cellStyle name="40% - Accent2 8 8" xfId="31257"/>
    <cellStyle name="40% - Accent2 8 8 2" xfId="31258"/>
    <cellStyle name="40% - Accent2 8 8 3" xfId="31259"/>
    <cellStyle name="40% - Accent2 8 9" xfId="31260"/>
    <cellStyle name="40% - Accent2 8_Revenue monitoring workings P6 97-2003" xfId="31261"/>
    <cellStyle name="40% - Accent2 9" xfId="31262"/>
    <cellStyle name="40% - Accent2 9 10" xfId="31263"/>
    <cellStyle name="40% - Accent2 9 2" xfId="31264"/>
    <cellStyle name="40% - Accent2 9 2 2" xfId="31265"/>
    <cellStyle name="40% - Accent2 9 2 2 2" xfId="31266"/>
    <cellStyle name="40% - Accent2 9 2 2 2 2" xfId="31267"/>
    <cellStyle name="40% - Accent2 9 2 2 2 2 2" xfId="31268"/>
    <cellStyle name="40% - Accent2 9 2 2 2 2 2 2" xfId="31269"/>
    <cellStyle name="40% - Accent2 9 2 2 2 2 2 3" xfId="31270"/>
    <cellStyle name="40% - Accent2 9 2 2 2 2 3" xfId="31271"/>
    <cellStyle name="40% - Accent2 9 2 2 2 2 4" xfId="31272"/>
    <cellStyle name="40% - Accent2 9 2 2 2 3" xfId="31273"/>
    <cellStyle name="40% - Accent2 9 2 2 2 3 2" xfId="31274"/>
    <cellStyle name="40% - Accent2 9 2 2 2 3 2 2" xfId="31275"/>
    <cellStyle name="40% - Accent2 9 2 2 2 3 2 3" xfId="31276"/>
    <cellStyle name="40% - Accent2 9 2 2 2 3 3" xfId="31277"/>
    <cellStyle name="40% - Accent2 9 2 2 2 3 4" xfId="31278"/>
    <cellStyle name="40% - Accent2 9 2 2 2 4" xfId="31279"/>
    <cellStyle name="40% - Accent2 9 2 2 2 4 2" xfId="31280"/>
    <cellStyle name="40% - Accent2 9 2 2 2 4 3" xfId="31281"/>
    <cellStyle name="40% - Accent2 9 2 2 2 5" xfId="31282"/>
    <cellStyle name="40% - Accent2 9 2 2 2 6" xfId="31283"/>
    <cellStyle name="40% - Accent2 9 2 2 3" xfId="31284"/>
    <cellStyle name="40% - Accent2 9 2 2 3 2" xfId="31285"/>
    <cellStyle name="40% - Accent2 9 2 2 3 2 2" xfId="31286"/>
    <cellStyle name="40% - Accent2 9 2 2 3 2 2 2" xfId="31287"/>
    <cellStyle name="40% - Accent2 9 2 2 3 2 2 3" xfId="31288"/>
    <cellStyle name="40% - Accent2 9 2 2 3 2 3" xfId="31289"/>
    <cellStyle name="40% - Accent2 9 2 2 3 2 4" xfId="31290"/>
    <cellStyle name="40% - Accent2 9 2 2 3 3" xfId="31291"/>
    <cellStyle name="40% - Accent2 9 2 2 3 3 2" xfId="31292"/>
    <cellStyle name="40% - Accent2 9 2 2 3 3 2 2" xfId="31293"/>
    <cellStyle name="40% - Accent2 9 2 2 3 3 2 3" xfId="31294"/>
    <cellStyle name="40% - Accent2 9 2 2 3 3 3" xfId="31295"/>
    <cellStyle name="40% - Accent2 9 2 2 3 3 4" xfId="31296"/>
    <cellStyle name="40% - Accent2 9 2 2 3 4" xfId="31297"/>
    <cellStyle name="40% - Accent2 9 2 2 3 4 2" xfId="31298"/>
    <cellStyle name="40% - Accent2 9 2 2 3 4 3" xfId="31299"/>
    <cellStyle name="40% - Accent2 9 2 2 3 5" xfId="31300"/>
    <cellStyle name="40% - Accent2 9 2 2 3 6" xfId="31301"/>
    <cellStyle name="40% - Accent2 9 2 2 4" xfId="31302"/>
    <cellStyle name="40% - Accent2 9 2 2 4 2" xfId="31303"/>
    <cellStyle name="40% - Accent2 9 2 2 4 2 2" xfId="31304"/>
    <cellStyle name="40% - Accent2 9 2 2 4 2 3" xfId="31305"/>
    <cellStyle name="40% - Accent2 9 2 2 4 3" xfId="31306"/>
    <cellStyle name="40% - Accent2 9 2 2 4 4" xfId="31307"/>
    <cellStyle name="40% - Accent2 9 2 2 5" xfId="31308"/>
    <cellStyle name="40% - Accent2 9 2 2 5 2" xfId="31309"/>
    <cellStyle name="40% - Accent2 9 2 2 5 2 2" xfId="31310"/>
    <cellStyle name="40% - Accent2 9 2 2 5 2 3" xfId="31311"/>
    <cellStyle name="40% - Accent2 9 2 2 5 3" xfId="31312"/>
    <cellStyle name="40% - Accent2 9 2 2 5 4" xfId="31313"/>
    <cellStyle name="40% - Accent2 9 2 2 6" xfId="31314"/>
    <cellStyle name="40% - Accent2 9 2 2 6 2" xfId="31315"/>
    <cellStyle name="40% - Accent2 9 2 2 6 3" xfId="31316"/>
    <cellStyle name="40% - Accent2 9 2 2 7" xfId="31317"/>
    <cellStyle name="40% - Accent2 9 2 2 8" xfId="31318"/>
    <cellStyle name="40% - Accent2 9 2 3" xfId="31319"/>
    <cellStyle name="40% - Accent2 9 2 3 2" xfId="31320"/>
    <cellStyle name="40% - Accent2 9 2 3 2 2" xfId="31321"/>
    <cellStyle name="40% - Accent2 9 2 3 2 2 2" xfId="31322"/>
    <cellStyle name="40% - Accent2 9 2 3 2 2 3" xfId="31323"/>
    <cellStyle name="40% - Accent2 9 2 3 2 3" xfId="31324"/>
    <cellStyle name="40% - Accent2 9 2 3 2 4" xfId="31325"/>
    <cellStyle name="40% - Accent2 9 2 3 3" xfId="31326"/>
    <cellStyle name="40% - Accent2 9 2 3 3 2" xfId="31327"/>
    <cellStyle name="40% - Accent2 9 2 3 3 2 2" xfId="31328"/>
    <cellStyle name="40% - Accent2 9 2 3 3 2 3" xfId="31329"/>
    <cellStyle name="40% - Accent2 9 2 3 3 3" xfId="31330"/>
    <cellStyle name="40% - Accent2 9 2 3 3 4" xfId="31331"/>
    <cellStyle name="40% - Accent2 9 2 3 4" xfId="31332"/>
    <cellStyle name="40% - Accent2 9 2 3 4 2" xfId="31333"/>
    <cellStyle name="40% - Accent2 9 2 3 4 3" xfId="31334"/>
    <cellStyle name="40% - Accent2 9 2 3 5" xfId="31335"/>
    <cellStyle name="40% - Accent2 9 2 3 6" xfId="31336"/>
    <cellStyle name="40% - Accent2 9 2 4" xfId="31337"/>
    <cellStyle name="40% - Accent2 9 2 4 2" xfId="31338"/>
    <cellStyle name="40% - Accent2 9 2 4 2 2" xfId="31339"/>
    <cellStyle name="40% - Accent2 9 2 4 2 2 2" xfId="31340"/>
    <cellStyle name="40% - Accent2 9 2 4 2 2 3" xfId="31341"/>
    <cellStyle name="40% - Accent2 9 2 4 2 3" xfId="31342"/>
    <cellStyle name="40% - Accent2 9 2 4 2 4" xfId="31343"/>
    <cellStyle name="40% - Accent2 9 2 4 3" xfId="31344"/>
    <cellStyle name="40% - Accent2 9 2 4 3 2" xfId="31345"/>
    <cellStyle name="40% - Accent2 9 2 4 3 2 2" xfId="31346"/>
    <cellStyle name="40% - Accent2 9 2 4 3 2 3" xfId="31347"/>
    <cellStyle name="40% - Accent2 9 2 4 3 3" xfId="31348"/>
    <cellStyle name="40% - Accent2 9 2 4 3 4" xfId="31349"/>
    <cellStyle name="40% - Accent2 9 2 4 4" xfId="31350"/>
    <cellStyle name="40% - Accent2 9 2 4 4 2" xfId="31351"/>
    <cellStyle name="40% - Accent2 9 2 4 4 3" xfId="31352"/>
    <cellStyle name="40% - Accent2 9 2 4 5" xfId="31353"/>
    <cellStyle name="40% - Accent2 9 2 4 6" xfId="31354"/>
    <cellStyle name="40% - Accent2 9 2 5" xfId="31355"/>
    <cellStyle name="40% - Accent2 9 2 5 2" xfId="31356"/>
    <cellStyle name="40% - Accent2 9 2 5 2 2" xfId="31357"/>
    <cellStyle name="40% - Accent2 9 2 5 2 3" xfId="31358"/>
    <cellStyle name="40% - Accent2 9 2 5 3" xfId="31359"/>
    <cellStyle name="40% - Accent2 9 2 5 4" xfId="31360"/>
    <cellStyle name="40% - Accent2 9 2 6" xfId="31361"/>
    <cellStyle name="40% - Accent2 9 2 6 2" xfId="31362"/>
    <cellStyle name="40% - Accent2 9 2 6 2 2" xfId="31363"/>
    <cellStyle name="40% - Accent2 9 2 6 2 3" xfId="31364"/>
    <cellStyle name="40% - Accent2 9 2 6 3" xfId="31365"/>
    <cellStyle name="40% - Accent2 9 2 6 4" xfId="31366"/>
    <cellStyle name="40% - Accent2 9 2 7" xfId="31367"/>
    <cellStyle name="40% - Accent2 9 2 7 2" xfId="31368"/>
    <cellStyle name="40% - Accent2 9 2 7 3" xfId="31369"/>
    <cellStyle name="40% - Accent2 9 2 8" xfId="31370"/>
    <cellStyle name="40% - Accent2 9 2 9" xfId="31371"/>
    <cellStyle name="40% - Accent2 9 3" xfId="31372"/>
    <cellStyle name="40% - Accent2 9 3 2" xfId="31373"/>
    <cellStyle name="40% - Accent2 9 3 2 2" xfId="31374"/>
    <cellStyle name="40% - Accent2 9 3 2 2 2" xfId="31375"/>
    <cellStyle name="40% - Accent2 9 3 2 2 2 2" xfId="31376"/>
    <cellStyle name="40% - Accent2 9 3 2 2 2 3" xfId="31377"/>
    <cellStyle name="40% - Accent2 9 3 2 2 3" xfId="31378"/>
    <cellStyle name="40% - Accent2 9 3 2 2 4" xfId="31379"/>
    <cellStyle name="40% - Accent2 9 3 2 3" xfId="31380"/>
    <cellStyle name="40% - Accent2 9 3 2 3 2" xfId="31381"/>
    <cellStyle name="40% - Accent2 9 3 2 3 2 2" xfId="31382"/>
    <cellStyle name="40% - Accent2 9 3 2 3 2 3" xfId="31383"/>
    <cellStyle name="40% - Accent2 9 3 2 3 3" xfId="31384"/>
    <cellStyle name="40% - Accent2 9 3 2 3 4" xfId="31385"/>
    <cellStyle name="40% - Accent2 9 3 2 4" xfId="31386"/>
    <cellStyle name="40% - Accent2 9 3 2 4 2" xfId="31387"/>
    <cellStyle name="40% - Accent2 9 3 2 4 3" xfId="31388"/>
    <cellStyle name="40% - Accent2 9 3 2 5" xfId="31389"/>
    <cellStyle name="40% - Accent2 9 3 2 6" xfId="31390"/>
    <cellStyle name="40% - Accent2 9 3 3" xfId="31391"/>
    <cellStyle name="40% - Accent2 9 3 3 2" xfId="31392"/>
    <cellStyle name="40% - Accent2 9 3 3 2 2" xfId="31393"/>
    <cellStyle name="40% - Accent2 9 3 3 2 2 2" xfId="31394"/>
    <cellStyle name="40% - Accent2 9 3 3 2 2 3" xfId="31395"/>
    <cellStyle name="40% - Accent2 9 3 3 2 3" xfId="31396"/>
    <cellStyle name="40% - Accent2 9 3 3 2 4" xfId="31397"/>
    <cellStyle name="40% - Accent2 9 3 3 3" xfId="31398"/>
    <cellStyle name="40% - Accent2 9 3 3 3 2" xfId="31399"/>
    <cellStyle name="40% - Accent2 9 3 3 3 2 2" xfId="31400"/>
    <cellStyle name="40% - Accent2 9 3 3 3 2 3" xfId="31401"/>
    <cellStyle name="40% - Accent2 9 3 3 3 3" xfId="31402"/>
    <cellStyle name="40% - Accent2 9 3 3 3 4" xfId="31403"/>
    <cellStyle name="40% - Accent2 9 3 3 4" xfId="31404"/>
    <cellStyle name="40% - Accent2 9 3 3 4 2" xfId="31405"/>
    <cellStyle name="40% - Accent2 9 3 3 4 3" xfId="31406"/>
    <cellStyle name="40% - Accent2 9 3 3 5" xfId="31407"/>
    <cellStyle name="40% - Accent2 9 3 3 6" xfId="31408"/>
    <cellStyle name="40% - Accent2 9 3 4" xfId="31409"/>
    <cellStyle name="40% - Accent2 9 3 4 2" xfId="31410"/>
    <cellStyle name="40% - Accent2 9 3 4 2 2" xfId="31411"/>
    <cellStyle name="40% - Accent2 9 3 4 2 3" xfId="31412"/>
    <cellStyle name="40% - Accent2 9 3 4 3" xfId="31413"/>
    <cellStyle name="40% - Accent2 9 3 4 4" xfId="31414"/>
    <cellStyle name="40% - Accent2 9 3 5" xfId="31415"/>
    <cellStyle name="40% - Accent2 9 3 5 2" xfId="31416"/>
    <cellStyle name="40% - Accent2 9 3 5 2 2" xfId="31417"/>
    <cellStyle name="40% - Accent2 9 3 5 2 3" xfId="31418"/>
    <cellStyle name="40% - Accent2 9 3 5 3" xfId="31419"/>
    <cellStyle name="40% - Accent2 9 3 5 4" xfId="31420"/>
    <cellStyle name="40% - Accent2 9 3 6" xfId="31421"/>
    <cellStyle name="40% - Accent2 9 3 6 2" xfId="31422"/>
    <cellStyle name="40% - Accent2 9 3 6 3" xfId="31423"/>
    <cellStyle name="40% - Accent2 9 3 7" xfId="31424"/>
    <cellStyle name="40% - Accent2 9 3 8" xfId="31425"/>
    <cellStyle name="40% - Accent2 9 4" xfId="31426"/>
    <cellStyle name="40% - Accent2 9 4 2" xfId="31427"/>
    <cellStyle name="40% - Accent2 9 4 2 2" xfId="31428"/>
    <cellStyle name="40% - Accent2 9 4 2 2 2" xfId="31429"/>
    <cellStyle name="40% - Accent2 9 4 2 2 3" xfId="31430"/>
    <cellStyle name="40% - Accent2 9 4 2 3" xfId="31431"/>
    <cellStyle name="40% - Accent2 9 4 2 4" xfId="31432"/>
    <cellStyle name="40% - Accent2 9 4 3" xfId="31433"/>
    <cellStyle name="40% - Accent2 9 4 3 2" xfId="31434"/>
    <cellStyle name="40% - Accent2 9 4 3 2 2" xfId="31435"/>
    <cellStyle name="40% - Accent2 9 4 3 2 3" xfId="31436"/>
    <cellStyle name="40% - Accent2 9 4 3 3" xfId="31437"/>
    <cellStyle name="40% - Accent2 9 4 3 4" xfId="31438"/>
    <cellStyle name="40% - Accent2 9 4 4" xfId="31439"/>
    <cellStyle name="40% - Accent2 9 4 4 2" xfId="31440"/>
    <cellStyle name="40% - Accent2 9 4 4 3" xfId="31441"/>
    <cellStyle name="40% - Accent2 9 4 5" xfId="31442"/>
    <cellStyle name="40% - Accent2 9 4 6" xfId="31443"/>
    <cellStyle name="40% - Accent2 9 5" xfId="31444"/>
    <cellStyle name="40% - Accent2 9 5 2" xfId="31445"/>
    <cellStyle name="40% - Accent2 9 5 2 2" xfId="31446"/>
    <cellStyle name="40% - Accent2 9 5 2 2 2" xfId="31447"/>
    <cellStyle name="40% - Accent2 9 5 2 2 3" xfId="31448"/>
    <cellStyle name="40% - Accent2 9 5 2 3" xfId="31449"/>
    <cellStyle name="40% - Accent2 9 5 2 4" xfId="31450"/>
    <cellStyle name="40% - Accent2 9 5 3" xfId="31451"/>
    <cellStyle name="40% - Accent2 9 5 3 2" xfId="31452"/>
    <cellStyle name="40% - Accent2 9 5 3 2 2" xfId="31453"/>
    <cellStyle name="40% - Accent2 9 5 3 2 3" xfId="31454"/>
    <cellStyle name="40% - Accent2 9 5 3 3" xfId="31455"/>
    <cellStyle name="40% - Accent2 9 5 3 4" xfId="31456"/>
    <cellStyle name="40% - Accent2 9 5 4" xfId="31457"/>
    <cellStyle name="40% - Accent2 9 5 4 2" xfId="31458"/>
    <cellStyle name="40% - Accent2 9 5 4 3" xfId="31459"/>
    <cellStyle name="40% - Accent2 9 5 5" xfId="31460"/>
    <cellStyle name="40% - Accent2 9 5 6" xfId="31461"/>
    <cellStyle name="40% - Accent2 9 6" xfId="31462"/>
    <cellStyle name="40% - Accent2 9 6 2" xfId="31463"/>
    <cellStyle name="40% - Accent2 9 6 2 2" xfId="31464"/>
    <cellStyle name="40% - Accent2 9 6 2 3" xfId="31465"/>
    <cellStyle name="40% - Accent2 9 6 3" xfId="31466"/>
    <cellStyle name="40% - Accent2 9 6 4" xfId="31467"/>
    <cellStyle name="40% - Accent2 9 7" xfId="31468"/>
    <cellStyle name="40% - Accent2 9 7 2" xfId="31469"/>
    <cellStyle name="40% - Accent2 9 7 2 2" xfId="31470"/>
    <cellStyle name="40% - Accent2 9 7 2 3" xfId="31471"/>
    <cellStyle name="40% - Accent2 9 7 3" xfId="31472"/>
    <cellStyle name="40% - Accent2 9 7 4" xfId="31473"/>
    <cellStyle name="40% - Accent2 9 8" xfId="31474"/>
    <cellStyle name="40% - Accent2 9 8 2" xfId="31475"/>
    <cellStyle name="40% - Accent2 9 8 3" xfId="31476"/>
    <cellStyle name="40% - Accent2 9 9" xfId="31477"/>
    <cellStyle name="40% - Accent2 9_Revenue monitoring workings P6 97-2003" xfId="31478"/>
    <cellStyle name="40% - Accent3" xfId="137" builtinId="39" customBuiltin="1"/>
    <cellStyle name="40% - Accent3 10" xfId="31479"/>
    <cellStyle name="40% - Accent3 10 10" xfId="31480"/>
    <cellStyle name="40% - Accent3 10 2" xfId="31481"/>
    <cellStyle name="40% - Accent3 10 2 2" xfId="31482"/>
    <cellStyle name="40% - Accent3 10 2 2 2" xfId="31483"/>
    <cellStyle name="40% - Accent3 10 2 2 2 2" xfId="31484"/>
    <cellStyle name="40% - Accent3 10 2 2 2 2 2" xfId="31485"/>
    <cellStyle name="40% - Accent3 10 2 2 2 2 2 2" xfId="31486"/>
    <cellStyle name="40% - Accent3 10 2 2 2 2 2 3" xfId="31487"/>
    <cellStyle name="40% - Accent3 10 2 2 2 2 3" xfId="31488"/>
    <cellStyle name="40% - Accent3 10 2 2 2 2 4" xfId="31489"/>
    <cellStyle name="40% - Accent3 10 2 2 2 3" xfId="31490"/>
    <cellStyle name="40% - Accent3 10 2 2 2 3 2" xfId="31491"/>
    <cellStyle name="40% - Accent3 10 2 2 2 3 2 2" xfId="31492"/>
    <cellStyle name="40% - Accent3 10 2 2 2 3 2 3" xfId="31493"/>
    <cellStyle name="40% - Accent3 10 2 2 2 3 3" xfId="31494"/>
    <cellStyle name="40% - Accent3 10 2 2 2 3 4" xfId="31495"/>
    <cellStyle name="40% - Accent3 10 2 2 2 4" xfId="31496"/>
    <cellStyle name="40% - Accent3 10 2 2 2 4 2" xfId="31497"/>
    <cellStyle name="40% - Accent3 10 2 2 2 4 3" xfId="31498"/>
    <cellStyle name="40% - Accent3 10 2 2 2 5" xfId="31499"/>
    <cellStyle name="40% - Accent3 10 2 2 2 6" xfId="31500"/>
    <cellStyle name="40% - Accent3 10 2 2 3" xfId="31501"/>
    <cellStyle name="40% - Accent3 10 2 2 3 2" xfId="31502"/>
    <cellStyle name="40% - Accent3 10 2 2 3 2 2" xfId="31503"/>
    <cellStyle name="40% - Accent3 10 2 2 3 2 2 2" xfId="31504"/>
    <cellStyle name="40% - Accent3 10 2 2 3 2 2 3" xfId="31505"/>
    <cellStyle name="40% - Accent3 10 2 2 3 2 3" xfId="31506"/>
    <cellStyle name="40% - Accent3 10 2 2 3 2 4" xfId="31507"/>
    <cellStyle name="40% - Accent3 10 2 2 3 3" xfId="31508"/>
    <cellStyle name="40% - Accent3 10 2 2 3 3 2" xfId="31509"/>
    <cellStyle name="40% - Accent3 10 2 2 3 3 2 2" xfId="31510"/>
    <cellStyle name="40% - Accent3 10 2 2 3 3 2 3" xfId="31511"/>
    <cellStyle name="40% - Accent3 10 2 2 3 3 3" xfId="31512"/>
    <cellStyle name="40% - Accent3 10 2 2 3 3 4" xfId="31513"/>
    <cellStyle name="40% - Accent3 10 2 2 3 4" xfId="31514"/>
    <cellStyle name="40% - Accent3 10 2 2 3 4 2" xfId="31515"/>
    <cellStyle name="40% - Accent3 10 2 2 3 4 3" xfId="31516"/>
    <cellStyle name="40% - Accent3 10 2 2 3 5" xfId="31517"/>
    <cellStyle name="40% - Accent3 10 2 2 3 6" xfId="31518"/>
    <cellStyle name="40% - Accent3 10 2 2 4" xfId="31519"/>
    <cellStyle name="40% - Accent3 10 2 2 4 2" xfId="31520"/>
    <cellStyle name="40% - Accent3 10 2 2 4 2 2" xfId="31521"/>
    <cellStyle name="40% - Accent3 10 2 2 4 2 3" xfId="31522"/>
    <cellStyle name="40% - Accent3 10 2 2 4 3" xfId="31523"/>
    <cellStyle name="40% - Accent3 10 2 2 4 4" xfId="31524"/>
    <cellStyle name="40% - Accent3 10 2 2 5" xfId="31525"/>
    <cellStyle name="40% - Accent3 10 2 2 5 2" xfId="31526"/>
    <cellStyle name="40% - Accent3 10 2 2 5 2 2" xfId="31527"/>
    <cellStyle name="40% - Accent3 10 2 2 5 2 3" xfId="31528"/>
    <cellStyle name="40% - Accent3 10 2 2 5 3" xfId="31529"/>
    <cellStyle name="40% - Accent3 10 2 2 5 4" xfId="31530"/>
    <cellStyle name="40% - Accent3 10 2 2 6" xfId="31531"/>
    <cellStyle name="40% - Accent3 10 2 2 6 2" xfId="31532"/>
    <cellStyle name="40% - Accent3 10 2 2 6 3" xfId="31533"/>
    <cellStyle name="40% - Accent3 10 2 2 7" xfId="31534"/>
    <cellStyle name="40% - Accent3 10 2 2 8" xfId="31535"/>
    <cellStyle name="40% - Accent3 10 2 3" xfId="31536"/>
    <cellStyle name="40% - Accent3 10 2 3 2" xfId="31537"/>
    <cellStyle name="40% - Accent3 10 2 3 2 2" xfId="31538"/>
    <cellStyle name="40% - Accent3 10 2 3 2 2 2" xfId="31539"/>
    <cellStyle name="40% - Accent3 10 2 3 2 2 3" xfId="31540"/>
    <cellStyle name="40% - Accent3 10 2 3 2 3" xfId="31541"/>
    <cellStyle name="40% - Accent3 10 2 3 2 4" xfId="31542"/>
    <cellStyle name="40% - Accent3 10 2 3 3" xfId="31543"/>
    <cellStyle name="40% - Accent3 10 2 3 3 2" xfId="31544"/>
    <cellStyle name="40% - Accent3 10 2 3 3 2 2" xfId="31545"/>
    <cellStyle name="40% - Accent3 10 2 3 3 2 3" xfId="31546"/>
    <cellStyle name="40% - Accent3 10 2 3 3 3" xfId="31547"/>
    <cellStyle name="40% - Accent3 10 2 3 3 4" xfId="31548"/>
    <cellStyle name="40% - Accent3 10 2 3 4" xfId="31549"/>
    <cellStyle name="40% - Accent3 10 2 3 4 2" xfId="31550"/>
    <cellStyle name="40% - Accent3 10 2 3 4 3" xfId="31551"/>
    <cellStyle name="40% - Accent3 10 2 3 5" xfId="31552"/>
    <cellStyle name="40% - Accent3 10 2 3 6" xfId="31553"/>
    <cellStyle name="40% - Accent3 10 2 4" xfId="31554"/>
    <cellStyle name="40% - Accent3 10 2 4 2" xfId="31555"/>
    <cellStyle name="40% - Accent3 10 2 4 2 2" xfId="31556"/>
    <cellStyle name="40% - Accent3 10 2 4 2 2 2" xfId="31557"/>
    <cellStyle name="40% - Accent3 10 2 4 2 2 3" xfId="31558"/>
    <cellStyle name="40% - Accent3 10 2 4 2 3" xfId="31559"/>
    <cellStyle name="40% - Accent3 10 2 4 2 4" xfId="31560"/>
    <cellStyle name="40% - Accent3 10 2 4 3" xfId="31561"/>
    <cellStyle name="40% - Accent3 10 2 4 3 2" xfId="31562"/>
    <cellStyle name="40% - Accent3 10 2 4 3 2 2" xfId="31563"/>
    <cellStyle name="40% - Accent3 10 2 4 3 2 3" xfId="31564"/>
    <cellStyle name="40% - Accent3 10 2 4 3 3" xfId="31565"/>
    <cellStyle name="40% - Accent3 10 2 4 3 4" xfId="31566"/>
    <cellStyle name="40% - Accent3 10 2 4 4" xfId="31567"/>
    <cellStyle name="40% - Accent3 10 2 4 4 2" xfId="31568"/>
    <cellStyle name="40% - Accent3 10 2 4 4 3" xfId="31569"/>
    <cellStyle name="40% - Accent3 10 2 4 5" xfId="31570"/>
    <cellStyle name="40% - Accent3 10 2 4 6" xfId="31571"/>
    <cellStyle name="40% - Accent3 10 2 5" xfId="31572"/>
    <cellStyle name="40% - Accent3 10 2 5 2" xfId="31573"/>
    <cellStyle name="40% - Accent3 10 2 5 2 2" xfId="31574"/>
    <cellStyle name="40% - Accent3 10 2 5 2 3" xfId="31575"/>
    <cellStyle name="40% - Accent3 10 2 5 3" xfId="31576"/>
    <cellStyle name="40% - Accent3 10 2 5 4" xfId="31577"/>
    <cellStyle name="40% - Accent3 10 2 6" xfId="31578"/>
    <cellStyle name="40% - Accent3 10 2 6 2" xfId="31579"/>
    <cellStyle name="40% - Accent3 10 2 6 2 2" xfId="31580"/>
    <cellStyle name="40% - Accent3 10 2 6 2 3" xfId="31581"/>
    <cellStyle name="40% - Accent3 10 2 6 3" xfId="31582"/>
    <cellStyle name="40% - Accent3 10 2 6 4" xfId="31583"/>
    <cellStyle name="40% - Accent3 10 2 7" xfId="31584"/>
    <cellStyle name="40% - Accent3 10 2 7 2" xfId="31585"/>
    <cellStyle name="40% - Accent3 10 2 7 3" xfId="31586"/>
    <cellStyle name="40% - Accent3 10 2 8" xfId="31587"/>
    <cellStyle name="40% - Accent3 10 2 9" xfId="31588"/>
    <cellStyle name="40% - Accent3 10 3" xfId="31589"/>
    <cellStyle name="40% - Accent3 10 3 2" xfId="31590"/>
    <cellStyle name="40% - Accent3 10 3 2 2" xfId="31591"/>
    <cellStyle name="40% - Accent3 10 3 2 2 2" xfId="31592"/>
    <cellStyle name="40% - Accent3 10 3 2 2 2 2" xfId="31593"/>
    <cellStyle name="40% - Accent3 10 3 2 2 2 3" xfId="31594"/>
    <cellStyle name="40% - Accent3 10 3 2 2 3" xfId="31595"/>
    <cellStyle name="40% - Accent3 10 3 2 2 4" xfId="31596"/>
    <cellStyle name="40% - Accent3 10 3 2 3" xfId="31597"/>
    <cellStyle name="40% - Accent3 10 3 2 3 2" xfId="31598"/>
    <cellStyle name="40% - Accent3 10 3 2 3 2 2" xfId="31599"/>
    <cellStyle name="40% - Accent3 10 3 2 3 2 3" xfId="31600"/>
    <cellStyle name="40% - Accent3 10 3 2 3 3" xfId="31601"/>
    <cellStyle name="40% - Accent3 10 3 2 3 4" xfId="31602"/>
    <cellStyle name="40% - Accent3 10 3 2 4" xfId="31603"/>
    <cellStyle name="40% - Accent3 10 3 2 4 2" xfId="31604"/>
    <cellStyle name="40% - Accent3 10 3 2 4 3" xfId="31605"/>
    <cellStyle name="40% - Accent3 10 3 2 5" xfId="31606"/>
    <cellStyle name="40% - Accent3 10 3 2 6" xfId="31607"/>
    <cellStyle name="40% - Accent3 10 3 3" xfId="31608"/>
    <cellStyle name="40% - Accent3 10 3 3 2" xfId="31609"/>
    <cellStyle name="40% - Accent3 10 3 3 2 2" xfId="31610"/>
    <cellStyle name="40% - Accent3 10 3 3 2 2 2" xfId="31611"/>
    <cellStyle name="40% - Accent3 10 3 3 2 2 3" xfId="31612"/>
    <cellStyle name="40% - Accent3 10 3 3 2 3" xfId="31613"/>
    <cellStyle name="40% - Accent3 10 3 3 2 4" xfId="31614"/>
    <cellStyle name="40% - Accent3 10 3 3 3" xfId="31615"/>
    <cellStyle name="40% - Accent3 10 3 3 3 2" xfId="31616"/>
    <cellStyle name="40% - Accent3 10 3 3 3 2 2" xfId="31617"/>
    <cellStyle name="40% - Accent3 10 3 3 3 2 3" xfId="31618"/>
    <cellStyle name="40% - Accent3 10 3 3 3 3" xfId="31619"/>
    <cellStyle name="40% - Accent3 10 3 3 3 4" xfId="31620"/>
    <cellStyle name="40% - Accent3 10 3 3 4" xfId="31621"/>
    <cellStyle name="40% - Accent3 10 3 3 4 2" xfId="31622"/>
    <cellStyle name="40% - Accent3 10 3 3 4 3" xfId="31623"/>
    <cellStyle name="40% - Accent3 10 3 3 5" xfId="31624"/>
    <cellStyle name="40% - Accent3 10 3 3 6" xfId="31625"/>
    <cellStyle name="40% - Accent3 10 3 4" xfId="31626"/>
    <cellStyle name="40% - Accent3 10 3 4 2" xfId="31627"/>
    <cellStyle name="40% - Accent3 10 3 4 2 2" xfId="31628"/>
    <cellStyle name="40% - Accent3 10 3 4 2 3" xfId="31629"/>
    <cellStyle name="40% - Accent3 10 3 4 3" xfId="31630"/>
    <cellStyle name="40% - Accent3 10 3 4 4" xfId="31631"/>
    <cellStyle name="40% - Accent3 10 3 5" xfId="31632"/>
    <cellStyle name="40% - Accent3 10 3 5 2" xfId="31633"/>
    <cellStyle name="40% - Accent3 10 3 5 2 2" xfId="31634"/>
    <cellStyle name="40% - Accent3 10 3 5 2 3" xfId="31635"/>
    <cellStyle name="40% - Accent3 10 3 5 3" xfId="31636"/>
    <cellStyle name="40% - Accent3 10 3 5 4" xfId="31637"/>
    <cellStyle name="40% - Accent3 10 3 6" xfId="31638"/>
    <cellStyle name="40% - Accent3 10 3 6 2" xfId="31639"/>
    <cellStyle name="40% - Accent3 10 3 6 3" xfId="31640"/>
    <cellStyle name="40% - Accent3 10 3 7" xfId="31641"/>
    <cellStyle name="40% - Accent3 10 3 8" xfId="31642"/>
    <cellStyle name="40% - Accent3 10 4" xfId="31643"/>
    <cellStyle name="40% - Accent3 10 4 2" xfId="31644"/>
    <cellStyle name="40% - Accent3 10 4 2 2" xfId="31645"/>
    <cellStyle name="40% - Accent3 10 4 2 2 2" xfId="31646"/>
    <cellStyle name="40% - Accent3 10 4 2 2 3" xfId="31647"/>
    <cellStyle name="40% - Accent3 10 4 2 3" xfId="31648"/>
    <cellStyle name="40% - Accent3 10 4 2 4" xfId="31649"/>
    <cellStyle name="40% - Accent3 10 4 3" xfId="31650"/>
    <cellStyle name="40% - Accent3 10 4 3 2" xfId="31651"/>
    <cellStyle name="40% - Accent3 10 4 3 2 2" xfId="31652"/>
    <cellStyle name="40% - Accent3 10 4 3 2 3" xfId="31653"/>
    <cellStyle name="40% - Accent3 10 4 3 3" xfId="31654"/>
    <cellStyle name="40% - Accent3 10 4 3 4" xfId="31655"/>
    <cellStyle name="40% - Accent3 10 4 4" xfId="31656"/>
    <cellStyle name="40% - Accent3 10 4 4 2" xfId="31657"/>
    <cellStyle name="40% - Accent3 10 4 4 3" xfId="31658"/>
    <cellStyle name="40% - Accent3 10 4 5" xfId="31659"/>
    <cellStyle name="40% - Accent3 10 4 6" xfId="31660"/>
    <cellStyle name="40% - Accent3 10 5" xfId="31661"/>
    <cellStyle name="40% - Accent3 10 5 2" xfId="31662"/>
    <cellStyle name="40% - Accent3 10 5 2 2" xfId="31663"/>
    <cellStyle name="40% - Accent3 10 5 2 2 2" xfId="31664"/>
    <cellStyle name="40% - Accent3 10 5 2 2 3" xfId="31665"/>
    <cellStyle name="40% - Accent3 10 5 2 3" xfId="31666"/>
    <cellStyle name="40% - Accent3 10 5 2 4" xfId="31667"/>
    <cellStyle name="40% - Accent3 10 5 3" xfId="31668"/>
    <cellStyle name="40% - Accent3 10 5 3 2" xfId="31669"/>
    <cellStyle name="40% - Accent3 10 5 3 2 2" xfId="31670"/>
    <cellStyle name="40% - Accent3 10 5 3 2 3" xfId="31671"/>
    <cellStyle name="40% - Accent3 10 5 3 3" xfId="31672"/>
    <cellStyle name="40% - Accent3 10 5 3 4" xfId="31673"/>
    <cellStyle name="40% - Accent3 10 5 4" xfId="31674"/>
    <cellStyle name="40% - Accent3 10 5 4 2" xfId="31675"/>
    <cellStyle name="40% - Accent3 10 5 4 3" xfId="31676"/>
    <cellStyle name="40% - Accent3 10 5 5" xfId="31677"/>
    <cellStyle name="40% - Accent3 10 5 6" xfId="31678"/>
    <cellStyle name="40% - Accent3 10 6" xfId="31679"/>
    <cellStyle name="40% - Accent3 10 6 2" xfId="31680"/>
    <cellStyle name="40% - Accent3 10 6 2 2" xfId="31681"/>
    <cellStyle name="40% - Accent3 10 6 2 3" xfId="31682"/>
    <cellStyle name="40% - Accent3 10 6 3" xfId="31683"/>
    <cellStyle name="40% - Accent3 10 6 4" xfId="31684"/>
    <cellStyle name="40% - Accent3 10 7" xfId="31685"/>
    <cellStyle name="40% - Accent3 10 7 2" xfId="31686"/>
    <cellStyle name="40% - Accent3 10 7 2 2" xfId="31687"/>
    <cellStyle name="40% - Accent3 10 7 2 3" xfId="31688"/>
    <cellStyle name="40% - Accent3 10 7 3" xfId="31689"/>
    <cellStyle name="40% - Accent3 10 7 4" xfId="31690"/>
    <cellStyle name="40% - Accent3 10 8" xfId="31691"/>
    <cellStyle name="40% - Accent3 10 8 2" xfId="31692"/>
    <cellStyle name="40% - Accent3 10 8 3" xfId="31693"/>
    <cellStyle name="40% - Accent3 10 9" xfId="31694"/>
    <cellStyle name="40% - Accent3 10_Revenue monitoring workings P6 97-2003" xfId="31695"/>
    <cellStyle name="40% - Accent3 11" xfId="31696"/>
    <cellStyle name="40% - Accent3 11 2" xfId="31697"/>
    <cellStyle name="40% - Accent3 11 2 2" xfId="31698"/>
    <cellStyle name="40% - Accent3 11 2 2 2" xfId="31699"/>
    <cellStyle name="40% - Accent3 11 2 2 2 2" xfId="31700"/>
    <cellStyle name="40% - Accent3 11 2 2 2 2 2" xfId="31701"/>
    <cellStyle name="40% - Accent3 11 2 2 2 2 3" xfId="31702"/>
    <cellStyle name="40% - Accent3 11 2 2 2 3" xfId="31703"/>
    <cellStyle name="40% - Accent3 11 2 2 2 4" xfId="31704"/>
    <cellStyle name="40% - Accent3 11 2 2 3" xfId="31705"/>
    <cellStyle name="40% - Accent3 11 2 2 3 2" xfId="31706"/>
    <cellStyle name="40% - Accent3 11 2 2 3 2 2" xfId="31707"/>
    <cellStyle name="40% - Accent3 11 2 2 3 2 3" xfId="31708"/>
    <cellStyle name="40% - Accent3 11 2 2 3 3" xfId="31709"/>
    <cellStyle name="40% - Accent3 11 2 2 3 4" xfId="31710"/>
    <cellStyle name="40% - Accent3 11 2 2 4" xfId="31711"/>
    <cellStyle name="40% - Accent3 11 2 2 4 2" xfId="31712"/>
    <cellStyle name="40% - Accent3 11 2 2 4 3" xfId="31713"/>
    <cellStyle name="40% - Accent3 11 2 2 5" xfId="31714"/>
    <cellStyle name="40% - Accent3 11 2 2 6" xfId="31715"/>
    <cellStyle name="40% - Accent3 11 2 3" xfId="31716"/>
    <cellStyle name="40% - Accent3 11 2 3 2" xfId="31717"/>
    <cellStyle name="40% - Accent3 11 2 3 2 2" xfId="31718"/>
    <cellStyle name="40% - Accent3 11 2 3 2 2 2" xfId="31719"/>
    <cellStyle name="40% - Accent3 11 2 3 2 2 3" xfId="31720"/>
    <cellStyle name="40% - Accent3 11 2 3 2 3" xfId="31721"/>
    <cellStyle name="40% - Accent3 11 2 3 2 4" xfId="31722"/>
    <cellStyle name="40% - Accent3 11 2 3 3" xfId="31723"/>
    <cellStyle name="40% - Accent3 11 2 3 3 2" xfId="31724"/>
    <cellStyle name="40% - Accent3 11 2 3 3 2 2" xfId="31725"/>
    <cellStyle name="40% - Accent3 11 2 3 3 2 3" xfId="31726"/>
    <cellStyle name="40% - Accent3 11 2 3 3 3" xfId="31727"/>
    <cellStyle name="40% - Accent3 11 2 3 3 4" xfId="31728"/>
    <cellStyle name="40% - Accent3 11 2 3 4" xfId="31729"/>
    <cellStyle name="40% - Accent3 11 2 3 4 2" xfId="31730"/>
    <cellStyle name="40% - Accent3 11 2 3 4 3" xfId="31731"/>
    <cellStyle name="40% - Accent3 11 2 3 5" xfId="31732"/>
    <cellStyle name="40% - Accent3 11 2 3 6" xfId="31733"/>
    <cellStyle name="40% - Accent3 11 2 4" xfId="31734"/>
    <cellStyle name="40% - Accent3 11 2 4 2" xfId="31735"/>
    <cellStyle name="40% - Accent3 11 2 4 2 2" xfId="31736"/>
    <cellStyle name="40% - Accent3 11 2 4 2 3" xfId="31737"/>
    <cellStyle name="40% - Accent3 11 2 4 3" xfId="31738"/>
    <cellStyle name="40% - Accent3 11 2 4 4" xfId="31739"/>
    <cellStyle name="40% - Accent3 11 2 5" xfId="31740"/>
    <cellStyle name="40% - Accent3 11 2 5 2" xfId="31741"/>
    <cellStyle name="40% - Accent3 11 2 5 2 2" xfId="31742"/>
    <cellStyle name="40% - Accent3 11 2 5 2 3" xfId="31743"/>
    <cellStyle name="40% - Accent3 11 2 5 3" xfId="31744"/>
    <cellStyle name="40% - Accent3 11 2 5 4" xfId="31745"/>
    <cellStyle name="40% - Accent3 11 2 6" xfId="31746"/>
    <cellStyle name="40% - Accent3 11 2 6 2" xfId="31747"/>
    <cellStyle name="40% - Accent3 11 2 6 3" xfId="31748"/>
    <cellStyle name="40% - Accent3 11 2 7" xfId="31749"/>
    <cellStyle name="40% - Accent3 11 2 8" xfId="31750"/>
    <cellStyle name="40% - Accent3 11 3" xfId="31751"/>
    <cellStyle name="40% - Accent3 11 3 2" xfId="31752"/>
    <cellStyle name="40% - Accent3 11 3 2 2" xfId="31753"/>
    <cellStyle name="40% - Accent3 11 3 2 2 2" xfId="31754"/>
    <cellStyle name="40% - Accent3 11 3 2 2 3" xfId="31755"/>
    <cellStyle name="40% - Accent3 11 3 2 3" xfId="31756"/>
    <cellStyle name="40% - Accent3 11 3 2 4" xfId="31757"/>
    <cellStyle name="40% - Accent3 11 3 3" xfId="31758"/>
    <cellStyle name="40% - Accent3 11 3 3 2" xfId="31759"/>
    <cellStyle name="40% - Accent3 11 3 3 2 2" xfId="31760"/>
    <cellStyle name="40% - Accent3 11 3 3 2 3" xfId="31761"/>
    <cellStyle name="40% - Accent3 11 3 3 3" xfId="31762"/>
    <cellStyle name="40% - Accent3 11 3 3 4" xfId="31763"/>
    <cellStyle name="40% - Accent3 11 3 4" xfId="31764"/>
    <cellStyle name="40% - Accent3 11 3 4 2" xfId="31765"/>
    <cellStyle name="40% - Accent3 11 3 4 3" xfId="31766"/>
    <cellStyle name="40% - Accent3 11 3 5" xfId="31767"/>
    <cellStyle name="40% - Accent3 11 3 6" xfId="31768"/>
    <cellStyle name="40% - Accent3 11 4" xfId="31769"/>
    <cellStyle name="40% - Accent3 11 4 2" xfId="31770"/>
    <cellStyle name="40% - Accent3 11 4 2 2" xfId="31771"/>
    <cellStyle name="40% - Accent3 11 4 2 2 2" xfId="31772"/>
    <cellStyle name="40% - Accent3 11 4 2 2 3" xfId="31773"/>
    <cellStyle name="40% - Accent3 11 4 2 3" xfId="31774"/>
    <cellStyle name="40% - Accent3 11 4 2 4" xfId="31775"/>
    <cellStyle name="40% - Accent3 11 4 3" xfId="31776"/>
    <cellStyle name="40% - Accent3 11 4 3 2" xfId="31777"/>
    <cellStyle name="40% - Accent3 11 4 3 2 2" xfId="31778"/>
    <cellStyle name="40% - Accent3 11 4 3 2 3" xfId="31779"/>
    <cellStyle name="40% - Accent3 11 4 3 3" xfId="31780"/>
    <cellStyle name="40% - Accent3 11 4 3 4" xfId="31781"/>
    <cellStyle name="40% - Accent3 11 4 4" xfId="31782"/>
    <cellStyle name="40% - Accent3 11 4 4 2" xfId="31783"/>
    <cellStyle name="40% - Accent3 11 4 4 3" xfId="31784"/>
    <cellStyle name="40% - Accent3 11 4 5" xfId="31785"/>
    <cellStyle name="40% - Accent3 11 4 6" xfId="31786"/>
    <cellStyle name="40% - Accent3 11 5" xfId="31787"/>
    <cellStyle name="40% - Accent3 11 5 2" xfId="31788"/>
    <cellStyle name="40% - Accent3 11 5 2 2" xfId="31789"/>
    <cellStyle name="40% - Accent3 11 5 2 3" xfId="31790"/>
    <cellStyle name="40% - Accent3 11 5 3" xfId="31791"/>
    <cellStyle name="40% - Accent3 11 5 4" xfId="31792"/>
    <cellStyle name="40% - Accent3 11 6" xfId="31793"/>
    <cellStyle name="40% - Accent3 11 6 2" xfId="31794"/>
    <cellStyle name="40% - Accent3 11 6 2 2" xfId="31795"/>
    <cellStyle name="40% - Accent3 11 6 2 3" xfId="31796"/>
    <cellStyle name="40% - Accent3 11 6 3" xfId="31797"/>
    <cellStyle name="40% - Accent3 11 6 4" xfId="31798"/>
    <cellStyle name="40% - Accent3 11 7" xfId="31799"/>
    <cellStyle name="40% - Accent3 11 7 2" xfId="31800"/>
    <cellStyle name="40% - Accent3 11 7 3" xfId="31801"/>
    <cellStyle name="40% - Accent3 11 8" xfId="31802"/>
    <cellStyle name="40% - Accent3 11 9" xfId="31803"/>
    <cellStyle name="40% - Accent3 12" xfId="31804"/>
    <cellStyle name="40% - Accent3 12 2" xfId="31805"/>
    <cellStyle name="40% - Accent3 12 2 2" xfId="31806"/>
    <cellStyle name="40% - Accent3 12 2 2 2" xfId="31807"/>
    <cellStyle name="40% - Accent3 12 2 2 2 2" xfId="31808"/>
    <cellStyle name="40% - Accent3 12 2 2 2 2 2" xfId="31809"/>
    <cellStyle name="40% - Accent3 12 2 2 2 2 3" xfId="31810"/>
    <cellStyle name="40% - Accent3 12 2 2 2 3" xfId="31811"/>
    <cellStyle name="40% - Accent3 12 2 2 2 4" xfId="31812"/>
    <cellStyle name="40% - Accent3 12 2 2 3" xfId="31813"/>
    <cellStyle name="40% - Accent3 12 2 2 3 2" xfId="31814"/>
    <cellStyle name="40% - Accent3 12 2 2 3 2 2" xfId="31815"/>
    <cellStyle name="40% - Accent3 12 2 2 3 2 3" xfId="31816"/>
    <cellStyle name="40% - Accent3 12 2 2 3 3" xfId="31817"/>
    <cellStyle name="40% - Accent3 12 2 2 3 4" xfId="31818"/>
    <cellStyle name="40% - Accent3 12 2 2 4" xfId="31819"/>
    <cellStyle name="40% - Accent3 12 2 2 4 2" xfId="31820"/>
    <cellStyle name="40% - Accent3 12 2 2 4 3" xfId="31821"/>
    <cellStyle name="40% - Accent3 12 2 2 5" xfId="31822"/>
    <cellStyle name="40% - Accent3 12 2 2 6" xfId="31823"/>
    <cellStyle name="40% - Accent3 12 2 3" xfId="31824"/>
    <cellStyle name="40% - Accent3 12 2 3 2" xfId="31825"/>
    <cellStyle name="40% - Accent3 12 2 3 2 2" xfId="31826"/>
    <cellStyle name="40% - Accent3 12 2 3 2 2 2" xfId="31827"/>
    <cellStyle name="40% - Accent3 12 2 3 2 2 3" xfId="31828"/>
    <cellStyle name="40% - Accent3 12 2 3 2 3" xfId="31829"/>
    <cellStyle name="40% - Accent3 12 2 3 2 4" xfId="31830"/>
    <cellStyle name="40% - Accent3 12 2 3 3" xfId="31831"/>
    <cellStyle name="40% - Accent3 12 2 3 3 2" xfId="31832"/>
    <cellStyle name="40% - Accent3 12 2 3 3 2 2" xfId="31833"/>
    <cellStyle name="40% - Accent3 12 2 3 3 2 3" xfId="31834"/>
    <cellStyle name="40% - Accent3 12 2 3 3 3" xfId="31835"/>
    <cellStyle name="40% - Accent3 12 2 3 3 4" xfId="31836"/>
    <cellStyle name="40% - Accent3 12 2 3 4" xfId="31837"/>
    <cellStyle name="40% - Accent3 12 2 3 4 2" xfId="31838"/>
    <cellStyle name="40% - Accent3 12 2 3 4 3" xfId="31839"/>
    <cellStyle name="40% - Accent3 12 2 3 5" xfId="31840"/>
    <cellStyle name="40% - Accent3 12 2 3 6" xfId="31841"/>
    <cellStyle name="40% - Accent3 12 2 4" xfId="31842"/>
    <cellStyle name="40% - Accent3 12 2 4 2" xfId="31843"/>
    <cellStyle name="40% - Accent3 12 2 4 2 2" xfId="31844"/>
    <cellStyle name="40% - Accent3 12 2 4 2 3" xfId="31845"/>
    <cellStyle name="40% - Accent3 12 2 4 3" xfId="31846"/>
    <cellStyle name="40% - Accent3 12 2 4 4" xfId="31847"/>
    <cellStyle name="40% - Accent3 12 2 5" xfId="31848"/>
    <cellStyle name="40% - Accent3 12 2 5 2" xfId="31849"/>
    <cellStyle name="40% - Accent3 12 2 5 2 2" xfId="31850"/>
    <cellStyle name="40% - Accent3 12 2 5 2 3" xfId="31851"/>
    <cellStyle name="40% - Accent3 12 2 5 3" xfId="31852"/>
    <cellStyle name="40% - Accent3 12 2 5 4" xfId="31853"/>
    <cellStyle name="40% - Accent3 12 2 6" xfId="31854"/>
    <cellStyle name="40% - Accent3 12 2 6 2" xfId="31855"/>
    <cellStyle name="40% - Accent3 12 2 6 3" xfId="31856"/>
    <cellStyle name="40% - Accent3 12 2 7" xfId="31857"/>
    <cellStyle name="40% - Accent3 12 2 8" xfId="31858"/>
    <cellStyle name="40% - Accent3 12 3" xfId="31859"/>
    <cellStyle name="40% - Accent3 12 3 2" xfId="31860"/>
    <cellStyle name="40% - Accent3 12 3 2 2" xfId="31861"/>
    <cellStyle name="40% - Accent3 12 3 2 2 2" xfId="31862"/>
    <cellStyle name="40% - Accent3 12 3 2 2 3" xfId="31863"/>
    <cellStyle name="40% - Accent3 12 3 2 3" xfId="31864"/>
    <cellStyle name="40% - Accent3 12 3 2 4" xfId="31865"/>
    <cellStyle name="40% - Accent3 12 3 3" xfId="31866"/>
    <cellStyle name="40% - Accent3 12 3 3 2" xfId="31867"/>
    <cellStyle name="40% - Accent3 12 3 3 2 2" xfId="31868"/>
    <cellStyle name="40% - Accent3 12 3 3 2 3" xfId="31869"/>
    <cellStyle name="40% - Accent3 12 3 3 3" xfId="31870"/>
    <cellStyle name="40% - Accent3 12 3 3 4" xfId="31871"/>
    <cellStyle name="40% - Accent3 12 3 4" xfId="31872"/>
    <cellStyle name="40% - Accent3 12 3 4 2" xfId="31873"/>
    <cellStyle name="40% - Accent3 12 3 4 3" xfId="31874"/>
    <cellStyle name="40% - Accent3 12 3 5" xfId="31875"/>
    <cellStyle name="40% - Accent3 12 3 6" xfId="31876"/>
    <cellStyle name="40% - Accent3 12 4" xfId="31877"/>
    <cellStyle name="40% - Accent3 12 4 2" xfId="31878"/>
    <cellStyle name="40% - Accent3 12 4 2 2" xfId="31879"/>
    <cellStyle name="40% - Accent3 12 4 2 2 2" xfId="31880"/>
    <cellStyle name="40% - Accent3 12 4 2 2 3" xfId="31881"/>
    <cellStyle name="40% - Accent3 12 4 2 3" xfId="31882"/>
    <cellStyle name="40% - Accent3 12 4 2 4" xfId="31883"/>
    <cellStyle name="40% - Accent3 12 4 3" xfId="31884"/>
    <cellStyle name="40% - Accent3 12 4 3 2" xfId="31885"/>
    <cellStyle name="40% - Accent3 12 4 3 2 2" xfId="31886"/>
    <cellStyle name="40% - Accent3 12 4 3 2 3" xfId="31887"/>
    <cellStyle name="40% - Accent3 12 4 3 3" xfId="31888"/>
    <cellStyle name="40% - Accent3 12 4 3 4" xfId="31889"/>
    <cellStyle name="40% - Accent3 12 4 4" xfId="31890"/>
    <cellStyle name="40% - Accent3 12 4 4 2" xfId="31891"/>
    <cellStyle name="40% - Accent3 12 4 4 3" xfId="31892"/>
    <cellStyle name="40% - Accent3 12 4 5" xfId="31893"/>
    <cellStyle name="40% - Accent3 12 4 6" xfId="31894"/>
    <cellStyle name="40% - Accent3 12 5" xfId="31895"/>
    <cellStyle name="40% - Accent3 12 5 2" xfId="31896"/>
    <cellStyle name="40% - Accent3 12 5 2 2" xfId="31897"/>
    <cellStyle name="40% - Accent3 12 5 2 3" xfId="31898"/>
    <cellStyle name="40% - Accent3 12 5 3" xfId="31899"/>
    <cellStyle name="40% - Accent3 12 5 4" xfId="31900"/>
    <cellStyle name="40% - Accent3 12 6" xfId="31901"/>
    <cellStyle name="40% - Accent3 12 6 2" xfId="31902"/>
    <cellStyle name="40% - Accent3 12 6 2 2" xfId="31903"/>
    <cellStyle name="40% - Accent3 12 6 2 3" xfId="31904"/>
    <cellStyle name="40% - Accent3 12 6 3" xfId="31905"/>
    <cellStyle name="40% - Accent3 12 6 4" xfId="31906"/>
    <cellStyle name="40% - Accent3 12 7" xfId="31907"/>
    <cellStyle name="40% - Accent3 12 7 2" xfId="31908"/>
    <cellStyle name="40% - Accent3 12 7 3" xfId="31909"/>
    <cellStyle name="40% - Accent3 12 8" xfId="31910"/>
    <cellStyle name="40% - Accent3 12 9" xfId="31911"/>
    <cellStyle name="40% - Accent3 13" xfId="31912"/>
    <cellStyle name="40% - Accent3 13 2" xfId="31913"/>
    <cellStyle name="40% - Accent3 13 2 2" xfId="31914"/>
    <cellStyle name="40% - Accent3 13 2 2 2" xfId="31915"/>
    <cellStyle name="40% - Accent3 13 2 2 2 2" xfId="31916"/>
    <cellStyle name="40% - Accent3 13 2 2 2 2 2" xfId="31917"/>
    <cellStyle name="40% - Accent3 13 2 2 2 2 3" xfId="31918"/>
    <cellStyle name="40% - Accent3 13 2 2 2 3" xfId="31919"/>
    <cellStyle name="40% - Accent3 13 2 2 2 4" xfId="31920"/>
    <cellStyle name="40% - Accent3 13 2 2 3" xfId="31921"/>
    <cellStyle name="40% - Accent3 13 2 2 3 2" xfId="31922"/>
    <cellStyle name="40% - Accent3 13 2 2 3 2 2" xfId="31923"/>
    <cellStyle name="40% - Accent3 13 2 2 3 2 3" xfId="31924"/>
    <cellStyle name="40% - Accent3 13 2 2 3 3" xfId="31925"/>
    <cellStyle name="40% - Accent3 13 2 2 3 4" xfId="31926"/>
    <cellStyle name="40% - Accent3 13 2 2 4" xfId="31927"/>
    <cellStyle name="40% - Accent3 13 2 2 4 2" xfId="31928"/>
    <cellStyle name="40% - Accent3 13 2 2 4 3" xfId="31929"/>
    <cellStyle name="40% - Accent3 13 2 2 5" xfId="31930"/>
    <cellStyle name="40% - Accent3 13 2 2 6" xfId="31931"/>
    <cellStyle name="40% - Accent3 13 2 3" xfId="31932"/>
    <cellStyle name="40% - Accent3 13 2 3 2" xfId="31933"/>
    <cellStyle name="40% - Accent3 13 2 3 2 2" xfId="31934"/>
    <cellStyle name="40% - Accent3 13 2 3 2 2 2" xfId="31935"/>
    <cellStyle name="40% - Accent3 13 2 3 2 2 3" xfId="31936"/>
    <cellStyle name="40% - Accent3 13 2 3 2 3" xfId="31937"/>
    <cellStyle name="40% - Accent3 13 2 3 2 4" xfId="31938"/>
    <cellStyle name="40% - Accent3 13 2 3 3" xfId="31939"/>
    <cellStyle name="40% - Accent3 13 2 3 3 2" xfId="31940"/>
    <cellStyle name="40% - Accent3 13 2 3 3 2 2" xfId="31941"/>
    <cellStyle name="40% - Accent3 13 2 3 3 2 3" xfId="31942"/>
    <cellStyle name="40% - Accent3 13 2 3 3 3" xfId="31943"/>
    <cellStyle name="40% - Accent3 13 2 3 3 4" xfId="31944"/>
    <cellStyle name="40% - Accent3 13 2 3 4" xfId="31945"/>
    <cellStyle name="40% - Accent3 13 2 3 4 2" xfId="31946"/>
    <cellStyle name="40% - Accent3 13 2 3 4 3" xfId="31947"/>
    <cellStyle name="40% - Accent3 13 2 3 5" xfId="31948"/>
    <cellStyle name="40% - Accent3 13 2 3 6" xfId="31949"/>
    <cellStyle name="40% - Accent3 13 2 4" xfId="31950"/>
    <cellStyle name="40% - Accent3 13 2 4 2" xfId="31951"/>
    <cellStyle name="40% - Accent3 13 2 4 2 2" xfId="31952"/>
    <cellStyle name="40% - Accent3 13 2 4 2 3" xfId="31953"/>
    <cellStyle name="40% - Accent3 13 2 4 3" xfId="31954"/>
    <cellStyle name="40% - Accent3 13 2 4 4" xfId="31955"/>
    <cellStyle name="40% - Accent3 13 2 5" xfId="31956"/>
    <cellStyle name="40% - Accent3 13 2 5 2" xfId="31957"/>
    <cellStyle name="40% - Accent3 13 2 5 2 2" xfId="31958"/>
    <cellStyle name="40% - Accent3 13 2 5 2 3" xfId="31959"/>
    <cellStyle name="40% - Accent3 13 2 5 3" xfId="31960"/>
    <cellStyle name="40% - Accent3 13 2 5 4" xfId="31961"/>
    <cellStyle name="40% - Accent3 13 2 6" xfId="31962"/>
    <cellStyle name="40% - Accent3 13 2 6 2" xfId="31963"/>
    <cellStyle name="40% - Accent3 13 2 6 3" xfId="31964"/>
    <cellStyle name="40% - Accent3 13 2 7" xfId="31965"/>
    <cellStyle name="40% - Accent3 13 2 8" xfId="31966"/>
    <cellStyle name="40% - Accent3 13 3" xfId="31967"/>
    <cellStyle name="40% - Accent3 13 3 2" xfId="31968"/>
    <cellStyle name="40% - Accent3 13 3 2 2" xfId="31969"/>
    <cellStyle name="40% - Accent3 13 3 2 2 2" xfId="31970"/>
    <cellStyle name="40% - Accent3 13 3 2 2 3" xfId="31971"/>
    <cellStyle name="40% - Accent3 13 3 2 3" xfId="31972"/>
    <cellStyle name="40% - Accent3 13 3 2 4" xfId="31973"/>
    <cellStyle name="40% - Accent3 13 3 3" xfId="31974"/>
    <cellStyle name="40% - Accent3 13 3 3 2" xfId="31975"/>
    <cellStyle name="40% - Accent3 13 3 3 2 2" xfId="31976"/>
    <cellStyle name="40% - Accent3 13 3 3 2 3" xfId="31977"/>
    <cellStyle name="40% - Accent3 13 3 3 3" xfId="31978"/>
    <cellStyle name="40% - Accent3 13 3 3 4" xfId="31979"/>
    <cellStyle name="40% - Accent3 13 3 4" xfId="31980"/>
    <cellStyle name="40% - Accent3 13 3 4 2" xfId="31981"/>
    <cellStyle name="40% - Accent3 13 3 4 3" xfId="31982"/>
    <cellStyle name="40% - Accent3 13 3 5" xfId="31983"/>
    <cellStyle name="40% - Accent3 13 3 6" xfId="31984"/>
    <cellStyle name="40% - Accent3 13 4" xfId="31985"/>
    <cellStyle name="40% - Accent3 13 4 2" xfId="31986"/>
    <cellStyle name="40% - Accent3 13 4 2 2" xfId="31987"/>
    <cellStyle name="40% - Accent3 13 4 2 2 2" xfId="31988"/>
    <cellStyle name="40% - Accent3 13 4 2 2 3" xfId="31989"/>
    <cellStyle name="40% - Accent3 13 4 2 3" xfId="31990"/>
    <cellStyle name="40% - Accent3 13 4 2 4" xfId="31991"/>
    <cellStyle name="40% - Accent3 13 4 3" xfId="31992"/>
    <cellStyle name="40% - Accent3 13 4 3 2" xfId="31993"/>
    <cellStyle name="40% - Accent3 13 4 3 2 2" xfId="31994"/>
    <cellStyle name="40% - Accent3 13 4 3 2 3" xfId="31995"/>
    <cellStyle name="40% - Accent3 13 4 3 3" xfId="31996"/>
    <cellStyle name="40% - Accent3 13 4 3 4" xfId="31997"/>
    <cellStyle name="40% - Accent3 13 4 4" xfId="31998"/>
    <cellStyle name="40% - Accent3 13 4 4 2" xfId="31999"/>
    <cellStyle name="40% - Accent3 13 4 4 3" xfId="32000"/>
    <cellStyle name="40% - Accent3 13 4 5" xfId="32001"/>
    <cellStyle name="40% - Accent3 13 4 6" xfId="32002"/>
    <cellStyle name="40% - Accent3 13 5" xfId="32003"/>
    <cellStyle name="40% - Accent3 13 5 2" xfId="32004"/>
    <cellStyle name="40% - Accent3 13 5 2 2" xfId="32005"/>
    <cellStyle name="40% - Accent3 13 5 2 3" xfId="32006"/>
    <cellStyle name="40% - Accent3 13 5 3" xfId="32007"/>
    <cellStyle name="40% - Accent3 13 5 4" xfId="32008"/>
    <cellStyle name="40% - Accent3 13 6" xfId="32009"/>
    <cellStyle name="40% - Accent3 13 6 2" xfId="32010"/>
    <cellStyle name="40% - Accent3 13 6 2 2" xfId="32011"/>
    <cellStyle name="40% - Accent3 13 6 2 3" xfId="32012"/>
    <cellStyle name="40% - Accent3 13 6 3" xfId="32013"/>
    <cellStyle name="40% - Accent3 13 6 4" xfId="32014"/>
    <cellStyle name="40% - Accent3 13 7" xfId="32015"/>
    <cellStyle name="40% - Accent3 13 7 2" xfId="32016"/>
    <cellStyle name="40% - Accent3 13 7 3" xfId="32017"/>
    <cellStyle name="40% - Accent3 13 8" xfId="32018"/>
    <cellStyle name="40% - Accent3 13 9" xfId="32019"/>
    <cellStyle name="40% - Accent3 14" xfId="32020"/>
    <cellStyle name="40% - Accent3 14 2" xfId="32021"/>
    <cellStyle name="40% - Accent3 14 2 2" xfId="32022"/>
    <cellStyle name="40% - Accent3 14 2 2 2" xfId="32023"/>
    <cellStyle name="40% - Accent3 14 2 2 2 2" xfId="32024"/>
    <cellStyle name="40% - Accent3 14 2 2 2 3" xfId="32025"/>
    <cellStyle name="40% - Accent3 14 2 2 3" xfId="32026"/>
    <cellStyle name="40% - Accent3 14 2 2 4" xfId="32027"/>
    <cellStyle name="40% - Accent3 14 2 3" xfId="32028"/>
    <cellStyle name="40% - Accent3 14 2 3 2" xfId="32029"/>
    <cellStyle name="40% - Accent3 14 2 3 2 2" xfId="32030"/>
    <cellStyle name="40% - Accent3 14 2 3 2 3" xfId="32031"/>
    <cellStyle name="40% - Accent3 14 2 3 3" xfId="32032"/>
    <cellStyle name="40% - Accent3 14 2 3 4" xfId="32033"/>
    <cellStyle name="40% - Accent3 14 2 4" xfId="32034"/>
    <cellStyle name="40% - Accent3 14 2 4 2" xfId="32035"/>
    <cellStyle name="40% - Accent3 14 2 4 3" xfId="32036"/>
    <cellStyle name="40% - Accent3 14 2 5" xfId="32037"/>
    <cellStyle name="40% - Accent3 14 2 6" xfId="32038"/>
    <cellStyle name="40% - Accent3 14 3" xfId="32039"/>
    <cellStyle name="40% - Accent3 14 3 2" xfId="32040"/>
    <cellStyle name="40% - Accent3 14 3 2 2" xfId="32041"/>
    <cellStyle name="40% - Accent3 14 3 2 2 2" xfId="32042"/>
    <cellStyle name="40% - Accent3 14 3 2 2 3" xfId="32043"/>
    <cellStyle name="40% - Accent3 14 3 2 3" xfId="32044"/>
    <cellStyle name="40% - Accent3 14 3 2 4" xfId="32045"/>
    <cellStyle name="40% - Accent3 14 3 3" xfId="32046"/>
    <cellStyle name="40% - Accent3 14 3 3 2" xfId="32047"/>
    <cellStyle name="40% - Accent3 14 3 3 2 2" xfId="32048"/>
    <cellStyle name="40% - Accent3 14 3 3 2 3" xfId="32049"/>
    <cellStyle name="40% - Accent3 14 3 3 3" xfId="32050"/>
    <cellStyle name="40% - Accent3 14 3 3 4" xfId="32051"/>
    <cellStyle name="40% - Accent3 14 3 4" xfId="32052"/>
    <cellStyle name="40% - Accent3 14 3 4 2" xfId="32053"/>
    <cellStyle name="40% - Accent3 14 3 4 3" xfId="32054"/>
    <cellStyle name="40% - Accent3 14 3 5" xfId="32055"/>
    <cellStyle name="40% - Accent3 14 3 6" xfId="32056"/>
    <cellStyle name="40% - Accent3 14 4" xfId="32057"/>
    <cellStyle name="40% - Accent3 14 4 2" xfId="32058"/>
    <cellStyle name="40% - Accent3 14 4 2 2" xfId="32059"/>
    <cellStyle name="40% - Accent3 14 4 2 3" xfId="32060"/>
    <cellStyle name="40% - Accent3 14 4 3" xfId="32061"/>
    <cellStyle name="40% - Accent3 14 4 4" xfId="32062"/>
    <cellStyle name="40% - Accent3 14 5" xfId="32063"/>
    <cellStyle name="40% - Accent3 14 5 2" xfId="32064"/>
    <cellStyle name="40% - Accent3 14 5 2 2" xfId="32065"/>
    <cellStyle name="40% - Accent3 14 5 2 3" xfId="32066"/>
    <cellStyle name="40% - Accent3 14 5 3" xfId="32067"/>
    <cellStyle name="40% - Accent3 14 5 4" xfId="32068"/>
    <cellStyle name="40% - Accent3 14 6" xfId="32069"/>
    <cellStyle name="40% - Accent3 14 6 2" xfId="32070"/>
    <cellStyle name="40% - Accent3 14 6 3" xfId="32071"/>
    <cellStyle name="40% - Accent3 14 7" xfId="32072"/>
    <cellStyle name="40% - Accent3 14 8" xfId="32073"/>
    <cellStyle name="40% - Accent3 15" xfId="32074"/>
    <cellStyle name="40% - Accent3 15 2" xfId="32075"/>
    <cellStyle name="40% - Accent3 15 2 2" xfId="32076"/>
    <cellStyle name="40% - Accent3 15 2 2 2" xfId="32077"/>
    <cellStyle name="40% - Accent3 15 2 2 2 2" xfId="32078"/>
    <cellStyle name="40% - Accent3 15 2 2 2 3" xfId="32079"/>
    <cellStyle name="40% - Accent3 15 2 2 3" xfId="32080"/>
    <cellStyle name="40% - Accent3 15 2 2 4" xfId="32081"/>
    <cellStyle name="40% - Accent3 15 2 3" xfId="32082"/>
    <cellStyle name="40% - Accent3 15 2 3 2" xfId="32083"/>
    <cellStyle name="40% - Accent3 15 2 3 2 2" xfId="32084"/>
    <cellStyle name="40% - Accent3 15 2 3 2 3" xfId="32085"/>
    <cellStyle name="40% - Accent3 15 2 3 3" xfId="32086"/>
    <cellStyle name="40% - Accent3 15 2 3 4" xfId="32087"/>
    <cellStyle name="40% - Accent3 15 2 4" xfId="32088"/>
    <cellStyle name="40% - Accent3 15 2 4 2" xfId="32089"/>
    <cellStyle name="40% - Accent3 15 2 4 3" xfId="32090"/>
    <cellStyle name="40% - Accent3 15 2 5" xfId="32091"/>
    <cellStyle name="40% - Accent3 15 2 6" xfId="32092"/>
    <cellStyle name="40% - Accent3 15 3" xfId="32093"/>
    <cellStyle name="40% - Accent3 15 3 2" xfId="32094"/>
    <cellStyle name="40% - Accent3 15 3 2 2" xfId="32095"/>
    <cellStyle name="40% - Accent3 15 3 2 2 2" xfId="32096"/>
    <cellStyle name="40% - Accent3 15 3 2 2 3" xfId="32097"/>
    <cellStyle name="40% - Accent3 15 3 2 3" xfId="32098"/>
    <cellStyle name="40% - Accent3 15 3 2 4" xfId="32099"/>
    <cellStyle name="40% - Accent3 15 3 3" xfId="32100"/>
    <cellStyle name="40% - Accent3 15 3 3 2" xfId="32101"/>
    <cellStyle name="40% - Accent3 15 3 3 2 2" xfId="32102"/>
    <cellStyle name="40% - Accent3 15 3 3 2 3" xfId="32103"/>
    <cellStyle name="40% - Accent3 15 3 3 3" xfId="32104"/>
    <cellStyle name="40% - Accent3 15 3 3 4" xfId="32105"/>
    <cellStyle name="40% - Accent3 15 3 4" xfId="32106"/>
    <cellStyle name="40% - Accent3 15 3 4 2" xfId="32107"/>
    <cellStyle name="40% - Accent3 15 3 4 3" xfId="32108"/>
    <cellStyle name="40% - Accent3 15 3 5" xfId="32109"/>
    <cellStyle name="40% - Accent3 15 3 6" xfId="32110"/>
    <cellStyle name="40% - Accent3 15 4" xfId="32111"/>
    <cellStyle name="40% - Accent3 15 4 2" xfId="32112"/>
    <cellStyle name="40% - Accent3 15 4 2 2" xfId="32113"/>
    <cellStyle name="40% - Accent3 15 4 2 3" xfId="32114"/>
    <cellStyle name="40% - Accent3 15 4 3" xfId="32115"/>
    <cellStyle name="40% - Accent3 15 4 4" xfId="32116"/>
    <cellStyle name="40% - Accent3 15 5" xfId="32117"/>
    <cellStyle name="40% - Accent3 15 5 2" xfId="32118"/>
    <cellStyle name="40% - Accent3 15 5 2 2" xfId="32119"/>
    <cellStyle name="40% - Accent3 15 5 2 3" xfId="32120"/>
    <cellStyle name="40% - Accent3 15 5 3" xfId="32121"/>
    <cellStyle name="40% - Accent3 15 5 4" xfId="32122"/>
    <cellStyle name="40% - Accent3 15 6" xfId="32123"/>
    <cellStyle name="40% - Accent3 15 6 2" xfId="32124"/>
    <cellStyle name="40% - Accent3 15 6 3" xfId="32125"/>
    <cellStyle name="40% - Accent3 15 7" xfId="32126"/>
    <cellStyle name="40% - Accent3 15 8" xfId="32127"/>
    <cellStyle name="40% - Accent3 16" xfId="32128"/>
    <cellStyle name="40% - Accent3 16 2" xfId="32129"/>
    <cellStyle name="40% - Accent3 16 2 2" xfId="32130"/>
    <cellStyle name="40% - Accent3 16 2 2 2" xfId="32131"/>
    <cellStyle name="40% - Accent3 16 2 2 3" xfId="32132"/>
    <cellStyle name="40% - Accent3 16 2 3" xfId="32133"/>
    <cellStyle name="40% - Accent3 16 2 4" xfId="32134"/>
    <cellStyle name="40% - Accent3 16 3" xfId="32135"/>
    <cellStyle name="40% - Accent3 16 3 2" xfId="32136"/>
    <cellStyle name="40% - Accent3 16 3 2 2" xfId="32137"/>
    <cellStyle name="40% - Accent3 16 3 2 3" xfId="32138"/>
    <cellStyle name="40% - Accent3 16 3 3" xfId="32139"/>
    <cellStyle name="40% - Accent3 16 3 4" xfId="32140"/>
    <cellStyle name="40% - Accent3 16 4" xfId="32141"/>
    <cellStyle name="40% - Accent3 16 4 2" xfId="32142"/>
    <cellStyle name="40% - Accent3 16 4 3" xfId="32143"/>
    <cellStyle name="40% - Accent3 16 5" xfId="32144"/>
    <cellStyle name="40% - Accent3 16 6" xfId="32145"/>
    <cellStyle name="40% - Accent3 17" xfId="32146"/>
    <cellStyle name="40% - Accent3 17 2" xfId="32147"/>
    <cellStyle name="40% - Accent3 17 2 2" xfId="32148"/>
    <cellStyle name="40% - Accent3 17 2 2 2" xfId="32149"/>
    <cellStyle name="40% - Accent3 17 2 2 3" xfId="32150"/>
    <cellStyle name="40% - Accent3 17 2 3" xfId="32151"/>
    <cellStyle name="40% - Accent3 17 2 4" xfId="32152"/>
    <cellStyle name="40% - Accent3 17 3" xfId="32153"/>
    <cellStyle name="40% - Accent3 17 3 2" xfId="32154"/>
    <cellStyle name="40% - Accent3 17 3 2 2" xfId="32155"/>
    <cellStyle name="40% - Accent3 17 3 2 3" xfId="32156"/>
    <cellStyle name="40% - Accent3 17 3 3" xfId="32157"/>
    <cellStyle name="40% - Accent3 17 3 4" xfId="32158"/>
    <cellStyle name="40% - Accent3 17 4" xfId="32159"/>
    <cellStyle name="40% - Accent3 17 4 2" xfId="32160"/>
    <cellStyle name="40% - Accent3 17 4 3" xfId="32161"/>
    <cellStyle name="40% - Accent3 17 5" xfId="32162"/>
    <cellStyle name="40% - Accent3 17 6" xfId="32163"/>
    <cellStyle name="40% - Accent3 18" xfId="32164"/>
    <cellStyle name="40% - Accent3 18 2" xfId="32165"/>
    <cellStyle name="40% - Accent3 18 2 2" xfId="32166"/>
    <cellStyle name="40% - Accent3 18 2 2 2" xfId="32167"/>
    <cellStyle name="40% - Accent3 18 2 2 3" xfId="32168"/>
    <cellStyle name="40% - Accent3 18 2 3" xfId="32169"/>
    <cellStyle name="40% - Accent3 18 2 4" xfId="32170"/>
    <cellStyle name="40% - Accent3 18 3" xfId="32171"/>
    <cellStyle name="40% - Accent3 18 3 2" xfId="32172"/>
    <cellStyle name="40% - Accent3 18 3 2 2" xfId="32173"/>
    <cellStyle name="40% - Accent3 18 3 2 3" xfId="32174"/>
    <cellStyle name="40% - Accent3 18 3 3" xfId="32175"/>
    <cellStyle name="40% - Accent3 18 3 4" xfId="32176"/>
    <cellStyle name="40% - Accent3 18 4" xfId="32177"/>
    <cellStyle name="40% - Accent3 18 4 2" xfId="32178"/>
    <cellStyle name="40% - Accent3 18 4 3" xfId="32179"/>
    <cellStyle name="40% - Accent3 18 5" xfId="32180"/>
    <cellStyle name="40% - Accent3 18 6" xfId="32181"/>
    <cellStyle name="40% - Accent3 19" xfId="32182"/>
    <cellStyle name="40% - Accent3 19 2" xfId="32183"/>
    <cellStyle name="40% - Accent3 19 2 2" xfId="32184"/>
    <cellStyle name="40% - Accent3 19 2 3" xfId="32185"/>
    <cellStyle name="40% - Accent3 19 3" xfId="32186"/>
    <cellStyle name="40% - Accent3 19 4" xfId="32187"/>
    <cellStyle name="40% - Accent3 2" xfId="19"/>
    <cellStyle name="40% - Accent3 2 10" xfId="32189"/>
    <cellStyle name="40% - Accent3 2 10 2" xfId="32190"/>
    <cellStyle name="40% - Accent3 2 10 2 2" xfId="32191"/>
    <cellStyle name="40% - Accent3 2 10 2 2 2" xfId="32192"/>
    <cellStyle name="40% - Accent3 2 10 2 2 2 2" xfId="32193"/>
    <cellStyle name="40% - Accent3 2 10 2 2 2 2 2" xfId="32194"/>
    <cellStyle name="40% - Accent3 2 10 2 2 2 2 3" xfId="32195"/>
    <cellStyle name="40% - Accent3 2 10 2 2 2 3" xfId="32196"/>
    <cellStyle name="40% - Accent3 2 10 2 2 2 4" xfId="32197"/>
    <cellStyle name="40% - Accent3 2 10 2 2 3" xfId="32198"/>
    <cellStyle name="40% - Accent3 2 10 2 2 3 2" xfId="32199"/>
    <cellStyle name="40% - Accent3 2 10 2 2 3 2 2" xfId="32200"/>
    <cellStyle name="40% - Accent3 2 10 2 2 3 2 3" xfId="32201"/>
    <cellStyle name="40% - Accent3 2 10 2 2 3 3" xfId="32202"/>
    <cellStyle name="40% - Accent3 2 10 2 2 3 4" xfId="32203"/>
    <cellStyle name="40% - Accent3 2 10 2 2 4" xfId="32204"/>
    <cellStyle name="40% - Accent3 2 10 2 2 4 2" xfId="32205"/>
    <cellStyle name="40% - Accent3 2 10 2 2 4 3" xfId="32206"/>
    <cellStyle name="40% - Accent3 2 10 2 2 5" xfId="32207"/>
    <cellStyle name="40% - Accent3 2 10 2 2 6" xfId="32208"/>
    <cellStyle name="40% - Accent3 2 10 2 3" xfId="32209"/>
    <cellStyle name="40% - Accent3 2 10 2 3 2" xfId="32210"/>
    <cellStyle name="40% - Accent3 2 10 2 3 2 2" xfId="32211"/>
    <cellStyle name="40% - Accent3 2 10 2 3 2 2 2" xfId="32212"/>
    <cellStyle name="40% - Accent3 2 10 2 3 2 2 3" xfId="32213"/>
    <cellStyle name="40% - Accent3 2 10 2 3 2 3" xfId="32214"/>
    <cellStyle name="40% - Accent3 2 10 2 3 2 4" xfId="32215"/>
    <cellStyle name="40% - Accent3 2 10 2 3 3" xfId="32216"/>
    <cellStyle name="40% - Accent3 2 10 2 3 3 2" xfId="32217"/>
    <cellStyle name="40% - Accent3 2 10 2 3 3 2 2" xfId="32218"/>
    <cellStyle name="40% - Accent3 2 10 2 3 3 2 3" xfId="32219"/>
    <cellStyle name="40% - Accent3 2 10 2 3 3 3" xfId="32220"/>
    <cellStyle name="40% - Accent3 2 10 2 3 3 4" xfId="32221"/>
    <cellStyle name="40% - Accent3 2 10 2 3 4" xfId="32222"/>
    <cellStyle name="40% - Accent3 2 10 2 3 4 2" xfId="32223"/>
    <cellStyle name="40% - Accent3 2 10 2 3 4 3" xfId="32224"/>
    <cellStyle name="40% - Accent3 2 10 2 3 5" xfId="32225"/>
    <cellStyle name="40% - Accent3 2 10 2 3 6" xfId="32226"/>
    <cellStyle name="40% - Accent3 2 10 2 4" xfId="32227"/>
    <cellStyle name="40% - Accent3 2 10 2 4 2" xfId="32228"/>
    <cellStyle name="40% - Accent3 2 10 2 4 2 2" xfId="32229"/>
    <cellStyle name="40% - Accent3 2 10 2 4 2 3" xfId="32230"/>
    <cellStyle name="40% - Accent3 2 10 2 4 3" xfId="32231"/>
    <cellStyle name="40% - Accent3 2 10 2 4 4" xfId="32232"/>
    <cellStyle name="40% - Accent3 2 10 2 5" xfId="32233"/>
    <cellStyle name="40% - Accent3 2 10 2 5 2" xfId="32234"/>
    <cellStyle name="40% - Accent3 2 10 2 5 2 2" xfId="32235"/>
    <cellStyle name="40% - Accent3 2 10 2 5 2 3" xfId="32236"/>
    <cellStyle name="40% - Accent3 2 10 2 5 3" xfId="32237"/>
    <cellStyle name="40% - Accent3 2 10 2 5 4" xfId="32238"/>
    <cellStyle name="40% - Accent3 2 10 2 6" xfId="32239"/>
    <cellStyle name="40% - Accent3 2 10 2 6 2" xfId="32240"/>
    <cellStyle name="40% - Accent3 2 10 2 6 3" xfId="32241"/>
    <cellStyle name="40% - Accent3 2 10 2 7" xfId="32242"/>
    <cellStyle name="40% - Accent3 2 10 2 8" xfId="32243"/>
    <cellStyle name="40% - Accent3 2 10 3" xfId="32244"/>
    <cellStyle name="40% - Accent3 2 10 3 2" xfId="32245"/>
    <cellStyle name="40% - Accent3 2 10 3 2 2" xfId="32246"/>
    <cellStyle name="40% - Accent3 2 10 3 2 2 2" xfId="32247"/>
    <cellStyle name="40% - Accent3 2 10 3 2 2 3" xfId="32248"/>
    <cellStyle name="40% - Accent3 2 10 3 2 3" xfId="32249"/>
    <cellStyle name="40% - Accent3 2 10 3 2 4" xfId="32250"/>
    <cellStyle name="40% - Accent3 2 10 3 3" xfId="32251"/>
    <cellStyle name="40% - Accent3 2 10 3 3 2" xfId="32252"/>
    <cellStyle name="40% - Accent3 2 10 3 3 2 2" xfId="32253"/>
    <cellStyle name="40% - Accent3 2 10 3 3 2 3" xfId="32254"/>
    <cellStyle name="40% - Accent3 2 10 3 3 3" xfId="32255"/>
    <cellStyle name="40% - Accent3 2 10 3 3 4" xfId="32256"/>
    <cellStyle name="40% - Accent3 2 10 3 4" xfId="32257"/>
    <cellStyle name="40% - Accent3 2 10 3 4 2" xfId="32258"/>
    <cellStyle name="40% - Accent3 2 10 3 4 3" xfId="32259"/>
    <cellStyle name="40% - Accent3 2 10 3 5" xfId="32260"/>
    <cellStyle name="40% - Accent3 2 10 3 6" xfId="32261"/>
    <cellStyle name="40% - Accent3 2 10 4" xfId="32262"/>
    <cellStyle name="40% - Accent3 2 10 4 2" xfId="32263"/>
    <cellStyle name="40% - Accent3 2 10 4 2 2" xfId="32264"/>
    <cellStyle name="40% - Accent3 2 10 4 2 2 2" xfId="32265"/>
    <cellStyle name="40% - Accent3 2 10 4 2 2 3" xfId="32266"/>
    <cellStyle name="40% - Accent3 2 10 4 2 3" xfId="32267"/>
    <cellStyle name="40% - Accent3 2 10 4 2 4" xfId="32268"/>
    <cellStyle name="40% - Accent3 2 10 4 3" xfId="32269"/>
    <cellStyle name="40% - Accent3 2 10 4 3 2" xfId="32270"/>
    <cellStyle name="40% - Accent3 2 10 4 3 2 2" xfId="32271"/>
    <cellStyle name="40% - Accent3 2 10 4 3 2 3" xfId="32272"/>
    <cellStyle name="40% - Accent3 2 10 4 3 3" xfId="32273"/>
    <cellStyle name="40% - Accent3 2 10 4 3 4" xfId="32274"/>
    <cellStyle name="40% - Accent3 2 10 4 4" xfId="32275"/>
    <cellStyle name="40% - Accent3 2 10 4 4 2" xfId="32276"/>
    <cellStyle name="40% - Accent3 2 10 4 4 3" xfId="32277"/>
    <cellStyle name="40% - Accent3 2 10 4 5" xfId="32278"/>
    <cellStyle name="40% - Accent3 2 10 4 6" xfId="32279"/>
    <cellStyle name="40% - Accent3 2 10 5" xfId="32280"/>
    <cellStyle name="40% - Accent3 2 10 5 2" xfId="32281"/>
    <cellStyle name="40% - Accent3 2 10 5 2 2" xfId="32282"/>
    <cellStyle name="40% - Accent3 2 10 5 2 3" xfId="32283"/>
    <cellStyle name="40% - Accent3 2 10 5 3" xfId="32284"/>
    <cellStyle name="40% - Accent3 2 10 5 4" xfId="32285"/>
    <cellStyle name="40% - Accent3 2 10 6" xfId="32286"/>
    <cellStyle name="40% - Accent3 2 10 6 2" xfId="32287"/>
    <cellStyle name="40% - Accent3 2 10 6 2 2" xfId="32288"/>
    <cellStyle name="40% - Accent3 2 10 6 2 3" xfId="32289"/>
    <cellStyle name="40% - Accent3 2 10 6 3" xfId="32290"/>
    <cellStyle name="40% - Accent3 2 10 6 4" xfId="32291"/>
    <cellStyle name="40% - Accent3 2 10 7" xfId="32292"/>
    <cellStyle name="40% - Accent3 2 10 7 2" xfId="32293"/>
    <cellStyle name="40% - Accent3 2 10 7 3" xfId="32294"/>
    <cellStyle name="40% - Accent3 2 10 8" xfId="32295"/>
    <cellStyle name="40% - Accent3 2 10 9" xfId="32296"/>
    <cellStyle name="40% - Accent3 2 11" xfId="32297"/>
    <cellStyle name="40% - Accent3 2 11 2" xfId="32298"/>
    <cellStyle name="40% - Accent3 2 11 2 2" xfId="32299"/>
    <cellStyle name="40% - Accent3 2 11 2 2 2" xfId="32300"/>
    <cellStyle name="40% - Accent3 2 11 2 2 2 2" xfId="32301"/>
    <cellStyle name="40% - Accent3 2 11 2 2 2 3" xfId="32302"/>
    <cellStyle name="40% - Accent3 2 11 2 2 3" xfId="32303"/>
    <cellStyle name="40% - Accent3 2 11 2 2 4" xfId="32304"/>
    <cellStyle name="40% - Accent3 2 11 2 3" xfId="32305"/>
    <cellStyle name="40% - Accent3 2 11 2 3 2" xfId="32306"/>
    <cellStyle name="40% - Accent3 2 11 2 3 2 2" xfId="32307"/>
    <cellStyle name="40% - Accent3 2 11 2 3 2 3" xfId="32308"/>
    <cellStyle name="40% - Accent3 2 11 2 3 3" xfId="32309"/>
    <cellStyle name="40% - Accent3 2 11 2 3 4" xfId="32310"/>
    <cellStyle name="40% - Accent3 2 11 2 4" xfId="32311"/>
    <cellStyle name="40% - Accent3 2 11 2 4 2" xfId="32312"/>
    <cellStyle name="40% - Accent3 2 11 2 4 3" xfId="32313"/>
    <cellStyle name="40% - Accent3 2 11 2 5" xfId="32314"/>
    <cellStyle name="40% - Accent3 2 11 2 6" xfId="32315"/>
    <cellStyle name="40% - Accent3 2 11 3" xfId="32316"/>
    <cellStyle name="40% - Accent3 2 11 3 2" xfId="32317"/>
    <cellStyle name="40% - Accent3 2 11 3 2 2" xfId="32318"/>
    <cellStyle name="40% - Accent3 2 11 3 2 2 2" xfId="32319"/>
    <cellStyle name="40% - Accent3 2 11 3 2 2 3" xfId="32320"/>
    <cellStyle name="40% - Accent3 2 11 3 2 3" xfId="32321"/>
    <cellStyle name="40% - Accent3 2 11 3 2 4" xfId="32322"/>
    <cellStyle name="40% - Accent3 2 11 3 3" xfId="32323"/>
    <cellStyle name="40% - Accent3 2 11 3 3 2" xfId="32324"/>
    <cellStyle name="40% - Accent3 2 11 3 3 2 2" xfId="32325"/>
    <cellStyle name="40% - Accent3 2 11 3 3 2 3" xfId="32326"/>
    <cellStyle name="40% - Accent3 2 11 3 3 3" xfId="32327"/>
    <cellStyle name="40% - Accent3 2 11 3 3 4" xfId="32328"/>
    <cellStyle name="40% - Accent3 2 11 3 4" xfId="32329"/>
    <cellStyle name="40% - Accent3 2 11 3 4 2" xfId="32330"/>
    <cellStyle name="40% - Accent3 2 11 3 4 3" xfId="32331"/>
    <cellStyle name="40% - Accent3 2 11 3 5" xfId="32332"/>
    <cellStyle name="40% - Accent3 2 11 3 6" xfId="32333"/>
    <cellStyle name="40% - Accent3 2 11 4" xfId="32334"/>
    <cellStyle name="40% - Accent3 2 11 4 2" xfId="32335"/>
    <cellStyle name="40% - Accent3 2 11 4 2 2" xfId="32336"/>
    <cellStyle name="40% - Accent3 2 11 4 2 3" xfId="32337"/>
    <cellStyle name="40% - Accent3 2 11 4 3" xfId="32338"/>
    <cellStyle name="40% - Accent3 2 11 4 4" xfId="32339"/>
    <cellStyle name="40% - Accent3 2 11 5" xfId="32340"/>
    <cellStyle name="40% - Accent3 2 11 5 2" xfId="32341"/>
    <cellStyle name="40% - Accent3 2 11 5 2 2" xfId="32342"/>
    <cellStyle name="40% - Accent3 2 11 5 2 3" xfId="32343"/>
    <cellStyle name="40% - Accent3 2 11 5 3" xfId="32344"/>
    <cellStyle name="40% - Accent3 2 11 5 4" xfId="32345"/>
    <cellStyle name="40% - Accent3 2 11 6" xfId="32346"/>
    <cellStyle name="40% - Accent3 2 11 6 2" xfId="32347"/>
    <cellStyle name="40% - Accent3 2 11 6 3" xfId="32348"/>
    <cellStyle name="40% - Accent3 2 11 7" xfId="32349"/>
    <cellStyle name="40% - Accent3 2 11 8" xfId="32350"/>
    <cellStyle name="40% - Accent3 2 12" xfId="32351"/>
    <cellStyle name="40% - Accent3 2 12 2" xfId="32352"/>
    <cellStyle name="40% - Accent3 2 12 2 2" xfId="32353"/>
    <cellStyle name="40% - Accent3 2 12 2 2 2" xfId="32354"/>
    <cellStyle name="40% - Accent3 2 12 2 2 3" xfId="32355"/>
    <cellStyle name="40% - Accent3 2 12 2 3" xfId="32356"/>
    <cellStyle name="40% - Accent3 2 12 2 4" xfId="32357"/>
    <cellStyle name="40% - Accent3 2 12 3" xfId="32358"/>
    <cellStyle name="40% - Accent3 2 12 3 2" xfId="32359"/>
    <cellStyle name="40% - Accent3 2 12 3 2 2" xfId="32360"/>
    <cellStyle name="40% - Accent3 2 12 3 2 3" xfId="32361"/>
    <cellStyle name="40% - Accent3 2 12 3 3" xfId="32362"/>
    <cellStyle name="40% - Accent3 2 12 3 4" xfId="32363"/>
    <cellStyle name="40% - Accent3 2 12 4" xfId="32364"/>
    <cellStyle name="40% - Accent3 2 12 4 2" xfId="32365"/>
    <cellStyle name="40% - Accent3 2 12 4 3" xfId="32366"/>
    <cellStyle name="40% - Accent3 2 12 5" xfId="32367"/>
    <cellStyle name="40% - Accent3 2 12 6" xfId="32368"/>
    <cellStyle name="40% - Accent3 2 13" xfId="32369"/>
    <cellStyle name="40% - Accent3 2 13 2" xfId="32370"/>
    <cellStyle name="40% - Accent3 2 13 2 2" xfId="32371"/>
    <cellStyle name="40% - Accent3 2 13 2 2 2" xfId="32372"/>
    <cellStyle name="40% - Accent3 2 13 2 2 3" xfId="32373"/>
    <cellStyle name="40% - Accent3 2 13 2 3" xfId="32374"/>
    <cellStyle name="40% - Accent3 2 13 2 4" xfId="32375"/>
    <cellStyle name="40% - Accent3 2 13 3" xfId="32376"/>
    <cellStyle name="40% - Accent3 2 13 3 2" xfId="32377"/>
    <cellStyle name="40% - Accent3 2 13 3 2 2" xfId="32378"/>
    <cellStyle name="40% - Accent3 2 13 3 2 3" xfId="32379"/>
    <cellStyle name="40% - Accent3 2 13 3 3" xfId="32380"/>
    <cellStyle name="40% - Accent3 2 13 3 4" xfId="32381"/>
    <cellStyle name="40% - Accent3 2 13 4" xfId="32382"/>
    <cellStyle name="40% - Accent3 2 13 4 2" xfId="32383"/>
    <cellStyle name="40% - Accent3 2 13 4 3" xfId="32384"/>
    <cellStyle name="40% - Accent3 2 13 5" xfId="32385"/>
    <cellStyle name="40% - Accent3 2 13 6" xfId="32386"/>
    <cellStyle name="40% - Accent3 2 14" xfId="32387"/>
    <cellStyle name="40% - Accent3 2 14 2" xfId="32388"/>
    <cellStyle name="40% - Accent3 2 14 2 2" xfId="32389"/>
    <cellStyle name="40% - Accent3 2 14 2 3" xfId="32390"/>
    <cellStyle name="40% - Accent3 2 14 3" xfId="32391"/>
    <cellStyle name="40% - Accent3 2 14 4" xfId="32392"/>
    <cellStyle name="40% - Accent3 2 15" xfId="32393"/>
    <cellStyle name="40% - Accent3 2 15 2" xfId="32394"/>
    <cellStyle name="40% - Accent3 2 15 2 2" xfId="32395"/>
    <cellStyle name="40% - Accent3 2 15 2 3" xfId="32396"/>
    <cellStyle name="40% - Accent3 2 15 3" xfId="32397"/>
    <cellStyle name="40% - Accent3 2 15 4" xfId="32398"/>
    <cellStyle name="40% - Accent3 2 16" xfId="32399"/>
    <cellStyle name="40% - Accent3 2 16 2" xfId="32400"/>
    <cellStyle name="40% - Accent3 2 16 3" xfId="32401"/>
    <cellStyle name="40% - Accent3 2 17" xfId="32402"/>
    <cellStyle name="40% - Accent3 2 17 2" xfId="32403"/>
    <cellStyle name="40% - Accent3 2 18" xfId="32404"/>
    <cellStyle name="40% - Accent3 2 19" xfId="32188"/>
    <cellStyle name="40% - Accent3 2 2" xfId="32405"/>
    <cellStyle name="40% - Accent3 2 2 2" xfId="32406"/>
    <cellStyle name="40% - Accent3 2 2 2 2" xfId="32407"/>
    <cellStyle name="40% - Accent3 2 2 2 2 2" xfId="32408"/>
    <cellStyle name="40% - Accent3 2 2 2 3" xfId="32409"/>
    <cellStyle name="40% - Accent3 2 2 3" xfId="32410"/>
    <cellStyle name="40% - Accent3 2 2 3 2" xfId="32411"/>
    <cellStyle name="40% - Accent3 2 2 4" xfId="32412"/>
    <cellStyle name="40% - Accent3 2 2_Revenue monitoring workings P6 97-2003" xfId="32413"/>
    <cellStyle name="40% - Accent3 2 3" xfId="32414"/>
    <cellStyle name="40% - Accent3 2 3 10" xfId="32415"/>
    <cellStyle name="40% - Accent3 2 3 2" xfId="32416"/>
    <cellStyle name="40% - Accent3 2 3 2 2" xfId="32417"/>
    <cellStyle name="40% - Accent3 2 3 2 2 2" xfId="32418"/>
    <cellStyle name="40% - Accent3 2 3 2 2 2 2" xfId="32419"/>
    <cellStyle name="40% - Accent3 2 3 2 2 2 2 2" xfId="32420"/>
    <cellStyle name="40% - Accent3 2 3 2 2 2 2 2 2" xfId="32421"/>
    <cellStyle name="40% - Accent3 2 3 2 2 2 2 2 3" xfId="32422"/>
    <cellStyle name="40% - Accent3 2 3 2 2 2 2 3" xfId="32423"/>
    <cellStyle name="40% - Accent3 2 3 2 2 2 2 4" xfId="32424"/>
    <cellStyle name="40% - Accent3 2 3 2 2 2 3" xfId="32425"/>
    <cellStyle name="40% - Accent3 2 3 2 2 2 3 2" xfId="32426"/>
    <cellStyle name="40% - Accent3 2 3 2 2 2 3 2 2" xfId="32427"/>
    <cellStyle name="40% - Accent3 2 3 2 2 2 3 2 3" xfId="32428"/>
    <cellStyle name="40% - Accent3 2 3 2 2 2 3 3" xfId="32429"/>
    <cellStyle name="40% - Accent3 2 3 2 2 2 3 4" xfId="32430"/>
    <cellStyle name="40% - Accent3 2 3 2 2 2 4" xfId="32431"/>
    <cellStyle name="40% - Accent3 2 3 2 2 2 4 2" xfId="32432"/>
    <cellStyle name="40% - Accent3 2 3 2 2 2 4 3" xfId="32433"/>
    <cellStyle name="40% - Accent3 2 3 2 2 2 5" xfId="32434"/>
    <cellStyle name="40% - Accent3 2 3 2 2 2 6" xfId="32435"/>
    <cellStyle name="40% - Accent3 2 3 2 2 3" xfId="32436"/>
    <cellStyle name="40% - Accent3 2 3 2 2 3 2" xfId="32437"/>
    <cellStyle name="40% - Accent3 2 3 2 2 3 2 2" xfId="32438"/>
    <cellStyle name="40% - Accent3 2 3 2 2 3 2 2 2" xfId="32439"/>
    <cellStyle name="40% - Accent3 2 3 2 2 3 2 2 3" xfId="32440"/>
    <cellStyle name="40% - Accent3 2 3 2 2 3 2 3" xfId="32441"/>
    <cellStyle name="40% - Accent3 2 3 2 2 3 2 4" xfId="32442"/>
    <cellStyle name="40% - Accent3 2 3 2 2 3 3" xfId="32443"/>
    <cellStyle name="40% - Accent3 2 3 2 2 3 3 2" xfId="32444"/>
    <cellStyle name="40% - Accent3 2 3 2 2 3 3 2 2" xfId="32445"/>
    <cellStyle name="40% - Accent3 2 3 2 2 3 3 2 3" xfId="32446"/>
    <cellStyle name="40% - Accent3 2 3 2 2 3 3 3" xfId="32447"/>
    <cellStyle name="40% - Accent3 2 3 2 2 3 3 4" xfId="32448"/>
    <cellStyle name="40% - Accent3 2 3 2 2 3 4" xfId="32449"/>
    <cellStyle name="40% - Accent3 2 3 2 2 3 4 2" xfId="32450"/>
    <cellStyle name="40% - Accent3 2 3 2 2 3 4 3" xfId="32451"/>
    <cellStyle name="40% - Accent3 2 3 2 2 3 5" xfId="32452"/>
    <cellStyle name="40% - Accent3 2 3 2 2 3 6" xfId="32453"/>
    <cellStyle name="40% - Accent3 2 3 2 2 4" xfId="32454"/>
    <cellStyle name="40% - Accent3 2 3 2 2 4 2" xfId="32455"/>
    <cellStyle name="40% - Accent3 2 3 2 2 4 2 2" xfId="32456"/>
    <cellStyle name="40% - Accent3 2 3 2 2 4 2 3" xfId="32457"/>
    <cellStyle name="40% - Accent3 2 3 2 2 4 3" xfId="32458"/>
    <cellStyle name="40% - Accent3 2 3 2 2 4 4" xfId="32459"/>
    <cellStyle name="40% - Accent3 2 3 2 2 5" xfId="32460"/>
    <cellStyle name="40% - Accent3 2 3 2 2 5 2" xfId="32461"/>
    <cellStyle name="40% - Accent3 2 3 2 2 5 2 2" xfId="32462"/>
    <cellStyle name="40% - Accent3 2 3 2 2 5 2 3" xfId="32463"/>
    <cellStyle name="40% - Accent3 2 3 2 2 5 3" xfId="32464"/>
    <cellStyle name="40% - Accent3 2 3 2 2 5 4" xfId="32465"/>
    <cellStyle name="40% - Accent3 2 3 2 2 6" xfId="32466"/>
    <cellStyle name="40% - Accent3 2 3 2 2 6 2" xfId="32467"/>
    <cellStyle name="40% - Accent3 2 3 2 2 6 3" xfId="32468"/>
    <cellStyle name="40% - Accent3 2 3 2 2 7" xfId="32469"/>
    <cellStyle name="40% - Accent3 2 3 2 2 8" xfId="32470"/>
    <cellStyle name="40% - Accent3 2 3 2 3" xfId="32471"/>
    <cellStyle name="40% - Accent3 2 3 2 3 2" xfId="32472"/>
    <cellStyle name="40% - Accent3 2 3 2 3 2 2" xfId="32473"/>
    <cellStyle name="40% - Accent3 2 3 2 3 2 2 2" xfId="32474"/>
    <cellStyle name="40% - Accent3 2 3 2 3 2 2 3" xfId="32475"/>
    <cellStyle name="40% - Accent3 2 3 2 3 2 3" xfId="32476"/>
    <cellStyle name="40% - Accent3 2 3 2 3 2 4" xfId="32477"/>
    <cellStyle name="40% - Accent3 2 3 2 3 3" xfId="32478"/>
    <cellStyle name="40% - Accent3 2 3 2 3 3 2" xfId="32479"/>
    <cellStyle name="40% - Accent3 2 3 2 3 3 2 2" xfId="32480"/>
    <cellStyle name="40% - Accent3 2 3 2 3 3 2 3" xfId="32481"/>
    <cellStyle name="40% - Accent3 2 3 2 3 3 3" xfId="32482"/>
    <cellStyle name="40% - Accent3 2 3 2 3 3 4" xfId="32483"/>
    <cellStyle name="40% - Accent3 2 3 2 3 4" xfId="32484"/>
    <cellStyle name="40% - Accent3 2 3 2 3 4 2" xfId="32485"/>
    <cellStyle name="40% - Accent3 2 3 2 3 4 3" xfId="32486"/>
    <cellStyle name="40% - Accent3 2 3 2 3 5" xfId="32487"/>
    <cellStyle name="40% - Accent3 2 3 2 3 6" xfId="32488"/>
    <cellStyle name="40% - Accent3 2 3 2 4" xfId="32489"/>
    <cellStyle name="40% - Accent3 2 3 2 4 2" xfId="32490"/>
    <cellStyle name="40% - Accent3 2 3 2 4 2 2" xfId="32491"/>
    <cellStyle name="40% - Accent3 2 3 2 4 2 2 2" xfId="32492"/>
    <cellStyle name="40% - Accent3 2 3 2 4 2 2 3" xfId="32493"/>
    <cellStyle name="40% - Accent3 2 3 2 4 2 3" xfId="32494"/>
    <cellStyle name="40% - Accent3 2 3 2 4 2 4" xfId="32495"/>
    <cellStyle name="40% - Accent3 2 3 2 4 3" xfId="32496"/>
    <cellStyle name="40% - Accent3 2 3 2 4 3 2" xfId="32497"/>
    <cellStyle name="40% - Accent3 2 3 2 4 3 2 2" xfId="32498"/>
    <cellStyle name="40% - Accent3 2 3 2 4 3 2 3" xfId="32499"/>
    <cellStyle name="40% - Accent3 2 3 2 4 3 3" xfId="32500"/>
    <cellStyle name="40% - Accent3 2 3 2 4 3 4" xfId="32501"/>
    <cellStyle name="40% - Accent3 2 3 2 4 4" xfId="32502"/>
    <cellStyle name="40% - Accent3 2 3 2 4 4 2" xfId="32503"/>
    <cellStyle name="40% - Accent3 2 3 2 4 4 3" xfId="32504"/>
    <cellStyle name="40% - Accent3 2 3 2 4 5" xfId="32505"/>
    <cellStyle name="40% - Accent3 2 3 2 4 6" xfId="32506"/>
    <cellStyle name="40% - Accent3 2 3 2 5" xfId="32507"/>
    <cellStyle name="40% - Accent3 2 3 2 5 2" xfId="32508"/>
    <cellStyle name="40% - Accent3 2 3 2 5 2 2" xfId="32509"/>
    <cellStyle name="40% - Accent3 2 3 2 5 2 3" xfId="32510"/>
    <cellStyle name="40% - Accent3 2 3 2 5 3" xfId="32511"/>
    <cellStyle name="40% - Accent3 2 3 2 5 4" xfId="32512"/>
    <cellStyle name="40% - Accent3 2 3 2 6" xfId="32513"/>
    <cellStyle name="40% - Accent3 2 3 2 6 2" xfId="32514"/>
    <cellStyle name="40% - Accent3 2 3 2 6 2 2" xfId="32515"/>
    <cellStyle name="40% - Accent3 2 3 2 6 2 3" xfId="32516"/>
    <cellStyle name="40% - Accent3 2 3 2 6 3" xfId="32517"/>
    <cellStyle name="40% - Accent3 2 3 2 6 4" xfId="32518"/>
    <cellStyle name="40% - Accent3 2 3 2 7" xfId="32519"/>
    <cellStyle name="40% - Accent3 2 3 2 7 2" xfId="32520"/>
    <cellStyle name="40% - Accent3 2 3 2 7 3" xfId="32521"/>
    <cellStyle name="40% - Accent3 2 3 2 8" xfId="32522"/>
    <cellStyle name="40% - Accent3 2 3 2 9" xfId="32523"/>
    <cellStyle name="40% - Accent3 2 3 3" xfId="32524"/>
    <cellStyle name="40% - Accent3 2 3 3 2" xfId="32525"/>
    <cellStyle name="40% - Accent3 2 3 3 2 2" xfId="32526"/>
    <cellStyle name="40% - Accent3 2 3 3 2 2 2" xfId="32527"/>
    <cellStyle name="40% - Accent3 2 3 3 2 2 2 2" xfId="32528"/>
    <cellStyle name="40% - Accent3 2 3 3 2 2 2 3" xfId="32529"/>
    <cellStyle name="40% - Accent3 2 3 3 2 2 3" xfId="32530"/>
    <cellStyle name="40% - Accent3 2 3 3 2 2 4" xfId="32531"/>
    <cellStyle name="40% - Accent3 2 3 3 2 3" xfId="32532"/>
    <cellStyle name="40% - Accent3 2 3 3 2 3 2" xfId="32533"/>
    <cellStyle name="40% - Accent3 2 3 3 2 3 2 2" xfId="32534"/>
    <cellStyle name="40% - Accent3 2 3 3 2 3 2 3" xfId="32535"/>
    <cellStyle name="40% - Accent3 2 3 3 2 3 3" xfId="32536"/>
    <cellStyle name="40% - Accent3 2 3 3 2 3 4" xfId="32537"/>
    <cellStyle name="40% - Accent3 2 3 3 2 4" xfId="32538"/>
    <cellStyle name="40% - Accent3 2 3 3 2 4 2" xfId="32539"/>
    <cellStyle name="40% - Accent3 2 3 3 2 4 3" xfId="32540"/>
    <cellStyle name="40% - Accent3 2 3 3 2 5" xfId="32541"/>
    <cellStyle name="40% - Accent3 2 3 3 2 6" xfId="32542"/>
    <cellStyle name="40% - Accent3 2 3 3 3" xfId="32543"/>
    <cellStyle name="40% - Accent3 2 3 3 3 2" xfId="32544"/>
    <cellStyle name="40% - Accent3 2 3 3 3 2 2" xfId="32545"/>
    <cellStyle name="40% - Accent3 2 3 3 3 2 2 2" xfId="32546"/>
    <cellStyle name="40% - Accent3 2 3 3 3 2 2 3" xfId="32547"/>
    <cellStyle name="40% - Accent3 2 3 3 3 2 3" xfId="32548"/>
    <cellStyle name="40% - Accent3 2 3 3 3 2 4" xfId="32549"/>
    <cellStyle name="40% - Accent3 2 3 3 3 3" xfId="32550"/>
    <cellStyle name="40% - Accent3 2 3 3 3 3 2" xfId="32551"/>
    <cellStyle name="40% - Accent3 2 3 3 3 3 2 2" xfId="32552"/>
    <cellStyle name="40% - Accent3 2 3 3 3 3 2 3" xfId="32553"/>
    <cellStyle name="40% - Accent3 2 3 3 3 3 3" xfId="32554"/>
    <cellStyle name="40% - Accent3 2 3 3 3 3 4" xfId="32555"/>
    <cellStyle name="40% - Accent3 2 3 3 3 4" xfId="32556"/>
    <cellStyle name="40% - Accent3 2 3 3 3 4 2" xfId="32557"/>
    <cellStyle name="40% - Accent3 2 3 3 3 4 3" xfId="32558"/>
    <cellStyle name="40% - Accent3 2 3 3 3 5" xfId="32559"/>
    <cellStyle name="40% - Accent3 2 3 3 3 6" xfId="32560"/>
    <cellStyle name="40% - Accent3 2 3 3 4" xfId="32561"/>
    <cellStyle name="40% - Accent3 2 3 3 4 2" xfId="32562"/>
    <cellStyle name="40% - Accent3 2 3 3 4 2 2" xfId="32563"/>
    <cellStyle name="40% - Accent3 2 3 3 4 2 3" xfId="32564"/>
    <cellStyle name="40% - Accent3 2 3 3 4 3" xfId="32565"/>
    <cellStyle name="40% - Accent3 2 3 3 4 4" xfId="32566"/>
    <cellStyle name="40% - Accent3 2 3 3 5" xfId="32567"/>
    <cellStyle name="40% - Accent3 2 3 3 5 2" xfId="32568"/>
    <cellStyle name="40% - Accent3 2 3 3 5 2 2" xfId="32569"/>
    <cellStyle name="40% - Accent3 2 3 3 5 2 3" xfId="32570"/>
    <cellStyle name="40% - Accent3 2 3 3 5 3" xfId="32571"/>
    <cellStyle name="40% - Accent3 2 3 3 5 4" xfId="32572"/>
    <cellStyle name="40% - Accent3 2 3 3 6" xfId="32573"/>
    <cellStyle name="40% - Accent3 2 3 3 6 2" xfId="32574"/>
    <cellStyle name="40% - Accent3 2 3 3 6 3" xfId="32575"/>
    <cellStyle name="40% - Accent3 2 3 3 7" xfId="32576"/>
    <cellStyle name="40% - Accent3 2 3 3 8" xfId="32577"/>
    <cellStyle name="40% - Accent3 2 3 4" xfId="32578"/>
    <cellStyle name="40% - Accent3 2 3 4 2" xfId="32579"/>
    <cellStyle name="40% - Accent3 2 3 4 2 2" xfId="32580"/>
    <cellStyle name="40% - Accent3 2 3 4 2 2 2" xfId="32581"/>
    <cellStyle name="40% - Accent3 2 3 4 2 2 3" xfId="32582"/>
    <cellStyle name="40% - Accent3 2 3 4 2 3" xfId="32583"/>
    <cellStyle name="40% - Accent3 2 3 4 2 4" xfId="32584"/>
    <cellStyle name="40% - Accent3 2 3 4 3" xfId="32585"/>
    <cellStyle name="40% - Accent3 2 3 4 3 2" xfId="32586"/>
    <cellStyle name="40% - Accent3 2 3 4 3 2 2" xfId="32587"/>
    <cellStyle name="40% - Accent3 2 3 4 3 2 3" xfId="32588"/>
    <cellStyle name="40% - Accent3 2 3 4 3 3" xfId="32589"/>
    <cellStyle name="40% - Accent3 2 3 4 3 4" xfId="32590"/>
    <cellStyle name="40% - Accent3 2 3 4 4" xfId="32591"/>
    <cellStyle name="40% - Accent3 2 3 4 4 2" xfId="32592"/>
    <cellStyle name="40% - Accent3 2 3 4 4 3" xfId="32593"/>
    <cellStyle name="40% - Accent3 2 3 4 5" xfId="32594"/>
    <cellStyle name="40% - Accent3 2 3 4 6" xfId="32595"/>
    <cellStyle name="40% - Accent3 2 3 5" xfId="32596"/>
    <cellStyle name="40% - Accent3 2 3 5 2" xfId="32597"/>
    <cellStyle name="40% - Accent3 2 3 5 2 2" xfId="32598"/>
    <cellStyle name="40% - Accent3 2 3 5 2 2 2" xfId="32599"/>
    <cellStyle name="40% - Accent3 2 3 5 2 2 3" xfId="32600"/>
    <cellStyle name="40% - Accent3 2 3 5 2 3" xfId="32601"/>
    <cellStyle name="40% - Accent3 2 3 5 2 4" xfId="32602"/>
    <cellStyle name="40% - Accent3 2 3 5 3" xfId="32603"/>
    <cellStyle name="40% - Accent3 2 3 5 3 2" xfId="32604"/>
    <cellStyle name="40% - Accent3 2 3 5 3 2 2" xfId="32605"/>
    <cellStyle name="40% - Accent3 2 3 5 3 2 3" xfId="32606"/>
    <cellStyle name="40% - Accent3 2 3 5 3 3" xfId="32607"/>
    <cellStyle name="40% - Accent3 2 3 5 3 4" xfId="32608"/>
    <cellStyle name="40% - Accent3 2 3 5 4" xfId="32609"/>
    <cellStyle name="40% - Accent3 2 3 5 4 2" xfId="32610"/>
    <cellStyle name="40% - Accent3 2 3 5 4 3" xfId="32611"/>
    <cellStyle name="40% - Accent3 2 3 5 5" xfId="32612"/>
    <cellStyle name="40% - Accent3 2 3 5 6" xfId="32613"/>
    <cellStyle name="40% - Accent3 2 3 6" xfId="32614"/>
    <cellStyle name="40% - Accent3 2 3 6 2" xfId="32615"/>
    <cellStyle name="40% - Accent3 2 3 6 2 2" xfId="32616"/>
    <cellStyle name="40% - Accent3 2 3 6 2 3" xfId="32617"/>
    <cellStyle name="40% - Accent3 2 3 6 3" xfId="32618"/>
    <cellStyle name="40% - Accent3 2 3 6 4" xfId="32619"/>
    <cellStyle name="40% - Accent3 2 3 7" xfId="32620"/>
    <cellStyle name="40% - Accent3 2 3 7 2" xfId="32621"/>
    <cellStyle name="40% - Accent3 2 3 7 2 2" xfId="32622"/>
    <cellStyle name="40% - Accent3 2 3 7 2 3" xfId="32623"/>
    <cellStyle name="40% - Accent3 2 3 7 3" xfId="32624"/>
    <cellStyle name="40% - Accent3 2 3 7 4" xfId="32625"/>
    <cellStyle name="40% - Accent3 2 3 8" xfId="32626"/>
    <cellStyle name="40% - Accent3 2 3 8 2" xfId="32627"/>
    <cellStyle name="40% - Accent3 2 3 8 3" xfId="32628"/>
    <cellStyle name="40% - Accent3 2 3 9" xfId="32629"/>
    <cellStyle name="40% - Accent3 2 3_Revenue monitoring workings P6 97-2003" xfId="32630"/>
    <cellStyle name="40% - Accent3 2 4" xfId="32631"/>
    <cellStyle name="40% - Accent3 2 4 10" xfId="32632"/>
    <cellStyle name="40% - Accent3 2 4 2" xfId="32633"/>
    <cellStyle name="40% - Accent3 2 4 2 2" xfId="32634"/>
    <cellStyle name="40% - Accent3 2 4 2 2 2" xfId="32635"/>
    <cellStyle name="40% - Accent3 2 4 2 2 2 2" xfId="32636"/>
    <cellStyle name="40% - Accent3 2 4 2 2 2 2 2" xfId="32637"/>
    <cellStyle name="40% - Accent3 2 4 2 2 2 2 2 2" xfId="32638"/>
    <cellStyle name="40% - Accent3 2 4 2 2 2 2 2 3" xfId="32639"/>
    <cellStyle name="40% - Accent3 2 4 2 2 2 2 3" xfId="32640"/>
    <cellStyle name="40% - Accent3 2 4 2 2 2 2 4" xfId="32641"/>
    <cellStyle name="40% - Accent3 2 4 2 2 2 3" xfId="32642"/>
    <cellStyle name="40% - Accent3 2 4 2 2 2 3 2" xfId="32643"/>
    <cellStyle name="40% - Accent3 2 4 2 2 2 3 2 2" xfId="32644"/>
    <cellStyle name="40% - Accent3 2 4 2 2 2 3 2 3" xfId="32645"/>
    <cellStyle name="40% - Accent3 2 4 2 2 2 3 3" xfId="32646"/>
    <cellStyle name="40% - Accent3 2 4 2 2 2 3 4" xfId="32647"/>
    <cellStyle name="40% - Accent3 2 4 2 2 2 4" xfId="32648"/>
    <cellStyle name="40% - Accent3 2 4 2 2 2 4 2" xfId="32649"/>
    <cellStyle name="40% - Accent3 2 4 2 2 2 4 3" xfId="32650"/>
    <cellStyle name="40% - Accent3 2 4 2 2 2 5" xfId="32651"/>
    <cellStyle name="40% - Accent3 2 4 2 2 2 6" xfId="32652"/>
    <cellStyle name="40% - Accent3 2 4 2 2 3" xfId="32653"/>
    <cellStyle name="40% - Accent3 2 4 2 2 3 2" xfId="32654"/>
    <cellStyle name="40% - Accent3 2 4 2 2 3 2 2" xfId="32655"/>
    <cellStyle name="40% - Accent3 2 4 2 2 3 2 2 2" xfId="32656"/>
    <cellStyle name="40% - Accent3 2 4 2 2 3 2 2 3" xfId="32657"/>
    <cellStyle name="40% - Accent3 2 4 2 2 3 2 3" xfId="32658"/>
    <cellStyle name="40% - Accent3 2 4 2 2 3 2 4" xfId="32659"/>
    <cellStyle name="40% - Accent3 2 4 2 2 3 3" xfId="32660"/>
    <cellStyle name="40% - Accent3 2 4 2 2 3 3 2" xfId="32661"/>
    <cellStyle name="40% - Accent3 2 4 2 2 3 3 2 2" xfId="32662"/>
    <cellStyle name="40% - Accent3 2 4 2 2 3 3 2 3" xfId="32663"/>
    <cellStyle name="40% - Accent3 2 4 2 2 3 3 3" xfId="32664"/>
    <cellStyle name="40% - Accent3 2 4 2 2 3 3 4" xfId="32665"/>
    <cellStyle name="40% - Accent3 2 4 2 2 3 4" xfId="32666"/>
    <cellStyle name="40% - Accent3 2 4 2 2 3 4 2" xfId="32667"/>
    <cellStyle name="40% - Accent3 2 4 2 2 3 4 3" xfId="32668"/>
    <cellStyle name="40% - Accent3 2 4 2 2 3 5" xfId="32669"/>
    <cellStyle name="40% - Accent3 2 4 2 2 3 6" xfId="32670"/>
    <cellStyle name="40% - Accent3 2 4 2 2 4" xfId="32671"/>
    <cellStyle name="40% - Accent3 2 4 2 2 4 2" xfId="32672"/>
    <cellStyle name="40% - Accent3 2 4 2 2 4 2 2" xfId="32673"/>
    <cellStyle name="40% - Accent3 2 4 2 2 4 2 3" xfId="32674"/>
    <cellStyle name="40% - Accent3 2 4 2 2 4 3" xfId="32675"/>
    <cellStyle name="40% - Accent3 2 4 2 2 4 4" xfId="32676"/>
    <cellStyle name="40% - Accent3 2 4 2 2 5" xfId="32677"/>
    <cellStyle name="40% - Accent3 2 4 2 2 5 2" xfId="32678"/>
    <cellStyle name="40% - Accent3 2 4 2 2 5 2 2" xfId="32679"/>
    <cellStyle name="40% - Accent3 2 4 2 2 5 2 3" xfId="32680"/>
    <cellStyle name="40% - Accent3 2 4 2 2 5 3" xfId="32681"/>
    <cellStyle name="40% - Accent3 2 4 2 2 5 4" xfId="32682"/>
    <cellStyle name="40% - Accent3 2 4 2 2 6" xfId="32683"/>
    <cellStyle name="40% - Accent3 2 4 2 2 6 2" xfId="32684"/>
    <cellStyle name="40% - Accent3 2 4 2 2 6 3" xfId="32685"/>
    <cellStyle name="40% - Accent3 2 4 2 2 7" xfId="32686"/>
    <cellStyle name="40% - Accent3 2 4 2 2 8" xfId="32687"/>
    <cellStyle name="40% - Accent3 2 4 2 3" xfId="32688"/>
    <cellStyle name="40% - Accent3 2 4 2 3 2" xfId="32689"/>
    <cellStyle name="40% - Accent3 2 4 2 3 2 2" xfId="32690"/>
    <cellStyle name="40% - Accent3 2 4 2 3 2 2 2" xfId="32691"/>
    <cellStyle name="40% - Accent3 2 4 2 3 2 2 3" xfId="32692"/>
    <cellStyle name="40% - Accent3 2 4 2 3 2 3" xfId="32693"/>
    <cellStyle name="40% - Accent3 2 4 2 3 2 4" xfId="32694"/>
    <cellStyle name="40% - Accent3 2 4 2 3 3" xfId="32695"/>
    <cellStyle name="40% - Accent3 2 4 2 3 3 2" xfId="32696"/>
    <cellStyle name="40% - Accent3 2 4 2 3 3 2 2" xfId="32697"/>
    <cellStyle name="40% - Accent3 2 4 2 3 3 2 3" xfId="32698"/>
    <cellStyle name="40% - Accent3 2 4 2 3 3 3" xfId="32699"/>
    <cellStyle name="40% - Accent3 2 4 2 3 3 4" xfId="32700"/>
    <cellStyle name="40% - Accent3 2 4 2 3 4" xfId="32701"/>
    <cellStyle name="40% - Accent3 2 4 2 3 4 2" xfId="32702"/>
    <cellStyle name="40% - Accent3 2 4 2 3 4 3" xfId="32703"/>
    <cellStyle name="40% - Accent3 2 4 2 3 5" xfId="32704"/>
    <cellStyle name="40% - Accent3 2 4 2 3 6" xfId="32705"/>
    <cellStyle name="40% - Accent3 2 4 2 4" xfId="32706"/>
    <cellStyle name="40% - Accent3 2 4 2 4 2" xfId="32707"/>
    <cellStyle name="40% - Accent3 2 4 2 4 2 2" xfId="32708"/>
    <cellStyle name="40% - Accent3 2 4 2 4 2 2 2" xfId="32709"/>
    <cellStyle name="40% - Accent3 2 4 2 4 2 2 3" xfId="32710"/>
    <cellStyle name="40% - Accent3 2 4 2 4 2 3" xfId="32711"/>
    <cellStyle name="40% - Accent3 2 4 2 4 2 4" xfId="32712"/>
    <cellStyle name="40% - Accent3 2 4 2 4 3" xfId="32713"/>
    <cellStyle name="40% - Accent3 2 4 2 4 3 2" xfId="32714"/>
    <cellStyle name="40% - Accent3 2 4 2 4 3 2 2" xfId="32715"/>
    <cellStyle name="40% - Accent3 2 4 2 4 3 2 3" xfId="32716"/>
    <cellStyle name="40% - Accent3 2 4 2 4 3 3" xfId="32717"/>
    <cellStyle name="40% - Accent3 2 4 2 4 3 4" xfId="32718"/>
    <cellStyle name="40% - Accent3 2 4 2 4 4" xfId="32719"/>
    <cellStyle name="40% - Accent3 2 4 2 4 4 2" xfId="32720"/>
    <cellStyle name="40% - Accent3 2 4 2 4 4 3" xfId="32721"/>
    <cellStyle name="40% - Accent3 2 4 2 4 5" xfId="32722"/>
    <cellStyle name="40% - Accent3 2 4 2 4 6" xfId="32723"/>
    <cellStyle name="40% - Accent3 2 4 2 5" xfId="32724"/>
    <cellStyle name="40% - Accent3 2 4 2 5 2" xfId="32725"/>
    <cellStyle name="40% - Accent3 2 4 2 5 2 2" xfId="32726"/>
    <cellStyle name="40% - Accent3 2 4 2 5 2 3" xfId="32727"/>
    <cellStyle name="40% - Accent3 2 4 2 5 3" xfId="32728"/>
    <cellStyle name="40% - Accent3 2 4 2 5 4" xfId="32729"/>
    <cellStyle name="40% - Accent3 2 4 2 6" xfId="32730"/>
    <cellStyle name="40% - Accent3 2 4 2 6 2" xfId="32731"/>
    <cellStyle name="40% - Accent3 2 4 2 6 2 2" xfId="32732"/>
    <cellStyle name="40% - Accent3 2 4 2 6 2 3" xfId="32733"/>
    <cellStyle name="40% - Accent3 2 4 2 6 3" xfId="32734"/>
    <cellStyle name="40% - Accent3 2 4 2 6 4" xfId="32735"/>
    <cellStyle name="40% - Accent3 2 4 2 7" xfId="32736"/>
    <cellStyle name="40% - Accent3 2 4 2 7 2" xfId="32737"/>
    <cellStyle name="40% - Accent3 2 4 2 7 3" xfId="32738"/>
    <cellStyle name="40% - Accent3 2 4 2 8" xfId="32739"/>
    <cellStyle name="40% - Accent3 2 4 2 9" xfId="32740"/>
    <cellStyle name="40% - Accent3 2 4 3" xfId="32741"/>
    <cellStyle name="40% - Accent3 2 4 3 2" xfId="32742"/>
    <cellStyle name="40% - Accent3 2 4 3 2 2" xfId="32743"/>
    <cellStyle name="40% - Accent3 2 4 3 2 2 2" xfId="32744"/>
    <cellStyle name="40% - Accent3 2 4 3 2 2 2 2" xfId="32745"/>
    <cellStyle name="40% - Accent3 2 4 3 2 2 2 3" xfId="32746"/>
    <cellStyle name="40% - Accent3 2 4 3 2 2 3" xfId="32747"/>
    <cellStyle name="40% - Accent3 2 4 3 2 2 4" xfId="32748"/>
    <cellStyle name="40% - Accent3 2 4 3 2 3" xfId="32749"/>
    <cellStyle name="40% - Accent3 2 4 3 2 3 2" xfId="32750"/>
    <cellStyle name="40% - Accent3 2 4 3 2 3 2 2" xfId="32751"/>
    <cellStyle name="40% - Accent3 2 4 3 2 3 2 3" xfId="32752"/>
    <cellStyle name="40% - Accent3 2 4 3 2 3 3" xfId="32753"/>
    <cellStyle name="40% - Accent3 2 4 3 2 3 4" xfId="32754"/>
    <cellStyle name="40% - Accent3 2 4 3 2 4" xfId="32755"/>
    <cellStyle name="40% - Accent3 2 4 3 2 4 2" xfId="32756"/>
    <cellStyle name="40% - Accent3 2 4 3 2 4 3" xfId="32757"/>
    <cellStyle name="40% - Accent3 2 4 3 2 5" xfId="32758"/>
    <cellStyle name="40% - Accent3 2 4 3 2 6" xfId="32759"/>
    <cellStyle name="40% - Accent3 2 4 3 3" xfId="32760"/>
    <cellStyle name="40% - Accent3 2 4 3 3 2" xfId="32761"/>
    <cellStyle name="40% - Accent3 2 4 3 3 2 2" xfId="32762"/>
    <cellStyle name="40% - Accent3 2 4 3 3 2 2 2" xfId="32763"/>
    <cellStyle name="40% - Accent3 2 4 3 3 2 2 3" xfId="32764"/>
    <cellStyle name="40% - Accent3 2 4 3 3 2 3" xfId="32765"/>
    <cellStyle name="40% - Accent3 2 4 3 3 2 4" xfId="32766"/>
    <cellStyle name="40% - Accent3 2 4 3 3 3" xfId="32767"/>
    <cellStyle name="40% - Accent3 2 4 3 3 3 2" xfId="32768"/>
    <cellStyle name="40% - Accent3 2 4 3 3 3 2 2" xfId="32769"/>
    <cellStyle name="40% - Accent3 2 4 3 3 3 2 3" xfId="32770"/>
    <cellStyle name="40% - Accent3 2 4 3 3 3 3" xfId="32771"/>
    <cellStyle name="40% - Accent3 2 4 3 3 3 4" xfId="32772"/>
    <cellStyle name="40% - Accent3 2 4 3 3 4" xfId="32773"/>
    <cellStyle name="40% - Accent3 2 4 3 3 4 2" xfId="32774"/>
    <cellStyle name="40% - Accent3 2 4 3 3 4 3" xfId="32775"/>
    <cellStyle name="40% - Accent3 2 4 3 3 5" xfId="32776"/>
    <cellStyle name="40% - Accent3 2 4 3 3 6" xfId="32777"/>
    <cellStyle name="40% - Accent3 2 4 3 4" xfId="32778"/>
    <cellStyle name="40% - Accent3 2 4 3 4 2" xfId="32779"/>
    <cellStyle name="40% - Accent3 2 4 3 4 2 2" xfId="32780"/>
    <cellStyle name="40% - Accent3 2 4 3 4 2 3" xfId="32781"/>
    <cellStyle name="40% - Accent3 2 4 3 4 3" xfId="32782"/>
    <cellStyle name="40% - Accent3 2 4 3 4 4" xfId="32783"/>
    <cellStyle name="40% - Accent3 2 4 3 5" xfId="32784"/>
    <cellStyle name="40% - Accent3 2 4 3 5 2" xfId="32785"/>
    <cellStyle name="40% - Accent3 2 4 3 5 2 2" xfId="32786"/>
    <cellStyle name="40% - Accent3 2 4 3 5 2 3" xfId="32787"/>
    <cellStyle name="40% - Accent3 2 4 3 5 3" xfId="32788"/>
    <cellStyle name="40% - Accent3 2 4 3 5 4" xfId="32789"/>
    <cellStyle name="40% - Accent3 2 4 3 6" xfId="32790"/>
    <cellStyle name="40% - Accent3 2 4 3 6 2" xfId="32791"/>
    <cellStyle name="40% - Accent3 2 4 3 6 3" xfId="32792"/>
    <cellStyle name="40% - Accent3 2 4 3 7" xfId="32793"/>
    <cellStyle name="40% - Accent3 2 4 3 8" xfId="32794"/>
    <cellStyle name="40% - Accent3 2 4 4" xfId="32795"/>
    <cellStyle name="40% - Accent3 2 4 4 2" xfId="32796"/>
    <cellStyle name="40% - Accent3 2 4 4 2 2" xfId="32797"/>
    <cellStyle name="40% - Accent3 2 4 4 2 2 2" xfId="32798"/>
    <cellStyle name="40% - Accent3 2 4 4 2 2 3" xfId="32799"/>
    <cellStyle name="40% - Accent3 2 4 4 2 3" xfId="32800"/>
    <cellStyle name="40% - Accent3 2 4 4 2 4" xfId="32801"/>
    <cellStyle name="40% - Accent3 2 4 4 3" xfId="32802"/>
    <cellStyle name="40% - Accent3 2 4 4 3 2" xfId="32803"/>
    <cellStyle name="40% - Accent3 2 4 4 3 2 2" xfId="32804"/>
    <cellStyle name="40% - Accent3 2 4 4 3 2 3" xfId="32805"/>
    <cellStyle name="40% - Accent3 2 4 4 3 3" xfId="32806"/>
    <cellStyle name="40% - Accent3 2 4 4 3 4" xfId="32807"/>
    <cellStyle name="40% - Accent3 2 4 4 4" xfId="32808"/>
    <cellStyle name="40% - Accent3 2 4 4 4 2" xfId="32809"/>
    <cellStyle name="40% - Accent3 2 4 4 4 3" xfId="32810"/>
    <cellStyle name="40% - Accent3 2 4 4 5" xfId="32811"/>
    <cellStyle name="40% - Accent3 2 4 4 6" xfId="32812"/>
    <cellStyle name="40% - Accent3 2 4 5" xfId="32813"/>
    <cellStyle name="40% - Accent3 2 4 5 2" xfId="32814"/>
    <cellStyle name="40% - Accent3 2 4 5 2 2" xfId="32815"/>
    <cellStyle name="40% - Accent3 2 4 5 2 2 2" xfId="32816"/>
    <cellStyle name="40% - Accent3 2 4 5 2 2 3" xfId="32817"/>
    <cellStyle name="40% - Accent3 2 4 5 2 3" xfId="32818"/>
    <cellStyle name="40% - Accent3 2 4 5 2 4" xfId="32819"/>
    <cellStyle name="40% - Accent3 2 4 5 3" xfId="32820"/>
    <cellStyle name="40% - Accent3 2 4 5 3 2" xfId="32821"/>
    <cellStyle name="40% - Accent3 2 4 5 3 2 2" xfId="32822"/>
    <cellStyle name="40% - Accent3 2 4 5 3 2 3" xfId="32823"/>
    <cellStyle name="40% - Accent3 2 4 5 3 3" xfId="32824"/>
    <cellStyle name="40% - Accent3 2 4 5 3 4" xfId="32825"/>
    <cellStyle name="40% - Accent3 2 4 5 4" xfId="32826"/>
    <cellStyle name="40% - Accent3 2 4 5 4 2" xfId="32827"/>
    <cellStyle name="40% - Accent3 2 4 5 4 3" xfId="32828"/>
    <cellStyle name="40% - Accent3 2 4 5 5" xfId="32829"/>
    <cellStyle name="40% - Accent3 2 4 5 6" xfId="32830"/>
    <cellStyle name="40% - Accent3 2 4 6" xfId="32831"/>
    <cellStyle name="40% - Accent3 2 4 6 2" xfId="32832"/>
    <cellStyle name="40% - Accent3 2 4 6 2 2" xfId="32833"/>
    <cellStyle name="40% - Accent3 2 4 6 2 3" xfId="32834"/>
    <cellStyle name="40% - Accent3 2 4 6 3" xfId="32835"/>
    <cellStyle name="40% - Accent3 2 4 6 4" xfId="32836"/>
    <cellStyle name="40% - Accent3 2 4 7" xfId="32837"/>
    <cellStyle name="40% - Accent3 2 4 7 2" xfId="32838"/>
    <cellStyle name="40% - Accent3 2 4 7 2 2" xfId="32839"/>
    <cellStyle name="40% - Accent3 2 4 7 2 3" xfId="32840"/>
    <cellStyle name="40% - Accent3 2 4 7 3" xfId="32841"/>
    <cellStyle name="40% - Accent3 2 4 7 4" xfId="32842"/>
    <cellStyle name="40% - Accent3 2 4 8" xfId="32843"/>
    <cellStyle name="40% - Accent3 2 4 8 2" xfId="32844"/>
    <cellStyle name="40% - Accent3 2 4 8 3" xfId="32845"/>
    <cellStyle name="40% - Accent3 2 4 9" xfId="32846"/>
    <cellStyle name="40% - Accent3 2 4_Revenue monitoring workings P6 97-2003" xfId="32847"/>
    <cellStyle name="40% - Accent3 2 5" xfId="32848"/>
    <cellStyle name="40% - Accent3 2 5 10" xfId="32849"/>
    <cellStyle name="40% - Accent3 2 5 2" xfId="32850"/>
    <cellStyle name="40% - Accent3 2 5 2 2" xfId="32851"/>
    <cellStyle name="40% - Accent3 2 5 2 2 2" xfId="32852"/>
    <cellStyle name="40% - Accent3 2 5 2 2 2 2" xfId="32853"/>
    <cellStyle name="40% - Accent3 2 5 2 2 2 2 2" xfId="32854"/>
    <cellStyle name="40% - Accent3 2 5 2 2 2 2 2 2" xfId="32855"/>
    <cellStyle name="40% - Accent3 2 5 2 2 2 2 2 3" xfId="32856"/>
    <cellStyle name="40% - Accent3 2 5 2 2 2 2 3" xfId="32857"/>
    <cellStyle name="40% - Accent3 2 5 2 2 2 2 4" xfId="32858"/>
    <cellStyle name="40% - Accent3 2 5 2 2 2 3" xfId="32859"/>
    <cellStyle name="40% - Accent3 2 5 2 2 2 3 2" xfId="32860"/>
    <cellStyle name="40% - Accent3 2 5 2 2 2 3 2 2" xfId="32861"/>
    <cellStyle name="40% - Accent3 2 5 2 2 2 3 2 3" xfId="32862"/>
    <cellStyle name="40% - Accent3 2 5 2 2 2 3 3" xfId="32863"/>
    <cellStyle name="40% - Accent3 2 5 2 2 2 3 4" xfId="32864"/>
    <cellStyle name="40% - Accent3 2 5 2 2 2 4" xfId="32865"/>
    <cellStyle name="40% - Accent3 2 5 2 2 2 4 2" xfId="32866"/>
    <cellStyle name="40% - Accent3 2 5 2 2 2 4 3" xfId="32867"/>
    <cellStyle name="40% - Accent3 2 5 2 2 2 5" xfId="32868"/>
    <cellStyle name="40% - Accent3 2 5 2 2 2 6" xfId="32869"/>
    <cellStyle name="40% - Accent3 2 5 2 2 3" xfId="32870"/>
    <cellStyle name="40% - Accent3 2 5 2 2 3 2" xfId="32871"/>
    <cellStyle name="40% - Accent3 2 5 2 2 3 2 2" xfId="32872"/>
    <cellStyle name="40% - Accent3 2 5 2 2 3 2 2 2" xfId="32873"/>
    <cellStyle name="40% - Accent3 2 5 2 2 3 2 2 3" xfId="32874"/>
    <cellStyle name="40% - Accent3 2 5 2 2 3 2 3" xfId="32875"/>
    <cellStyle name="40% - Accent3 2 5 2 2 3 2 4" xfId="32876"/>
    <cellStyle name="40% - Accent3 2 5 2 2 3 3" xfId="32877"/>
    <cellStyle name="40% - Accent3 2 5 2 2 3 3 2" xfId="32878"/>
    <cellStyle name="40% - Accent3 2 5 2 2 3 3 2 2" xfId="32879"/>
    <cellStyle name="40% - Accent3 2 5 2 2 3 3 2 3" xfId="32880"/>
    <cellStyle name="40% - Accent3 2 5 2 2 3 3 3" xfId="32881"/>
    <cellStyle name="40% - Accent3 2 5 2 2 3 3 4" xfId="32882"/>
    <cellStyle name="40% - Accent3 2 5 2 2 3 4" xfId="32883"/>
    <cellStyle name="40% - Accent3 2 5 2 2 3 4 2" xfId="32884"/>
    <cellStyle name="40% - Accent3 2 5 2 2 3 4 3" xfId="32885"/>
    <cellStyle name="40% - Accent3 2 5 2 2 3 5" xfId="32886"/>
    <cellStyle name="40% - Accent3 2 5 2 2 3 6" xfId="32887"/>
    <cellStyle name="40% - Accent3 2 5 2 2 4" xfId="32888"/>
    <cellStyle name="40% - Accent3 2 5 2 2 4 2" xfId="32889"/>
    <cellStyle name="40% - Accent3 2 5 2 2 4 2 2" xfId="32890"/>
    <cellStyle name="40% - Accent3 2 5 2 2 4 2 3" xfId="32891"/>
    <cellStyle name="40% - Accent3 2 5 2 2 4 3" xfId="32892"/>
    <cellStyle name="40% - Accent3 2 5 2 2 4 4" xfId="32893"/>
    <cellStyle name="40% - Accent3 2 5 2 2 5" xfId="32894"/>
    <cellStyle name="40% - Accent3 2 5 2 2 5 2" xfId="32895"/>
    <cellStyle name="40% - Accent3 2 5 2 2 5 2 2" xfId="32896"/>
    <cellStyle name="40% - Accent3 2 5 2 2 5 2 3" xfId="32897"/>
    <cellStyle name="40% - Accent3 2 5 2 2 5 3" xfId="32898"/>
    <cellStyle name="40% - Accent3 2 5 2 2 5 4" xfId="32899"/>
    <cellStyle name="40% - Accent3 2 5 2 2 6" xfId="32900"/>
    <cellStyle name="40% - Accent3 2 5 2 2 6 2" xfId="32901"/>
    <cellStyle name="40% - Accent3 2 5 2 2 6 3" xfId="32902"/>
    <cellStyle name="40% - Accent3 2 5 2 2 7" xfId="32903"/>
    <cellStyle name="40% - Accent3 2 5 2 2 8" xfId="32904"/>
    <cellStyle name="40% - Accent3 2 5 2 3" xfId="32905"/>
    <cellStyle name="40% - Accent3 2 5 2 3 2" xfId="32906"/>
    <cellStyle name="40% - Accent3 2 5 2 3 2 2" xfId="32907"/>
    <cellStyle name="40% - Accent3 2 5 2 3 2 2 2" xfId="32908"/>
    <cellStyle name="40% - Accent3 2 5 2 3 2 2 3" xfId="32909"/>
    <cellStyle name="40% - Accent3 2 5 2 3 2 3" xfId="32910"/>
    <cellStyle name="40% - Accent3 2 5 2 3 2 4" xfId="32911"/>
    <cellStyle name="40% - Accent3 2 5 2 3 3" xfId="32912"/>
    <cellStyle name="40% - Accent3 2 5 2 3 3 2" xfId="32913"/>
    <cellStyle name="40% - Accent3 2 5 2 3 3 2 2" xfId="32914"/>
    <cellStyle name="40% - Accent3 2 5 2 3 3 2 3" xfId="32915"/>
    <cellStyle name="40% - Accent3 2 5 2 3 3 3" xfId="32916"/>
    <cellStyle name="40% - Accent3 2 5 2 3 3 4" xfId="32917"/>
    <cellStyle name="40% - Accent3 2 5 2 3 4" xfId="32918"/>
    <cellStyle name="40% - Accent3 2 5 2 3 4 2" xfId="32919"/>
    <cellStyle name="40% - Accent3 2 5 2 3 4 3" xfId="32920"/>
    <cellStyle name="40% - Accent3 2 5 2 3 5" xfId="32921"/>
    <cellStyle name="40% - Accent3 2 5 2 3 6" xfId="32922"/>
    <cellStyle name="40% - Accent3 2 5 2 4" xfId="32923"/>
    <cellStyle name="40% - Accent3 2 5 2 4 2" xfId="32924"/>
    <cellStyle name="40% - Accent3 2 5 2 4 2 2" xfId="32925"/>
    <cellStyle name="40% - Accent3 2 5 2 4 2 2 2" xfId="32926"/>
    <cellStyle name="40% - Accent3 2 5 2 4 2 2 3" xfId="32927"/>
    <cellStyle name="40% - Accent3 2 5 2 4 2 3" xfId="32928"/>
    <cellStyle name="40% - Accent3 2 5 2 4 2 4" xfId="32929"/>
    <cellStyle name="40% - Accent3 2 5 2 4 3" xfId="32930"/>
    <cellStyle name="40% - Accent3 2 5 2 4 3 2" xfId="32931"/>
    <cellStyle name="40% - Accent3 2 5 2 4 3 2 2" xfId="32932"/>
    <cellStyle name="40% - Accent3 2 5 2 4 3 2 3" xfId="32933"/>
    <cellStyle name="40% - Accent3 2 5 2 4 3 3" xfId="32934"/>
    <cellStyle name="40% - Accent3 2 5 2 4 3 4" xfId="32935"/>
    <cellStyle name="40% - Accent3 2 5 2 4 4" xfId="32936"/>
    <cellStyle name="40% - Accent3 2 5 2 4 4 2" xfId="32937"/>
    <cellStyle name="40% - Accent3 2 5 2 4 4 3" xfId="32938"/>
    <cellStyle name="40% - Accent3 2 5 2 4 5" xfId="32939"/>
    <cellStyle name="40% - Accent3 2 5 2 4 6" xfId="32940"/>
    <cellStyle name="40% - Accent3 2 5 2 5" xfId="32941"/>
    <cellStyle name="40% - Accent3 2 5 2 5 2" xfId="32942"/>
    <cellStyle name="40% - Accent3 2 5 2 5 2 2" xfId="32943"/>
    <cellStyle name="40% - Accent3 2 5 2 5 2 3" xfId="32944"/>
    <cellStyle name="40% - Accent3 2 5 2 5 3" xfId="32945"/>
    <cellStyle name="40% - Accent3 2 5 2 5 4" xfId="32946"/>
    <cellStyle name="40% - Accent3 2 5 2 6" xfId="32947"/>
    <cellStyle name="40% - Accent3 2 5 2 6 2" xfId="32948"/>
    <cellStyle name="40% - Accent3 2 5 2 6 2 2" xfId="32949"/>
    <cellStyle name="40% - Accent3 2 5 2 6 2 3" xfId="32950"/>
    <cellStyle name="40% - Accent3 2 5 2 6 3" xfId="32951"/>
    <cellStyle name="40% - Accent3 2 5 2 6 4" xfId="32952"/>
    <cellStyle name="40% - Accent3 2 5 2 7" xfId="32953"/>
    <cellStyle name="40% - Accent3 2 5 2 7 2" xfId="32954"/>
    <cellStyle name="40% - Accent3 2 5 2 7 3" xfId="32955"/>
    <cellStyle name="40% - Accent3 2 5 2 8" xfId="32956"/>
    <cellStyle name="40% - Accent3 2 5 2 9" xfId="32957"/>
    <cellStyle name="40% - Accent3 2 5 3" xfId="32958"/>
    <cellStyle name="40% - Accent3 2 5 3 2" xfId="32959"/>
    <cellStyle name="40% - Accent3 2 5 3 2 2" xfId="32960"/>
    <cellStyle name="40% - Accent3 2 5 3 2 2 2" xfId="32961"/>
    <cellStyle name="40% - Accent3 2 5 3 2 2 2 2" xfId="32962"/>
    <cellStyle name="40% - Accent3 2 5 3 2 2 2 3" xfId="32963"/>
    <cellStyle name="40% - Accent3 2 5 3 2 2 3" xfId="32964"/>
    <cellStyle name="40% - Accent3 2 5 3 2 2 4" xfId="32965"/>
    <cellStyle name="40% - Accent3 2 5 3 2 3" xfId="32966"/>
    <cellStyle name="40% - Accent3 2 5 3 2 3 2" xfId="32967"/>
    <cellStyle name="40% - Accent3 2 5 3 2 3 2 2" xfId="32968"/>
    <cellStyle name="40% - Accent3 2 5 3 2 3 2 3" xfId="32969"/>
    <cellStyle name="40% - Accent3 2 5 3 2 3 3" xfId="32970"/>
    <cellStyle name="40% - Accent3 2 5 3 2 3 4" xfId="32971"/>
    <cellStyle name="40% - Accent3 2 5 3 2 4" xfId="32972"/>
    <cellStyle name="40% - Accent3 2 5 3 2 4 2" xfId="32973"/>
    <cellStyle name="40% - Accent3 2 5 3 2 4 3" xfId="32974"/>
    <cellStyle name="40% - Accent3 2 5 3 2 5" xfId="32975"/>
    <cellStyle name="40% - Accent3 2 5 3 2 6" xfId="32976"/>
    <cellStyle name="40% - Accent3 2 5 3 3" xfId="32977"/>
    <cellStyle name="40% - Accent3 2 5 3 3 2" xfId="32978"/>
    <cellStyle name="40% - Accent3 2 5 3 3 2 2" xfId="32979"/>
    <cellStyle name="40% - Accent3 2 5 3 3 2 2 2" xfId="32980"/>
    <cellStyle name="40% - Accent3 2 5 3 3 2 2 3" xfId="32981"/>
    <cellStyle name="40% - Accent3 2 5 3 3 2 3" xfId="32982"/>
    <cellStyle name="40% - Accent3 2 5 3 3 2 4" xfId="32983"/>
    <cellStyle name="40% - Accent3 2 5 3 3 3" xfId="32984"/>
    <cellStyle name="40% - Accent3 2 5 3 3 3 2" xfId="32985"/>
    <cellStyle name="40% - Accent3 2 5 3 3 3 2 2" xfId="32986"/>
    <cellStyle name="40% - Accent3 2 5 3 3 3 2 3" xfId="32987"/>
    <cellStyle name="40% - Accent3 2 5 3 3 3 3" xfId="32988"/>
    <cellStyle name="40% - Accent3 2 5 3 3 3 4" xfId="32989"/>
    <cellStyle name="40% - Accent3 2 5 3 3 4" xfId="32990"/>
    <cellStyle name="40% - Accent3 2 5 3 3 4 2" xfId="32991"/>
    <cellStyle name="40% - Accent3 2 5 3 3 4 3" xfId="32992"/>
    <cellStyle name="40% - Accent3 2 5 3 3 5" xfId="32993"/>
    <cellStyle name="40% - Accent3 2 5 3 3 6" xfId="32994"/>
    <cellStyle name="40% - Accent3 2 5 3 4" xfId="32995"/>
    <cellStyle name="40% - Accent3 2 5 3 4 2" xfId="32996"/>
    <cellStyle name="40% - Accent3 2 5 3 4 2 2" xfId="32997"/>
    <cellStyle name="40% - Accent3 2 5 3 4 2 3" xfId="32998"/>
    <cellStyle name="40% - Accent3 2 5 3 4 3" xfId="32999"/>
    <cellStyle name="40% - Accent3 2 5 3 4 4" xfId="33000"/>
    <cellStyle name="40% - Accent3 2 5 3 5" xfId="33001"/>
    <cellStyle name="40% - Accent3 2 5 3 5 2" xfId="33002"/>
    <cellStyle name="40% - Accent3 2 5 3 5 2 2" xfId="33003"/>
    <cellStyle name="40% - Accent3 2 5 3 5 2 3" xfId="33004"/>
    <cellStyle name="40% - Accent3 2 5 3 5 3" xfId="33005"/>
    <cellStyle name="40% - Accent3 2 5 3 5 4" xfId="33006"/>
    <cellStyle name="40% - Accent3 2 5 3 6" xfId="33007"/>
    <cellStyle name="40% - Accent3 2 5 3 6 2" xfId="33008"/>
    <cellStyle name="40% - Accent3 2 5 3 6 3" xfId="33009"/>
    <cellStyle name="40% - Accent3 2 5 3 7" xfId="33010"/>
    <cellStyle name="40% - Accent3 2 5 3 8" xfId="33011"/>
    <cellStyle name="40% - Accent3 2 5 4" xfId="33012"/>
    <cellStyle name="40% - Accent3 2 5 4 2" xfId="33013"/>
    <cellStyle name="40% - Accent3 2 5 4 2 2" xfId="33014"/>
    <cellStyle name="40% - Accent3 2 5 4 2 2 2" xfId="33015"/>
    <cellStyle name="40% - Accent3 2 5 4 2 2 3" xfId="33016"/>
    <cellStyle name="40% - Accent3 2 5 4 2 3" xfId="33017"/>
    <cellStyle name="40% - Accent3 2 5 4 2 4" xfId="33018"/>
    <cellStyle name="40% - Accent3 2 5 4 3" xfId="33019"/>
    <cellStyle name="40% - Accent3 2 5 4 3 2" xfId="33020"/>
    <cellStyle name="40% - Accent3 2 5 4 3 2 2" xfId="33021"/>
    <cellStyle name="40% - Accent3 2 5 4 3 2 3" xfId="33022"/>
    <cellStyle name="40% - Accent3 2 5 4 3 3" xfId="33023"/>
    <cellStyle name="40% - Accent3 2 5 4 3 4" xfId="33024"/>
    <cellStyle name="40% - Accent3 2 5 4 4" xfId="33025"/>
    <cellStyle name="40% - Accent3 2 5 4 4 2" xfId="33026"/>
    <cellStyle name="40% - Accent3 2 5 4 4 3" xfId="33027"/>
    <cellStyle name="40% - Accent3 2 5 4 5" xfId="33028"/>
    <cellStyle name="40% - Accent3 2 5 4 6" xfId="33029"/>
    <cellStyle name="40% - Accent3 2 5 5" xfId="33030"/>
    <cellStyle name="40% - Accent3 2 5 5 2" xfId="33031"/>
    <cellStyle name="40% - Accent3 2 5 5 2 2" xfId="33032"/>
    <cellStyle name="40% - Accent3 2 5 5 2 2 2" xfId="33033"/>
    <cellStyle name="40% - Accent3 2 5 5 2 2 3" xfId="33034"/>
    <cellStyle name="40% - Accent3 2 5 5 2 3" xfId="33035"/>
    <cellStyle name="40% - Accent3 2 5 5 2 4" xfId="33036"/>
    <cellStyle name="40% - Accent3 2 5 5 3" xfId="33037"/>
    <cellStyle name="40% - Accent3 2 5 5 3 2" xfId="33038"/>
    <cellStyle name="40% - Accent3 2 5 5 3 2 2" xfId="33039"/>
    <cellStyle name="40% - Accent3 2 5 5 3 2 3" xfId="33040"/>
    <cellStyle name="40% - Accent3 2 5 5 3 3" xfId="33041"/>
    <cellStyle name="40% - Accent3 2 5 5 3 4" xfId="33042"/>
    <cellStyle name="40% - Accent3 2 5 5 4" xfId="33043"/>
    <cellStyle name="40% - Accent3 2 5 5 4 2" xfId="33044"/>
    <cellStyle name="40% - Accent3 2 5 5 4 3" xfId="33045"/>
    <cellStyle name="40% - Accent3 2 5 5 5" xfId="33046"/>
    <cellStyle name="40% - Accent3 2 5 5 6" xfId="33047"/>
    <cellStyle name="40% - Accent3 2 5 6" xfId="33048"/>
    <cellStyle name="40% - Accent3 2 5 6 2" xfId="33049"/>
    <cellStyle name="40% - Accent3 2 5 6 2 2" xfId="33050"/>
    <cellStyle name="40% - Accent3 2 5 6 2 3" xfId="33051"/>
    <cellStyle name="40% - Accent3 2 5 6 3" xfId="33052"/>
    <cellStyle name="40% - Accent3 2 5 6 4" xfId="33053"/>
    <cellStyle name="40% - Accent3 2 5 7" xfId="33054"/>
    <cellStyle name="40% - Accent3 2 5 7 2" xfId="33055"/>
    <cellStyle name="40% - Accent3 2 5 7 2 2" xfId="33056"/>
    <cellStyle name="40% - Accent3 2 5 7 2 3" xfId="33057"/>
    <cellStyle name="40% - Accent3 2 5 7 3" xfId="33058"/>
    <cellStyle name="40% - Accent3 2 5 7 4" xfId="33059"/>
    <cellStyle name="40% - Accent3 2 5 8" xfId="33060"/>
    <cellStyle name="40% - Accent3 2 5 8 2" xfId="33061"/>
    <cellStyle name="40% - Accent3 2 5 8 3" xfId="33062"/>
    <cellStyle name="40% - Accent3 2 5 9" xfId="33063"/>
    <cellStyle name="40% - Accent3 2 5_Revenue monitoring workings P6 97-2003" xfId="33064"/>
    <cellStyle name="40% - Accent3 2 6" xfId="33065"/>
    <cellStyle name="40% - Accent3 2 6 10" xfId="33066"/>
    <cellStyle name="40% - Accent3 2 6 2" xfId="33067"/>
    <cellStyle name="40% - Accent3 2 6 2 2" xfId="33068"/>
    <cellStyle name="40% - Accent3 2 6 2 2 2" xfId="33069"/>
    <cellStyle name="40% - Accent3 2 6 2 2 2 2" xfId="33070"/>
    <cellStyle name="40% - Accent3 2 6 2 2 2 2 2" xfId="33071"/>
    <cellStyle name="40% - Accent3 2 6 2 2 2 2 2 2" xfId="33072"/>
    <cellStyle name="40% - Accent3 2 6 2 2 2 2 2 3" xfId="33073"/>
    <cellStyle name="40% - Accent3 2 6 2 2 2 2 3" xfId="33074"/>
    <cellStyle name="40% - Accent3 2 6 2 2 2 2 4" xfId="33075"/>
    <cellStyle name="40% - Accent3 2 6 2 2 2 3" xfId="33076"/>
    <cellStyle name="40% - Accent3 2 6 2 2 2 3 2" xfId="33077"/>
    <cellStyle name="40% - Accent3 2 6 2 2 2 3 2 2" xfId="33078"/>
    <cellStyle name="40% - Accent3 2 6 2 2 2 3 2 3" xfId="33079"/>
    <cellStyle name="40% - Accent3 2 6 2 2 2 3 3" xfId="33080"/>
    <cellStyle name="40% - Accent3 2 6 2 2 2 3 4" xfId="33081"/>
    <cellStyle name="40% - Accent3 2 6 2 2 2 4" xfId="33082"/>
    <cellStyle name="40% - Accent3 2 6 2 2 2 4 2" xfId="33083"/>
    <cellStyle name="40% - Accent3 2 6 2 2 2 4 3" xfId="33084"/>
    <cellStyle name="40% - Accent3 2 6 2 2 2 5" xfId="33085"/>
    <cellStyle name="40% - Accent3 2 6 2 2 2 6" xfId="33086"/>
    <cellStyle name="40% - Accent3 2 6 2 2 3" xfId="33087"/>
    <cellStyle name="40% - Accent3 2 6 2 2 3 2" xfId="33088"/>
    <cellStyle name="40% - Accent3 2 6 2 2 3 2 2" xfId="33089"/>
    <cellStyle name="40% - Accent3 2 6 2 2 3 2 2 2" xfId="33090"/>
    <cellStyle name="40% - Accent3 2 6 2 2 3 2 2 3" xfId="33091"/>
    <cellStyle name="40% - Accent3 2 6 2 2 3 2 3" xfId="33092"/>
    <cellStyle name="40% - Accent3 2 6 2 2 3 2 4" xfId="33093"/>
    <cellStyle name="40% - Accent3 2 6 2 2 3 3" xfId="33094"/>
    <cellStyle name="40% - Accent3 2 6 2 2 3 3 2" xfId="33095"/>
    <cellStyle name="40% - Accent3 2 6 2 2 3 3 2 2" xfId="33096"/>
    <cellStyle name="40% - Accent3 2 6 2 2 3 3 2 3" xfId="33097"/>
    <cellStyle name="40% - Accent3 2 6 2 2 3 3 3" xfId="33098"/>
    <cellStyle name="40% - Accent3 2 6 2 2 3 3 4" xfId="33099"/>
    <cellStyle name="40% - Accent3 2 6 2 2 3 4" xfId="33100"/>
    <cellStyle name="40% - Accent3 2 6 2 2 3 4 2" xfId="33101"/>
    <cellStyle name="40% - Accent3 2 6 2 2 3 4 3" xfId="33102"/>
    <cellStyle name="40% - Accent3 2 6 2 2 3 5" xfId="33103"/>
    <cellStyle name="40% - Accent3 2 6 2 2 3 6" xfId="33104"/>
    <cellStyle name="40% - Accent3 2 6 2 2 4" xfId="33105"/>
    <cellStyle name="40% - Accent3 2 6 2 2 4 2" xfId="33106"/>
    <cellStyle name="40% - Accent3 2 6 2 2 4 2 2" xfId="33107"/>
    <cellStyle name="40% - Accent3 2 6 2 2 4 2 3" xfId="33108"/>
    <cellStyle name="40% - Accent3 2 6 2 2 4 3" xfId="33109"/>
    <cellStyle name="40% - Accent3 2 6 2 2 4 4" xfId="33110"/>
    <cellStyle name="40% - Accent3 2 6 2 2 5" xfId="33111"/>
    <cellStyle name="40% - Accent3 2 6 2 2 5 2" xfId="33112"/>
    <cellStyle name="40% - Accent3 2 6 2 2 5 2 2" xfId="33113"/>
    <cellStyle name="40% - Accent3 2 6 2 2 5 2 3" xfId="33114"/>
    <cellStyle name="40% - Accent3 2 6 2 2 5 3" xfId="33115"/>
    <cellStyle name="40% - Accent3 2 6 2 2 5 4" xfId="33116"/>
    <cellStyle name="40% - Accent3 2 6 2 2 6" xfId="33117"/>
    <cellStyle name="40% - Accent3 2 6 2 2 6 2" xfId="33118"/>
    <cellStyle name="40% - Accent3 2 6 2 2 6 3" xfId="33119"/>
    <cellStyle name="40% - Accent3 2 6 2 2 7" xfId="33120"/>
    <cellStyle name="40% - Accent3 2 6 2 2 8" xfId="33121"/>
    <cellStyle name="40% - Accent3 2 6 2 3" xfId="33122"/>
    <cellStyle name="40% - Accent3 2 6 2 3 2" xfId="33123"/>
    <cellStyle name="40% - Accent3 2 6 2 3 2 2" xfId="33124"/>
    <cellStyle name="40% - Accent3 2 6 2 3 2 2 2" xfId="33125"/>
    <cellStyle name="40% - Accent3 2 6 2 3 2 2 3" xfId="33126"/>
    <cellStyle name="40% - Accent3 2 6 2 3 2 3" xfId="33127"/>
    <cellStyle name="40% - Accent3 2 6 2 3 2 4" xfId="33128"/>
    <cellStyle name="40% - Accent3 2 6 2 3 3" xfId="33129"/>
    <cellStyle name="40% - Accent3 2 6 2 3 3 2" xfId="33130"/>
    <cellStyle name="40% - Accent3 2 6 2 3 3 2 2" xfId="33131"/>
    <cellStyle name="40% - Accent3 2 6 2 3 3 2 3" xfId="33132"/>
    <cellStyle name="40% - Accent3 2 6 2 3 3 3" xfId="33133"/>
    <cellStyle name="40% - Accent3 2 6 2 3 3 4" xfId="33134"/>
    <cellStyle name="40% - Accent3 2 6 2 3 4" xfId="33135"/>
    <cellStyle name="40% - Accent3 2 6 2 3 4 2" xfId="33136"/>
    <cellStyle name="40% - Accent3 2 6 2 3 4 3" xfId="33137"/>
    <cellStyle name="40% - Accent3 2 6 2 3 5" xfId="33138"/>
    <cellStyle name="40% - Accent3 2 6 2 3 6" xfId="33139"/>
    <cellStyle name="40% - Accent3 2 6 2 4" xfId="33140"/>
    <cellStyle name="40% - Accent3 2 6 2 4 2" xfId="33141"/>
    <cellStyle name="40% - Accent3 2 6 2 4 2 2" xfId="33142"/>
    <cellStyle name="40% - Accent3 2 6 2 4 2 2 2" xfId="33143"/>
    <cellStyle name="40% - Accent3 2 6 2 4 2 2 3" xfId="33144"/>
    <cellStyle name="40% - Accent3 2 6 2 4 2 3" xfId="33145"/>
    <cellStyle name="40% - Accent3 2 6 2 4 2 4" xfId="33146"/>
    <cellStyle name="40% - Accent3 2 6 2 4 3" xfId="33147"/>
    <cellStyle name="40% - Accent3 2 6 2 4 3 2" xfId="33148"/>
    <cellStyle name="40% - Accent3 2 6 2 4 3 2 2" xfId="33149"/>
    <cellStyle name="40% - Accent3 2 6 2 4 3 2 3" xfId="33150"/>
    <cellStyle name="40% - Accent3 2 6 2 4 3 3" xfId="33151"/>
    <cellStyle name="40% - Accent3 2 6 2 4 3 4" xfId="33152"/>
    <cellStyle name="40% - Accent3 2 6 2 4 4" xfId="33153"/>
    <cellStyle name="40% - Accent3 2 6 2 4 4 2" xfId="33154"/>
    <cellStyle name="40% - Accent3 2 6 2 4 4 3" xfId="33155"/>
    <cellStyle name="40% - Accent3 2 6 2 4 5" xfId="33156"/>
    <cellStyle name="40% - Accent3 2 6 2 4 6" xfId="33157"/>
    <cellStyle name="40% - Accent3 2 6 2 5" xfId="33158"/>
    <cellStyle name="40% - Accent3 2 6 2 5 2" xfId="33159"/>
    <cellStyle name="40% - Accent3 2 6 2 5 2 2" xfId="33160"/>
    <cellStyle name="40% - Accent3 2 6 2 5 2 3" xfId="33161"/>
    <cellStyle name="40% - Accent3 2 6 2 5 3" xfId="33162"/>
    <cellStyle name="40% - Accent3 2 6 2 5 4" xfId="33163"/>
    <cellStyle name="40% - Accent3 2 6 2 6" xfId="33164"/>
    <cellStyle name="40% - Accent3 2 6 2 6 2" xfId="33165"/>
    <cellStyle name="40% - Accent3 2 6 2 6 2 2" xfId="33166"/>
    <cellStyle name="40% - Accent3 2 6 2 6 2 3" xfId="33167"/>
    <cellStyle name="40% - Accent3 2 6 2 6 3" xfId="33168"/>
    <cellStyle name="40% - Accent3 2 6 2 6 4" xfId="33169"/>
    <cellStyle name="40% - Accent3 2 6 2 7" xfId="33170"/>
    <cellStyle name="40% - Accent3 2 6 2 7 2" xfId="33171"/>
    <cellStyle name="40% - Accent3 2 6 2 7 3" xfId="33172"/>
    <cellStyle name="40% - Accent3 2 6 2 8" xfId="33173"/>
    <cellStyle name="40% - Accent3 2 6 2 9" xfId="33174"/>
    <cellStyle name="40% - Accent3 2 6 3" xfId="33175"/>
    <cellStyle name="40% - Accent3 2 6 3 2" xfId="33176"/>
    <cellStyle name="40% - Accent3 2 6 3 2 2" xfId="33177"/>
    <cellStyle name="40% - Accent3 2 6 3 2 2 2" xfId="33178"/>
    <cellStyle name="40% - Accent3 2 6 3 2 2 2 2" xfId="33179"/>
    <cellStyle name="40% - Accent3 2 6 3 2 2 2 3" xfId="33180"/>
    <cellStyle name="40% - Accent3 2 6 3 2 2 3" xfId="33181"/>
    <cellStyle name="40% - Accent3 2 6 3 2 2 4" xfId="33182"/>
    <cellStyle name="40% - Accent3 2 6 3 2 3" xfId="33183"/>
    <cellStyle name="40% - Accent3 2 6 3 2 3 2" xfId="33184"/>
    <cellStyle name="40% - Accent3 2 6 3 2 3 2 2" xfId="33185"/>
    <cellStyle name="40% - Accent3 2 6 3 2 3 2 3" xfId="33186"/>
    <cellStyle name="40% - Accent3 2 6 3 2 3 3" xfId="33187"/>
    <cellStyle name="40% - Accent3 2 6 3 2 3 4" xfId="33188"/>
    <cellStyle name="40% - Accent3 2 6 3 2 4" xfId="33189"/>
    <cellStyle name="40% - Accent3 2 6 3 2 4 2" xfId="33190"/>
    <cellStyle name="40% - Accent3 2 6 3 2 4 3" xfId="33191"/>
    <cellStyle name="40% - Accent3 2 6 3 2 5" xfId="33192"/>
    <cellStyle name="40% - Accent3 2 6 3 2 6" xfId="33193"/>
    <cellStyle name="40% - Accent3 2 6 3 3" xfId="33194"/>
    <cellStyle name="40% - Accent3 2 6 3 3 2" xfId="33195"/>
    <cellStyle name="40% - Accent3 2 6 3 3 2 2" xfId="33196"/>
    <cellStyle name="40% - Accent3 2 6 3 3 2 2 2" xfId="33197"/>
    <cellStyle name="40% - Accent3 2 6 3 3 2 2 3" xfId="33198"/>
    <cellStyle name="40% - Accent3 2 6 3 3 2 3" xfId="33199"/>
    <cellStyle name="40% - Accent3 2 6 3 3 2 4" xfId="33200"/>
    <cellStyle name="40% - Accent3 2 6 3 3 3" xfId="33201"/>
    <cellStyle name="40% - Accent3 2 6 3 3 3 2" xfId="33202"/>
    <cellStyle name="40% - Accent3 2 6 3 3 3 2 2" xfId="33203"/>
    <cellStyle name="40% - Accent3 2 6 3 3 3 2 3" xfId="33204"/>
    <cellStyle name="40% - Accent3 2 6 3 3 3 3" xfId="33205"/>
    <cellStyle name="40% - Accent3 2 6 3 3 3 4" xfId="33206"/>
    <cellStyle name="40% - Accent3 2 6 3 3 4" xfId="33207"/>
    <cellStyle name="40% - Accent3 2 6 3 3 4 2" xfId="33208"/>
    <cellStyle name="40% - Accent3 2 6 3 3 4 3" xfId="33209"/>
    <cellStyle name="40% - Accent3 2 6 3 3 5" xfId="33210"/>
    <cellStyle name="40% - Accent3 2 6 3 3 6" xfId="33211"/>
    <cellStyle name="40% - Accent3 2 6 3 4" xfId="33212"/>
    <cellStyle name="40% - Accent3 2 6 3 4 2" xfId="33213"/>
    <cellStyle name="40% - Accent3 2 6 3 4 2 2" xfId="33214"/>
    <cellStyle name="40% - Accent3 2 6 3 4 2 3" xfId="33215"/>
    <cellStyle name="40% - Accent3 2 6 3 4 3" xfId="33216"/>
    <cellStyle name="40% - Accent3 2 6 3 4 4" xfId="33217"/>
    <cellStyle name="40% - Accent3 2 6 3 5" xfId="33218"/>
    <cellStyle name="40% - Accent3 2 6 3 5 2" xfId="33219"/>
    <cellStyle name="40% - Accent3 2 6 3 5 2 2" xfId="33220"/>
    <cellStyle name="40% - Accent3 2 6 3 5 2 3" xfId="33221"/>
    <cellStyle name="40% - Accent3 2 6 3 5 3" xfId="33222"/>
    <cellStyle name="40% - Accent3 2 6 3 5 4" xfId="33223"/>
    <cellStyle name="40% - Accent3 2 6 3 6" xfId="33224"/>
    <cellStyle name="40% - Accent3 2 6 3 6 2" xfId="33225"/>
    <cellStyle name="40% - Accent3 2 6 3 6 3" xfId="33226"/>
    <cellStyle name="40% - Accent3 2 6 3 7" xfId="33227"/>
    <cellStyle name="40% - Accent3 2 6 3 8" xfId="33228"/>
    <cellStyle name="40% - Accent3 2 6 4" xfId="33229"/>
    <cellStyle name="40% - Accent3 2 6 4 2" xfId="33230"/>
    <cellStyle name="40% - Accent3 2 6 4 2 2" xfId="33231"/>
    <cellStyle name="40% - Accent3 2 6 4 2 2 2" xfId="33232"/>
    <cellStyle name="40% - Accent3 2 6 4 2 2 3" xfId="33233"/>
    <cellStyle name="40% - Accent3 2 6 4 2 3" xfId="33234"/>
    <cellStyle name="40% - Accent3 2 6 4 2 4" xfId="33235"/>
    <cellStyle name="40% - Accent3 2 6 4 3" xfId="33236"/>
    <cellStyle name="40% - Accent3 2 6 4 3 2" xfId="33237"/>
    <cellStyle name="40% - Accent3 2 6 4 3 2 2" xfId="33238"/>
    <cellStyle name="40% - Accent3 2 6 4 3 2 3" xfId="33239"/>
    <cellStyle name="40% - Accent3 2 6 4 3 3" xfId="33240"/>
    <cellStyle name="40% - Accent3 2 6 4 3 4" xfId="33241"/>
    <cellStyle name="40% - Accent3 2 6 4 4" xfId="33242"/>
    <cellStyle name="40% - Accent3 2 6 4 4 2" xfId="33243"/>
    <cellStyle name="40% - Accent3 2 6 4 4 3" xfId="33244"/>
    <cellStyle name="40% - Accent3 2 6 4 5" xfId="33245"/>
    <cellStyle name="40% - Accent3 2 6 4 6" xfId="33246"/>
    <cellStyle name="40% - Accent3 2 6 5" xfId="33247"/>
    <cellStyle name="40% - Accent3 2 6 5 2" xfId="33248"/>
    <cellStyle name="40% - Accent3 2 6 5 2 2" xfId="33249"/>
    <cellStyle name="40% - Accent3 2 6 5 2 2 2" xfId="33250"/>
    <cellStyle name="40% - Accent3 2 6 5 2 2 3" xfId="33251"/>
    <cellStyle name="40% - Accent3 2 6 5 2 3" xfId="33252"/>
    <cellStyle name="40% - Accent3 2 6 5 2 4" xfId="33253"/>
    <cellStyle name="40% - Accent3 2 6 5 3" xfId="33254"/>
    <cellStyle name="40% - Accent3 2 6 5 3 2" xfId="33255"/>
    <cellStyle name="40% - Accent3 2 6 5 3 2 2" xfId="33256"/>
    <cellStyle name="40% - Accent3 2 6 5 3 2 3" xfId="33257"/>
    <cellStyle name="40% - Accent3 2 6 5 3 3" xfId="33258"/>
    <cellStyle name="40% - Accent3 2 6 5 3 4" xfId="33259"/>
    <cellStyle name="40% - Accent3 2 6 5 4" xfId="33260"/>
    <cellStyle name="40% - Accent3 2 6 5 4 2" xfId="33261"/>
    <cellStyle name="40% - Accent3 2 6 5 4 3" xfId="33262"/>
    <cellStyle name="40% - Accent3 2 6 5 5" xfId="33263"/>
    <cellStyle name="40% - Accent3 2 6 5 6" xfId="33264"/>
    <cellStyle name="40% - Accent3 2 6 6" xfId="33265"/>
    <cellStyle name="40% - Accent3 2 6 6 2" xfId="33266"/>
    <cellStyle name="40% - Accent3 2 6 6 2 2" xfId="33267"/>
    <cellStyle name="40% - Accent3 2 6 6 2 3" xfId="33268"/>
    <cellStyle name="40% - Accent3 2 6 6 3" xfId="33269"/>
    <cellStyle name="40% - Accent3 2 6 6 4" xfId="33270"/>
    <cellStyle name="40% - Accent3 2 6 7" xfId="33271"/>
    <cellStyle name="40% - Accent3 2 6 7 2" xfId="33272"/>
    <cellStyle name="40% - Accent3 2 6 7 2 2" xfId="33273"/>
    <cellStyle name="40% - Accent3 2 6 7 2 3" xfId="33274"/>
    <cellStyle name="40% - Accent3 2 6 7 3" xfId="33275"/>
    <cellStyle name="40% - Accent3 2 6 7 4" xfId="33276"/>
    <cellStyle name="40% - Accent3 2 6 8" xfId="33277"/>
    <cellStyle name="40% - Accent3 2 6 8 2" xfId="33278"/>
    <cellStyle name="40% - Accent3 2 6 8 3" xfId="33279"/>
    <cellStyle name="40% - Accent3 2 6 9" xfId="33280"/>
    <cellStyle name="40% - Accent3 2 6_Revenue monitoring workings P6 97-2003" xfId="33281"/>
    <cellStyle name="40% - Accent3 2 7" xfId="33282"/>
    <cellStyle name="40% - Accent3 2 7 10" xfId="33283"/>
    <cellStyle name="40% - Accent3 2 7 2" xfId="33284"/>
    <cellStyle name="40% - Accent3 2 7 2 2" xfId="33285"/>
    <cellStyle name="40% - Accent3 2 7 2 2 2" xfId="33286"/>
    <cellStyle name="40% - Accent3 2 7 2 2 2 2" xfId="33287"/>
    <cellStyle name="40% - Accent3 2 7 2 2 2 2 2" xfId="33288"/>
    <cellStyle name="40% - Accent3 2 7 2 2 2 2 2 2" xfId="33289"/>
    <cellStyle name="40% - Accent3 2 7 2 2 2 2 2 3" xfId="33290"/>
    <cellStyle name="40% - Accent3 2 7 2 2 2 2 3" xfId="33291"/>
    <cellStyle name="40% - Accent3 2 7 2 2 2 2 4" xfId="33292"/>
    <cellStyle name="40% - Accent3 2 7 2 2 2 3" xfId="33293"/>
    <cellStyle name="40% - Accent3 2 7 2 2 2 3 2" xfId="33294"/>
    <cellStyle name="40% - Accent3 2 7 2 2 2 3 2 2" xfId="33295"/>
    <cellStyle name="40% - Accent3 2 7 2 2 2 3 2 3" xfId="33296"/>
    <cellStyle name="40% - Accent3 2 7 2 2 2 3 3" xfId="33297"/>
    <cellStyle name="40% - Accent3 2 7 2 2 2 3 4" xfId="33298"/>
    <cellStyle name="40% - Accent3 2 7 2 2 2 4" xfId="33299"/>
    <cellStyle name="40% - Accent3 2 7 2 2 2 4 2" xfId="33300"/>
    <cellStyle name="40% - Accent3 2 7 2 2 2 4 3" xfId="33301"/>
    <cellStyle name="40% - Accent3 2 7 2 2 2 5" xfId="33302"/>
    <cellStyle name="40% - Accent3 2 7 2 2 2 6" xfId="33303"/>
    <cellStyle name="40% - Accent3 2 7 2 2 3" xfId="33304"/>
    <cellStyle name="40% - Accent3 2 7 2 2 3 2" xfId="33305"/>
    <cellStyle name="40% - Accent3 2 7 2 2 3 2 2" xfId="33306"/>
    <cellStyle name="40% - Accent3 2 7 2 2 3 2 2 2" xfId="33307"/>
    <cellStyle name="40% - Accent3 2 7 2 2 3 2 2 3" xfId="33308"/>
    <cellStyle name="40% - Accent3 2 7 2 2 3 2 3" xfId="33309"/>
    <cellStyle name="40% - Accent3 2 7 2 2 3 2 4" xfId="33310"/>
    <cellStyle name="40% - Accent3 2 7 2 2 3 3" xfId="33311"/>
    <cellStyle name="40% - Accent3 2 7 2 2 3 3 2" xfId="33312"/>
    <cellStyle name="40% - Accent3 2 7 2 2 3 3 2 2" xfId="33313"/>
    <cellStyle name="40% - Accent3 2 7 2 2 3 3 2 3" xfId="33314"/>
    <cellStyle name="40% - Accent3 2 7 2 2 3 3 3" xfId="33315"/>
    <cellStyle name="40% - Accent3 2 7 2 2 3 3 4" xfId="33316"/>
    <cellStyle name="40% - Accent3 2 7 2 2 3 4" xfId="33317"/>
    <cellStyle name="40% - Accent3 2 7 2 2 3 4 2" xfId="33318"/>
    <cellStyle name="40% - Accent3 2 7 2 2 3 4 3" xfId="33319"/>
    <cellStyle name="40% - Accent3 2 7 2 2 3 5" xfId="33320"/>
    <cellStyle name="40% - Accent3 2 7 2 2 3 6" xfId="33321"/>
    <cellStyle name="40% - Accent3 2 7 2 2 4" xfId="33322"/>
    <cellStyle name="40% - Accent3 2 7 2 2 4 2" xfId="33323"/>
    <cellStyle name="40% - Accent3 2 7 2 2 4 2 2" xfId="33324"/>
    <cellStyle name="40% - Accent3 2 7 2 2 4 2 3" xfId="33325"/>
    <cellStyle name="40% - Accent3 2 7 2 2 4 3" xfId="33326"/>
    <cellStyle name="40% - Accent3 2 7 2 2 4 4" xfId="33327"/>
    <cellStyle name="40% - Accent3 2 7 2 2 5" xfId="33328"/>
    <cellStyle name="40% - Accent3 2 7 2 2 5 2" xfId="33329"/>
    <cellStyle name="40% - Accent3 2 7 2 2 5 2 2" xfId="33330"/>
    <cellStyle name="40% - Accent3 2 7 2 2 5 2 3" xfId="33331"/>
    <cellStyle name="40% - Accent3 2 7 2 2 5 3" xfId="33332"/>
    <cellStyle name="40% - Accent3 2 7 2 2 5 4" xfId="33333"/>
    <cellStyle name="40% - Accent3 2 7 2 2 6" xfId="33334"/>
    <cellStyle name="40% - Accent3 2 7 2 2 6 2" xfId="33335"/>
    <cellStyle name="40% - Accent3 2 7 2 2 6 3" xfId="33336"/>
    <cellStyle name="40% - Accent3 2 7 2 2 7" xfId="33337"/>
    <cellStyle name="40% - Accent3 2 7 2 2 8" xfId="33338"/>
    <cellStyle name="40% - Accent3 2 7 2 3" xfId="33339"/>
    <cellStyle name="40% - Accent3 2 7 2 3 2" xfId="33340"/>
    <cellStyle name="40% - Accent3 2 7 2 3 2 2" xfId="33341"/>
    <cellStyle name="40% - Accent3 2 7 2 3 2 2 2" xfId="33342"/>
    <cellStyle name="40% - Accent3 2 7 2 3 2 2 3" xfId="33343"/>
    <cellStyle name="40% - Accent3 2 7 2 3 2 3" xfId="33344"/>
    <cellStyle name="40% - Accent3 2 7 2 3 2 4" xfId="33345"/>
    <cellStyle name="40% - Accent3 2 7 2 3 3" xfId="33346"/>
    <cellStyle name="40% - Accent3 2 7 2 3 3 2" xfId="33347"/>
    <cellStyle name="40% - Accent3 2 7 2 3 3 2 2" xfId="33348"/>
    <cellStyle name="40% - Accent3 2 7 2 3 3 2 3" xfId="33349"/>
    <cellStyle name="40% - Accent3 2 7 2 3 3 3" xfId="33350"/>
    <cellStyle name="40% - Accent3 2 7 2 3 3 4" xfId="33351"/>
    <cellStyle name="40% - Accent3 2 7 2 3 4" xfId="33352"/>
    <cellStyle name="40% - Accent3 2 7 2 3 4 2" xfId="33353"/>
    <cellStyle name="40% - Accent3 2 7 2 3 4 3" xfId="33354"/>
    <cellStyle name="40% - Accent3 2 7 2 3 5" xfId="33355"/>
    <cellStyle name="40% - Accent3 2 7 2 3 6" xfId="33356"/>
    <cellStyle name="40% - Accent3 2 7 2 4" xfId="33357"/>
    <cellStyle name="40% - Accent3 2 7 2 4 2" xfId="33358"/>
    <cellStyle name="40% - Accent3 2 7 2 4 2 2" xfId="33359"/>
    <cellStyle name="40% - Accent3 2 7 2 4 2 2 2" xfId="33360"/>
    <cellStyle name="40% - Accent3 2 7 2 4 2 2 3" xfId="33361"/>
    <cellStyle name="40% - Accent3 2 7 2 4 2 3" xfId="33362"/>
    <cellStyle name="40% - Accent3 2 7 2 4 2 4" xfId="33363"/>
    <cellStyle name="40% - Accent3 2 7 2 4 3" xfId="33364"/>
    <cellStyle name="40% - Accent3 2 7 2 4 3 2" xfId="33365"/>
    <cellStyle name="40% - Accent3 2 7 2 4 3 2 2" xfId="33366"/>
    <cellStyle name="40% - Accent3 2 7 2 4 3 2 3" xfId="33367"/>
    <cellStyle name="40% - Accent3 2 7 2 4 3 3" xfId="33368"/>
    <cellStyle name="40% - Accent3 2 7 2 4 3 4" xfId="33369"/>
    <cellStyle name="40% - Accent3 2 7 2 4 4" xfId="33370"/>
    <cellStyle name="40% - Accent3 2 7 2 4 4 2" xfId="33371"/>
    <cellStyle name="40% - Accent3 2 7 2 4 4 3" xfId="33372"/>
    <cellStyle name="40% - Accent3 2 7 2 4 5" xfId="33373"/>
    <cellStyle name="40% - Accent3 2 7 2 4 6" xfId="33374"/>
    <cellStyle name="40% - Accent3 2 7 2 5" xfId="33375"/>
    <cellStyle name="40% - Accent3 2 7 2 5 2" xfId="33376"/>
    <cellStyle name="40% - Accent3 2 7 2 5 2 2" xfId="33377"/>
    <cellStyle name="40% - Accent3 2 7 2 5 2 3" xfId="33378"/>
    <cellStyle name="40% - Accent3 2 7 2 5 3" xfId="33379"/>
    <cellStyle name="40% - Accent3 2 7 2 5 4" xfId="33380"/>
    <cellStyle name="40% - Accent3 2 7 2 6" xfId="33381"/>
    <cellStyle name="40% - Accent3 2 7 2 6 2" xfId="33382"/>
    <cellStyle name="40% - Accent3 2 7 2 6 2 2" xfId="33383"/>
    <cellStyle name="40% - Accent3 2 7 2 6 2 3" xfId="33384"/>
    <cellStyle name="40% - Accent3 2 7 2 6 3" xfId="33385"/>
    <cellStyle name="40% - Accent3 2 7 2 6 4" xfId="33386"/>
    <cellStyle name="40% - Accent3 2 7 2 7" xfId="33387"/>
    <cellStyle name="40% - Accent3 2 7 2 7 2" xfId="33388"/>
    <cellStyle name="40% - Accent3 2 7 2 7 3" xfId="33389"/>
    <cellStyle name="40% - Accent3 2 7 2 8" xfId="33390"/>
    <cellStyle name="40% - Accent3 2 7 2 9" xfId="33391"/>
    <cellStyle name="40% - Accent3 2 7 3" xfId="33392"/>
    <cellStyle name="40% - Accent3 2 7 3 2" xfId="33393"/>
    <cellStyle name="40% - Accent3 2 7 3 2 2" xfId="33394"/>
    <cellStyle name="40% - Accent3 2 7 3 2 2 2" xfId="33395"/>
    <cellStyle name="40% - Accent3 2 7 3 2 2 2 2" xfId="33396"/>
    <cellStyle name="40% - Accent3 2 7 3 2 2 2 3" xfId="33397"/>
    <cellStyle name="40% - Accent3 2 7 3 2 2 3" xfId="33398"/>
    <cellStyle name="40% - Accent3 2 7 3 2 2 4" xfId="33399"/>
    <cellStyle name="40% - Accent3 2 7 3 2 3" xfId="33400"/>
    <cellStyle name="40% - Accent3 2 7 3 2 3 2" xfId="33401"/>
    <cellStyle name="40% - Accent3 2 7 3 2 3 2 2" xfId="33402"/>
    <cellStyle name="40% - Accent3 2 7 3 2 3 2 3" xfId="33403"/>
    <cellStyle name="40% - Accent3 2 7 3 2 3 3" xfId="33404"/>
    <cellStyle name="40% - Accent3 2 7 3 2 3 4" xfId="33405"/>
    <cellStyle name="40% - Accent3 2 7 3 2 4" xfId="33406"/>
    <cellStyle name="40% - Accent3 2 7 3 2 4 2" xfId="33407"/>
    <cellStyle name="40% - Accent3 2 7 3 2 4 3" xfId="33408"/>
    <cellStyle name="40% - Accent3 2 7 3 2 5" xfId="33409"/>
    <cellStyle name="40% - Accent3 2 7 3 2 6" xfId="33410"/>
    <cellStyle name="40% - Accent3 2 7 3 3" xfId="33411"/>
    <cellStyle name="40% - Accent3 2 7 3 3 2" xfId="33412"/>
    <cellStyle name="40% - Accent3 2 7 3 3 2 2" xfId="33413"/>
    <cellStyle name="40% - Accent3 2 7 3 3 2 2 2" xfId="33414"/>
    <cellStyle name="40% - Accent3 2 7 3 3 2 2 3" xfId="33415"/>
    <cellStyle name="40% - Accent3 2 7 3 3 2 3" xfId="33416"/>
    <cellStyle name="40% - Accent3 2 7 3 3 2 4" xfId="33417"/>
    <cellStyle name="40% - Accent3 2 7 3 3 3" xfId="33418"/>
    <cellStyle name="40% - Accent3 2 7 3 3 3 2" xfId="33419"/>
    <cellStyle name="40% - Accent3 2 7 3 3 3 2 2" xfId="33420"/>
    <cellStyle name="40% - Accent3 2 7 3 3 3 2 3" xfId="33421"/>
    <cellStyle name="40% - Accent3 2 7 3 3 3 3" xfId="33422"/>
    <cellStyle name="40% - Accent3 2 7 3 3 3 4" xfId="33423"/>
    <cellStyle name="40% - Accent3 2 7 3 3 4" xfId="33424"/>
    <cellStyle name="40% - Accent3 2 7 3 3 4 2" xfId="33425"/>
    <cellStyle name="40% - Accent3 2 7 3 3 4 3" xfId="33426"/>
    <cellStyle name="40% - Accent3 2 7 3 3 5" xfId="33427"/>
    <cellStyle name="40% - Accent3 2 7 3 3 6" xfId="33428"/>
    <cellStyle name="40% - Accent3 2 7 3 4" xfId="33429"/>
    <cellStyle name="40% - Accent3 2 7 3 4 2" xfId="33430"/>
    <cellStyle name="40% - Accent3 2 7 3 4 2 2" xfId="33431"/>
    <cellStyle name="40% - Accent3 2 7 3 4 2 3" xfId="33432"/>
    <cellStyle name="40% - Accent3 2 7 3 4 3" xfId="33433"/>
    <cellStyle name="40% - Accent3 2 7 3 4 4" xfId="33434"/>
    <cellStyle name="40% - Accent3 2 7 3 5" xfId="33435"/>
    <cellStyle name="40% - Accent3 2 7 3 5 2" xfId="33436"/>
    <cellStyle name="40% - Accent3 2 7 3 5 2 2" xfId="33437"/>
    <cellStyle name="40% - Accent3 2 7 3 5 2 3" xfId="33438"/>
    <cellStyle name="40% - Accent3 2 7 3 5 3" xfId="33439"/>
    <cellStyle name="40% - Accent3 2 7 3 5 4" xfId="33440"/>
    <cellStyle name="40% - Accent3 2 7 3 6" xfId="33441"/>
    <cellStyle name="40% - Accent3 2 7 3 6 2" xfId="33442"/>
    <cellStyle name="40% - Accent3 2 7 3 6 3" xfId="33443"/>
    <cellStyle name="40% - Accent3 2 7 3 7" xfId="33444"/>
    <cellStyle name="40% - Accent3 2 7 3 8" xfId="33445"/>
    <cellStyle name="40% - Accent3 2 7 4" xfId="33446"/>
    <cellStyle name="40% - Accent3 2 7 4 2" xfId="33447"/>
    <cellStyle name="40% - Accent3 2 7 4 2 2" xfId="33448"/>
    <cellStyle name="40% - Accent3 2 7 4 2 2 2" xfId="33449"/>
    <cellStyle name="40% - Accent3 2 7 4 2 2 3" xfId="33450"/>
    <cellStyle name="40% - Accent3 2 7 4 2 3" xfId="33451"/>
    <cellStyle name="40% - Accent3 2 7 4 2 4" xfId="33452"/>
    <cellStyle name="40% - Accent3 2 7 4 3" xfId="33453"/>
    <cellStyle name="40% - Accent3 2 7 4 3 2" xfId="33454"/>
    <cellStyle name="40% - Accent3 2 7 4 3 2 2" xfId="33455"/>
    <cellStyle name="40% - Accent3 2 7 4 3 2 3" xfId="33456"/>
    <cellStyle name="40% - Accent3 2 7 4 3 3" xfId="33457"/>
    <cellStyle name="40% - Accent3 2 7 4 3 4" xfId="33458"/>
    <cellStyle name="40% - Accent3 2 7 4 4" xfId="33459"/>
    <cellStyle name="40% - Accent3 2 7 4 4 2" xfId="33460"/>
    <cellStyle name="40% - Accent3 2 7 4 4 3" xfId="33461"/>
    <cellStyle name="40% - Accent3 2 7 4 5" xfId="33462"/>
    <cellStyle name="40% - Accent3 2 7 4 6" xfId="33463"/>
    <cellStyle name="40% - Accent3 2 7 5" xfId="33464"/>
    <cellStyle name="40% - Accent3 2 7 5 2" xfId="33465"/>
    <cellStyle name="40% - Accent3 2 7 5 2 2" xfId="33466"/>
    <cellStyle name="40% - Accent3 2 7 5 2 2 2" xfId="33467"/>
    <cellStyle name="40% - Accent3 2 7 5 2 2 3" xfId="33468"/>
    <cellStyle name="40% - Accent3 2 7 5 2 3" xfId="33469"/>
    <cellStyle name="40% - Accent3 2 7 5 2 4" xfId="33470"/>
    <cellStyle name="40% - Accent3 2 7 5 3" xfId="33471"/>
    <cellStyle name="40% - Accent3 2 7 5 3 2" xfId="33472"/>
    <cellStyle name="40% - Accent3 2 7 5 3 2 2" xfId="33473"/>
    <cellStyle name="40% - Accent3 2 7 5 3 2 3" xfId="33474"/>
    <cellStyle name="40% - Accent3 2 7 5 3 3" xfId="33475"/>
    <cellStyle name="40% - Accent3 2 7 5 3 4" xfId="33476"/>
    <cellStyle name="40% - Accent3 2 7 5 4" xfId="33477"/>
    <cellStyle name="40% - Accent3 2 7 5 4 2" xfId="33478"/>
    <cellStyle name="40% - Accent3 2 7 5 4 3" xfId="33479"/>
    <cellStyle name="40% - Accent3 2 7 5 5" xfId="33480"/>
    <cellStyle name="40% - Accent3 2 7 5 6" xfId="33481"/>
    <cellStyle name="40% - Accent3 2 7 6" xfId="33482"/>
    <cellStyle name="40% - Accent3 2 7 6 2" xfId="33483"/>
    <cellStyle name="40% - Accent3 2 7 6 2 2" xfId="33484"/>
    <cellStyle name="40% - Accent3 2 7 6 2 3" xfId="33485"/>
    <cellStyle name="40% - Accent3 2 7 6 3" xfId="33486"/>
    <cellStyle name="40% - Accent3 2 7 6 4" xfId="33487"/>
    <cellStyle name="40% - Accent3 2 7 7" xfId="33488"/>
    <cellStyle name="40% - Accent3 2 7 7 2" xfId="33489"/>
    <cellStyle name="40% - Accent3 2 7 7 2 2" xfId="33490"/>
    <cellStyle name="40% - Accent3 2 7 7 2 3" xfId="33491"/>
    <cellStyle name="40% - Accent3 2 7 7 3" xfId="33492"/>
    <cellStyle name="40% - Accent3 2 7 7 4" xfId="33493"/>
    <cellStyle name="40% - Accent3 2 7 8" xfId="33494"/>
    <cellStyle name="40% - Accent3 2 7 8 2" xfId="33495"/>
    <cellStyle name="40% - Accent3 2 7 8 3" xfId="33496"/>
    <cellStyle name="40% - Accent3 2 7 9" xfId="33497"/>
    <cellStyle name="40% - Accent3 2 7_Revenue monitoring workings P6 97-2003" xfId="33498"/>
    <cellStyle name="40% - Accent3 2 8" xfId="33499"/>
    <cellStyle name="40% - Accent3 2 8 10" xfId="33500"/>
    <cellStyle name="40% - Accent3 2 8 2" xfId="33501"/>
    <cellStyle name="40% - Accent3 2 8 2 2" xfId="33502"/>
    <cellStyle name="40% - Accent3 2 8 2 2 2" xfId="33503"/>
    <cellStyle name="40% - Accent3 2 8 2 2 2 2" xfId="33504"/>
    <cellStyle name="40% - Accent3 2 8 2 2 2 2 2" xfId="33505"/>
    <cellStyle name="40% - Accent3 2 8 2 2 2 2 2 2" xfId="33506"/>
    <cellStyle name="40% - Accent3 2 8 2 2 2 2 2 3" xfId="33507"/>
    <cellStyle name="40% - Accent3 2 8 2 2 2 2 3" xfId="33508"/>
    <cellStyle name="40% - Accent3 2 8 2 2 2 2 4" xfId="33509"/>
    <cellStyle name="40% - Accent3 2 8 2 2 2 3" xfId="33510"/>
    <cellStyle name="40% - Accent3 2 8 2 2 2 3 2" xfId="33511"/>
    <cellStyle name="40% - Accent3 2 8 2 2 2 3 2 2" xfId="33512"/>
    <cellStyle name="40% - Accent3 2 8 2 2 2 3 2 3" xfId="33513"/>
    <cellStyle name="40% - Accent3 2 8 2 2 2 3 3" xfId="33514"/>
    <cellStyle name="40% - Accent3 2 8 2 2 2 3 4" xfId="33515"/>
    <cellStyle name="40% - Accent3 2 8 2 2 2 4" xfId="33516"/>
    <cellStyle name="40% - Accent3 2 8 2 2 2 4 2" xfId="33517"/>
    <cellStyle name="40% - Accent3 2 8 2 2 2 4 3" xfId="33518"/>
    <cellStyle name="40% - Accent3 2 8 2 2 2 5" xfId="33519"/>
    <cellStyle name="40% - Accent3 2 8 2 2 2 6" xfId="33520"/>
    <cellStyle name="40% - Accent3 2 8 2 2 3" xfId="33521"/>
    <cellStyle name="40% - Accent3 2 8 2 2 3 2" xfId="33522"/>
    <cellStyle name="40% - Accent3 2 8 2 2 3 2 2" xfId="33523"/>
    <cellStyle name="40% - Accent3 2 8 2 2 3 2 2 2" xfId="33524"/>
    <cellStyle name="40% - Accent3 2 8 2 2 3 2 2 3" xfId="33525"/>
    <cellStyle name="40% - Accent3 2 8 2 2 3 2 3" xfId="33526"/>
    <cellStyle name="40% - Accent3 2 8 2 2 3 2 4" xfId="33527"/>
    <cellStyle name="40% - Accent3 2 8 2 2 3 3" xfId="33528"/>
    <cellStyle name="40% - Accent3 2 8 2 2 3 3 2" xfId="33529"/>
    <cellStyle name="40% - Accent3 2 8 2 2 3 3 2 2" xfId="33530"/>
    <cellStyle name="40% - Accent3 2 8 2 2 3 3 2 3" xfId="33531"/>
    <cellStyle name="40% - Accent3 2 8 2 2 3 3 3" xfId="33532"/>
    <cellStyle name="40% - Accent3 2 8 2 2 3 3 4" xfId="33533"/>
    <cellStyle name="40% - Accent3 2 8 2 2 3 4" xfId="33534"/>
    <cellStyle name="40% - Accent3 2 8 2 2 3 4 2" xfId="33535"/>
    <cellStyle name="40% - Accent3 2 8 2 2 3 4 3" xfId="33536"/>
    <cellStyle name="40% - Accent3 2 8 2 2 3 5" xfId="33537"/>
    <cellStyle name="40% - Accent3 2 8 2 2 3 6" xfId="33538"/>
    <cellStyle name="40% - Accent3 2 8 2 2 4" xfId="33539"/>
    <cellStyle name="40% - Accent3 2 8 2 2 4 2" xfId="33540"/>
    <cellStyle name="40% - Accent3 2 8 2 2 4 2 2" xfId="33541"/>
    <cellStyle name="40% - Accent3 2 8 2 2 4 2 3" xfId="33542"/>
    <cellStyle name="40% - Accent3 2 8 2 2 4 3" xfId="33543"/>
    <cellStyle name="40% - Accent3 2 8 2 2 4 4" xfId="33544"/>
    <cellStyle name="40% - Accent3 2 8 2 2 5" xfId="33545"/>
    <cellStyle name="40% - Accent3 2 8 2 2 5 2" xfId="33546"/>
    <cellStyle name="40% - Accent3 2 8 2 2 5 2 2" xfId="33547"/>
    <cellStyle name="40% - Accent3 2 8 2 2 5 2 3" xfId="33548"/>
    <cellStyle name="40% - Accent3 2 8 2 2 5 3" xfId="33549"/>
    <cellStyle name="40% - Accent3 2 8 2 2 5 4" xfId="33550"/>
    <cellStyle name="40% - Accent3 2 8 2 2 6" xfId="33551"/>
    <cellStyle name="40% - Accent3 2 8 2 2 6 2" xfId="33552"/>
    <cellStyle name="40% - Accent3 2 8 2 2 6 3" xfId="33553"/>
    <cellStyle name="40% - Accent3 2 8 2 2 7" xfId="33554"/>
    <cellStyle name="40% - Accent3 2 8 2 2 8" xfId="33555"/>
    <cellStyle name="40% - Accent3 2 8 2 3" xfId="33556"/>
    <cellStyle name="40% - Accent3 2 8 2 3 2" xfId="33557"/>
    <cellStyle name="40% - Accent3 2 8 2 3 2 2" xfId="33558"/>
    <cellStyle name="40% - Accent3 2 8 2 3 2 2 2" xfId="33559"/>
    <cellStyle name="40% - Accent3 2 8 2 3 2 2 3" xfId="33560"/>
    <cellStyle name="40% - Accent3 2 8 2 3 2 3" xfId="33561"/>
    <cellStyle name="40% - Accent3 2 8 2 3 2 4" xfId="33562"/>
    <cellStyle name="40% - Accent3 2 8 2 3 3" xfId="33563"/>
    <cellStyle name="40% - Accent3 2 8 2 3 3 2" xfId="33564"/>
    <cellStyle name="40% - Accent3 2 8 2 3 3 2 2" xfId="33565"/>
    <cellStyle name="40% - Accent3 2 8 2 3 3 2 3" xfId="33566"/>
    <cellStyle name="40% - Accent3 2 8 2 3 3 3" xfId="33567"/>
    <cellStyle name="40% - Accent3 2 8 2 3 3 4" xfId="33568"/>
    <cellStyle name="40% - Accent3 2 8 2 3 4" xfId="33569"/>
    <cellStyle name="40% - Accent3 2 8 2 3 4 2" xfId="33570"/>
    <cellStyle name="40% - Accent3 2 8 2 3 4 3" xfId="33571"/>
    <cellStyle name="40% - Accent3 2 8 2 3 5" xfId="33572"/>
    <cellStyle name="40% - Accent3 2 8 2 3 6" xfId="33573"/>
    <cellStyle name="40% - Accent3 2 8 2 4" xfId="33574"/>
    <cellStyle name="40% - Accent3 2 8 2 4 2" xfId="33575"/>
    <cellStyle name="40% - Accent3 2 8 2 4 2 2" xfId="33576"/>
    <cellStyle name="40% - Accent3 2 8 2 4 2 2 2" xfId="33577"/>
    <cellStyle name="40% - Accent3 2 8 2 4 2 2 3" xfId="33578"/>
    <cellStyle name="40% - Accent3 2 8 2 4 2 3" xfId="33579"/>
    <cellStyle name="40% - Accent3 2 8 2 4 2 4" xfId="33580"/>
    <cellStyle name="40% - Accent3 2 8 2 4 3" xfId="33581"/>
    <cellStyle name="40% - Accent3 2 8 2 4 3 2" xfId="33582"/>
    <cellStyle name="40% - Accent3 2 8 2 4 3 2 2" xfId="33583"/>
    <cellStyle name="40% - Accent3 2 8 2 4 3 2 3" xfId="33584"/>
    <cellStyle name="40% - Accent3 2 8 2 4 3 3" xfId="33585"/>
    <cellStyle name="40% - Accent3 2 8 2 4 3 4" xfId="33586"/>
    <cellStyle name="40% - Accent3 2 8 2 4 4" xfId="33587"/>
    <cellStyle name="40% - Accent3 2 8 2 4 4 2" xfId="33588"/>
    <cellStyle name="40% - Accent3 2 8 2 4 4 3" xfId="33589"/>
    <cellStyle name="40% - Accent3 2 8 2 4 5" xfId="33590"/>
    <cellStyle name="40% - Accent3 2 8 2 4 6" xfId="33591"/>
    <cellStyle name="40% - Accent3 2 8 2 5" xfId="33592"/>
    <cellStyle name="40% - Accent3 2 8 2 5 2" xfId="33593"/>
    <cellStyle name="40% - Accent3 2 8 2 5 2 2" xfId="33594"/>
    <cellStyle name="40% - Accent3 2 8 2 5 2 3" xfId="33595"/>
    <cellStyle name="40% - Accent3 2 8 2 5 3" xfId="33596"/>
    <cellStyle name="40% - Accent3 2 8 2 5 4" xfId="33597"/>
    <cellStyle name="40% - Accent3 2 8 2 6" xfId="33598"/>
    <cellStyle name="40% - Accent3 2 8 2 6 2" xfId="33599"/>
    <cellStyle name="40% - Accent3 2 8 2 6 2 2" xfId="33600"/>
    <cellStyle name="40% - Accent3 2 8 2 6 2 3" xfId="33601"/>
    <cellStyle name="40% - Accent3 2 8 2 6 3" xfId="33602"/>
    <cellStyle name="40% - Accent3 2 8 2 6 4" xfId="33603"/>
    <cellStyle name="40% - Accent3 2 8 2 7" xfId="33604"/>
    <cellStyle name="40% - Accent3 2 8 2 7 2" xfId="33605"/>
    <cellStyle name="40% - Accent3 2 8 2 7 3" xfId="33606"/>
    <cellStyle name="40% - Accent3 2 8 2 8" xfId="33607"/>
    <cellStyle name="40% - Accent3 2 8 2 9" xfId="33608"/>
    <cellStyle name="40% - Accent3 2 8 3" xfId="33609"/>
    <cellStyle name="40% - Accent3 2 8 3 2" xfId="33610"/>
    <cellStyle name="40% - Accent3 2 8 3 2 2" xfId="33611"/>
    <cellStyle name="40% - Accent3 2 8 3 2 2 2" xfId="33612"/>
    <cellStyle name="40% - Accent3 2 8 3 2 2 2 2" xfId="33613"/>
    <cellStyle name="40% - Accent3 2 8 3 2 2 2 3" xfId="33614"/>
    <cellStyle name="40% - Accent3 2 8 3 2 2 3" xfId="33615"/>
    <cellStyle name="40% - Accent3 2 8 3 2 2 4" xfId="33616"/>
    <cellStyle name="40% - Accent3 2 8 3 2 3" xfId="33617"/>
    <cellStyle name="40% - Accent3 2 8 3 2 3 2" xfId="33618"/>
    <cellStyle name="40% - Accent3 2 8 3 2 3 2 2" xfId="33619"/>
    <cellStyle name="40% - Accent3 2 8 3 2 3 2 3" xfId="33620"/>
    <cellStyle name="40% - Accent3 2 8 3 2 3 3" xfId="33621"/>
    <cellStyle name="40% - Accent3 2 8 3 2 3 4" xfId="33622"/>
    <cellStyle name="40% - Accent3 2 8 3 2 4" xfId="33623"/>
    <cellStyle name="40% - Accent3 2 8 3 2 4 2" xfId="33624"/>
    <cellStyle name="40% - Accent3 2 8 3 2 4 3" xfId="33625"/>
    <cellStyle name="40% - Accent3 2 8 3 2 5" xfId="33626"/>
    <cellStyle name="40% - Accent3 2 8 3 2 6" xfId="33627"/>
    <cellStyle name="40% - Accent3 2 8 3 3" xfId="33628"/>
    <cellStyle name="40% - Accent3 2 8 3 3 2" xfId="33629"/>
    <cellStyle name="40% - Accent3 2 8 3 3 2 2" xfId="33630"/>
    <cellStyle name="40% - Accent3 2 8 3 3 2 2 2" xfId="33631"/>
    <cellStyle name="40% - Accent3 2 8 3 3 2 2 3" xfId="33632"/>
    <cellStyle name="40% - Accent3 2 8 3 3 2 3" xfId="33633"/>
    <cellStyle name="40% - Accent3 2 8 3 3 2 4" xfId="33634"/>
    <cellStyle name="40% - Accent3 2 8 3 3 3" xfId="33635"/>
    <cellStyle name="40% - Accent3 2 8 3 3 3 2" xfId="33636"/>
    <cellStyle name="40% - Accent3 2 8 3 3 3 2 2" xfId="33637"/>
    <cellStyle name="40% - Accent3 2 8 3 3 3 2 3" xfId="33638"/>
    <cellStyle name="40% - Accent3 2 8 3 3 3 3" xfId="33639"/>
    <cellStyle name="40% - Accent3 2 8 3 3 3 4" xfId="33640"/>
    <cellStyle name="40% - Accent3 2 8 3 3 4" xfId="33641"/>
    <cellStyle name="40% - Accent3 2 8 3 3 4 2" xfId="33642"/>
    <cellStyle name="40% - Accent3 2 8 3 3 4 3" xfId="33643"/>
    <cellStyle name="40% - Accent3 2 8 3 3 5" xfId="33644"/>
    <cellStyle name="40% - Accent3 2 8 3 3 6" xfId="33645"/>
    <cellStyle name="40% - Accent3 2 8 3 4" xfId="33646"/>
    <cellStyle name="40% - Accent3 2 8 3 4 2" xfId="33647"/>
    <cellStyle name="40% - Accent3 2 8 3 4 2 2" xfId="33648"/>
    <cellStyle name="40% - Accent3 2 8 3 4 2 3" xfId="33649"/>
    <cellStyle name="40% - Accent3 2 8 3 4 3" xfId="33650"/>
    <cellStyle name="40% - Accent3 2 8 3 4 4" xfId="33651"/>
    <cellStyle name="40% - Accent3 2 8 3 5" xfId="33652"/>
    <cellStyle name="40% - Accent3 2 8 3 5 2" xfId="33653"/>
    <cellStyle name="40% - Accent3 2 8 3 5 2 2" xfId="33654"/>
    <cellStyle name="40% - Accent3 2 8 3 5 2 3" xfId="33655"/>
    <cellStyle name="40% - Accent3 2 8 3 5 3" xfId="33656"/>
    <cellStyle name="40% - Accent3 2 8 3 5 4" xfId="33657"/>
    <cellStyle name="40% - Accent3 2 8 3 6" xfId="33658"/>
    <cellStyle name="40% - Accent3 2 8 3 6 2" xfId="33659"/>
    <cellStyle name="40% - Accent3 2 8 3 6 3" xfId="33660"/>
    <cellStyle name="40% - Accent3 2 8 3 7" xfId="33661"/>
    <cellStyle name="40% - Accent3 2 8 3 8" xfId="33662"/>
    <cellStyle name="40% - Accent3 2 8 4" xfId="33663"/>
    <cellStyle name="40% - Accent3 2 8 4 2" xfId="33664"/>
    <cellStyle name="40% - Accent3 2 8 4 2 2" xfId="33665"/>
    <cellStyle name="40% - Accent3 2 8 4 2 2 2" xfId="33666"/>
    <cellStyle name="40% - Accent3 2 8 4 2 2 3" xfId="33667"/>
    <cellStyle name="40% - Accent3 2 8 4 2 3" xfId="33668"/>
    <cellStyle name="40% - Accent3 2 8 4 2 4" xfId="33669"/>
    <cellStyle name="40% - Accent3 2 8 4 3" xfId="33670"/>
    <cellStyle name="40% - Accent3 2 8 4 3 2" xfId="33671"/>
    <cellStyle name="40% - Accent3 2 8 4 3 2 2" xfId="33672"/>
    <cellStyle name="40% - Accent3 2 8 4 3 2 3" xfId="33673"/>
    <cellStyle name="40% - Accent3 2 8 4 3 3" xfId="33674"/>
    <cellStyle name="40% - Accent3 2 8 4 3 4" xfId="33675"/>
    <cellStyle name="40% - Accent3 2 8 4 4" xfId="33676"/>
    <cellStyle name="40% - Accent3 2 8 4 4 2" xfId="33677"/>
    <cellStyle name="40% - Accent3 2 8 4 4 3" xfId="33678"/>
    <cellStyle name="40% - Accent3 2 8 4 5" xfId="33679"/>
    <cellStyle name="40% - Accent3 2 8 4 6" xfId="33680"/>
    <cellStyle name="40% - Accent3 2 8 5" xfId="33681"/>
    <cellStyle name="40% - Accent3 2 8 5 2" xfId="33682"/>
    <cellStyle name="40% - Accent3 2 8 5 2 2" xfId="33683"/>
    <cellStyle name="40% - Accent3 2 8 5 2 2 2" xfId="33684"/>
    <cellStyle name="40% - Accent3 2 8 5 2 2 3" xfId="33685"/>
    <cellStyle name="40% - Accent3 2 8 5 2 3" xfId="33686"/>
    <cellStyle name="40% - Accent3 2 8 5 2 4" xfId="33687"/>
    <cellStyle name="40% - Accent3 2 8 5 3" xfId="33688"/>
    <cellStyle name="40% - Accent3 2 8 5 3 2" xfId="33689"/>
    <cellStyle name="40% - Accent3 2 8 5 3 2 2" xfId="33690"/>
    <cellStyle name="40% - Accent3 2 8 5 3 2 3" xfId="33691"/>
    <cellStyle name="40% - Accent3 2 8 5 3 3" xfId="33692"/>
    <cellStyle name="40% - Accent3 2 8 5 3 4" xfId="33693"/>
    <cellStyle name="40% - Accent3 2 8 5 4" xfId="33694"/>
    <cellStyle name="40% - Accent3 2 8 5 4 2" xfId="33695"/>
    <cellStyle name="40% - Accent3 2 8 5 4 3" xfId="33696"/>
    <cellStyle name="40% - Accent3 2 8 5 5" xfId="33697"/>
    <cellStyle name="40% - Accent3 2 8 5 6" xfId="33698"/>
    <cellStyle name="40% - Accent3 2 8 6" xfId="33699"/>
    <cellStyle name="40% - Accent3 2 8 6 2" xfId="33700"/>
    <cellStyle name="40% - Accent3 2 8 6 2 2" xfId="33701"/>
    <cellStyle name="40% - Accent3 2 8 6 2 3" xfId="33702"/>
    <cellStyle name="40% - Accent3 2 8 6 3" xfId="33703"/>
    <cellStyle name="40% - Accent3 2 8 6 4" xfId="33704"/>
    <cellStyle name="40% - Accent3 2 8 7" xfId="33705"/>
    <cellStyle name="40% - Accent3 2 8 7 2" xfId="33706"/>
    <cellStyle name="40% - Accent3 2 8 7 2 2" xfId="33707"/>
    <cellStyle name="40% - Accent3 2 8 7 2 3" xfId="33708"/>
    <cellStyle name="40% - Accent3 2 8 7 3" xfId="33709"/>
    <cellStyle name="40% - Accent3 2 8 7 4" xfId="33710"/>
    <cellStyle name="40% - Accent3 2 8 8" xfId="33711"/>
    <cellStyle name="40% - Accent3 2 8 8 2" xfId="33712"/>
    <cellStyle name="40% - Accent3 2 8 8 3" xfId="33713"/>
    <cellStyle name="40% - Accent3 2 8 9" xfId="33714"/>
    <cellStyle name="40% - Accent3 2 8_Revenue monitoring workings P6 97-2003" xfId="33715"/>
    <cellStyle name="40% - Accent3 2 9" xfId="33716"/>
    <cellStyle name="40% - Accent3 2 9 2" xfId="33717"/>
    <cellStyle name="40% - Accent3 2 9 2 2" xfId="33718"/>
    <cellStyle name="40% - Accent3 2 9 2 2 2" xfId="33719"/>
    <cellStyle name="40% - Accent3 2 9 2 2 2 2" xfId="33720"/>
    <cellStyle name="40% - Accent3 2 9 2 2 2 2 2" xfId="33721"/>
    <cellStyle name="40% - Accent3 2 9 2 2 2 2 3" xfId="33722"/>
    <cellStyle name="40% - Accent3 2 9 2 2 2 3" xfId="33723"/>
    <cellStyle name="40% - Accent3 2 9 2 2 2 4" xfId="33724"/>
    <cellStyle name="40% - Accent3 2 9 2 2 3" xfId="33725"/>
    <cellStyle name="40% - Accent3 2 9 2 2 3 2" xfId="33726"/>
    <cellStyle name="40% - Accent3 2 9 2 2 3 2 2" xfId="33727"/>
    <cellStyle name="40% - Accent3 2 9 2 2 3 2 3" xfId="33728"/>
    <cellStyle name="40% - Accent3 2 9 2 2 3 3" xfId="33729"/>
    <cellStyle name="40% - Accent3 2 9 2 2 3 4" xfId="33730"/>
    <cellStyle name="40% - Accent3 2 9 2 2 4" xfId="33731"/>
    <cellStyle name="40% - Accent3 2 9 2 2 4 2" xfId="33732"/>
    <cellStyle name="40% - Accent3 2 9 2 2 4 3" xfId="33733"/>
    <cellStyle name="40% - Accent3 2 9 2 2 5" xfId="33734"/>
    <cellStyle name="40% - Accent3 2 9 2 2 6" xfId="33735"/>
    <cellStyle name="40% - Accent3 2 9 2 3" xfId="33736"/>
    <cellStyle name="40% - Accent3 2 9 2 3 2" xfId="33737"/>
    <cellStyle name="40% - Accent3 2 9 2 3 2 2" xfId="33738"/>
    <cellStyle name="40% - Accent3 2 9 2 3 2 2 2" xfId="33739"/>
    <cellStyle name="40% - Accent3 2 9 2 3 2 2 3" xfId="33740"/>
    <cellStyle name="40% - Accent3 2 9 2 3 2 3" xfId="33741"/>
    <cellStyle name="40% - Accent3 2 9 2 3 2 4" xfId="33742"/>
    <cellStyle name="40% - Accent3 2 9 2 3 3" xfId="33743"/>
    <cellStyle name="40% - Accent3 2 9 2 3 3 2" xfId="33744"/>
    <cellStyle name="40% - Accent3 2 9 2 3 3 2 2" xfId="33745"/>
    <cellStyle name="40% - Accent3 2 9 2 3 3 2 3" xfId="33746"/>
    <cellStyle name="40% - Accent3 2 9 2 3 3 3" xfId="33747"/>
    <cellStyle name="40% - Accent3 2 9 2 3 3 4" xfId="33748"/>
    <cellStyle name="40% - Accent3 2 9 2 3 4" xfId="33749"/>
    <cellStyle name="40% - Accent3 2 9 2 3 4 2" xfId="33750"/>
    <cellStyle name="40% - Accent3 2 9 2 3 4 3" xfId="33751"/>
    <cellStyle name="40% - Accent3 2 9 2 3 5" xfId="33752"/>
    <cellStyle name="40% - Accent3 2 9 2 3 6" xfId="33753"/>
    <cellStyle name="40% - Accent3 2 9 2 4" xfId="33754"/>
    <cellStyle name="40% - Accent3 2 9 2 4 2" xfId="33755"/>
    <cellStyle name="40% - Accent3 2 9 2 4 2 2" xfId="33756"/>
    <cellStyle name="40% - Accent3 2 9 2 4 2 3" xfId="33757"/>
    <cellStyle name="40% - Accent3 2 9 2 4 3" xfId="33758"/>
    <cellStyle name="40% - Accent3 2 9 2 4 4" xfId="33759"/>
    <cellStyle name="40% - Accent3 2 9 2 5" xfId="33760"/>
    <cellStyle name="40% - Accent3 2 9 2 5 2" xfId="33761"/>
    <cellStyle name="40% - Accent3 2 9 2 5 2 2" xfId="33762"/>
    <cellStyle name="40% - Accent3 2 9 2 5 2 3" xfId="33763"/>
    <cellStyle name="40% - Accent3 2 9 2 5 3" xfId="33764"/>
    <cellStyle name="40% - Accent3 2 9 2 5 4" xfId="33765"/>
    <cellStyle name="40% - Accent3 2 9 2 6" xfId="33766"/>
    <cellStyle name="40% - Accent3 2 9 2 6 2" xfId="33767"/>
    <cellStyle name="40% - Accent3 2 9 2 6 3" xfId="33768"/>
    <cellStyle name="40% - Accent3 2 9 2 7" xfId="33769"/>
    <cellStyle name="40% - Accent3 2 9 2 8" xfId="33770"/>
    <cellStyle name="40% - Accent3 2 9 3" xfId="33771"/>
    <cellStyle name="40% - Accent3 2 9 3 2" xfId="33772"/>
    <cellStyle name="40% - Accent3 2 9 3 2 2" xfId="33773"/>
    <cellStyle name="40% - Accent3 2 9 3 2 2 2" xfId="33774"/>
    <cellStyle name="40% - Accent3 2 9 3 2 2 3" xfId="33775"/>
    <cellStyle name="40% - Accent3 2 9 3 2 3" xfId="33776"/>
    <cellStyle name="40% - Accent3 2 9 3 2 4" xfId="33777"/>
    <cellStyle name="40% - Accent3 2 9 3 3" xfId="33778"/>
    <cellStyle name="40% - Accent3 2 9 3 3 2" xfId="33779"/>
    <cellStyle name="40% - Accent3 2 9 3 3 2 2" xfId="33780"/>
    <cellStyle name="40% - Accent3 2 9 3 3 2 3" xfId="33781"/>
    <cellStyle name="40% - Accent3 2 9 3 3 3" xfId="33782"/>
    <cellStyle name="40% - Accent3 2 9 3 3 4" xfId="33783"/>
    <cellStyle name="40% - Accent3 2 9 3 4" xfId="33784"/>
    <cellStyle name="40% - Accent3 2 9 3 4 2" xfId="33785"/>
    <cellStyle name="40% - Accent3 2 9 3 4 3" xfId="33786"/>
    <cellStyle name="40% - Accent3 2 9 3 5" xfId="33787"/>
    <cellStyle name="40% - Accent3 2 9 3 6" xfId="33788"/>
    <cellStyle name="40% - Accent3 2 9 4" xfId="33789"/>
    <cellStyle name="40% - Accent3 2 9 4 2" xfId="33790"/>
    <cellStyle name="40% - Accent3 2 9 4 2 2" xfId="33791"/>
    <cellStyle name="40% - Accent3 2 9 4 2 2 2" xfId="33792"/>
    <cellStyle name="40% - Accent3 2 9 4 2 2 3" xfId="33793"/>
    <cellStyle name="40% - Accent3 2 9 4 2 3" xfId="33794"/>
    <cellStyle name="40% - Accent3 2 9 4 2 4" xfId="33795"/>
    <cellStyle name="40% - Accent3 2 9 4 3" xfId="33796"/>
    <cellStyle name="40% - Accent3 2 9 4 3 2" xfId="33797"/>
    <cellStyle name="40% - Accent3 2 9 4 3 2 2" xfId="33798"/>
    <cellStyle name="40% - Accent3 2 9 4 3 2 3" xfId="33799"/>
    <cellStyle name="40% - Accent3 2 9 4 3 3" xfId="33800"/>
    <cellStyle name="40% - Accent3 2 9 4 3 4" xfId="33801"/>
    <cellStyle name="40% - Accent3 2 9 4 4" xfId="33802"/>
    <cellStyle name="40% - Accent3 2 9 4 4 2" xfId="33803"/>
    <cellStyle name="40% - Accent3 2 9 4 4 3" xfId="33804"/>
    <cellStyle name="40% - Accent3 2 9 4 5" xfId="33805"/>
    <cellStyle name="40% - Accent3 2 9 4 6" xfId="33806"/>
    <cellStyle name="40% - Accent3 2 9 5" xfId="33807"/>
    <cellStyle name="40% - Accent3 2 9 5 2" xfId="33808"/>
    <cellStyle name="40% - Accent3 2 9 5 2 2" xfId="33809"/>
    <cellStyle name="40% - Accent3 2 9 5 2 3" xfId="33810"/>
    <cellStyle name="40% - Accent3 2 9 5 3" xfId="33811"/>
    <cellStyle name="40% - Accent3 2 9 5 4" xfId="33812"/>
    <cellStyle name="40% - Accent3 2 9 6" xfId="33813"/>
    <cellStyle name="40% - Accent3 2 9 6 2" xfId="33814"/>
    <cellStyle name="40% - Accent3 2 9 6 2 2" xfId="33815"/>
    <cellStyle name="40% - Accent3 2 9 6 2 3" xfId="33816"/>
    <cellStyle name="40% - Accent3 2 9 6 3" xfId="33817"/>
    <cellStyle name="40% - Accent3 2 9 6 4" xfId="33818"/>
    <cellStyle name="40% - Accent3 2 9 7" xfId="33819"/>
    <cellStyle name="40% - Accent3 2 9 7 2" xfId="33820"/>
    <cellStyle name="40% - Accent3 2 9 7 3" xfId="33821"/>
    <cellStyle name="40% - Accent3 2 9 8" xfId="33822"/>
    <cellStyle name="40% - Accent3 2 9 9" xfId="33823"/>
    <cellStyle name="40% - Accent3 2_Revenue monitoring workings P6 97-2003" xfId="33824"/>
    <cellStyle name="40% - Accent3 20" xfId="33825"/>
    <cellStyle name="40% - Accent3 20 2" xfId="33826"/>
    <cellStyle name="40% - Accent3 20 2 2" xfId="33827"/>
    <cellStyle name="40% - Accent3 20 2 3" xfId="33828"/>
    <cellStyle name="40% - Accent3 20 3" xfId="33829"/>
    <cellStyle name="40% - Accent3 20 4" xfId="33830"/>
    <cellStyle name="40% - Accent3 21" xfId="33831"/>
    <cellStyle name="40% - Accent3 21 2" xfId="33832"/>
    <cellStyle name="40% - Accent3 21 2 2" xfId="33833"/>
    <cellStyle name="40% - Accent3 21 2 3" xfId="33834"/>
    <cellStyle name="40% - Accent3 21 3" xfId="33835"/>
    <cellStyle name="40% - Accent3 21 4" xfId="33836"/>
    <cellStyle name="40% - Accent3 22" xfId="33837"/>
    <cellStyle name="40% - Accent3 22 2" xfId="33838"/>
    <cellStyle name="40% - Accent3 22 2 2" xfId="33839"/>
    <cellStyle name="40% - Accent3 22 2 3" xfId="33840"/>
    <cellStyle name="40% - Accent3 22 3" xfId="33841"/>
    <cellStyle name="40% - Accent3 22 4" xfId="33842"/>
    <cellStyle name="40% - Accent3 23" xfId="33843"/>
    <cellStyle name="40% - Accent3 23 2" xfId="33844"/>
    <cellStyle name="40% - Accent3 23 3" xfId="33845"/>
    <cellStyle name="40% - Accent3 24" xfId="33846"/>
    <cellStyle name="40% - Accent3 24 2" xfId="33847"/>
    <cellStyle name="40% - Accent3 24 3" xfId="33848"/>
    <cellStyle name="40% - Accent3 25" xfId="33849"/>
    <cellStyle name="40% - Accent3 26" xfId="33850"/>
    <cellStyle name="40% - Accent3 3" xfId="20"/>
    <cellStyle name="40% - Accent3 3 2" xfId="33851"/>
    <cellStyle name="40% - Accent3 3 2 2" xfId="33852"/>
    <cellStyle name="40% - Accent3 3 2 2 2" xfId="33853"/>
    <cellStyle name="40% - Accent3 3 2 3" xfId="33854"/>
    <cellStyle name="40% - Accent3 3 3" xfId="33855"/>
    <cellStyle name="40% - Accent3 3 3 2" xfId="33856"/>
    <cellStyle name="40% - Accent3 3 4" xfId="33857"/>
    <cellStyle name="40% - Accent3 3 5" xfId="33858"/>
    <cellStyle name="40% - Accent3 3_Revenue monitoring workings P6 97-2003" xfId="33859"/>
    <cellStyle name="40% - Accent3 4" xfId="33860"/>
    <cellStyle name="40% - Accent3 4 10" xfId="33861"/>
    <cellStyle name="40% - Accent3 4 10 2" xfId="33862"/>
    <cellStyle name="40% - Accent3 4 10 2 2" xfId="33863"/>
    <cellStyle name="40% - Accent3 4 10 2 3" xfId="33864"/>
    <cellStyle name="40% - Accent3 4 10 3" xfId="33865"/>
    <cellStyle name="40% - Accent3 4 10 4" xfId="33866"/>
    <cellStyle name="40% - Accent3 4 11" xfId="33867"/>
    <cellStyle name="40% - Accent3 4 11 2" xfId="33868"/>
    <cellStyle name="40% - Accent3 4 11 3" xfId="33869"/>
    <cellStyle name="40% - Accent3 4 12" xfId="33870"/>
    <cellStyle name="40% - Accent3 4 13" xfId="33871"/>
    <cellStyle name="40% - Accent3 4 14" xfId="33872"/>
    <cellStyle name="40% - Accent3 4 2" xfId="33873"/>
    <cellStyle name="40% - Accent3 4 2 10" xfId="33874"/>
    <cellStyle name="40% - Accent3 4 2 2" xfId="33875"/>
    <cellStyle name="40% - Accent3 4 2 2 2" xfId="33876"/>
    <cellStyle name="40% - Accent3 4 2 2 2 2" xfId="33877"/>
    <cellStyle name="40% - Accent3 4 2 2 2 2 2" xfId="33878"/>
    <cellStyle name="40% - Accent3 4 2 2 2 2 2 2" xfId="33879"/>
    <cellStyle name="40% - Accent3 4 2 2 2 2 2 2 2" xfId="33880"/>
    <cellStyle name="40% - Accent3 4 2 2 2 2 2 2 3" xfId="33881"/>
    <cellStyle name="40% - Accent3 4 2 2 2 2 2 3" xfId="33882"/>
    <cellStyle name="40% - Accent3 4 2 2 2 2 2 4" xfId="33883"/>
    <cellStyle name="40% - Accent3 4 2 2 2 2 3" xfId="33884"/>
    <cellStyle name="40% - Accent3 4 2 2 2 2 3 2" xfId="33885"/>
    <cellStyle name="40% - Accent3 4 2 2 2 2 3 2 2" xfId="33886"/>
    <cellStyle name="40% - Accent3 4 2 2 2 2 3 2 3" xfId="33887"/>
    <cellStyle name="40% - Accent3 4 2 2 2 2 3 3" xfId="33888"/>
    <cellStyle name="40% - Accent3 4 2 2 2 2 3 4" xfId="33889"/>
    <cellStyle name="40% - Accent3 4 2 2 2 2 4" xfId="33890"/>
    <cellStyle name="40% - Accent3 4 2 2 2 2 4 2" xfId="33891"/>
    <cellStyle name="40% - Accent3 4 2 2 2 2 4 3" xfId="33892"/>
    <cellStyle name="40% - Accent3 4 2 2 2 2 5" xfId="33893"/>
    <cellStyle name="40% - Accent3 4 2 2 2 2 6" xfId="33894"/>
    <cellStyle name="40% - Accent3 4 2 2 2 3" xfId="33895"/>
    <cellStyle name="40% - Accent3 4 2 2 2 3 2" xfId="33896"/>
    <cellStyle name="40% - Accent3 4 2 2 2 3 2 2" xfId="33897"/>
    <cellStyle name="40% - Accent3 4 2 2 2 3 2 2 2" xfId="33898"/>
    <cellStyle name="40% - Accent3 4 2 2 2 3 2 2 3" xfId="33899"/>
    <cellStyle name="40% - Accent3 4 2 2 2 3 2 3" xfId="33900"/>
    <cellStyle name="40% - Accent3 4 2 2 2 3 2 4" xfId="33901"/>
    <cellStyle name="40% - Accent3 4 2 2 2 3 3" xfId="33902"/>
    <cellStyle name="40% - Accent3 4 2 2 2 3 3 2" xfId="33903"/>
    <cellStyle name="40% - Accent3 4 2 2 2 3 3 2 2" xfId="33904"/>
    <cellStyle name="40% - Accent3 4 2 2 2 3 3 2 3" xfId="33905"/>
    <cellStyle name="40% - Accent3 4 2 2 2 3 3 3" xfId="33906"/>
    <cellStyle name="40% - Accent3 4 2 2 2 3 3 4" xfId="33907"/>
    <cellStyle name="40% - Accent3 4 2 2 2 3 4" xfId="33908"/>
    <cellStyle name="40% - Accent3 4 2 2 2 3 4 2" xfId="33909"/>
    <cellStyle name="40% - Accent3 4 2 2 2 3 4 3" xfId="33910"/>
    <cellStyle name="40% - Accent3 4 2 2 2 3 5" xfId="33911"/>
    <cellStyle name="40% - Accent3 4 2 2 2 3 6" xfId="33912"/>
    <cellStyle name="40% - Accent3 4 2 2 2 4" xfId="33913"/>
    <cellStyle name="40% - Accent3 4 2 2 2 4 2" xfId="33914"/>
    <cellStyle name="40% - Accent3 4 2 2 2 4 2 2" xfId="33915"/>
    <cellStyle name="40% - Accent3 4 2 2 2 4 2 3" xfId="33916"/>
    <cellStyle name="40% - Accent3 4 2 2 2 4 3" xfId="33917"/>
    <cellStyle name="40% - Accent3 4 2 2 2 4 4" xfId="33918"/>
    <cellStyle name="40% - Accent3 4 2 2 2 5" xfId="33919"/>
    <cellStyle name="40% - Accent3 4 2 2 2 5 2" xfId="33920"/>
    <cellStyle name="40% - Accent3 4 2 2 2 5 2 2" xfId="33921"/>
    <cellStyle name="40% - Accent3 4 2 2 2 5 2 3" xfId="33922"/>
    <cellStyle name="40% - Accent3 4 2 2 2 5 3" xfId="33923"/>
    <cellStyle name="40% - Accent3 4 2 2 2 5 4" xfId="33924"/>
    <cellStyle name="40% - Accent3 4 2 2 2 6" xfId="33925"/>
    <cellStyle name="40% - Accent3 4 2 2 2 6 2" xfId="33926"/>
    <cellStyle name="40% - Accent3 4 2 2 2 6 3" xfId="33927"/>
    <cellStyle name="40% - Accent3 4 2 2 2 7" xfId="33928"/>
    <cellStyle name="40% - Accent3 4 2 2 2 8" xfId="33929"/>
    <cellStyle name="40% - Accent3 4 2 2 3" xfId="33930"/>
    <cellStyle name="40% - Accent3 4 2 2 3 2" xfId="33931"/>
    <cellStyle name="40% - Accent3 4 2 2 3 2 2" xfId="33932"/>
    <cellStyle name="40% - Accent3 4 2 2 3 2 2 2" xfId="33933"/>
    <cellStyle name="40% - Accent3 4 2 2 3 2 2 3" xfId="33934"/>
    <cellStyle name="40% - Accent3 4 2 2 3 2 3" xfId="33935"/>
    <cellStyle name="40% - Accent3 4 2 2 3 2 4" xfId="33936"/>
    <cellStyle name="40% - Accent3 4 2 2 3 3" xfId="33937"/>
    <cellStyle name="40% - Accent3 4 2 2 3 3 2" xfId="33938"/>
    <cellStyle name="40% - Accent3 4 2 2 3 3 2 2" xfId="33939"/>
    <cellStyle name="40% - Accent3 4 2 2 3 3 2 3" xfId="33940"/>
    <cellStyle name="40% - Accent3 4 2 2 3 3 3" xfId="33941"/>
    <cellStyle name="40% - Accent3 4 2 2 3 3 4" xfId="33942"/>
    <cellStyle name="40% - Accent3 4 2 2 3 4" xfId="33943"/>
    <cellStyle name="40% - Accent3 4 2 2 3 4 2" xfId="33944"/>
    <cellStyle name="40% - Accent3 4 2 2 3 4 3" xfId="33945"/>
    <cellStyle name="40% - Accent3 4 2 2 3 5" xfId="33946"/>
    <cellStyle name="40% - Accent3 4 2 2 3 6" xfId="33947"/>
    <cellStyle name="40% - Accent3 4 2 2 4" xfId="33948"/>
    <cellStyle name="40% - Accent3 4 2 2 4 2" xfId="33949"/>
    <cellStyle name="40% - Accent3 4 2 2 4 2 2" xfId="33950"/>
    <cellStyle name="40% - Accent3 4 2 2 4 2 2 2" xfId="33951"/>
    <cellStyle name="40% - Accent3 4 2 2 4 2 2 3" xfId="33952"/>
    <cellStyle name="40% - Accent3 4 2 2 4 2 3" xfId="33953"/>
    <cellStyle name="40% - Accent3 4 2 2 4 2 4" xfId="33954"/>
    <cellStyle name="40% - Accent3 4 2 2 4 3" xfId="33955"/>
    <cellStyle name="40% - Accent3 4 2 2 4 3 2" xfId="33956"/>
    <cellStyle name="40% - Accent3 4 2 2 4 3 2 2" xfId="33957"/>
    <cellStyle name="40% - Accent3 4 2 2 4 3 2 3" xfId="33958"/>
    <cellStyle name="40% - Accent3 4 2 2 4 3 3" xfId="33959"/>
    <cellStyle name="40% - Accent3 4 2 2 4 3 4" xfId="33960"/>
    <cellStyle name="40% - Accent3 4 2 2 4 4" xfId="33961"/>
    <cellStyle name="40% - Accent3 4 2 2 4 4 2" xfId="33962"/>
    <cellStyle name="40% - Accent3 4 2 2 4 4 3" xfId="33963"/>
    <cellStyle name="40% - Accent3 4 2 2 4 5" xfId="33964"/>
    <cellStyle name="40% - Accent3 4 2 2 4 6" xfId="33965"/>
    <cellStyle name="40% - Accent3 4 2 2 5" xfId="33966"/>
    <cellStyle name="40% - Accent3 4 2 2 5 2" xfId="33967"/>
    <cellStyle name="40% - Accent3 4 2 2 5 2 2" xfId="33968"/>
    <cellStyle name="40% - Accent3 4 2 2 5 2 3" xfId="33969"/>
    <cellStyle name="40% - Accent3 4 2 2 5 3" xfId="33970"/>
    <cellStyle name="40% - Accent3 4 2 2 5 4" xfId="33971"/>
    <cellStyle name="40% - Accent3 4 2 2 6" xfId="33972"/>
    <cellStyle name="40% - Accent3 4 2 2 6 2" xfId="33973"/>
    <cellStyle name="40% - Accent3 4 2 2 6 2 2" xfId="33974"/>
    <cellStyle name="40% - Accent3 4 2 2 6 2 3" xfId="33975"/>
    <cellStyle name="40% - Accent3 4 2 2 6 3" xfId="33976"/>
    <cellStyle name="40% - Accent3 4 2 2 6 4" xfId="33977"/>
    <cellStyle name="40% - Accent3 4 2 2 7" xfId="33978"/>
    <cellStyle name="40% - Accent3 4 2 2 7 2" xfId="33979"/>
    <cellStyle name="40% - Accent3 4 2 2 7 3" xfId="33980"/>
    <cellStyle name="40% - Accent3 4 2 2 8" xfId="33981"/>
    <cellStyle name="40% - Accent3 4 2 2 9" xfId="33982"/>
    <cellStyle name="40% - Accent3 4 2 3" xfId="33983"/>
    <cellStyle name="40% - Accent3 4 2 3 2" xfId="33984"/>
    <cellStyle name="40% - Accent3 4 2 3 2 2" xfId="33985"/>
    <cellStyle name="40% - Accent3 4 2 3 2 2 2" xfId="33986"/>
    <cellStyle name="40% - Accent3 4 2 3 2 2 2 2" xfId="33987"/>
    <cellStyle name="40% - Accent3 4 2 3 2 2 2 3" xfId="33988"/>
    <cellStyle name="40% - Accent3 4 2 3 2 2 3" xfId="33989"/>
    <cellStyle name="40% - Accent3 4 2 3 2 2 4" xfId="33990"/>
    <cellStyle name="40% - Accent3 4 2 3 2 3" xfId="33991"/>
    <cellStyle name="40% - Accent3 4 2 3 2 3 2" xfId="33992"/>
    <cellStyle name="40% - Accent3 4 2 3 2 3 2 2" xfId="33993"/>
    <cellStyle name="40% - Accent3 4 2 3 2 3 2 3" xfId="33994"/>
    <cellStyle name="40% - Accent3 4 2 3 2 3 3" xfId="33995"/>
    <cellStyle name="40% - Accent3 4 2 3 2 3 4" xfId="33996"/>
    <cellStyle name="40% - Accent3 4 2 3 2 4" xfId="33997"/>
    <cellStyle name="40% - Accent3 4 2 3 2 4 2" xfId="33998"/>
    <cellStyle name="40% - Accent3 4 2 3 2 4 3" xfId="33999"/>
    <cellStyle name="40% - Accent3 4 2 3 2 5" xfId="34000"/>
    <cellStyle name="40% - Accent3 4 2 3 2 6" xfId="34001"/>
    <cellStyle name="40% - Accent3 4 2 3 3" xfId="34002"/>
    <cellStyle name="40% - Accent3 4 2 3 3 2" xfId="34003"/>
    <cellStyle name="40% - Accent3 4 2 3 3 2 2" xfId="34004"/>
    <cellStyle name="40% - Accent3 4 2 3 3 2 2 2" xfId="34005"/>
    <cellStyle name="40% - Accent3 4 2 3 3 2 2 3" xfId="34006"/>
    <cellStyle name="40% - Accent3 4 2 3 3 2 3" xfId="34007"/>
    <cellStyle name="40% - Accent3 4 2 3 3 2 4" xfId="34008"/>
    <cellStyle name="40% - Accent3 4 2 3 3 3" xfId="34009"/>
    <cellStyle name="40% - Accent3 4 2 3 3 3 2" xfId="34010"/>
    <cellStyle name="40% - Accent3 4 2 3 3 3 2 2" xfId="34011"/>
    <cellStyle name="40% - Accent3 4 2 3 3 3 2 3" xfId="34012"/>
    <cellStyle name="40% - Accent3 4 2 3 3 3 3" xfId="34013"/>
    <cellStyle name="40% - Accent3 4 2 3 3 3 4" xfId="34014"/>
    <cellStyle name="40% - Accent3 4 2 3 3 4" xfId="34015"/>
    <cellStyle name="40% - Accent3 4 2 3 3 4 2" xfId="34016"/>
    <cellStyle name="40% - Accent3 4 2 3 3 4 3" xfId="34017"/>
    <cellStyle name="40% - Accent3 4 2 3 3 5" xfId="34018"/>
    <cellStyle name="40% - Accent3 4 2 3 3 6" xfId="34019"/>
    <cellStyle name="40% - Accent3 4 2 3 4" xfId="34020"/>
    <cellStyle name="40% - Accent3 4 2 3 4 2" xfId="34021"/>
    <cellStyle name="40% - Accent3 4 2 3 4 2 2" xfId="34022"/>
    <cellStyle name="40% - Accent3 4 2 3 4 2 3" xfId="34023"/>
    <cellStyle name="40% - Accent3 4 2 3 4 3" xfId="34024"/>
    <cellStyle name="40% - Accent3 4 2 3 4 4" xfId="34025"/>
    <cellStyle name="40% - Accent3 4 2 3 5" xfId="34026"/>
    <cellStyle name="40% - Accent3 4 2 3 5 2" xfId="34027"/>
    <cellStyle name="40% - Accent3 4 2 3 5 2 2" xfId="34028"/>
    <cellStyle name="40% - Accent3 4 2 3 5 2 3" xfId="34029"/>
    <cellStyle name="40% - Accent3 4 2 3 5 3" xfId="34030"/>
    <cellStyle name="40% - Accent3 4 2 3 5 4" xfId="34031"/>
    <cellStyle name="40% - Accent3 4 2 3 6" xfId="34032"/>
    <cellStyle name="40% - Accent3 4 2 3 6 2" xfId="34033"/>
    <cellStyle name="40% - Accent3 4 2 3 6 3" xfId="34034"/>
    <cellStyle name="40% - Accent3 4 2 3 7" xfId="34035"/>
    <cellStyle name="40% - Accent3 4 2 3 8" xfId="34036"/>
    <cellStyle name="40% - Accent3 4 2 4" xfId="34037"/>
    <cellStyle name="40% - Accent3 4 2 4 2" xfId="34038"/>
    <cellStyle name="40% - Accent3 4 2 4 2 2" xfId="34039"/>
    <cellStyle name="40% - Accent3 4 2 4 2 2 2" xfId="34040"/>
    <cellStyle name="40% - Accent3 4 2 4 2 2 3" xfId="34041"/>
    <cellStyle name="40% - Accent3 4 2 4 2 3" xfId="34042"/>
    <cellStyle name="40% - Accent3 4 2 4 2 4" xfId="34043"/>
    <cellStyle name="40% - Accent3 4 2 4 3" xfId="34044"/>
    <cellStyle name="40% - Accent3 4 2 4 3 2" xfId="34045"/>
    <cellStyle name="40% - Accent3 4 2 4 3 2 2" xfId="34046"/>
    <cellStyle name="40% - Accent3 4 2 4 3 2 3" xfId="34047"/>
    <cellStyle name="40% - Accent3 4 2 4 3 3" xfId="34048"/>
    <cellStyle name="40% - Accent3 4 2 4 3 4" xfId="34049"/>
    <cellStyle name="40% - Accent3 4 2 4 4" xfId="34050"/>
    <cellStyle name="40% - Accent3 4 2 4 4 2" xfId="34051"/>
    <cellStyle name="40% - Accent3 4 2 4 4 3" xfId="34052"/>
    <cellStyle name="40% - Accent3 4 2 4 5" xfId="34053"/>
    <cellStyle name="40% - Accent3 4 2 4 6" xfId="34054"/>
    <cellStyle name="40% - Accent3 4 2 5" xfId="34055"/>
    <cellStyle name="40% - Accent3 4 2 5 2" xfId="34056"/>
    <cellStyle name="40% - Accent3 4 2 5 2 2" xfId="34057"/>
    <cellStyle name="40% - Accent3 4 2 5 2 2 2" xfId="34058"/>
    <cellStyle name="40% - Accent3 4 2 5 2 2 3" xfId="34059"/>
    <cellStyle name="40% - Accent3 4 2 5 2 3" xfId="34060"/>
    <cellStyle name="40% - Accent3 4 2 5 2 4" xfId="34061"/>
    <cellStyle name="40% - Accent3 4 2 5 3" xfId="34062"/>
    <cellStyle name="40% - Accent3 4 2 5 3 2" xfId="34063"/>
    <cellStyle name="40% - Accent3 4 2 5 3 2 2" xfId="34064"/>
    <cellStyle name="40% - Accent3 4 2 5 3 2 3" xfId="34065"/>
    <cellStyle name="40% - Accent3 4 2 5 3 3" xfId="34066"/>
    <cellStyle name="40% - Accent3 4 2 5 3 4" xfId="34067"/>
    <cellStyle name="40% - Accent3 4 2 5 4" xfId="34068"/>
    <cellStyle name="40% - Accent3 4 2 5 4 2" xfId="34069"/>
    <cellStyle name="40% - Accent3 4 2 5 4 3" xfId="34070"/>
    <cellStyle name="40% - Accent3 4 2 5 5" xfId="34071"/>
    <cellStyle name="40% - Accent3 4 2 5 6" xfId="34072"/>
    <cellStyle name="40% - Accent3 4 2 6" xfId="34073"/>
    <cellStyle name="40% - Accent3 4 2 6 2" xfId="34074"/>
    <cellStyle name="40% - Accent3 4 2 6 2 2" xfId="34075"/>
    <cellStyle name="40% - Accent3 4 2 6 2 3" xfId="34076"/>
    <cellStyle name="40% - Accent3 4 2 6 3" xfId="34077"/>
    <cellStyle name="40% - Accent3 4 2 6 4" xfId="34078"/>
    <cellStyle name="40% - Accent3 4 2 7" xfId="34079"/>
    <cellStyle name="40% - Accent3 4 2 7 2" xfId="34080"/>
    <cellStyle name="40% - Accent3 4 2 7 2 2" xfId="34081"/>
    <cellStyle name="40% - Accent3 4 2 7 2 3" xfId="34082"/>
    <cellStyle name="40% - Accent3 4 2 7 3" xfId="34083"/>
    <cellStyle name="40% - Accent3 4 2 7 4" xfId="34084"/>
    <cellStyle name="40% - Accent3 4 2 8" xfId="34085"/>
    <cellStyle name="40% - Accent3 4 2 8 2" xfId="34086"/>
    <cellStyle name="40% - Accent3 4 2 8 3" xfId="34087"/>
    <cellStyle name="40% - Accent3 4 2 9" xfId="34088"/>
    <cellStyle name="40% - Accent3 4 2_Revenue monitoring workings P6 97-2003" xfId="34089"/>
    <cellStyle name="40% - Accent3 4 3" xfId="34090"/>
    <cellStyle name="40% - Accent3 4 3 10" xfId="34091"/>
    <cellStyle name="40% - Accent3 4 3 2" xfId="34092"/>
    <cellStyle name="40% - Accent3 4 3 2 2" xfId="34093"/>
    <cellStyle name="40% - Accent3 4 3 2 2 2" xfId="34094"/>
    <cellStyle name="40% - Accent3 4 3 2 2 2 2" xfId="34095"/>
    <cellStyle name="40% - Accent3 4 3 2 2 2 2 2" xfId="34096"/>
    <cellStyle name="40% - Accent3 4 3 2 2 2 2 2 2" xfId="34097"/>
    <cellStyle name="40% - Accent3 4 3 2 2 2 2 2 3" xfId="34098"/>
    <cellStyle name="40% - Accent3 4 3 2 2 2 2 3" xfId="34099"/>
    <cellStyle name="40% - Accent3 4 3 2 2 2 2 4" xfId="34100"/>
    <cellStyle name="40% - Accent3 4 3 2 2 2 3" xfId="34101"/>
    <cellStyle name="40% - Accent3 4 3 2 2 2 3 2" xfId="34102"/>
    <cellStyle name="40% - Accent3 4 3 2 2 2 3 2 2" xfId="34103"/>
    <cellStyle name="40% - Accent3 4 3 2 2 2 3 2 3" xfId="34104"/>
    <cellStyle name="40% - Accent3 4 3 2 2 2 3 3" xfId="34105"/>
    <cellStyle name="40% - Accent3 4 3 2 2 2 3 4" xfId="34106"/>
    <cellStyle name="40% - Accent3 4 3 2 2 2 4" xfId="34107"/>
    <cellStyle name="40% - Accent3 4 3 2 2 2 4 2" xfId="34108"/>
    <cellStyle name="40% - Accent3 4 3 2 2 2 4 3" xfId="34109"/>
    <cellStyle name="40% - Accent3 4 3 2 2 2 5" xfId="34110"/>
    <cellStyle name="40% - Accent3 4 3 2 2 2 6" xfId="34111"/>
    <cellStyle name="40% - Accent3 4 3 2 2 3" xfId="34112"/>
    <cellStyle name="40% - Accent3 4 3 2 2 3 2" xfId="34113"/>
    <cellStyle name="40% - Accent3 4 3 2 2 3 2 2" xfId="34114"/>
    <cellStyle name="40% - Accent3 4 3 2 2 3 2 2 2" xfId="34115"/>
    <cellStyle name="40% - Accent3 4 3 2 2 3 2 2 3" xfId="34116"/>
    <cellStyle name="40% - Accent3 4 3 2 2 3 2 3" xfId="34117"/>
    <cellStyle name="40% - Accent3 4 3 2 2 3 2 4" xfId="34118"/>
    <cellStyle name="40% - Accent3 4 3 2 2 3 3" xfId="34119"/>
    <cellStyle name="40% - Accent3 4 3 2 2 3 3 2" xfId="34120"/>
    <cellStyle name="40% - Accent3 4 3 2 2 3 3 2 2" xfId="34121"/>
    <cellStyle name="40% - Accent3 4 3 2 2 3 3 2 3" xfId="34122"/>
    <cellStyle name="40% - Accent3 4 3 2 2 3 3 3" xfId="34123"/>
    <cellStyle name="40% - Accent3 4 3 2 2 3 3 4" xfId="34124"/>
    <cellStyle name="40% - Accent3 4 3 2 2 3 4" xfId="34125"/>
    <cellStyle name="40% - Accent3 4 3 2 2 3 4 2" xfId="34126"/>
    <cellStyle name="40% - Accent3 4 3 2 2 3 4 3" xfId="34127"/>
    <cellStyle name="40% - Accent3 4 3 2 2 3 5" xfId="34128"/>
    <cellStyle name="40% - Accent3 4 3 2 2 3 6" xfId="34129"/>
    <cellStyle name="40% - Accent3 4 3 2 2 4" xfId="34130"/>
    <cellStyle name="40% - Accent3 4 3 2 2 4 2" xfId="34131"/>
    <cellStyle name="40% - Accent3 4 3 2 2 4 2 2" xfId="34132"/>
    <cellStyle name="40% - Accent3 4 3 2 2 4 2 3" xfId="34133"/>
    <cellStyle name="40% - Accent3 4 3 2 2 4 3" xfId="34134"/>
    <cellStyle name="40% - Accent3 4 3 2 2 4 4" xfId="34135"/>
    <cellStyle name="40% - Accent3 4 3 2 2 5" xfId="34136"/>
    <cellStyle name="40% - Accent3 4 3 2 2 5 2" xfId="34137"/>
    <cellStyle name="40% - Accent3 4 3 2 2 5 2 2" xfId="34138"/>
    <cellStyle name="40% - Accent3 4 3 2 2 5 2 3" xfId="34139"/>
    <cellStyle name="40% - Accent3 4 3 2 2 5 3" xfId="34140"/>
    <cellStyle name="40% - Accent3 4 3 2 2 5 4" xfId="34141"/>
    <cellStyle name="40% - Accent3 4 3 2 2 6" xfId="34142"/>
    <cellStyle name="40% - Accent3 4 3 2 2 6 2" xfId="34143"/>
    <cellStyle name="40% - Accent3 4 3 2 2 6 3" xfId="34144"/>
    <cellStyle name="40% - Accent3 4 3 2 2 7" xfId="34145"/>
    <cellStyle name="40% - Accent3 4 3 2 2 8" xfId="34146"/>
    <cellStyle name="40% - Accent3 4 3 2 3" xfId="34147"/>
    <cellStyle name="40% - Accent3 4 3 2 3 2" xfId="34148"/>
    <cellStyle name="40% - Accent3 4 3 2 3 2 2" xfId="34149"/>
    <cellStyle name="40% - Accent3 4 3 2 3 2 2 2" xfId="34150"/>
    <cellStyle name="40% - Accent3 4 3 2 3 2 2 3" xfId="34151"/>
    <cellStyle name="40% - Accent3 4 3 2 3 2 3" xfId="34152"/>
    <cellStyle name="40% - Accent3 4 3 2 3 2 4" xfId="34153"/>
    <cellStyle name="40% - Accent3 4 3 2 3 3" xfId="34154"/>
    <cellStyle name="40% - Accent3 4 3 2 3 3 2" xfId="34155"/>
    <cellStyle name="40% - Accent3 4 3 2 3 3 2 2" xfId="34156"/>
    <cellStyle name="40% - Accent3 4 3 2 3 3 2 3" xfId="34157"/>
    <cellStyle name="40% - Accent3 4 3 2 3 3 3" xfId="34158"/>
    <cellStyle name="40% - Accent3 4 3 2 3 3 4" xfId="34159"/>
    <cellStyle name="40% - Accent3 4 3 2 3 4" xfId="34160"/>
    <cellStyle name="40% - Accent3 4 3 2 3 4 2" xfId="34161"/>
    <cellStyle name="40% - Accent3 4 3 2 3 4 3" xfId="34162"/>
    <cellStyle name="40% - Accent3 4 3 2 3 5" xfId="34163"/>
    <cellStyle name="40% - Accent3 4 3 2 3 6" xfId="34164"/>
    <cellStyle name="40% - Accent3 4 3 2 4" xfId="34165"/>
    <cellStyle name="40% - Accent3 4 3 2 4 2" xfId="34166"/>
    <cellStyle name="40% - Accent3 4 3 2 4 2 2" xfId="34167"/>
    <cellStyle name="40% - Accent3 4 3 2 4 2 2 2" xfId="34168"/>
    <cellStyle name="40% - Accent3 4 3 2 4 2 2 3" xfId="34169"/>
    <cellStyle name="40% - Accent3 4 3 2 4 2 3" xfId="34170"/>
    <cellStyle name="40% - Accent3 4 3 2 4 2 4" xfId="34171"/>
    <cellStyle name="40% - Accent3 4 3 2 4 3" xfId="34172"/>
    <cellStyle name="40% - Accent3 4 3 2 4 3 2" xfId="34173"/>
    <cellStyle name="40% - Accent3 4 3 2 4 3 2 2" xfId="34174"/>
    <cellStyle name="40% - Accent3 4 3 2 4 3 2 3" xfId="34175"/>
    <cellStyle name="40% - Accent3 4 3 2 4 3 3" xfId="34176"/>
    <cellStyle name="40% - Accent3 4 3 2 4 3 4" xfId="34177"/>
    <cellStyle name="40% - Accent3 4 3 2 4 4" xfId="34178"/>
    <cellStyle name="40% - Accent3 4 3 2 4 4 2" xfId="34179"/>
    <cellStyle name="40% - Accent3 4 3 2 4 4 3" xfId="34180"/>
    <cellStyle name="40% - Accent3 4 3 2 4 5" xfId="34181"/>
    <cellStyle name="40% - Accent3 4 3 2 4 6" xfId="34182"/>
    <cellStyle name="40% - Accent3 4 3 2 5" xfId="34183"/>
    <cellStyle name="40% - Accent3 4 3 2 5 2" xfId="34184"/>
    <cellStyle name="40% - Accent3 4 3 2 5 2 2" xfId="34185"/>
    <cellStyle name="40% - Accent3 4 3 2 5 2 3" xfId="34186"/>
    <cellStyle name="40% - Accent3 4 3 2 5 3" xfId="34187"/>
    <cellStyle name="40% - Accent3 4 3 2 5 4" xfId="34188"/>
    <cellStyle name="40% - Accent3 4 3 2 6" xfId="34189"/>
    <cellStyle name="40% - Accent3 4 3 2 6 2" xfId="34190"/>
    <cellStyle name="40% - Accent3 4 3 2 6 2 2" xfId="34191"/>
    <cellStyle name="40% - Accent3 4 3 2 6 2 3" xfId="34192"/>
    <cellStyle name="40% - Accent3 4 3 2 6 3" xfId="34193"/>
    <cellStyle name="40% - Accent3 4 3 2 6 4" xfId="34194"/>
    <cellStyle name="40% - Accent3 4 3 2 7" xfId="34195"/>
    <cellStyle name="40% - Accent3 4 3 2 7 2" xfId="34196"/>
    <cellStyle name="40% - Accent3 4 3 2 7 3" xfId="34197"/>
    <cellStyle name="40% - Accent3 4 3 2 8" xfId="34198"/>
    <cellStyle name="40% - Accent3 4 3 2 9" xfId="34199"/>
    <cellStyle name="40% - Accent3 4 3 3" xfId="34200"/>
    <cellStyle name="40% - Accent3 4 3 3 2" xfId="34201"/>
    <cellStyle name="40% - Accent3 4 3 3 2 2" xfId="34202"/>
    <cellStyle name="40% - Accent3 4 3 3 2 2 2" xfId="34203"/>
    <cellStyle name="40% - Accent3 4 3 3 2 2 2 2" xfId="34204"/>
    <cellStyle name="40% - Accent3 4 3 3 2 2 2 3" xfId="34205"/>
    <cellStyle name="40% - Accent3 4 3 3 2 2 3" xfId="34206"/>
    <cellStyle name="40% - Accent3 4 3 3 2 2 4" xfId="34207"/>
    <cellStyle name="40% - Accent3 4 3 3 2 3" xfId="34208"/>
    <cellStyle name="40% - Accent3 4 3 3 2 3 2" xfId="34209"/>
    <cellStyle name="40% - Accent3 4 3 3 2 3 2 2" xfId="34210"/>
    <cellStyle name="40% - Accent3 4 3 3 2 3 2 3" xfId="34211"/>
    <cellStyle name="40% - Accent3 4 3 3 2 3 3" xfId="34212"/>
    <cellStyle name="40% - Accent3 4 3 3 2 3 4" xfId="34213"/>
    <cellStyle name="40% - Accent3 4 3 3 2 4" xfId="34214"/>
    <cellStyle name="40% - Accent3 4 3 3 2 4 2" xfId="34215"/>
    <cellStyle name="40% - Accent3 4 3 3 2 4 3" xfId="34216"/>
    <cellStyle name="40% - Accent3 4 3 3 2 5" xfId="34217"/>
    <cellStyle name="40% - Accent3 4 3 3 2 6" xfId="34218"/>
    <cellStyle name="40% - Accent3 4 3 3 3" xfId="34219"/>
    <cellStyle name="40% - Accent3 4 3 3 3 2" xfId="34220"/>
    <cellStyle name="40% - Accent3 4 3 3 3 2 2" xfId="34221"/>
    <cellStyle name="40% - Accent3 4 3 3 3 2 2 2" xfId="34222"/>
    <cellStyle name="40% - Accent3 4 3 3 3 2 2 3" xfId="34223"/>
    <cellStyle name="40% - Accent3 4 3 3 3 2 3" xfId="34224"/>
    <cellStyle name="40% - Accent3 4 3 3 3 2 4" xfId="34225"/>
    <cellStyle name="40% - Accent3 4 3 3 3 3" xfId="34226"/>
    <cellStyle name="40% - Accent3 4 3 3 3 3 2" xfId="34227"/>
    <cellStyle name="40% - Accent3 4 3 3 3 3 2 2" xfId="34228"/>
    <cellStyle name="40% - Accent3 4 3 3 3 3 2 3" xfId="34229"/>
    <cellStyle name="40% - Accent3 4 3 3 3 3 3" xfId="34230"/>
    <cellStyle name="40% - Accent3 4 3 3 3 3 4" xfId="34231"/>
    <cellStyle name="40% - Accent3 4 3 3 3 4" xfId="34232"/>
    <cellStyle name="40% - Accent3 4 3 3 3 4 2" xfId="34233"/>
    <cellStyle name="40% - Accent3 4 3 3 3 4 3" xfId="34234"/>
    <cellStyle name="40% - Accent3 4 3 3 3 5" xfId="34235"/>
    <cellStyle name="40% - Accent3 4 3 3 3 6" xfId="34236"/>
    <cellStyle name="40% - Accent3 4 3 3 4" xfId="34237"/>
    <cellStyle name="40% - Accent3 4 3 3 4 2" xfId="34238"/>
    <cellStyle name="40% - Accent3 4 3 3 4 2 2" xfId="34239"/>
    <cellStyle name="40% - Accent3 4 3 3 4 2 3" xfId="34240"/>
    <cellStyle name="40% - Accent3 4 3 3 4 3" xfId="34241"/>
    <cellStyle name="40% - Accent3 4 3 3 4 4" xfId="34242"/>
    <cellStyle name="40% - Accent3 4 3 3 5" xfId="34243"/>
    <cellStyle name="40% - Accent3 4 3 3 5 2" xfId="34244"/>
    <cellStyle name="40% - Accent3 4 3 3 5 2 2" xfId="34245"/>
    <cellStyle name="40% - Accent3 4 3 3 5 2 3" xfId="34246"/>
    <cellStyle name="40% - Accent3 4 3 3 5 3" xfId="34247"/>
    <cellStyle name="40% - Accent3 4 3 3 5 4" xfId="34248"/>
    <cellStyle name="40% - Accent3 4 3 3 6" xfId="34249"/>
    <cellStyle name="40% - Accent3 4 3 3 6 2" xfId="34250"/>
    <cellStyle name="40% - Accent3 4 3 3 6 3" xfId="34251"/>
    <cellStyle name="40% - Accent3 4 3 3 7" xfId="34252"/>
    <cellStyle name="40% - Accent3 4 3 3 8" xfId="34253"/>
    <cellStyle name="40% - Accent3 4 3 4" xfId="34254"/>
    <cellStyle name="40% - Accent3 4 3 4 2" xfId="34255"/>
    <cellStyle name="40% - Accent3 4 3 4 2 2" xfId="34256"/>
    <cellStyle name="40% - Accent3 4 3 4 2 2 2" xfId="34257"/>
    <cellStyle name="40% - Accent3 4 3 4 2 2 3" xfId="34258"/>
    <cellStyle name="40% - Accent3 4 3 4 2 3" xfId="34259"/>
    <cellStyle name="40% - Accent3 4 3 4 2 4" xfId="34260"/>
    <cellStyle name="40% - Accent3 4 3 4 3" xfId="34261"/>
    <cellStyle name="40% - Accent3 4 3 4 3 2" xfId="34262"/>
    <cellStyle name="40% - Accent3 4 3 4 3 2 2" xfId="34263"/>
    <cellStyle name="40% - Accent3 4 3 4 3 2 3" xfId="34264"/>
    <cellStyle name="40% - Accent3 4 3 4 3 3" xfId="34265"/>
    <cellStyle name="40% - Accent3 4 3 4 3 4" xfId="34266"/>
    <cellStyle name="40% - Accent3 4 3 4 4" xfId="34267"/>
    <cellStyle name="40% - Accent3 4 3 4 4 2" xfId="34268"/>
    <cellStyle name="40% - Accent3 4 3 4 4 3" xfId="34269"/>
    <cellStyle name="40% - Accent3 4 3 4 5" xfId="34270"/>
    <cellStyle name="40% - Accent3 4 3 4 6" xfId="34271"/>
    <cellStyle name="40% - Accent3 4 3 5" xfId="34272"/>
    <cellStyle name="40% - Accent3 4 3 5 2" xfId="34273"/>
    <cellStyle name="40% - Accent3 4 3 5 2 2" xfId="34274"/>
    <cellStyle name="40% - Accent3 4 3 5 2 2 2" xfId="34275"/>
    <cellStyle name="40% - Accent3 4 3 5 2 2 3" xfId="34276"/>
    <cellStyle name="40% - Accent3 4 3 5 2 3" xfId="34277"/>
    <cellStyle name="40% - Accent3 4 3 5 2 4" xfId="34278"/>
    <cellStyle name="40% - Accent3 4 3 5 3" xfId="34279"/>
    <cellStyle name="40% - Accent3 4 3 5 3 2" xfId="34280"/>
    <cellStyle name="40% - Accent3 4 3 5 3 2 2" xfId="34281"/>
    <cellStyle name="40% - Accent3 4 3 5 3 2 3" xfId="34282"/>
    <cellStyle name="40% - Accent3 4 3 5 3 3" xfId="34283"/>
    <cellStyle name="40% - Accent3 4 3 5 3 4" xfId="34284"/>
    <cellStyle name="40% - Accent3 4 3 5 4" xfId="34285"/>
    <cellStyle name="40% - Accent3 4 3 5 4 2" xfId="34286"/>
    <cellStyle name="40% - Accent3 4 3 5 4 3" xfId="34287"/>
    <cellStyle name="40% - Accent3 4 3 5 5" xfId="34288"/>
    <cellStyle name="40% - Accent3 4 3 5 6" xfId="34289"/>
    <cellStyle name="40% - Accent3 4 3 6" xfId="34290"/>
    <cellStyle name="40% - Accent3 4 3 6 2" xfId="34291"/>
    <cellStyle name="40% - Accent3 4 3 6 2 2" xfId="34292"/>
    <cellStyle name="40% - Accent3 4 3 6 2 3" xfId="34293"/>
    <cellStyle name="40% - Accent3 4 3 6 3" xfId="34294"/>
    <cellStyle name="40% - Accent3 4 3 6 4" xfId="34295"/>
    <cellStyle name="40% - Accent3 4 3 7" xfId="34296"/>
    <cellStyle name="40% - Accent3 4 3 7 2" xfId="34297"/>
    <cellStyle name="40% - Accent3 4 3 7 2 2" xfId="34298"/>
    <cellStyle name="40% - Accent3 4 3 7 2 3" xfId="34299"/>
    <cellStyle name="40% - Accent3 4 3 7 3" xfId="34300"/>
    <cellStyle name="40% - Accent3 4 3 7 4" xfId="34301"/>
    <cellStyle name="40% - Accent3 4 3 8" xfId="34302"/>
    <cellStyle name="40% - Accent3 4 3 8 2" xfId="34303"/>
    <cellStyle name="40% - Accent3 4 3 8 3" xfId="34304"/>
    <cellStyle name="40% - Accent3 4 3 9" xfId="34305"/>
    <cellStyle name="40% - Accent3 4 3_Revenue monitoring workings P6 97-2003" xfId="34306"/>
    <cellStyle name="40% - Accent3 4 4" xfId="34307"/>
    <cellStyle name="40% - Accent3 4 4 10" xfId="34308"/>
    <cellStyle name="40% - Accent3 4 4 2" xfId="34309"/>
    <cellStyle name="40% - Accent3 4 4 2 2" xfId="34310"/>
    <cellStyle name="40% - Accent3 4 4 2 2 2" xfId="34311"/>
    <cellStyle name="40% - Accent3 4 4 2 2 2 2" xfId="34312"/>
    <cellStyle name="40% - Accent3 4 4 2 2 2 2 2" xfId="34313"/>
    <cellStyle name="40% - Accent3 4 4 2 2 2 2 2 2" xfId="34314"/>
    <cellStyle name="40% - Accent3 4 4 2 2 2 2 2 3" xfId="34315"/>
    <cellStyle name="40% - Accent3 4 4 2 2 2 2 3" xfId="34316"/>
    <cellStyle name="40% - Accent3 4 4 2 2 2 2 4" xfId="34317"/>
    <cellStyle name="40% - Accent3 4 4 2 2 2 3" xfId="34318"/>
    <cellStyle name="40% - Accent3 4 4 2 2 2 3 2" xfId="34319"/>
    <cellStyle name="40% - Accent3 4 4 2 2 2 3 2 2" xfId="34320"/>
    <cellStyle name="40% - Accent3 4 4 2 2 2 3 2 3" xfId="34321"/>
    <cellStyle name="40% - Accent3 4 4 2 2 2 3 3" xfId="34322"/>
    <cellStyle name="40% - Accent3 4 4 2 2 2 3 4" xfId="34323"/>
    <cellStyle name="40% - Accent3 4 4 2 2 2 4" xfId="34324"/>
    <cellStyle name="40% - Accent3 4 4 2 2 2 4 2" xfId="34325"/>
    <cellStyle name="40% - Accent3 4 4 2 2 2 4 3" xfId="34326"/>
    <cellStyle name="40% - Accent3 4 4 2 2 2 5" xfId="34327"/>
    <cellStyle name="40% - Accent3 4 4 2 2 2 6" xfId="34328"/>
    <cellStyle name="40% - Accent3 4 4 2 2 3" xfId="34329"/>
    <cellStyle name="40% - Accent3 4 4 2 2 3 2" xfId="34330"/>
    <cellStyle name="40% - Accent3 4 4 2 2 3 2 2" xfId="34331"/>
    <cellStyle name="40% - Accent3 4 4 2 2 3 2 2 2" xfId="34332"/>
    <cellStyle name="40% - Accent3 4 4 2 2 3 2 2 3" xfId="34333"/>
    <cellStyle name="40% - Accent3 4 4 2 2 3 2 3" xfId="34334"/>
    <cellStyle name="40% - Accent3 4 4 2 2 3 2 4" xfId="34335"/>
    <cellStyle name="40% - Accent3 4 4 2 2 3 3" xfId="34336"/>
    <cellStyle name="40% - Accent3 4 4 2 2 3 3 2" xfId="34337"/>
    <cellStyle name="40% - Accent3 4 4 2 2 3 3 2 2" xfId="34338"/>
    <cellStyle name="40% - Accent3 4 4 2 2 3 3 2 3" xfId="34339"/>
    <cellStyle name="40% - Accent3 4 4 2 2 3 3 3" xfId="34340"/>
    <cellStyle name="40% - Accent3 4 4 2 2 3 3 4" xfId="34341"/>
    <cellStyle name="40% - Accent3 4 4 2 2 3 4" xfId="34342"/>
    <cellStyle name="40% - Accent3 4 4 2 2 3 4 2" xfId="34343"/>
    <cellStyle name="40% - Accent3 4 4 2 2 3 4 3" xfId="34344"/>
    <cellStyle name="40% - Accent3 4 4 2 2 3 5" xfId="34345"/>
    <cellStyle name="40% - Accent3 4 4 2 2 3 6" xfId="34346"/>
    <cellStyle name="40% - Accent3 4 4 2 2 4" xfId="34347"/>
    <cellStyle name="40% - Accent3 4 4 2 2 4 2" xfId="34348"/>
    <cellStyle name="40% - Accent3 4 4 2 2 4 2 2" xfId="34349"/>
    <cellStyle name="40% - Accent3 4 4 2 2 4 2 3" xfId="34350"/>
    <cellStyle name="40% - Accent3 4 4 2 2 4 3" xfId="34351"/>
    <cellStyle name="40% - Accent3 4 4 2 2 4 4" xfId="34352"/>
    <cellStyle name="40% - Accent3 4 4 2 2 5" xfId="34353"/>
    <cellStyle name="40% - Accent3 4 4 2 2 5 2" xfId="34354"/>
    <cellStyle name="40% - Accent3 4 4 2 2 5 2 2" xfId="34355"/>
    <cellStyle name="40% - Accent3 4 4 2 2 5 2 3" xfId="34356"/>
    <cellStyle name="40% - Accent3 4 4 2 2 5 3" xfId="34357"/>
    <cellStyle name="40% - Accent3 4 4 2 2 5 4" xfId="34358"/>
    <cellStyle name="40% - Accent3 4 4 2 2 6" xfId="34359"/>
    <cellStyle name="40% - Accent3 4 4 2 2 6 2" xfId="34360"/>
    <cellStyle name="40% - Accent3 4 4 2 2 6 3" xfId="34361"/>
    <cellStyle name="40% - Accent3 4 4 2 2 7" xfId="34362"/>
    <cellStyle name="40% - Accent3 4 4 2 2 8" xfId="34363"/>
    <cellStyle name="40% - Accent3 4 4 2 3" xfId="34364"/>
    <cellStyle name="40% - Accent3 4 4 2 3 2" xfId="34365"/>
    <cellStyle name="40% - Accent3 4 4 2 3 2 2" xfId="34366"/>
    <cellStyle name="40% - Accent3 4 4 2 3 2 2 2" xfId="34367"/>
    <cellStyle name="40% - Accent3 4 4 2 3 2 2 3" xfId="34368"/>
    <cellStyle name="40% - Accent3 4 4 2 3 2 3" xfId="34369"/>
    <cellStyle name="40% - Accent3 4 4 2 3 2 4" xfId="34370"/>
    <cellStyle name="40% - Accent3 4 4 2 3 3" xfId="34371"/>
    <cellStyle name="40% - Accent3 4 4 2 3 3 2" xfId="34372"/>
    <cellStyle name="40% - Accent3 4 4 2 3 3 2 2" xfId="34373"/>
    <cellStyle name="40% - Accent3 4 4 2 3 3 2 3" xfId="34374"/>
    <cellStyle name="40% - Accent3 4 4 2 3 3 3" xfId="34375"/>
    <cellStyle name="40% - Accent3 4 4 2 3 3 4" xfId="34376"/>
    <cellStyle name="40% - Accent3 4 4 2 3 4" xfId="34377"/>
    <cellStyle name="40% - Accent3 4 4 2 3 4 2" xfId="34378"/>
    <cellStyle name="40% - Accent3 4 4 2 3 4 3" xfId="34379"/>
    <cellStyle name="40% - Accent3 4 4 2 3 5" xfId="34380"/>
    <cellStyle name="40% - Accent3 4 4 2 3 6" xfId="34381"/>
    <cellStyle name="40% - Accent3 4 4 2 4" xfId="34382"/>
    <cellStyle name="40% - Accent3 4 4 2 4 2" xfId="34383"/>
    <cellStyle name="40% - Accent3 4 4 2 4 2 2" xfId="34384"/>
    <cellStyle name="40% - Accent3 4 4 2 4 2 2 2" xfId="34385"/>
    <cellStyle name="40% - Accent3 4 4 2 4 2 2 3" xfId="34386"/>
    <cellStyle name="40% - Accent3 4 4 2 4 2 3" xfId="34387"/>
    <cellStyle name="40% - Accent3 4 4 2 4 2 4" xfId="34388"/>
    <cellStyle name="40% - Accent3 4 4 2 4 3" xfId="34389"/>
    <cellStyle name="40% - Accent3 4 4 2 4 3 2" xfId="34390"/>
    <cellStyle name="40% - Accent3 4 4 2 4 3 2 2" xfId="34391"/>
    <cellStyle name="40% - Accent3 4 4 2 4 3 2 3" xfId="34392"/>
    <cellStyle name="40% - Accent3 4 4 2 4 3 3" xfId="34393"/>
    <cellStyle name="40% - Accent3 4 4 2 4 3 4" xfId="34394"/>
    <cellStyle name="40% - Accent3 4 4 2 4 4" xfId="34395"/>
    <cellStyle name="40% - Accent3 4 4 2 4 4 2" xfId="34396"/>
    <cellStyle name="40% - Accent3 4 4 2 4 4 3" xfId="34397"/>
    <cellStyle name="40% - Accent3 4 4 2 4 5" xfId="34398"/>
    <cellStyle name="40% - Accent3 4 4 2 4 6" xfId="34399"/>
    <cellStyle name="40% - Accent3 4 4 2 5" xfId="34400"/>
    <cellStyle name="40% - Accent3 4 4 2 5 2" xfId="34401"/>
    <cellStyle name="40% - Accent3 4 4 2 5 2 2" xfId="34402"/>
    <cellStyle name="40% - Accent3 4 4 2 5 2 3" xfId="34403"/>
    <cellStyle name="40% - Accent3 4 4 2 5 3" xfId="34404"/>
    <cellStyle name="40% - Accent3 4 4 2 5 4" xfId="34405"/>
    <cellStyle name="40% - Accent3 4 4 2 6" xfId="34406"/>
    <cellStyle name="40% - Accent3 4 4 2 6 2" xfId="34407"/>
    <cellStyle name="40% - Accent3 4 4 2 6 2 2" xfId="34408"/>
    <cellStyle name="40% - Accent3 4 4 2 6 2 3" xfId="34409"/>
    <cellStyle name="40% - Accent3 4 4 2 6 3" xfId="34410"/>
    <cellStyle name="40% - Accent3 4 4 2 6 4" xfId="34411"/>
    <cellStyle name="40% - Accent3 4 4 2 7" xfId="34412"/>
    <cellStyle name="40% - Accent3 4 4 2 7 2" xfId="34413"/>
    <cellStyle name="40% - Accent3 4 4 2 7 3" xfId="34414"/>
    <cellStyle name="40% - Accent3 4 4 2 8" xfId="34415"/>
    <cellStyle name="40% - Accent3 4 4 2 9" xfId="34416"/>
    <cellStyle name="40% - Accent3 4 4 3" xfId="34417"/>
    <cellStyle name="40% - Accent3 4 4 3 2" xfId="34418"/>
    <cellStyle name="40% - Accent3 4 4 3 2 2" xfId="34419"/>
    <cellStyle name="40% - Accent3 4 4 3 2 2 2" xfId="34420"/>
    <cellStyle name="40% - Accent3 4 4 3 2 2 2 2" xfId="34421"/>
    <cellStyle name="40% - Accent3 4 4 3 2 2 2 3" xfId="34422"/>
    <cellStyle name="40% - Accent3 4 4 3 2 2 3" xfId="34423"/>
    <cellStyle name="40% - Accent3 4 4 3 2 2 4" xfId="34424"/>
    <cellStyle name="40% - Accent3 4 4 3 2 3" xfId="34425"/>
    <cellStyle name="40% - Accent3 4 4 3 2 3 2" xfId="34426"/>
    <cellStyle name="40% - Accent3 4 4 3 2 3 2 2" xfId="34427"/>
    <cellStyle name="40% - Accent3 4 4 3 2 3 2 3" xfId="34428"/>
    <cellStyle name="40% - Accent3 4 4 3 2 3 3" xfId="34429"/>
    <cellStyle name="40% - Accent3 4 4 3 2 3 4" xfId="34430"/>
    <cellStyle name="40% - Accent3 4 4 3 2 4" xfId="34431"/>
    <cellStyle name="40% - Accent3 4 4 3 2 4 2" xfId="34432"/>
    <cellStyle name="40% - Accent3 4 4 3 2 4 3" xfId="34433"/>
    <cellStyle name="40% - Accent3 4 4 3 2 5" xfId="34434"/>
    <cellStyle name="40% - Accent3 4 4 3 2 6" xfId="34435"/>
    <cellStyle name="40% - Accent3 4 4 3 3" xfId="34436"/>
    <cellStyle name="40% - Accent3 4 4 3 3 2" xfId="34437"/>
    <cellStyle name="40% - Accent3 4 4 3 3 2 2" xfId="34438"/>
    <cellStyle name="40% - Accent3 4 4 3 3 2 2 2" xfId="34439"/>
    <cellStyle name="40% - Accent3 4 4 3 3 2 2 3" xfId="34440"/>
    <cellStyle name="40% - Accent3 4 4 3 3 2 3" xfId="34441"/>
    <cellStyle name="40% - Accent3 4 4 3 3 2 4" xfId="34442"/>
    <cellStyle name="40% - Accent3 4 4 3 3 3" xfId="34443"/>
    <cellStyle name="40% - Accent3 4 4 3 3 3 2" xfId="34444"/>
    <cellStyle name="40% - Accent3 4 4 3 3 3 2 2" xfId="34445"/>
    <cellStyle name="40% - Accent3 4 4 3 3 3 2 3" xfId="34446"/>
    <cellStyle name="40% - Accent3 4 4 3 3 3 3" xfId="34447"/>
    <cellStyle name="40% - Accent3 4 4 3 3 3 4" xfId="34448"/>
    <cellStyle name="40% - Accent3 4 4 3 3 4" xfId="34449"/>
    <cellStyle name="40% - Accent3 4 4 3 3 4 2" xfId="34450"/>
    <cellStyle name="40% - Accent3 4 4 3 3 4 3" xfId="34451"/>
    <cellStyle name="40% - Accent3 4 4 3 3 5" xfId="34452"/>
    <cellStyle name="40% - Accent3 4 4 3 3 6" xfId="34453"/>
    <cellStyle name="40% - Accent3 4 4 3 4" xfId="34454"/>
    <cellStyle name="40% - Accent3 4 4 3 4 2" xfId="34455"/>
    <cellStyle name="40% - Accent3 4 4 3 4 2 2" xfId="34456"/>
    <cellStyle name="40% - Accent3 4 4 3 4 2 3" xfId="34457"/>
    <cellStyle name="40% - Accent3 4 4 3 4 3" xfId="34458"/>
    <cellStyle name="40% - Accent3 4 4 3 4 4" xfId="34459"/>
    <cellStyle name="40% - Accent3 4 4 3 5" xfId="34460"/>
    <cellStyle name="40% - Accent3 4 4 3 5 2" xfId="34461"/>
    <cellStyle name="40% - Accent3 4 4 3 5 2 2" xfId="34462"/>
    <cellStyle name="40% - Accent3 4 4 3 5 2 3" xfId="34463"/>
    <cellStyle name="40% - Accent3 4 4 3 5 3" xfId="34464"/>
    <cellStyle name="40% - Accent3 4 4 3 5 4" xfId="34465"/>
    <cellStyle name="40% - Accent3 4 4 3 6" xfId="34466"/>
    <cellStyle name="40% - Accent3 4 4 3 6 2" xfId="34467"/>
    <cellStyle name="40% - Accent3 4 4 3 6 3" xfId="34468"/>
    <cellStyle name="40% - Accent3 4 4 3 7" xfId="34469"/>
    <cellStyle name="40% - Accent3 4 4 3 8" xfId="34470"/>
    <cellStyle name="40% - Accent3 4 4 4" xfId="34471"/>
    <cellStyle name="40% - Accent3 4 4 4 2" xfId="34472"/>
    <cellStyle name="40% - Accent3 4 4 4 2 2" xfId="34473"/>
    <cellStyle name="40% - Accent3 4 4 4 2 2 2" xfId="34474"/>
    <cellStyle name="40% - Accent3 4 4 4 2 2 3" xfId="34475"/>
    <cellStyle name="40% - Accent3 4 4 4 2 3" xfId="34476"/>
    <cellStyle name="40% - Accent3 4 4 4 2 4" xfId="34477"/>
    <cellStyle name="40% - Accent3 4 4 4 3" xfId="34478"/>
    <cellStyle name="40% - Accent3 4 4 4 3 2" xfId="34479"/>
    <cellStyle name="40% - Accent3 4 4 4 3 2 2" xfId="34480"/>
    <cellStyle name="40% - Accent3 4 4 4 3 2 3" xfId="34481"/>
    <cellStyle name="40% - Accent3 4 4 4 3 3" xfId="34482"/>
    <cellStyle name="40% - Accent3 4 4 4 3 4" xfId="34483"/>
    <cellStyle name="40% - Accent3 4 4 4 4" xfId="34484"/>
    <cellStyle name="40% - Accent3 4 4 4 4 2" xfId="34485"/>
    <cellStyle name="40% - Accent3 4 4 4 4 3" xfId="34486"/>
    <cellStyle name="40% - Accent3 4 4 4 5" xfId="34487"/>
    <cellStyle name="40% - Accent3 4 4 4 6" xfId="34488"/>
    <cellStyle name="40% - Accent3 4 4 5" xfId="34489"/>
    <cellStyle name="40% - Accent3 4 4 5 2" xfId="34490"/>
    <cellStyle name="40% - Accent3 4 4 5 2 2" xfId="34491"/>
    <cellStyle name="40% - Accent3 4 4 5 2 2 2" xfId="34492"/>
    <cellStyle name="40% - Accent3 4 4 5 2 2 3" xfId="34493"/>
    <cellStyle name="40% - Accent3 4 4 5 2 3" xfId="34494"/>
    <cellStyle name="40% - Accent3 4 4 5 2 4" xfId="34495"/>
    <cellStyle name="40% - Accent3 4 4 5 3" xfId="34496"/>
    <cellStyle name="40% - Accent3 4 4 5 3 2" xfId="34497"/>
    <cellStyle name="40% - Accent3 4 4 5 3 2 2" xfId="34498"/>
    <cellStyle name="40% - Accent3 4 4 5 3 2 3" xfId="34499"/>
    <cellStyle name="40% - Accent3 4 4 5 3 3" xfId="34500"/>
    <cellStyle name="40% - Accent3 4 4 5 3 4" xfId="34501"/>
    <cellStyle name="40% - Accent3 4 4 5 4" xfId="34502"/>
    <cellStyle name="40% - Accent3 4 4 5 4 2" xfId="34503"/>
    <cellStyle name="40% - Accent3 4 4 5 4 3" xfId="34504"/>
    <cellStyle name="40% - Accent3 4 4 5 5" xfId="34505"/>
    <cellStyle name="40% - Accent3 4 4 5 6" xfId="34506"/>
    <cellStyle name="40% - Accent3 4 4 6" xfId="34507"/>
    <cellStyle name="40% - Accent3 4 4 6 2" xfId="34508"/>
    <cellStyle name="40% - Accent3 4 4 6 2 2" xfId="34509"/>
    <cellStyle name="40% - Accent3 4 4 6 2 3" xfId="34510"/>
    <cellStyle name="40% - Accent3 4 4 6 3" xfId="34511"/>
    <cellStyle name="40% - Accent3 4 4 6 4" xfId="34512"/>
    <cellStyle name="40% - Accent3 4 4 7" xfId="34513"/>
    <cellStyle name="40% - Accent3 4 4 7 2" xfId="34514"/>
    <cellStyle name="40% - Accent3 4 4 7 2 2" xfId="34515"/>
    <cellStyle name="40% - Accent3 4 4 7 2 3" xfId="34516"/>
    <cellStyle name="40% - Accent3 4 4 7 3" xfId="34517"/>
    <cellStyle name="40% - Accent3 4 4 7 4" xfId="34518"/>
    <cellStyle name="40% - Accent3 4 4 8" xfId="34519"/>
    <cellStyle name="40% - Accent3 4 4 8 2" xfId="34520"/>
    <cellStyle name="40% - Accent3 4 4 8 3" xfId="34521"/>
    <cellStyle name="40% - Accent3 4 4 9" xfId="34522"/>
    <cellStyle name="40% - Accent3 4 4_Revenue monitoring workings P6 97-2003" xfId="34523"/>
    <cellStyle name="40% - Accent3 4 5" xfId="34524"/>
    <cellStyle name="40% - Accent3 4 5 2" xfId="34525"/>
    <cellStyle name="40% - Accent3 4 5 2 2" xfId="34526"/>
    <cellStyle name="40% - Accent3 4 5 2 2 2" xfId="34527"/>
    <cellStyle name="40% - Accent3 4 5 2 2 2 2" xfId="34528"/>
    <cellStyle name="40% - Accent3 4 5 2 2 2 2 2" xfId="34529"/>
    <cellStyle name="40% - Accent3 4 5 2 2 2 2 3" xfId="34530"/>
    <cellStyle name="40% - Accent3 4 5 2 2 2 3" xfId="34531"/>
    <cellStyle name="40% - Accent3 4 5 2 2 2 4" xfId="34532"/>
    <cellStyle name="40% - Accent3 4 5 2 2 3" xfId="34533"/>
    <cellStyle name="40% - Accent3 4 5 2 2 3 2" xfId="34534"/>
    <cellStyle name="40% - Accent3 4 5 2 2 3 2 2" xfId="34535"/>
    <cellStyle name="40% - Accent3 4 5 2 2 3 2 3" xfId="34536"/>
    <cellStyle name="40% - Accent3 4 5 2 2 3 3" xfId="34537"/>
    <cellStyle name="40% - Accent3 4 5 2 2 3 4" xfId="34538"/>
    <cellStyle name="40% - Accent3 4 5 2 2 4" xfId="34539"/>
    <cellStyle name="40% - Accent3 4 5 2 2 4 2" xfId="34540"/>
    <cellStyle name="40% - Accent3 4 5 2 2 4 3" xfId="34541"/>
    <cellStyle name="40% - Accent3 4 5 2 2 5" xfId="34542"/>
    <cellStyle name="40% - Accent3 4 5 2 2 6" xfId="34543"/>
    <cellStyle name="40% - Accent3 4 5 2 3" xfId="34544"/>
    <cellStyle name="40% - Accent3 4 5 2 3 2" xfId="34545"/>
    <cellStyle name="40% - Accent3 4 5 2 3 2 2" xfId="34546"/>
    <cellStyle name="40% - Accent3 4 5 2 3 2 2 2" xfId="34547"/>
    <cellStyle name="40% - Accent3 4 5 2 3 2 2 3" xfId="34548"/>
    <cellStyle name="40% - Accent3 4 5 2 3 2 3" xfId="34549"/>
    <cellStyle name="40% - Accent3 4 5 2 3 2 4" xfId="34550"/>
    <cellStyle name="40% - Accent3 4 5 2 3 3" xfId="34551"/>
    <cellStyle name="40% - Accent3 4 5 2 3 3 2" xfId="34552"/>
    <cellStyle name="40% - Accent3 4 5 2 3 3 2 2" xfId="34553"/>
    <cellStyle name="40% - Accent3 4 5 2 3 3 2 3" xfId="34554"/>
    <cellStyle name="40% - Accent3 4 5 2 3 3 3" xfId="34555"/>
    <cellStyle name="40% - Accent3 4 5 2 3 3 4" xfId="34556"/>
    <cellStyle name="40% - Accent3 4 5 2 3 4" xfId="34557"/>
    <cellStyle name="40% - Accent3 4 5 2 3 4 2" xfId="34558"/>
    <cellStyle name="40% - Accent3 4 5 2 3 4 3" xfId="34559"/>
    <cellStyle name="40% - Accent3 4 5 2 3 5" xfId="34560"/>
    <cellStyle name="40% - Accent3 4 5 2 3 6" xfId="34561"/>
    <cellStyle name="40% - Accent3 4 5 2 4" xfId="34562"/>
    <cellStyle name="40% - Accent3 4 5 2 4 2" xfId="34563"/>
    <cellStyle name="40% - Accent3 4 5 2 4 2 2" xfId="34564"/>
    <cellStyle name="40% - Accent3 4 5 2 4 2 3" xfId="34565"/>
    <cellStyle name="40% - Accent3 4 5 2 4 3" xfId="34566"/>
    <cellStyle name="40% - Accent3 4 5 2 4 4" xfId="34567"/>
    <cellStyle name="40% - Accent3 4 5 2 5" xfId="34568"/>
    <cellStyle name="40% - Accent3 4 5 2 5 2" xfId="34569"/>
    <cellStyle name="40% - Accent3 4 5 2 5 2 2" xfId="34570"/>
    <cellStyle name="40% - Accent3 4 5 2 5 2 3" xfId="34571"/>
    <cellStyle name="40% - Accent3 4 5 2 5 3" xfId="34572"/>
    <cellStyle name="40% - Accent3 4 5 2 5 4" xfId="34573"/>
    <cellStyle name="40% - Accent3 4 5 2 6" xfId="34574"/>
    <cellStyle name="40% - Accent3 4 5 2 6 2" xfId="34575"/>
    <cellStyle name="40% - Accent3 4 5 2 6 3" xfId="34576"/>
    <cellStyle name="40% - Accent3 4 5 2 7" xfId="34577"/>
    <cellStyle name="40% - Accent3 4 5 2 8" xfId="34578"/>
    <cellStyle name="40% - Accent3 4 5 3" xfId="34579"/>
    <cellStyle name="40% - Accent3 4 5 3 2" xfId="34580"/>
    <cellStyle name="40% - Accent3 4 5 3 2 2" xfId="34581"/>
    <cellStyle name="40% - Accent3 4 5 3 2 2 2" xfId="34582"/>
    <cellStyle name="40% - Accent3 4 5 3 2 2 3" xfId="34583"/>
    <cellStyle name="40% - Accent3 4 5 3 2 3" xfId="34584"/>
    <cellStyle name="40% - Accent3 4 5 3 2 4" xfId="34585"/>
    <cellStyle name="40% - Accent3 4 5 3 3" xfId="34586"/>
    <cellStyle name="40% - Accent3 4 5 3 3 2" xfId="34587"/>
    <cellStyle name="40% - Accent3 4 5 3 3 2 2" xfId="34588"/>
    <cellStyle name="40% - Accent3 4 5 3 3 2 3" xfId="34589"/>
    <cellStyle name="40% - Accent3 4 5 3 3 3" xfId="34590"/>
    <cellStyle name="40% - Accent3 4 5 3 3 4" xfId="34591"/>
    <cellStyle name="40% - Accent3 4 5 3 4" xfId="34592"/>
    <cellStyle name="40% - Accent3 4 5 3 4 2" xfId="34593"/>
    <cellStyle name="40% - Accent3 4 5 3 4 3" xfId="34594"/>
    <cellStyle name="40% - Accent3 4 5 3 5" xfId="34595"/>
    <cellStyle name="40% - Accent3 4 5 3 6" xfId="34596"/>
    <cellStyle name="40% - Accent3 4 5 4" xfId="34597"/>
    <cellStyle name="40% - Accent3 4 5 4 2" xfId="34598"/>
    <cellStyle name="40% - Accent3 4 5 4 2 2" xfId="34599"/>
    <cellStyle name="40% - Accent3 4 5 4 2 2 2" xfId="34600"/>
    <cellStyle name="40% - Accent3 4 5 4 2 2 3" xfId="34601"/>
    <cellStyle name="40% - Accent3 4 5 4 2 3" xfId="34602"/>
    <cellStyle name="40% - Accent3 4 5 4 2 4" xfId="34603"/>
    <cellStyle name="40% - Accent3 4 5 4 3" xfId="34604"/>
    <cellStyle name="40% - Accent3 4 5 4 3 2" xfId="34605"/>
    <cellStyle name="40% - Accent3 4 5 4 3 2 2" xfId="34606"/>
    <cellStyle name="40% - Accent3 4 5 4 3 2 3" xfId="34607"/>
    <cellStyle name="40% - Accent3 4 5 4 3 3" xfId="34608"/>
    <cellStyle name="40% - Accent3 4 5 4 3 4" xfId="34609"/>
    <cellStyle name="40% - Accent3 4 5 4 4" xfId="34610"/>
    <cellStyle name="40% - Accent3 4 5 4 4 2" xfId="34611"/>
    <cellStyle name="40% - Accent3 4 5 4 4 3" xfId="34612"/>
    <cellStyle name="40% - Accent3 4 5 4 5" xfId="34613"/>
    <cellStyle name="40% - Accent3 4 5 4 6" xfId="34614"/>
    <cellStyle name="40% - Accent3 4 5 5" xfId="34615"/>
    <cellStyle name="40% - Accent3 4 5 5 2" xfId="34616"/>
    <cellStyle name="40% - Accent3 4 5 5 2 2" xfId="34617"/>
    <cellStyle name="40% - Accent3 4 5 5 2 3" xfId="34618"/>
    <cellStyle name="40% - Accent3 4 5 5 3" xfId="34619"/>
    <cellStyle name="40% - Accent3 4 5 5 4" xfId="34620"/>
    <cellStyle name="40% - Accent3 4 5 6" xfId="34621"/>
    <cellStyle name="40% - Accent3 4 5 6 2" xfId="34622"/>
    <cellStyle name="40% - Accent3 4 5 6 2 2" xfId="34623"/>
    <cellStyle name="40% - Accent3 4 5 6 2 3" xfId="34624"/>
    <cellStyle name="40% - Accent3 4 5 6 3" xfId="34625"/>
    <cellStyle name="40% - Accent3 4 5 6 4" xfId="34626"/>
    <cellStyle name="40% - Accent3 4 5 7" xfId="34627"/>
    <cellStyle name="40% - Accent3 4 5 7 2" xfId="34628"/>
    <cellStyle name="40% - Accent3 4 5 7 3" xfId="34629"/>
    <cellStyle name="40% - Accent3 4 5 8" xfId="34630"/>
    <cellStyle name="40% - Accent3 4 5 9" xfId="34631"/>
    <cellStyle name="40% - Accent3 4 6" xfId="34632"/>
    <cellStyle name="40% - Accent3 4 6 2" xfId="34633"/>
    <cellStyle name="40% - Accent3 4 6 2 2" xfId="34634"/>
    <cellStyle name="40% - Accent3 4 6 2 2 2" xfId="34635"/>
    <cellStyle name="40% - Accent3 4 6 2 2 2 2" xfId="34636"/>
    <cellStyle name="40% - Accent3 4 6 2 2 2 3" xfId="34637"/>
    <cellStyle name="40% - Accent3 4 6 2 2 3" xfId="34638"/>
    <cellStyle name="40% - Accent3 4 6 2 2 4" xfId="34639"/>
    <cellStyle name="40% - Accent3 4 6 2 3" xfId="34640"/>
    <cellStyle name="40% - Accent3 4 6 2 3 2" xfId="34641"/>
    <cellStyle name="40% - Accent3 4 6 2 3 2 2" xfId="34642"/>
    <cellStyle name="40% - Accent3 4 6 2 3 2 3" xfId="34643"/>
    <cellStyle name="40% - Accent3 4 6 2 3 3" xfId="34644"/>
    <cellStyle name="40% - Accent3 4 6 2 3 4" xfId="34645"/>
    <cellStyle name="40% - Accent3 4 6 2 4" xfId="34646"/>
    <cellStyle name="40% - Accent3 4 6 2 4 2" xfId="34647"/>
    <cellStyle name="40% - Accent3 4 6 2 4 3" xfId="34648"/>
    <cellStyle name="40% - Accent3 4 6 2 5" xfId="34649"/>
    <cellStyle name="40% - Accent3 4 6 2 6" xfId="34650"/>
    <cellStyle name="40% - Accent3 4 6 3" xfId="34651"/>
    <cellStyle name="40% - Accent3 4 6 3 2" xfId="34652"/>
    <cellStyle name="40% - Accent3 4 6 3 2 2" xfId="34653"/>
    <cellStyle name="40% - Accent3 4 6 3 2 2 2" xfId="34654"/>
    <cellStyle name="40% - Accent3 4 6 3 2 2 3" xfId="34655"/>
    <cellStyle name="40% - Accent3 4 6 3 2 3" xfId="34656"/>
    <cellStyle name="40% - Accent3 4 6 3 2 4" xfId="34657"/>
    <cellStyle name="40% - Accent3 4 6 3 3" xfId="34658"/>
    <cellStyle name="40% - Accent3 4 6 3 3 2" xfId="34659"/>
    <cellStyle name="40% - Accent3 4 6 3 3 2 2" xfId="34660"/>
    <cellStyle name="40% - Accent3 4 6 3 3 2 3" xfId="34661"/>
    <cellStyle name="40% - Accent3 4 6 3 3 3" xfId="34662"/>
    <cellStyle name="40% - Accent3 4 6 3 3 4" xfId="34663"/>
    <cellStyle name="40% - Accent3 4 6 3 4" xfId="34664"/>
    <cellStyle name="40% - Accent3 4 6 3 4 2" xfId="34665"/>
    <cellStyle name="40% - Accent3 4 6 3 4 3" xfId="34666"/>
    <cellStyle name="40% - Accent3 4 6 3 5" xfId="34667"/>
    <cellStyle name="40% - Accent3 4 6 3 6" xfId="34668"/>
    <cellStyle name="40% - Accent3 4 6 4" xfId="34669"/>
    <cellStyle name="40% - Accent3 4 6 4 2" xfId="34670"/>
    <cellStyle name="40% - Accent3 4 6 4 2 2" xfId="34671"/>
    <cellStyle name="40% - Accent3 4 6 4 2 3" xfId="34672"/>
    <cellStyle name="40% - Accent3 4 6 4 3" xfId="34673"/>
    <cellStyle name="40% - Accent3 4 6 4 4" xfId="34674"/>
    <cellStyle name="40% - Accent3 4 6 5" xfId="34675"/>
    <cellStyle name="40% - Accent3 4 6 5 2" xfId="34676"/>
    <cellStyle name="40% - Accent3 4 6 5 2 2" xfId="34677"/>
    <cellStyle name="40% - Accent3 4 6 5 2 3" xfId="34678"/>
    <cellStyle name="40% - Accent3 4 6 5 3" xfId="34679"/>
    <cellStyle name="40% - Accent3 4 6 5 4" xfId="34680"/>
    <cellStyle name="40% - Accent3 4 6 6" xfId="34681"/>
    <cellStyle name="40% - Accent3 4 6 6 2" xfId="34682"/>
    <cellStyle name="40% - Accent3 4 6 6 3" xfId="34683"/>
    <cellStyle name="40% - Accent3 4 6 7" xfId="34684"/>
    <cellStyle name="40% - Accent3 4 6 8" xfId="34685"/>
    <cellStyle name="40% - Accent3 4 7" xfId="34686"/>
    <cellStyle name="40% - Accent3 4 7 2" xfId="34687"/>
    <cellStyle name="40% - Accent3 4 7 2 2" xfId="34688"/>
    <cellStyle name="40% - Accent3 4 7 2 2 2" xfId="34689"/>
    <cellStyle name="40% - Accent3 4 7 2 2 3" xfId="34690"/>
    <cellStyle name="40% - Accent3 4 7 2 3" xfId="34691"/>
    <cellStyle name="40% - Accent3 4 7 2 4" xfId="34692"/>
    <cellStyle name="40% - Accent3 4 7 3" xfId="34693"/>
    <cellStyle name="40% - Accent3 4 7 3 2" xfId="34694"/>
    <cellStyle name="40% - Accent3 4 7 3 2 2" xfId="34695"/>
    <cellStyle name="40% - Accent3 4 7 3 2 3" xfId="34696"/>
    <cellStyle name="40% - Accent3 4 7 3 3" xfId="34697"/>
    <cellStyle name="40% - Accent3 4 7 3 4" xfId="34698"/>
    <cellStyle name="40% - Accent3 4 7 4" xfId="34699"/>
    <cellStyle name="40% - Accent3 4 7 4 2" xfId="34700"/>
    <cellStyle name="40% - Accent3 4 7 4 3" xfId="34701"/>
    <cellStyle name="40% - Accent3 4 7 5" xfId="34702"/>
    <cellStyle name="40% - Accent3 4 7 6" xfId="34703"/>
    <cellStyle name="40% - Accent3 4 8" xfId="34704"/>
    <cellStyle name="40% - Accent3 4 8 2" xfId="34705"/>
    <cellStyle name="40% - Accent3 4 8 2 2" xfId="34706"/>
    <cellStyle name="40% - Accent3 4 8 2 2 2" xfId="34707"/>
    <cellStyle name="40% - Accent3 4 8 2 2 3" xfId="34708"/>
    <cellStyle name="40% - Accent3 4 8 2 3" xfId="34709"/>
    <cellStyle name="40% - Accent3 4 8 2 4" xfId="34710"/>
    <cellStyle name="40% - Accent3 4 8 3" xfId="34711"/>
    <cellStyle name="40% - Accent3 4 8 3 2" xfId="34712"/>
    <cellStyle name="40% - Accent3 4 8 3 2 2" xfId="34713"/>
    <cellStyle name="40% - Accent3 4 8 3 2 3" xfId="34714"/>
    <cellStyle name="40% - Accent3 4 8 3 3" xfId="34715"/>
    <cellStyle name="40% - Accent3 4 8 3 4" xfId="34716"/>
    <cellStyle name="40% - Accent3 4 8 4" xfId="34717"/>
    <cellStyle name="40% - Accent3 4 8 4 2" xfId="34718"/>
    <cellStyle name="40% - Accent3 4 8 4 3" xfId="34719"/>
    <cellStyle name="40% - Accent3 4 8 5" xfId="34720"/>
    <cellStyle name="40% - Accent3 4 8 6" xfId="34721"/>
    <cellStyle name="40% - Accent3 4 9" xfId="34722"/>
    <cellStyle name="40% - Accent3 4 9 2" xfId="34723"/>
    <cellStyle name="40% - Accent3 4 9 2 2" xfId="34724"/>
    <cellStyle name="40% - Accent3 4 9 2 3" xfId="34725"/>
    <cellStyle name="40% - Accent3 4 9 3" xfId="34726"/>
    <cellStyle name="40% - Accent3 4 9 3 2" xfId="34727"/>
    <cellStyle name="40% - Accent3 4 9 3 3" xfId="34728"/>
    <cellStyle name="40% - Accent3 4_Revenue monitoring workings P6 97-2003" xfId="34729"/>
    <cellStyle name="40% - Accent3 5" xfId="34730"/>
    <cellStyle name="40% - Accent3 5 10" xfId="34731"/>
    <cellStyle name="40% - Accent3 5 11" xfId="34732"/>
    <cellStyle name="40% - Accent3 5 2" xfId="34733"/>
    <cellStyle name="40% - Accent3 5 2 2" xfId="34734"/>
    <cellStyle name="40% - Accent3 5 2 2 2" xfId="34735"/>
    <cellStyle name="40% - Accent3 5 2 2 2 2" xfId="34736"/>
    <cellStyle name="40% - Accent3 5 2 2 2 2 2" xfId="34737"/>
    <cellStyle name="40% - Accent3 5 2 2 2 2 2 2" xfId="34738"/>
    <cellStyle name="40% - Accent3 5 2 2 2 2 2 3" xfId="34739"/>
    <cellStyle name="40% - Accent3 5 2 2 2 2 3" xfId="34740"/>
    <cellStyle name="40% - Accent3 5 2 2 2 2 4" xfId="34741"/>
    <cellStyle name="40% - Accent3 5 2 2 2 3" xfId="34742"/>
    <cellStyle name="40% - Accent3 5 2 2 2 3 2" xfId="34743"/>
    <cellStyle name="40% - Accent3 5 2 2 2 3 2 2" xfId="34744"/>
    <cellStyle name="40% - Accent3 5 2 2 2 3 2 3" xfId="34745"/>
    <cellStyle name="40% - Accent3 5 2 2 2 3 3" xfId="34746"/>
    <cellStyle name="40% - Accent3 5 2 2 2 3 4" xfId="34747"/>
    <cellStyle name="40% - Accent3 5 2 2 2 4" xfId="34748"/>
    <cellStyle name="40% - Accent3 5 2 2 2 4 2" xfId="34749"/>
    <cellStyle name="40% - Accent3 5 2 2 2 4 3" xfId="34750"/>
    <cellStyle name="40% - Accent3 5 2 2 2 5" xfId="34751"/>
    <cellStyle name="40% - Accent3 5 2 2 2 6" xfId="34752"/>
    <cellStyle name="40% - Accent3 5 2 2 3" xfId="34753"/>
    <cellStyle name="40% - Accent3 5 2 2 3 2" xfId="34754"/>
    <cellStyle name="40% - Accent3 5 2 2 3 2 2" xfId="34755"/>
    <cellStyle name="40% - Accent3 5 2 2 3 2 2 2" xfId="34756"/>
    <cellStyle name="40% - Accent3 5 2 2 3 2 2 3" xfId="34757"/>
    <cellStyle name="40% - Accent3 5 2 2 3 2 3" xfId="34758"/>
    <cellStyle name="40% - Accent3 5 2 2 3 2 4" xfId="34759"/>
    <cellStyle name="40% - Accent3 5 2 2 3 3" xfId="34760"/>
    <cellStyle name="40% - Accent3 5 2 2 3 3 2" xfId="34761"/>
    <cellStyle name="40% - Accent3 5 2 2 3 3 2 2" xfId="34762"/>
    <cellStyle name="40% - Accent3 5 2 2 3 3 2 3" xfId="34763"/>
    <cellStyle name="40% - Accent3 5 2 2 3 3 3" xfId="34764"/>
    <cellStyle name="40% - Accent3 5 2 2 3 3 4" xfId="34765"/>
    <cellStyle name="40% - Accent3 5 2 2 3 4" xfId="34766"/>
    <cellStyle name="40% - Accent3 5 2 2 3 4 2" xfId="34767"/>
    <cellStyle name="40% - Accent3 5 2 2 3 4 3" xfId="34768"/>
    <cellStyle name="40% - Accent3 5 2 2 3 5" xfId="34769"/>
    <cellStyle name="40% - Accent3 5 2 2 3 6" xfId="34770"/>
    <cellStyle name="40% - Accent3 5 2 2 4" xfId="34771"/>
    <cellStyle name="40% - Accent3 5 2 2 4 2" xfId="34772"/>
    <cellStyle name="40% - Accent3 5 2 2 4 2 2" xfId="34773"/>
    <cellStyle name="40% - Accent3 5 2 2 4 2 3" xfId="34774"/>
    <cellStyle name="40% - Accent3 5 2 2 4 3" xfId="34775"/>
    <cellStyle name="40% - Accent3 5 2 2 4 4" xfId="34776"/>
    <cellStyle name="40% - Accent3 5 2 2 5" xfId="34777"/>
    <cellStyle name="40% - Accent3 5 2 2 5 2" xfId="34778"/>
    <cellStyle name="40% - Accent3 5 2 2 5 2 2" xfId="34779"/>
    <cellStyle name="40% - Accent3 5 2 2 5 2 3" xfId="34780"/>
    <cellStyle name="40% - Accent3 5 2 2 5 3" xfId="34781"/>
    <cellStyle name="40% - Accent3 5 2 2 5 4" xfId="34782"/>
    <cellStyle name="40% - Accent3 5 2 2 6" xfId="34783"/>
    <cellStyle name="40% - Accent3 5 2 2 6 2" xfId="34784"/>
    <cellStyle name="40% - Accent3 5 2 2 6 3" xfId="34785"/>
    <cellStyle name="40% - Accent3 5 2 2 7" xfId="34786"/>
    <cellStyle name="40% - Accent3 5 2 2 8" xfId="34787"/>
    <cellStyle name="40% - Accent3 5 2 3" xfId="34788"/>
    <cellStyle name="40% - Accent3 5 2 3 2" xfId="34789"/>
    <cellStyle name="40% - Accent3 5 2 3 2 2" xfId="34790"/>
    <cellStyle name="40% - Accent3 5 2 3 2 2 2" xfId="34791"/>
    <cellStyle name="40% - Accent3 5 2 3 2 2 3" xfId="34792"/>
    <cellStyle name="40% - Accent3 5 2 3 2 3" xfId="34793"/>
    <cellStyle name="40% - Accent3 5 2 3 2 4" xfId="34794"/>
    <cellStyle name="40% - Accent3 5 2 3 3" xfId="34795"/>
    <cellStyle name="40% - Accent3 5 2 3 3 2" xfId="34796"/>
    <cellStyle name="40% - Accent3 5 2 3 3 2 2" xfId="34797"/>
    <cellStyle name="40% - Accent3 5 2 3 3 2 3" xfId="34798"/>
    <cellStyle name="40% - Accent3 5 2 3 3 3" xfId="34799"/>
    <cellStyle name="40% - Accent3 5 2 3 3 4" xfId="34800"/>
    <cellStyle name="40% - Accent3 5 2 3 4" xfId="34801"/>
    <cellStyle name="40% - Accent3 5 2 3 4 2" xfId="34802"/>
    <cellStyle name="40% - Accent3 5 2 3 4 3" xfId="34803"/>
    <cellStyle name="40% - Accent3 5 2 3 5" xfId="34804"/>
    <cellStyle name="40% - Accent3 5 2 3 6" xfId="34805"/>
    <cellStyle name="40% - Accent3 5 2 4" xfId="34806"/>
    <cellStyle name="40% - Accent3 5 2 4 2" xfId="34807"/>
    <cellStyle name="40% - Accent3 5 2 4 2 2" xfId="34808"/>
    <cellStyle name="40% - Accent3 5 2 4 2 2 2" xfId="34809"/>
    <cellStyle name="40% - Accent3 5 2 4 2 2 3" xfId="34810"/>
    <cellStyle name="40% - Accent3 5 2 4 2 3" xfId="34811"/>
    <cellStyle name="40% - Accent3 5 2 4 2 4" xfId="34812"/>
    <cellStyle name="40% - Accent3 5 2 4 3" xfId="34813"/>
    <cellStyle name="40% - Accent3 5 2 4 3 2" xfId="34814"/>
    <cellStyle name="40% - Accent3 5 2 4 3 2 2" xfId="34815"/>
    <cellStyle name="40% - Accent3 5 2 4 3 2 3" xfId="34816"/>
    <cellStyle name="40% - Accent3 5 2 4 3 3" xfId="34817"/>
    <cellStyle name="40% - Accent3 5 2 4 3 4" xfId="34818"/>
    <cellStyle name="40% - Accent3 5 2 4 4" xfId="34819"/>
    <cellStyle name="40% - Accent3 5 2 4 4 2" xfId="34820"/>
    <cellStyle name="40% - Accent3 5 2 4 4 3" xfId="34821"/>
    <cellStyle name="40% - Accent3 5 2 4 5" xfId="34822"/>
    <cellStyle name="40% - Accent3 5 2 4 6" xfId="34823"/>
    <cellStyle name="40% - Accent3 5 2 5" xfId="34824"/>
    <cellStyle name="40% - Accent3 5 2 5 2" xfId="34825"/>
    <cellStyle name="40% - Accent3 5 2 5 2 2" xfId="34826"/>
    <cellStyle name="40% - Accent3 5 2 5 2 3" xfId="34827"/>
    <cellStyle name="40% - Accent3 5 2 5 3" xfId="34828"/>
    <cellStyle name="40% - Accent3 5 2 5 4" xfId="34829"/>
    <cellStyle name="40% - Accent3 5 2 6" xfId="34830"/>
    <cellStyle name="40% - Accent3 5 2 6 2" xfId="34831"/>
    <cellStyle name="40% - Accent3 5 2 6 2 2" xfId="34832"/>
    <cellStyle name="40% - Accent3 5 2 6 2 3" xfId="34833"/>
    <cellStyle name="40% - Accent3 5 2 6 3" xfId="34834"/>
    <cellStyle name="40% - Accent3 5 2 6 4" xfId="34835"/>
    <cellStyle name="40% - Accent3 5 2 7" xfId="34836"/>
    <cellStyle name="40% - Accent3 5 2 7 2" xfId="34837"/>
    <cellStyle name="40% - Accent3 5 2 7 3" xfId="34838"/>
    <cellStyle name="40% - Accent3 5 2 8" xfId="34839"/>
    <cellStyle name="40% - Accent3 5 2 9" xfId="34840"/>
    <cellStyle name="40% - Accent3 5 3" xfId="34841"/>
    <cellStyle name="40% - Accent3 5 3 2" xfId="34842"/>
    <cellStyle name="40% - Accent3 5 3 2 2" xfId="34843"/>
    <cellStyle name="40% - Accent3 5 3 2 2 2" xfId="34844"/>
    <cellStyle name="40% - Accent3 5 3 2 2 2 2" xfId="34845"/>
    <cellStyle name="40% - Accent3 5 3 2 2 2 3" xfId="34846"/>
    <cellStyle name="40% - Accent3 5 3 2 2 3" xfId="34847"/>
    <cellStyle name="40% - Accent3 5 3 2 2 4" xfId="34848"/>
    <cellStyle name="40% - Accent3 5 3 2 3" xfId="34849"/>
    <cellStyle name="40% - Accent3 5 3 2 3 2" xfId="34850"/>
    <cellStyle name="40% - Accent3 5 3 2 3 2 2" xfId="34851"/>
    <cellStyle name="40% - Accent3 5 3 2 3 2 3" xfId="34852"/>
    <cellStyle name="40% - Accent3 5 3 2 3 3" xfId="34853"/>
    <cellStyle name="40% - Accent3 5 3 2 3 4" xfId="34854"/>
    <cellStyle name="40% - Accent3 5 3 2 4" xfId="34855"/>
    <cellStyle name="40% - Accent3 5 3 2 4 2" xfId="34856"/>
    <cellStyle name="40% - Accent3 5 3 2 4 3" xfId="34857"/>
    <cellStyle name="40% - Accent3 5 3 2 5" xfId="34858"/>
    <cellStyle name="40% - Accent3 5 3 2 6" xfId="34859"/>
    <cellStyle name="40% - Accent3 5 3 3" xfId="34860"/>
    <cellStyle name="40% - Accent3 5 3 3 2" xfId="34861"/>
    <cellStyle name="40% - Accent3 5 3 3 2 2" xfId="34862"/>
    <cellStyle name="40% - Accent3 5 3 3 2 2 2" xfId="34863"/>
    <cellStyle name="40% - Accent3 5 3 3 2 2 3" xfId="34864"/>
    <cellStyle name="40% - Accent3 5 3 3 2 3" xfId="34865"/>
    <cellStyle name="40% - Accent3 5 3 3 2 4" xfId="34866"/>
    <cellStyle name="40% - Accent3 5 3 3 3" xfId="34867"/>
    <cellStyle name="40% - Accent3 5 3 3 3 2" xfId="34868"/>
    <cellStyle name="40% - Accent3 5 3 3 3 2 2" xfId="34869"/>
    <cellStyle name="40% - Accent3 5 3 3 3 2 3" xfId="34870"/>
    <cellStyle name="40% - Accent3 5 3 3 3 3" xfId="34871"/>
    <cellStyle name="40% - Accent3 5 3 3 3 4" xfId="34872"/>
    <cellStyle name="40% - Accent3 5 3 3 4" xfId="34873"/>
    <cellStyle name="40% - Accent3 5 3 3 4 2" xfId="34874"/>
    <cellStyle name="40% - Accent3 5 3 3 4 3" xfId="34875"/>
    <cellStyle name="40% - Accent3 5 3 3 5" xfId="34876"/>
    <cellStyle name="40% - Accent3 5 3 3 6" xfId="34877"/>
    <cellStyle name="40% - Accent3 5 3 4" xfId="34878"/>
    <cellStyle name="40% - Accent3 5 3 4 2" xfId="34879"/>
    <cellStyle name="40% - Accent3 5 3 4 2 2" xfId="34880"/>
    <cellStyle name="40% - Accent3 5 3 4 2 3" xfId="34881"/>
    <cellStyle name="40% - Accent3 5 3 4 3" xfId="34882"/>
    <cellStyle name="40% - Accent3 5 3 4 4" xfId="34883"/>
    <cellStyle name="40% - Accent3 5 3 5" xfId="34884"/>
    <cellStyle name="40% - Accent3 5 3 5 2" xfId="34885"/>
    <cellStyle name="40% - Accent3 5 3 5 2 2" xfId="34886"/>
    <cellStyle name="40% - Accent3 5 3 5 2 3" xfId="34887"/>
    <cellStyle name="40% - Accent3 5 3 5 3" xfId="34888"/>
    <cellStyle name="40% - Accent3 5 3 5 4" xfId="34889"/>
    <cellStyle name="40% - Accent3 5 3 6" xfId="34890"/>
    <cellStyle name="40% - Accent3 5 3 6 2" xfId="34891"/>
    <cellStyle name="40% - Accent3 5 3 6 3" xfId="34892"/>
    <cellStyle name="40% - Accent3 5 3 7" xfId="34893"/>
    <cellStyle name="40% - Accent3 5 3 8" xfId="34894"/>
    <cellStyle name="40% - Accent3 5 4" xfId="34895"/>
    <cellStyle name="40% - Accent3 5 4 2" xfId="34896"/>
    <cellStyle name="40% - Accent3 5 4 2 2" xfId="34897"/>
    <cellStyle name="40% - Accent3 5 4 2 2 2" xfId="34898"/>
    <cellStyle name="40% - Accent3 5 4 2 2 3" xfId="34899"/>
    <cellStyle name="40% - Accent3 5 4 2 3" xfId="34900"/>
    <cellStyle name="40% - Accent3 5 4 2 4" xfId="34901"/>
    <cellStyle name="40% - Accent3 5 4 3" xfId="34902"/>
    <cellStyle name="40% - Accent3 5 4 3 2" xfId="34903"/>
    <cellStyle name="40% - Accent3 5 4 3 2 2" xfId="34904"/>
    <cellStyle name="40% - Accent3 5 4 3 2 3" xfId="34905"/>
    <cellStyle name="40% - Accent3 5 4 3 3" xfId="34906"/>
    <cellStyle name="40% - Accent3 5 4 3 4" xfId="34907"/>
    <cellStyle name="40% - Accent3 5 4 4" xfId="34908"/>
    <cellStyle name="40% - Accent3 5 4 4 2" xfId="34909"/>
    <cellStyle name="40% - Accent3 5 4 4 3" xfId="34910"/>
    <cellStyle name="40% - Accent3 5 4 5" xfId="34911"/>
    <cellStyle name="40% - Accent3 5 4 6" xfId="34912"/>
    <cellStyle name="40% - Accent3 5 5" xfId="34913"/>
    <cellStyle name="40% - Accent3 5 5 2" xfId="34914"/>
    <cellStyle name="40% - Accent3 5 5 2 2" xfId="34915"/>
    <cellStyle name="40% - Accent3 5 5 2 2 2" xfId="34916"/>
    <cellStyle name="40% - Accent3 5 5 2 2 3" xfId="34917"/>
    <cellStyle name="40% - Accent3 5 5 2 3" xfId="34918"/>
    <cellStyle name="40% - Accent3 5 5 2 4" xfId="34919"/>
    <cellStyle name="40% - Accent3 5 5 3" xfId="34920"/>
    <cellStyle name="40% - Accent3 5 5 3 2" xfId="34921"/>
    <cellStyle name="40% - Accent3 5 5 3 2 2" xfId="34922"/>
    <cellStyle name="40% - Accent3 5 5 3 2 3" xfId="34923"/>
    <cellStyle name="40% - Accent3 5 5 3 3" xfId="34924"/>
    <cellStyle name="40% - Accent3 5 5 3 4" xfId="34925"/>
    <cellStyle name="40% - Accent3 5 5 4" xfId="34926"/>
    <cellStyle name="40% - Accent3 5 5 4 2" xfId="34927"/>
    <cellStyle name="40% - Accent3 5 5 4 3" xfId="34928"/>
    <cellStyle name="40% - Accent3 5 5 5" xfId="34929"/>
    <cellStyle name="40% - Accent3 5 5 6" xfId="34930"/>
    <cellStyle name="40% - Accent3 5 6" xfId="34931"/>
    <cellStyle name="40% - Accent3 5 6 2" xfId="34932"/>
    <cellStyle name="40% - Accent3 5 6 2 2" xfId="34933"/>
    <cellStyle name="40% - Accent3 5 6 2 3" xfId="34934"/>
    <cellStyle name="40% - Accent3 5 6 3" xfId="34935"/>
    <cellStyle name="40% - Accent3 5 6 4" xfId="34936"/>
    <cellStyle name="40% - Accent3 5 7" xfId="34937"/>
    <cellStyle name="40% - Accent3 5 7 2" xfId="34938"/>
    <cellStyle name="40% - Accent3 5 7 2 2" xfId="34939"/>
    <cellStyle name="40% - Accent3 5 7 2 3" xfId="34940"/>
    <cellStyle name="40% - Accent3 5 7 3" xfId="34941"/>
    <cellStyle name="40% - Accent3 5 7 4" xfId="34942"/>
    <cellStyle name="40% - Accent3 5 8" xfId="34943"/>
    <cellStyle name="40% - Accent3 5 8 2" xfId="34944"/>
    <cellStyle name="40% - Accent3 5 8 3" xfId="34945"/>
    <cellStyle name="40% - Accent3 5 9" xfId="34946"/>
    <cellStyle name="40% - Accent3 5_Revenue monitoring workings P6 97-2003" xfId="34947"/>
    <cellStyle name="40% - Accent3 6" xfId="34948"/>
    <cellStyle name="40% - Accent3 6 10" xfId="34949"/>
    <cellStyle name="40% - Accent3 6 11" xfId="34950"/>
    <cellStyle name="40% - Accent3 6 2" xfId="34951"/>
    <cellStyle name="40% - Accent3 6 2 2" xfId="34952"/>
    <cellStyle name="40% - Accent3 6 2 2 2" xfId="34953"/>
    <cellStyle name="40% - Accent3 6 2 2 2 2" xfId="34954"/>
    <cellStyle name="40% - Accent3 6 2 2 2 2 2" xfId="34955"/>
    <cellStyle name="40% - Accent3 6 2 2 2 2 2 2" xfId="34956"/>
    <cellStyle name="40% - Accent3 6 2 2 2 2 2 3" xfId="34957"/>
    <cellStyle name="40% - Accent3 6 2 2 2 2 3" xfId="34958"/>
    <cellStyle name="40% - Accent3 6 2 2 2 2 4" xfId="34959"/>
    <cellStyle name="40% - Accent3 6 2 2 2 3" xfId="34960"/>
    <cellStyle name="40% - Accent3 6 2 2 2 3 2" xfId="34961"/>
    <cellStyle name="40% - Accent3 6 2 2 2 3 2 2" xfId="34962"/>
    <cellStyle name="40% - Accent3 6 2 2 2 3 2 3" xfId="34963"/>
    <cellStyle name="40% - Accent3 6 2 2 2 3 3" xfId="34964"/>
    <cellStyle name="40% - Accent3 6 2 2 2 3 4" xfId="34965"/>
    <cellStyle name="40% - Accent3 6 2 2 2 4" xfId="34966"/>
    <cellStyle name="40% - Accent3 6 2 2 2 4 2" xfId="34967"/>
    <cellStyle name="40% - Accent3 6 2 2 2 4 3" xfId="34968"/>
    <cellStyle name="40% - Accent3 6 2 2 2 5" xfId="34969"/>
    <cellStyle name="40% - Accent3 6 2 2 2 6" xfId="34970"/>
    <cellStyle name="40% - Accent3 6 2 2 3" xfId="34971"/>
    <cellStyle name="40% - Accent3 6 2 2 3 2" xfId="34972"/>
    <cellStyle name="40% - Accent3 6 2 2 3 2 2" xfId="34973"/>
    <cellStyle name="40% - Accent3 6 2 2 3 2 2 2" xfId="34974"/>
    <cellStyle name="40% - Accent3 6 2 2 3 2 2 3" xfId="34975"/>
    <cellStyle name="40% - Accent3 6 2 2 3 2 3" xfId="34976"/>
    <cellStyle name="40% - Accent3 6 2 2 3 2 4" xfId="34977"/>
    <cellStyle name="40% - Accent3 6 2 2 3 3" xfId="34978"/>
    <cellStyle name="40% - Accent3 6 2 2 3 3 2" xfId="34979"/>
    <cellStyle name="40% - Accent3 6 2 2 3 3 2 2" xfId="34980"/>
    <cellStyle name="40% - Accent3 6 2 2 3 3 2 3" xfId="34981"/>
    <cellStyle name="40% - Accent3 6 2 2 3 3 3" xfId="34982"/>
    <cellStyle name="40% - Accent3 6 2 2 3 3 4" xfId="34983"/>
    <cellStyle name="40% - Accent3 6 2 2 3 4" xfId="34984"/>
    <cellStyle name="40% - Accent3 6 2 2 3 4 2" xfId="34985"/>
    <cellStyle name="40% - Accent3 6 2 2 3 4 3" xfId="34986"/>
    <cellStyle name="40% - Accent3 6 2 2 3 5" xfId="34987"/>
    <cellStyle name="40% - Accent3 6 2 2 3 6" xfId="34988"/>
    <cellStyle name="40% - Accent3 6 2 2 4" xfId="34989"/>
    <cellStyle name="40% - Accent3 6 2 2 4 2" xfId="34990"/>
    <cellStyle name="40% - Accent3 6 2 2 4 2 2" xfId="34991"/>
    <cellStyle name="40% - Accent3 6 2 2 4 2 3" xfId="34992"/>
    <cellStyle name="40% - Accent3 6 2 2 4 3" xfId="34993"/>
    <cellStyle name="40% - Accent3 6 2 2 4 4" xfId="34994"/>
    <cellStyle name="40% - Accent3 6 2 2 5" xfId="34995"/>
    <cellStyle name="40% - Accent3 6 2 2 5 2" xfId="34996"/>
    <cellStyle name="40% - Accent3 6 2 2 5 2 2" xfId="34997"/>
    <cellStyle name="40% - Accent3 6 2 2 5 2 3" xfId="34998"/>
    <cellStyle name="40% - Accent3 6 2 2 5 3" xfId="34999"/>
    <cellStyle name="40% - Accent3 6 2 2 5 4" xfId="35000"/>
    <cellStyle name="40% - Accent3 6 2 2 6" xfId="35001"/>
    <cellStyle name="40% - Accent3 6 2 2 6 2" xfId="35002"/>
    <cellStyle name="40% - Accent3 6 2 2 6 3" xfId="35003"/>
    <cellStyle name="40% - Accent3 6 2 2 7" xfId="35004"/>
    <cellStyle name="40% - Accent3 6 2 2 8" xfId="35005"/>
    <cellStyle name="40% - Accent3 6 2 3" xfId="35006"/>
    <cellStyle name="40% - Accent3 6 2 3 2" xfId="35007"/>
    <cellStyle name="40% - Accent3 6 2 3 2 2" xfId="35008"/>
    <cellStyle name="40% - Accent3 6 2 3 2 2 2" xfId="35009"/>
    <cellStyle name="40% - Accent3 6 2 3 2 2 3" xfId="35010"/>
    <cellStyle name="40% - Accent3 6 2 3 2 3" xfId="35011"/>
    <cellStyle name="40% - Accent3 6 2 3 2 4" xfId="35012"/>
    <cellStyle name="40% - Accent3 6 2 3 3" xfId="35013"/>
    <cellStyle name="40% - Accent3 6 2 3 3 2" xfId="35014"/>
    <cellStyle name="40% - Accent3 6 2 3 3 2 2" xfId="35015"/>
    <cellStyle name="40% - Accent3 6 2 3 3 2 3" xfId="35016"/>
    <cellStyle name="40% - Accent3 6 2 3 3 3" xfId="35017"/>
    <cellStyle name="40% - Accent3 6 2 3 3 4" xfId="35018"/>
    <cellStyle name="40% - Accent3 6 2 3 4" xfId="35019"/>
    <cellStyle name="40% - Accent3 6 2 3 4 2" xfId="35020"/>
    <cellStyle name="40% - Accent3 6 2 3 4 3" xfId="35021"/>
    <cellStyle name="40% - Accent3 6 2 3 5" xfId="35022"/>
    <cellStyle name="40% - Accent3 6 2 3 6" xfId="35023"/>
    <cellStyle name="40% - Accent3 6 2 4" xfId="35024"/>
    <cellStyle name="40% - Accent3 6 2 4 2" xfId="35025"/>
    <cellStyle name="40% - Accent3 6 2 4 2 2" xfId="35026"/>
    <cellStyle name="40% - Accent3 6 2 4 2 2 2" xfId="35027"/>
    <cellStyle name="40% - Accent3 6 2 4 2 2 3" xfId="35028"/>
    <cellStyle name="40% - Accent3 6 2 4 2 3" xfId="35029"/>
    <cellStyle name="40% - Accent3 6 2 4 2 4" xfId="35030"/>
    <cellStyle name="40% - Accent3 6 2 4 3" xfId="35031"/>
    <cellStyle name="40% - Accent3 6 2 4 3 2" xfId="35032"/>
    <cellStyle name="40% - Accent3 6 2 4 3 2 2" xfId="35033"/>
    <cellStyle name="40% - Accent3 6 2 4 3 2 3" xfId="35034"/>
    <cellStyle name="40% - Accent3 6 2 4 3 3" xfId="35035"/>
    <cellStyle name="40% - Accent3 6 2 4 3 4" xfId="35036"/>
    <cellStyle name="40% - Accent3 6 2 4 4" xfId="35037"/>
    <cellStyle name="40% - Accent3 6 2 4 4 2" xfId="35038"/>
    <cellStyle name="40% - Accent3 6 2 4 4 3" xfId="35039"/>
    <cellStyle name="40% - Accent3 6 2 4 5" xfId="35040"/>
    <cellStyle name="40% - Accent3 6 2 4 6" xfId="35041"/>
    <cellStyle name="40% - Accent3 6 2 5" xfId="35042"/>
    <cellStyle name="40% - Accent3 6 2 5 2" xfId="35043"/>
    <cellStyle name="40% - Accent3 6 2 5 2 2" xfId="35044"/>
    <cellStyle name="40% - Accent3 6 2 5 2 3" xfId="35045"/>
    <cellStyle name="40% - Accent3 6 2 5 3" xfId="35046"/>
    <cellStyle name="40% - Accent3 6 2 5 4" xfId="35047"/>
    <cellStyle name="40% - Accent3 6 2 6" xfId="35048"/>
    <cellStyle name="40% - Accent3 6 2 6 2" xfId="35049"/>
    <cellStyle name="40% - Accent3 6 2 6 2 2" xfId="35050"/>
    <cellStyle name="40% - Accent3 6 2 6 2 3" xfId="35051"/>
    <cellStyle name="40% - Accent3 6 2 6 3" xfId="35052"/>
    <cellStyle name="40% - Accent3 6 2 6 4" xfId="35053"/>
    <cellStyle name="40% - Accent3 6 2 7" xfId="35054"/>
    <cellStyle name="40% - Accent3 6 2 7 2" xfId="35055"/>
    <cellStyle name="40% - Accent3 6 2 7 3" xfId="35056"/>
    <cellStyle name="40% - Accent3 6 2 8" xfId="35057"/>
    <cellStyle name="40% - Accent3 6 2 9" xfId="35058"/>
    <cellStyle name="40% - Accent3 6 3" xfId="35059"/>
    <cellStyle name="40% - Accent3 6 3 2" xfId="35060"/>
    <cellStyle name="40% - Accent3 6 3 2 2" xfId="35061"/>
    <cellStyle name="40% - Accent3 6 3 2 2 2" xfId="35062"/>
    <cellStyle name="40% - Accent3 6 3 2 2 2 2" xfId="35063"/>
    <cellStyle name="40% - Accent3 6 3 2 2 2 3" xfId="35064"/>
    <cellStyle name="40% - Accent3 6 3 2 2 3" xfId="35065"/>
    <cellStyle name="40% - Accent3 6 3 2 2 4" xfId="35066"/>
    <cellStyle name="40% - Accent3 6 3 2 3" xfId="35067"/>
    <cellStyle name="40% - Accent3 6 3 2 3 2" xfId="35068"/>
    <cellStyle name="40% - Accent3 6 3 2 3 2 2" xfId="35069"/>
    <cellStyle name="40% - Accent3 6 3 2 3 2 3" xfId="35070"/>
    <cellStyle name="40% - Accent3 6 3 2 3 3" xfId="35071"/>
    <cellStyle name="40% - Accent3 6 3 2 3 4" xfId="35072"/>
    <cellStyle name="40% - Accent3 6 3 2 4" xfId="35073"/>
    <cellStyle name="40% - Accent3 6 3 2 4 2" xfId="35074"/>
    <cellStyle name="40% - Accent3 6 3 2 4 3" xfId="35075"/>
    <cellStyle name="40% - Accent3 6 3 2 5" xfId="35076"/>
    <cellStyle name="40% - Accent3 6 3 2 6" xfId="35077"/>
    <cellStyle name="40% - Accent3 6 3 3" xfId="35078"/>
    <cellStyle name="40% - Accent3 6 3 3 2" xfId="35079"/>
    <cellStyle name="40% - Accent3 6 3 3 2 2" xfId="35080"/>
    <cellStyle name="40% - Accent3 6 3 3 2 2 2" xfId="35081"/>
    <cellStyle name="40% - Accent3 6 3 3 2 2 3" xfId="35082"/>
    <cellStyle name="40% - Accent3 6 3 3 2 3" xfId="35083"/>
    <cellStyle name="40% - Accent3 6 3 3 2 4" xfId="35084"/>
    <cellStyle name="40% - Accent3 6 3 3 3" xfId="35085"/>
    <cellStyle name="40% - Accent3 6 3 3 3 2" xfId="35086"/>
    <cellStyle name="40% - Accent3 6 3 3 3 2 2" xfId="35087"/>
    <cellStyle name="40% - Accent3 6 3 3 3 2 3" xfId="35088"/>
    <cellStyle name="40% - Accent3 6 3 3 3 3" xfId="35089"/>
    <cellStyle name="40% - Accent3 6 3 3 3 4" xfId="35090"/>
    <cellStyle name="40% - Accent3 6 3 3 4" xfId="35091"/>
    <cellStyle name="40% - Accent3 6 3 3 4 2" xfId="35092"/>
    <cellStyle name="40% - Accent3 6 3 3 4 3" xfId="35093"/>
    <cellStyle name="40% - Accent3 6 3 3 5" xfId="35094"/>
    <cellStyle name="40% - Accent3 6 3 3 6" xfId="35095"/>
    <cellStyle name="40% - Accent3 6 3 4" xfId="35096"/>
    <cellStyle name="40% - Accent3 6 3 4 2" xfId="35097"/>
    <cellStyle name="40% - Accent3 6 3 4 2 2" xfId="35098"/>
    <cellStyle name="40% - Accent3 6 3 4 2 3" xfId="35099"/>
    <cellStyle name="40% - Accent3 6 3 4 3" xfId="35100"/>
    <cellStyle name="40% - Accent3 6 3 4 4" xfId="35101"/>
    <cellStyle name="40% - Accent3 6 3 5" xfId="35102"/>
    <cellStyle name="40% - Accent3 6 3 5 2" xfId="35103"/>
    <cellStyle name="40% - Accent3 6 3 5 2 2" xfId="35104"/>
    <cellStyle name="40% - Accent3 6 3 5 2 3" xfId="35105"/>
    <cellStyle name="40% - Accent3 6 3 5 3" xfId="35106"/>
    <cellStyle name="40% - Accent3 6 3 5 4" xfId="35107"/>
    <cellStyle name="40% - Accent3 6 3 6" xfId="35108"/>
    <cellStyle name="40% - Accent3 6 3 6 2" xfId="35109"/>
    <cellStyle name="40% - Accent3 6 3 6 3" xfId="35110"/>
    <cellStyle name="40% - Accent3 6 3 7" xfId="35111"/>
    <cellStyle name="40% - Accent3 6 3 8" xfId="35112"/>
    <cellStyle name="40% - Accent3 6 4" xfId="35113"/>
    <cellStyle name="40% - Accent3 6 4 2" xfId="35114"/>
    <cellStyle name="40% - Accent3 6 4 2 2" xfId="35115"/>
    <cellStyle name="40% - Accent3 6 4 2 2 2" xfId="35116"/>
    <cellStyle name="40% - Accent3 6 4 2 2 3" xfId="35117"/>
    <cellStyle name="40% - Accent3 6 4 2 3" xfId="35118"/>
    <cellStyle name="40% - Accent3 6 4 2 4" xfId="35119"/>
    <cellStyle name="40% - Accent3 6 4 3" xfId="35120"/>
    <cellStyle name="40% - Accent3 6 4 3 2" xfId="35121"/>
    <cellStyle name="40% - Accent3 6 4 3 2 2" xfId="35122"/>
    <cellStyle name="40% - Accent3 6 4 3 2 3" xfId="35123"/>
    <cellStyle name="40% - Accent3 6 4 3 3" xfId="35124"/>
    <cellStyle name="40% - Accent3 6 4 3 4" xfId="35125"/>
    <cellStyle name="40% - Accent3 6 4 4" xfId="35126"/>
    <cellStyle name="40% - Accent3 6 4 4 2" xfId="35127"/>
    <cellStyle name="40% - Accent3 6 4 4 3" xfId="35128"/>
    <cellStyle name="40% - Accent3 6 4 5" xfId="35129"/>
    <cellStyle name="40% - Accent3 6 4 6" xfId="35130"/>
    <cellStyle name="40% - Accent3 6 5" xfId="35131"/>
    <cellStyle name="40% - Accent3 6 5 2" xfId="35132"/>
    <cellStyle name="40% - Accent3 6 5 2 2" xfId="35133"/>
    <cellStyle name="40% - Accent3 6 5 2 2 2" xfId="35134"/>
    <cellStyle name="40% - Accent3 6 5 2 2 3" xfId="35135"/>
    <cellStyle name="40% - Accent3 6 5 2 3" xfId="35136"/>
    <cellStyle name="40% - Accent3 6 5 2 4" xfId="35137"/>
    <cellStyle name="40% - Accent3 6 5 3" xfId="35138"/>
    <cellStyle name="40% - Accent3 6 5 3 2" xfId="35139"/>
    <cellStyle name="40% - Accent3 6 5 3 2 2" xfId="35140"/>
    <cellStyle name="40% - Accent3 6 5 3 2 3" xfId="35141"/>
    <cellStyle name="40% - Accent3 6 5 3 3" xfId="35142"/>
    <cellStyle name="40% - Accent3 6 5 3 4" xfId="35143"/>
    <cellStyle name="40% - Accent3 6 5 4" xfId="35144"/>
    <cellStyle name="40% - Accent3 6 5 4 2" xfId="35145"/>
    <cellStyle name="40% - Accent3 6 5 4 3" xfId="35146"/>
    <cellStyle name="40% - Accent3 6 5 5" xfId="35147"/>
    <cellStyle name="40% - Accent3 6 5 6" xfId="35148"/>
    <cellStyle name="40% - Accent3 6 6" xfId="35149"/>
    <cellStyle name="40% - Accent3 6 6 2" xfId="35150"/>
    <cellStyle name="40% - Accent3 6 6 2 2" xfId="35151"/>
    <cellStyle name="40% - Accent3 6 6 2 3" xfId="35152"/>
    <cellStyle name="40% - Accent3 6 6 3" xfId="35153"/>
    <cellStyle name="40% - Accent3 6 6 4" xfId="35154"/>
    <cellStyle name="40% - Accent3 6 7" xfId="35155"/>
    <cellStyle name="40% - Accent3 6 7 2" xfId="35156"/>
    <cellStyle name="40% - Accent3 6 7 2 2" xfId="35157"/>
    <cellStyle name="40% - Accent3 6 7 2 3" xfId="35158"/>
    <cellStyle name="40% - Accent3 6 7 3" xfId="35159"/>
    <cellStyle name="40% - Accent3 6 7 4" xfId="35160"/>
    <cellStyle name="40% - Accent3 6 8" xfId="35161"/>
    <cellStyle name="40% - Accent3 6 8 2" xfId="35162"/>
    <cellStyle name="40% - Accent3 6 8 3" xfId="35163"/>
    <cellStyle name="40% - Accent3 6 9" xfId="35164"/>
    <cellStyle name="40% - Accent3 6_Revenue monitoring workings P6 97-2003" xfId="35165"/>
    <cellStyle name="40% - Accent3 7" xfId="35166"/>
    <cellStyle name="40% - Accent3 7 10" xfId="35167"/>
    <cellStyle name="40% - Accent3 7 11" xfId="35168"/>
    <cellStyle name="40% - Accent3 7 2" xfId="35169"/>
    <cellStyle name="40% - Accent3 7 2 2" xfId="35170"/>
    <cellStyle name="40% - Accent3 7 2 2 2" xfId="35171"/>
    <cellStyle name="40% - Accent3 7 2 2 2 2" xfId="35172"/>
    <cellStyle name="40% - Accent3 7 2 2 2 2 2" xfId="35173"/>
    <cellStyle name="40% - Accent3 7 2 2 2 2 2 2" xfId="35174"/>
    <cellStyle name="40% - Accent3 7 2 2 2 2 2 3" xfId="35175"/>
    <cellStyle name="40% - Accent3 7 2 2 2 2 3" xfId="35176"/>
    <cellStyle name="40% - Accent3 7 2 2 2 2 4" xfId="35177"/>
    <cellStyle name="40% - Accent3 7 2 2 2 3" xfId="35178"/>
    <cellStyle name="40% - Accent3 7 2 2 2 3 2" xfId="35179"/>
    <cellStyle name="40% - Accent3 7 2 2 2 3 2 2" xfId="35180"/>
    <cellStyle name="40% - Accent3 7 2 2 2 3 2 3" xfId="35181"/>
    <cellStyle name="40% - Accent3 7 2 2 2 3 3" xfId="35182"/>
    <cellStyle name="40% - Accent3 7 2 2 2 3 4" xfId="35183"/>
    <cellStyle name="40% - Accent3 7 2 2 2 4" xfId="35184"/>
    <cellStyle name="40% - Accent3 7 2 2 2 4 2" xfId="35185"/>
    <cellStyle name="40% - Accent3 7 2 2 2 4 3" xfId="35186"/>
    <cellStyle name="40% - Accent3 7 2 2 2 5" xfId="35187"/>
    <cellStyle name="40% - Accent3 7 2 2 2 6" xfId="35188"/>
    <cellStyle name="40% - Accent3 7 2 2 3" xfId="35189"/>
    <cellStyle name="40% - Accent3 7 2 2 3 2" xfId="35190"/>
    <cellStyle name="40% - Accent3 7 2 2 3 2 2" xfId="35191"/>
    <cellStyle name="40% - Accent3 7 2 2 3 2 2 2" xfId="35192"/>
    <cellStyle name="40% - Accent3 7 2 2 3 2 2 3" xfId="35193"/>
    <cellStyle name="40% - Accent3 7 2 2 3 2 3" xfId="35194"/>
    <cellStyle name="40% - Accent3 7 2 2 3 2 4" xfId="35195"/>
    <cellStyle name="40% - Accent3 7 2 2 3 3" xfId="35196"/>
    <cellStyle name="40% - Accent3 7 2 2 3 3 2" xfId="35197"/>
    <cellStyle name="40% - Accent3 7 2 2 3 3 2 2" xfId="35198"/>
    <cellStyle name="40% - Accent3 7 2 2 3 3 2 3" xfId="35199"/>
    <cellStyle name="40% - Accent3 7 2 2 3 3 3" xfId="35200"/>
    <cellStyle name="40% - Accent3 7 2 2 3 3 4" xfId="35201"/>
    <cellStyle name="40% - Accent3 7 2 2 3 4" xfId="35202"/>
    <cellStyle name="40% - Accent3 7 2 2 3 4 2" xfId="35203"/>
    <cellStyle name="40% - Accent3 7 2 2 3 4 3" xfId="35204"/>
    <cellStyle name="40% - Accent3 7 2 2 3 5" xfId="35205"/>
    <cellStyle name="40% - Accent3 7 2 2 3 6" xfId="35206"/>
    <cellStyle name="40% - Accent3 7 2 2 4" xfId="35207"/>
    <cellStyle name="40% - Accent3 7 2 2 4 2" xfId="35208"/>
    <cellStyle name="40% - Accent3 7 2 2 4 2 2" xfId="35209"/>
    <cellStyle name="40% - Accent3 7 2 2 4 2 3" xfId="35210"/>
    <cellStyle name="40% - Accent3 7 2 2 4 3" xfId="35211"/>
    <cellStyle name="40% - Accent3 7 2 2 4 4" xfId="35212"/>
    <cellStyle name="40% - Accent3 7 2 2 5" xfId="35213"/>
    <cellStyle name="40% - Accent3 7 2 2 5 2" xfId="35214"/>
    <cellStyle name="40% - Accent3 7 2 2 5 2 2" xfId="35215"/>
    <cellStyle name="40% - Accent3 7 2 2 5 2 3" xfId="35216"/>
    <cellStyle name="40% - Accent3 7 2 2 5 3" xfId="35217"/>
    <cellStyle name="40% - Accent3 7 2 2 5 4" xfId="35218"/>
    <cellStyle name="40% - Accent3 7 2 2 6" xfId="35219"/>
    <cellStyle name="40% - Accent3 7 2 2 6 2" xfId="35220"/>
    <cellStyle name="40% - Accent3 7 2 2 6 3" xfId="35221"/>
    <cellStyle name="40% - Accent3 7 2 2 7" xfId="35222"/>
    <cellStyle name="40% - Accent3 7 2 2 8" xfId="35223"/>
    <cellStyle name="40% - Accent3 7 2 3" xfId="35224"/>
    <cellStyle name="40% - Accent3 7 2 3 2" xfId="35225"/>
    <cellStyle name="40% - Accent3 7 2 3 2 2" xfId="35226"/>
    <cellStyle name="40% - Accent3 7 2 3 2 2 2" xfId="35227"/>
    <cellStyle name="40% - Accent3 7 2 3 2 2 3" xfId="35228"/>
    <cellStyle name="40% - Accent3 7 2 3 2 3" xfId="35229"/>
    <cellStyle name="40% - Accent3 7 2 3 2 4" xfId="35230"/>
    <cellStyle name="40% - Accent3 7 2 3 3" xfId="35231"/>
    <cellStyle name="40% - Accent3 7 2 3 3 2" xfId="35232"/>
    <cellStyle name="40% - Accent3 7 2 3 3 2 2" xfId="35233"/>
    <cellStyle name="40% - Accent3 7 2 3 3 2 3" xfId="35234"/>
    <cellStyle name="40% - Accent3 7 2 3 3 3" xfId="35235"/>
    <cellStyle name="40% - Accent3 7 2 3 3 4" xfId="35236"/>
    <cellStyle name="40% - Accent3 7 2 3 4" xfId="35237"/>
    <cellStyle name="40% - Accent3 7 2 3 4 2" xfId="35238"/>
    <cellStyle name="40% - Accent3 7 2 3 4 3" xfId="35239"/>
    <cellStyle name="40% - Accent3 7 2 3 5" xfId="35240"/>
    <cellStyle name="40% - Accent3 7 2 3 6" xfId="35241"/>
    <cellStyle name="40% - Accent3 7 2 4" xfId="35242"/>
    <cellStyle name="40% - Accent3 7 2 4 2" xfId="35243"/>
    <cellStyle name="40% - Accent3 7 2 4 2 2" xfId="35244"/>
    <cellStyle name="40% - Accent3 7 2 4 2 2 2" xfId="35245"/>
    <cellStyle name="40% - Accent3 7 2 4 2 2 3" xfId="35246"/>
    <cellStyle name="40% - Accent3 7 2 4 2 3" xfId="35247"/>
    <cellStyle name="40% - Accent3 7 2 4 2 4" xfId="35248"/>
    <cellStyle name="40% - Accent3 7 2 4 3" xfId="35249"/>
    <cellStyle name="40% - Accent3 7 2 4 3 2" xfId="35250"/>
    <cellStyle name="40% - Accent3 7 2 4 3 2 2" xfId="35251"/>
    <cellStyle name="40% - Accent3 7 2 4 3 2 3" xfId="35252"/>
    <cellStyle name="40% - Accent3 7 2 4 3 3" xfId="35253"/>
    <cellStyle name="40% - Accent3 7 2 4 3 4" xfId="35254"/>
    <cellStyle name="40% - Accent3 7 2 4 4" xfId="35255"/>
    <cellStyle name="40% - Accent3 7 2 4 4 2" xfId="35256"/>
    <cellStyle name="40% - Accent3 7 2 4 4 3" xfId="35257"/>
    <cellStyle name="40% - Accent3 7 2 4 5" xfId="35258"/>
    <cellStyle name="40% - Accent3 7 2 4 6" xfId="35259"/>
    <cellStyle name="40% - Accent3 7 2 5" xfId="35260"/>
    <cellStyle name="40% - Accent3 7 2 5 2" xfId="35261"/>
    <cellStyle name="40% - Accent3 7 2 5 2 2" xfId="35262"/>
    <cellStyle name="40% - Accent3 7 2 5 2 3" xfId="35263"/>
    <cellStyle name="40% - Accent3 7 2 5 3" xfId="35264"/>
    <cellStyle name="40% - Accent3 7 2 5 4" xfId="35265"/>
    <cellStyle name="40% - Accent3 7 2 6" xfId="35266"/>
    <cellStyle name="40% - Accent3 7 2 6 2" xfId="35267"/>
    <cellStyle name="40% - Accent3 7 2 6 2 2" xfId="35268"/>
    <cellStyle name="40% - Accent3 7 2 6 2 3" xfId="35269"/>
    <cellStyle name="40% - Accent3 7 2 6 3" xfId="35270"/>
    <cellStyle name="40% - Accent3 7 2 6 4" xfId="35271"/>
    <cellStyle name="40% - Accent3 7 2 7" xfId="35272"/>
    <cellStyle name="40% - Accent3 7 2 7 2" xfId="35273"/>
    <cellStyle name="40% - Accent3 7 2 7 3" xfId="35274"/>
    <cellStyle name="40% - Accent3 7 2 8" xfId="35275"/>
    <cellStyle name="40% - Accent3 7 2 9" xfId="35276"/>
    <cellStyle name="40% - Accent3 7 3" xfId="35277"/>
    <cellStyle name="40% - Accent3 7 3 2" xfId="35278"/>
    <cellStyle name="40% - Accent3 7 3 2 2" xfId="35279"/>
    <cellStyle name="40% - Accent3 7 3 2 2 2" xfId="35280"/>
    <cellStyle name="40% - Accent3 7 3 2 2 2 2" xfId="35281"/>
    <cellStyle name="40% - Accent3 7 3 2 2 2 3" xfId="35282"/>
    <cellStyle name="40% - Accent3 7 3 2 2 3" xfId="35283"/>
    <cellStyle name="40% - Accent3 7 3 2 2 4" xfId="35284"/>
    <cellStyle name="40% - Accent3 7 3 2 3" xfId="35285"/>
    <cellStyle name="40% - Accent3 7 3 2 3 2" xfId="35286"/>
    <cellStyle name="40% - Accent3 7 3 2 3 2 2" xfId="35287"/>
    <cellStyle name="40% - Accent3 7 3 2 3 2 3" xfId="35288"/>
    <cellStyle name="40% - Accent3 7 3 2 3 3" xfId="35289"/>
    <cellStyle name="40% - Accent3 7 3 2 3 4" xfId="35290"/>
    <cellStyle name="40% - Accent3 7 3 2 4" xfId="35291"/>
    <cellStyle name="40% - Accent3 7 3 2 4 2" xfId="35292"/>
    <cellStyle name="40% - Accent3 7 3 2 4 3" xfId="35293"/>
    <cellStyle name="40% - Accent3 7 3 2 5" xfId="35294"/>
    <cellStyle name="40% - Accent3 7 3 2 6" xfId="35295"/>
    <cellStyle name="40% - Accent3 7 3 3" xfId="35296"/>
    <cellStyle name="40% - Accent3 7 3 3 2" xfId="35297"/>
    <cellStyle name="40% - Accent3 7 3 3 2 2" xfId="35298"/>
    <cellStyle name="40% - Accent3 7 3 3 2 2 2" xfId="35299"/>
    <cellStyle name="40% - Accent3 7 3 3 2 2 3" xfId="35300"/>
    <cellStyle name="40% - Accent3 7 3 3 2 3" xfId="35301"/>
    <cellStyle name="40% - Accent3 7 3 3 2 4" xfId="35302"/>
    <cellStyle name="40% - Accent3 7 3 3 3" xfId="35303"/>
    <cellStyle name="40% - Accent3 7 3 3 3 2" xfId="35304"/>
    <cellStyle name="40% - Accent3 7 3 3 3 2 2" xfId="35305"/>
    <cellStyle name="40% - Accent3 7 3 3 3 2 3" xfId="35306"/>
    <cellStyle name="40% - Accent3 7 3 3 3 3" xfId="35307"/>
    <cellStyle name="40% - Accent3 7 3 3 3 4" xfId="35308"/>
    <cellStyle name="40% - Accent3 7 3 3 4" xfId="35309"/>
    <cellStyle name="40% - Accent3 7 3 3 4 2" xfId="35310"/>
    <cellStyle name="40% - Accent3 7 3 3 4 3" xfId="35311"/>
    <cellStyle name="40% - Accent3 7 3 3 5" xfId="35312"/>
    <cellStyle name="40% - Accent3 7 3 3 6" xfId="35313"/>
    <cellStyle name="40% - Accent3 7 3 4" xfId="35314"/>
    <cellStyle name="40% - Accent3 7 3 4 2" xfId="35315"/>
    <cellStyle name="40% - Accent3 7 3 4 2 2" xfId="35316"/>
    <cellStyle name="40% - Accent3 7 3 4 2 3" xfId="35317"/>
    <cellStyle name="40% - Accent3 7 3 4 3" xfId="35318"/>
    <cellStyle name="40% - Accent3 7 3 4 4" xfId="35319"/>
    <cellStyle name="40% - Accent3 7 3 5" xfId="35320"/>
    <cellStyle name="40% - Accent3 7 3 5 2" xfId="35321"/>
    <cellStyle name="40% - Accent3 7 3 5 2 2" xfId="35322"/>
    <cellStyle name="40% - Accent3 7 3 5 2 3" xfId="35323"/>
    <cellStyle name="40% - Accent3 7 3 5 3" xfId="35324"/>
    <cellStyle name="40% - Accent3 7 3 5 4" xfId="35325"/>
    <cellStyle name="40% - Accent3 7 3 6" xfId="35326"/>
    <cellStyle name="40% - Accent3 7 3 6 2" xfId="35327"/>
    <cellStyle name="40% - Accent3 7 3 6 3" xfId="35328"/>
    <cellStyle name="40% - Accent3 7 3 7" xfId="35329"/>
    <cellStyle name="40% - Accent3 7 3 8" xfId="35330"/>
    <cellStyle name="40% - Accent3 7 4" xfId="35331"/>
    <cellStyle name="40% - Accent3 7 4 2" xfId="35332"/>
    <cellStyle name="40% - Accent3 7 4 2 2" xfId="35333"/>
    <cellStyle name="40% - Accent3 7 4 2 2 2" xfId="35334"/>
    <cellStyle name="40% - Accent3 7 4 2 2 3" xfId="35335"/>
    <cellStyle name="40% - Accent3 7 4 2 3" xfId="35336"/>
    <cellStyle name="40% - Accent3 7 4 2 4" xfId="35337"/>
    <cellStyle name="40% - Accent3 7 4 3" xfId="35338"/>
    <cellStyle name="40% - Accent3 7 4 3 2" xfId="35339"/>
    <cellStyle name="40% - Accent3 7 4 3 2 2" xfId="35340"/>
    <cellStyle name="40% - Accent3 7 4 3 2 3" xfId="35341"/>
    <cellStyle name="40% - Accent3 7 4 3 3" xfId="35342"/>
    <cellStyle name="40% - Accent3 7 4 3 4" xfId="35343"/>
    <cellStyle name="40% - Accent3 7 4 4" xfId="35344"/>
    <cellStyle name="40% - Accent3 7 4 4 2" xfId="35345"/>
    <cellStyle name="40% - Accent3 7 4 4 3" xfId="35346"/>
    <cellStyle name="40% - Accent3 7 4 5" xfId="35347"/>
    <cellStyle name="40% - Accent3 7 4 6" xfId="35348"/>
    <cellStyle name="40% - Accent3 7 5" xfId="35349"/>
    <cellStyle name="40% - Accent3 7 5 2" xfId="35350"/>
    <cellStyle name="40% - Accent3 7 5 2 2" xfId="35351"/>
    <cellStyle name="40% - Accent3 7 5 2 2 2" xfId="35352"/>
    <cellStyle name="40% - Accent3 7 5 2 2 3" xfId="35353"/>
    <cellStyle name="40% - Accent3 7 5 2 3" xfId="35354"/>
    <cellStyle name="40% - Accent3 7 5 2 4" xfId="35355"/>
    <cellStyle name="40% - Accent3 7 5 3" xfId="35356"/>
    <cellStyle name="40% - Accent3 7 5 3 2" xfId="35357"/>
    <cellStyle name="40% - Accent3 7 5 3 2 2" xfId="35358"/>
    <cellStyle name="40% - Accent3 7 5 3 2 3" xfId="35359"/>
    <cellStyle name="40% - Accent3 7 5 3 3" xfId="35360"/>
    <cellStyle name="40% - Accent3 7 5 3 4" xfId="35361"/>
    <cellStyle name="40% - Accent3 7 5 4" xfId="35362"/>
    <cellStyle name="40% - Accent3 7 5 4 2" xfId="35363"/>
    <cellStyle name="40% - Accent3 7 5 4 3" xfId="35364"/>
    <cellStyle name="40% - Accent3 7 5 5" xfId="35365"/>
    <cellStyle name="40% - Accent3 7 5 6" xfId="35366"/>
    <cellStyle name="40% - Accent3 7 6" xfId="35367"/>
    <cellStyle name="40% - Accent3 7 6 2" xfId="35368"/>
    <cellStyle name="40% - Accent3 7 6 2 2" xfId="35369"/>
    <cellStyle name="40% - Accent3 7 6 2 3" xfId="35370"/>
    <cellStyle name="40% - Accent3 7 6 3" xfId="35371"/>
    <cellStyle name="40% - Accent3 7 6 4" xfId="35372"/>
    <cellStyle name="40% - Accent3 7 7" xfId="35373"/>
    <cellStyle name="40% - Accent3 7 7 2" xfId="35374"/>
    <cellStyle name="40% - Accent3 7 7 2 2" xfId="35375"/>
    <cellStyle name="40% - Accent3 7 7 2 3" xfId="35376"/>
    <cellStyle name="40% - Accent3 7 7 3" xfId="35377"/>
    <cellStyle name="40% - Accent3 7 7 4" xfId="35378"/>
    <cellStyle name="40% - Accent3 7 8" xfId="35379"/>
    <cellStyle name="40% - Accent3 7 8 2" xfId="35380"/>
    <cellStyle name="40% - Accent3 7 8 3" xfId="35381"/>
    <cellStyle name="40% - Accent3 7 9" xfId="35382"/>
    <cellStyle name="40% - Accent3 7_Revenue monitoring workings P6 97-2003" xfId="35383"/>
    <cellStyle name="40% - Accent3 8" xfId="35384"/>
    <cellStyle name="40% - Accent3 8 10" xfId="35385"/>
    <cellStyle name="40% - Accent3 8 2" xfId="35386"/>
    <cellStyle name="40% - Accent3 8 2 2" xfId="35387"/>
    <cellStyle name="40% - Accent3 8 2 2 2" xfId="35388"/>
    <cellStyle name="40% - Accent3 8 2 2 2 2" xfId="35389"/>
    <cellStyle name="40% - Accent3 8 2 2 2 2 2" xfId="35390"/>
    <cellStyle name="40% - Accent3 8 2 2 2 2 2 2" xfId="35391"/>
    <cellStyle name="40% - Accent3 8 2 2 2 2 2 3" xfId="35392"/>
    <cellStyle name="40% - Accent3 8 2 2 2 2 3" xfId="35393"/>
    <cellStyle name="40% - Accent3 8 2 2 2 2 4" xfId="35394"/>
    <cellStyle name="40% - Accent3 8 2 2 2 3" xfId="35395"/>
    <cellStyle name="40% - Accent3 8 2 2 2 3 2" xfId="35396"/>
    <cellStyle name="40% - Accent3 8 2 2 2 3 2 2" xfId="35397"/>
    <cellStyle name="40% - Accent3 8 2 2 2 3 2 3" xfId="35398"/>
    <cellStyle name="40% - Accent3 8 2 2 2 3 3" xfId="35399"/>
    <cellStyle name="40% - Accent3 8 2 2 2 3 4" xfId="35400"/>
    <cellStyle name="40% - Accent3 8 2 2 2 4" xfId="35401"/>
    <cellStyle name="40% - Accent3 8 2 2 2 4 2" xfId="35402"/>
    <cellStyle name="40% - Accent3 8 2 2 2 4 3" xfId="35403"/>
    <cellStyle name="40% - Accent3 8 2 2 2 5" xfId="35404"/>
    <cellStyle name="40% - Accent3 8 2 2 2 6" xfId="35405"/>
    <cellStyle name="40% - Accent3 8 2 2 3" xfId="35406"/>
    <cellStyle name="40% - Accent3 8 2 2 3 2" xfId="35407"/>
    <cellStyle name="40% - Accent3 8 2 2 3 2 2" xfId="35408"/>
    <cellStyle name="40% - Accent3 8 2 2 3 2 2 2" xfId="35409"/>
    <cellStyle name="40% - Accent3 8 2 2 3 2 2 3" xfId="35410"/>
    <cellStyle name="40% - Accent3 8 2 2 3 2 3" xfId="35411"/>
    <cellStyle name="40% - Accent3 8 2 2 3 2 4" xfId="35412"/>
    <cellStyle name="40% - Accent3 8 2 2 3 3" xfId="35413"/>
    <cellStyle name="40% - Accent3 8 2 2 3 3 2" xfId="35414"/>
    <cellStyle name="40% - Accent3 8 2 2 3 3 2 2" xfId="35415"/>
    <cellStyle name="40% - Accent3 8 2 2 3 3 2 3" xfId="35416"/>
    <cellStyle name="40% - Accent3 8 2 2 3 3 3" xfId="35417"/>
    <cellStyle name="40% - Accent3 8 2 2 3 3 4" xfId="35418"/>
    <cellStyle name="40% - Accent3 8 2 2 3 4" xfId="35419"/>
    <cellStyle name="40% - Accent3 8 2 2 3 4 2" xfId="35420"/>
    <cellStyle name="40% - Accent3 8 2 2 3 4 3" xfId="35421"/>
    <cellStyle name="40% - Accent3 8 2 2 3 5" xfId="35422"/>
    <cellStyle name="40% - Accent3 8 2 2 3 6" xfId="35423"/>
    <cellStyle name="40% - Accent3 8 2 2 4" xfId="35424"/>
    <cellStyle name="40% - Accent3 8 2 2 4 2" xfId="35425"/>
    <cellStyle name="40% - Accent3 8 2 2 4 2 2" xfId="35426"/>
    <cellStyle name="40% - Accent3 8 2 2 4 2 3" xfId="35427"/>
    <cellStyle name="40% - Accent3 8 2 2 4 3" xfId="35428"/>
    <cellStyle name="40% - Accent3 8 2 2 4 4" xfId="35429"/>
    <cellStyle name="40% - Accent3 8 2 2 5" xfId="35430"/>
    <cellStyle name="40% - Accent3 8 2 2 5 2" xfId="35431"/>
    <cellStyle name="40% - Accent3 8 2 2 5 2 2" xfId="35432"/>
    <cellStyle name="40% - Accent3 8 2 2 5 2 3" xfId="35433"/>
    <cellStyle name="40% - Accent3 8 2 2 5 3" xfId="35434"/>
    <cellStyle name="40% - Accent3 8 2 2 5 4" xfId="35435"/>
    <cellStyle name="40% - Accent3 8 2 2 6" xfId="35436"/>
    <cellStyle name="40% - Accent3 8 2 2 6 2" xfId="35437"/>
    <cellStyle name="40% - Accent3 8 2 2 6 3" xfId="35438"/>
    <cellStyle name="40% - Accent3 8 2 2 7" xfId="35439"/>
    <cellStyle name="40% - Accent3 8 2 2 8" xfId="35440"/>
    <cellStyle name="40% - Accent3 8 2 3" xfId="35441"/>
    <cellStyle name="40% - Accent3 8 2 3 2" xfId="35442"/>
    <cellStyle name="40% - Accent3 8 2 3 2 2" xfId="35443"/>
    <cellStyle name="40% - Accent3 8 2 3 2 2 2" xfId="35444"/>
    <cellStyle name="40% - Accent3 8 2 3 2 2 3" xfId="35445"/>
    <cellStyle name="40% - Accent3 8 2 3 2 3" xfId="35446"/>
    <cellStyle name="40% - Accent3 8 2 3 2 4" xfId="35447"/>
    <cellStyle name="40% - Accent3 8 2 3 3" xfId="35448"/>
    <cellStyle name="40% - Accent3 8 2 3 3 2" xfId="35449"/>
    <cellStyle name="40% - Accent3 8 2 3 3 2 2" xfId="35450"/>
    <cellStyle name="40% - Accent3 8 2 3 3 2 3" xfId="35451"/>
    <cellStyle name="40% - Accent3 8 2 3 3 3" xfId="35452"/>
    <cellStyle name="40% - Accent3 8 2 3 3 4" xfId="35453"/>
    <cellStyle name="40% - Accent3 8 2 3 4" xfId="35454"/>
    <cellStyle name="40% - Accent3 8 2 3 4 2" xfId="35455"/>
    <cellStyle name="40% - Accent3 8 2 3 4 3" xfId="35456"/>
    <cellStyle name="40% - Accent3 8 2 3 5" xfId="35457"/>
    <cellStyle name="40% - Accent3 8 2 3 6" xfId="35458"/>
    <cellStyle name="40% - Accent3 8 2 4" xfId="35459"/>
    <cellStyle name="40% - Accent3 8 2 4 2" xfId="35460"/>
    <cellStyle name="40% - Accent3 8 2 4 2 2" xfId="35461"/>
    <cellStyle name="40% - Accent3 8 2 4 2 2 2" xfId="35462"/>
    <cellStyle name="40% - Accent3 8 2 4 2 2 3" xfId="35463"/>
    <cellStyle name="40% - Accent3 8 2 4 2 3" xfId="35464"/>
    <cellStyle name="40% - Accent3 8 2 4 2 4" xfId="35465"/>
    <cellStyle name="40% - Accent3 8 2 4 3" xfId="35466"/>
    <cellStyle name="40% - Accent3 8 2 4 3 2" xfId="35467"/>
    <cellStyle name="40% - Accent3 8 2 4 3 2 2" xfId="35468"/>
    <cellStyle name="40% - Accent3 8 2 4 3 2 3" xfId="35469"/>
    <cellStyle name="40% - Accent3 8 2 4 3 3" xfId="35470"/>
    <cellStyle name="40% - Accent3 8 2 4 3 4" xfId="35471"/>
    <cellStyle name="40% - Accent3 8 2 4 4" xfId="35472"/>
    <cellStyle name="40% - Accent3 8 2 4 4 2" xfId="35473"/>
    <cellStyle name="40% - Accent3 8 2 4 4 3" xfId="35474"/>
    <cellStyle name="40% - Accent3 8 2 4 5" xfId="35475"/>
    <cellStyle name="40% - Accent3 8 2 4 6" xfId="35476"/>
    <cellStyle name="40% - Accent3 8 2 5" xfId="35477"/>
    <cellStyle name="40% - Accent3 8 2 5 2" xfId="35478"/>
    <cellStyle name="40% - Accent3 8 2 5 2 2" xfId="35479"/>
    <cellStyle name="40% - Accent3 8 2 5 2 3" xfId="35480"/>
    <cellStyle name="40% - Accent3 8 2 5 3" xfId="35481"/>
    <cellStyle name="40% - Accent3 8 2 5 4" xfId="35482"/>
    <cellStyle name="40% - Accent3 8 2 6" xfId="35483"/>
    <cellStyle name="40% - Accent3 8 2 6 2" xfId="35484"/>
    <cellStyle name="40% - Accent3 8 2 6 2 2" xfId="35485"/>
    <cellStyle name="40% - Accent3 8 2 6 2 3" xfId="35486"/>
    <cellStyle name="40% - Accent3 8 2 6 3" xfId="35487"/>
    <cellStyle name="40% - Accent3 8 2 6 4" xfId="35488"/>
    <cellStyle name="40% - Accent3 8 2 7" xfId="35489"/>
    <cellStyle name="40% - Accent3 8 2 7 2" xfId="35490"/>
    <cellStyle name="40% - Accent3 8 2 7 3" xfId="35491"/>
    <cellStyle name="40% - Accent3 8 2 8" xfId="35492"/>
    <cellStyle name="40% - Accent3 8 2 9" xfId="35493"/>
    <cellStyle name="40% - Accent3 8 3" xfId="35494"/>
    <cellStyle name="40% - Accent3 8 3 2" xfId="35495"/>
    <cellStyle name="40% - Accent3 8 3 2 2" xfId="35496"/>
    <cellStyle name="40% - Accent3 8 3 2 2 2" xfId="35497"/>
    <cellStyle name="40% - Accent3 8 3 2 2 2 2" xfId="35498"/>
    <cellStyle name="40% - Accent3 8 3 2 2 2 3" xfId="35499"/>
    <cellStyle name="40% - Accent3 8 3 2 2 3" xfId="35500"/>
    <cellStyle name="40% - Accent3 8 3 2 2 4" xfId="35501"/>
    <cellStyle name="40% - Accent3 8 3 2 3" xfId="35502"/>
    <cellStyle name="40% - Accent3 8 3 2 3 2" xfId="35503"/>
    <cellStyle name="40% - Accent3 8 3 2 3 2 2" xfId="35504"/>
    <cellStyle name="40% - Accent3 8 3 2 3 2 3" xfId="35505"/>
    <cellStyle name="40% - Accent3 8 3 2 3 3" xfId="35506"/>
    <cellStyle name="40% - Accent3 8 3 2 3 4" xfId="35507"/>
    <cellStyle name="40% - Accent3 8 3 2 4" xfId="35508"/>
    <cellStyle name="40% - Accent3 8 3 2 4 2" xfId="35509"/>
    <cellStyle name="40% - Accent3 8 3 2 4 3" xfId="35510"/>
    <cellStyle name="40% - Accent3 8 3 2 5" xfId="35511"/>
    <cellStyle name="40% - Accent3 8 3 2 6" xfId="35512"/>
    <cellStyle name="40% - Accent3 8 3 3" xfId="35513"/>
    <cellStyle name="40% - Accent3 8 3 3 2" xfId="35514"/>
    <cellStyle name="40% - Accent3 8 3 3 2 2" xfId="35515"/>
    <cellStyle name="40% - Accent3 8 3 3 2 2 2" xfId="35516"/>
    <cellStyle name="40% - Accent3 8 3 3 2 2 3" xfId="35517"/>
    <cellStyle name="40% - Accent3 8 3 3 2 3" xfId="35518"/>
    <cellStyle name="40% - Accent3 8 3 3 2 4" xfId="35519"/>
    <cellStyle name="40% - Accent3 8 3 3 3" xfId="35520"/>
    <cellStyle name="40% - Accent3 8 3 3 3 2" xfId="35521"/>
    <cellStyle name="40% - Accent3 8 3 3 3 2 2" xfId="35522"/>
    <cellStyle name="40% - Accent3 8 3 3 3 2 3" xfId="35523"/>
    <cellStyle name="40% - Accent3 8 3 3 3 3" xfId="35524"/>
    <cellStyle name="40% - Accent3 8 3 3 3 4" xfId="35525"/>
    <cellStyle name="40% - Accent3 8 3 3 4" xfId="35526"/>
    <cellStyle name="40% - Accent3 8 3 3 4 2" xfId="35527"/>
    <cellStyle name="40% - Accent3 8 3 3 4 3" xfId="35528"/>
    <cellStyle name="40% - Accent3 8 3 3 5" xfId="35529"/>
    <cellStyle name="40% - Accent3 8 3 3 6" xfId="35530"/>
    <cellStyle name="40% - Accent3 8 3 4" xfId="35531"/>
    <cellStyle name="40% - Accent3 8 3 4 2" xfId="35532"/>
    <cellStyle name="40% - Accent3 8 3 4 2 2" xfId="35533"/>
    <cellStyle name="40% - Accent3 8 3 4 2 3" xfId="35534"/>
    <cellStyle name="40% - Accent3 8 3 4 3" xfId="35535"/>
    <cellStyle name="40% - Accent3 8 3 4 4" xfId="35536"/>
    <cellStyle name="40% - Accent3 8 3 5" xfId="35537"/>
    <cellStyle name="40% - Accent3 8 3 5 2" xfId="35538"/>
    <cellStyle name="40% - Accent3 8 3 5 2 2" xfId="35539"/>
    <cellStyle name="40% - Accent3 8 3 5 2 3" xfId="35540"/>
    <cellStyle name="40% - Accent3 8 3 5 3" xfId="35541"/>
    <cellStyle name="40% - Accent3 8 3 5 4" xfId="35542"/>
    <cellStyle name="40% - Accent3 8 3 6" xfId="35543"/>
    <cellStyle name="40% - Accent3 8 3 6 2" xfId="35544"/>
    <cellStyle name="40% - Accent3 8 3 6 3" xfId="35545"/>
    <cellStyle name="40% - Accent3 8 3 7" xfId="35546"/>
    <cellStyle name="40% - Accent3 8 3 8" xfId="35547"/>
    <cellStyle name="40% - Accent3 8 4" xfId="35548"/>
    <cellStyle name="40% - Accent3 8 4 2" xfId="35549"/>
    <cellStyle name="40% - Accent3 8 4 2 2" xfId="35550"/>
    <cellStyle name="40% - Accent3 8 4 2 2 2" xfId="35551"/>
    <cellStyle name="40% - Accent3 8 4 2 2 3" xfId="35552"/>
    <cellStyle name="40% - Accent3 8 4 2 3" xfId="35553"/>
    <cellStyle name="40% - Accent3 8 4 2 4" xfId="35554"/>
    <cellStyle name="40% - Accent3 8 4 3" xfId="35555"/>
    <cellStyle name="40% - Accent3 8 4 3 2" xfId="35556"/>
    <cellStyle name="40% - Accent3 8 4 3 2 2" xfId="35557"/>
    <cellStyle name="40% - Accent3 8 4 3 2 3" xfId="35558"/>
    <cellStyle name="40% - Accent3 8 4 3 3" xfId="35559"/>
    <cellStyle name="40% - Accent3 8 4 3 4" xfId="35560"/>
    <cellStyle name="40% - Accent3 8 4 4" xfId="35561"/>
    <cellStyle name="40% - Accent3 8 4 4 2" xfId="35562"/>
    <cellStyle name="40% - Accent3 8 4 4 3" xfId="35563"/>
    <cellStyle name="40% - Accent3 8 4 5" xfId="35564"/>
    <cellStyle name="40% - Accent3 8 4 6" xfId="35565"/>
    <cellStyle name="40% - Accent3 8 5" xfId="35566"/>
    <cellStyle name="40% - Accent3 8 5 2" xfId="35567"/>
    <cellStyle name="40% - Accent3 8 5 2 2" xfId="35568"/>
    <cellStyle name="40% - Accent3 8 5 2 2 2" xfId="35569"/>
    <cellStyle name="40% - Accent3 8 5 2 2 3" xfId="35570"/>
    <cellStyle name="40% - Accent3 8 5 2 3" xfId="35571"/>
    <cellStyle name="40% - Accent3 8 5 2 4" xfId="35572"/>
    <cellStyle name="40% - Accent3 8 5 3" xfId="35573"/>
    <cellStyle name="40% - Accent3 8 5 3 2" xfId="35574"/>
    <cellStyle name="40% - Accent3 8 5 3 2 2" xfId="35575"/>
    <cellStyle name="40% - Accent3 8 5 3 2 3" xfId="35576"/>
    <cellStyle name="40% - Accent3 8 5 3 3" xfId="35577"/>
    <cellStyle name="40% - Accent3 8 5 3 4" xfId="35578"/>
    <cellStyle name="40% - Accent3 8 5 4" xfId="35579"/>
    <cellStyle name="40% - Accent3 8 5 4 2" xfId="35580"/>
    <cellStyle name="40% - Accent3 8 5 4 3" xfId="35581"/>
    <cellStyle name="40% - Accent3 8 5 5" xfId="35582"/>
    <cellStyle name="40% - Accent3 8 5 6" xfId="35583"/>
    <cellStyle name="40% - Accent3 8 6" xfId="35584"/>
    <cellStyle name="40% - Accent3 8 6 2" xfId="35585"/>
    <cellStyle name="40% - Accent3 8 6 2 2" xfId="35586"/>
    <cellStyle name="40% - Accent3 8 6 2 3" xfId="35587"/>
    <cellStyle name="40% - Accent3 8 6 3" xfId="35588"/>
    <cellStyle name="40% - Accent3 8 6 4" xfId="35589"/>
    <cellStyle name="40% - Accent3 8 7" xfId="35590"/>
    <cellStyle name="40% - Accent3 8 7 2" xfId="35591"/>
    <cellStyle name="40% - Accent3 8 7 2 2" xfId="35592"/>
    <cellStyle name="40% - Accent3 8 7 2 3" xfId="35593"/>
    <cellStyle name="40% - Accent3 8 7 3" xfId="35594"/>
    <cellStyle name="40% - Accent3 8 7 4" xfId="35595"/>
    <cellStyle name="40% - Accent3 8 8" xfId="35596"/>
    <cellStyle name="40% - Accent3 8 8 2" xfId="35597"/>
    <cellStyle name="40% - Accent3 8 8 3" xfId="35598"/>
    <cellStyle name="40% - Accent3 8 9" xfId="35599"/>
    <cellStyle name="40% - Accent3 8_Revenue monitoring workings P6 97-2003" xfId="35600"/>
    <cellStyle name="40% - Accent3 9" xfId="35601"/>
    <cellStyle name="40% - Accent3 9 10" xfId="35602"/>
    <cellStyle name="40% - Accent3 9 2" xfId="35603"/>
    <cellStyle name="40% - Accent3 9 2 2" xfId="35604"/>
    <cellStyle name="40% - Accent3 9 2 2 2" xfId="35605"/>
    <cellStyle name="40% - Accent3 9 2 2 2 2" xfId="35606"/>
    <cellStyle name="40% - Accent3 9 2 2 2 2 2" xfId="35607"/>
    <cellStyle name="40% - Accent3 9 2 2 2 2 2 2" xfId="35608"/>
    <cellStyle name="40% - Accent3 9 2 2 2 2 2 3" xfId="35609"/>
    <cellStyle name="40% - Accent3 9 2 2 2 2 3" xfId="35610"/>
    <cellStyle name="40% - Accent3 9 2 2 2 2 4" xfId="35611"/>
    <cellStyle name="40% - Accent3 9 2 2 2 3" xfId="35612"/>
    <cellStyle name="40% - Accent3 9 2 2 2 3 2" xfId="35613"/>
    <cellStyle name="40% - Accent3 9 2 2 2 3 2 2" xfId="35614"/>
    <cellStyle name="40% - Accent3 9 2 2 2 3 2 3" xfId="35615"/>
    <cellStyle name="40% - Accent3 9 2 2 2 3 3" xfId="35616"/>
    <cellStyle name="40% - Accent3 9 2 2 2 3 4" xfId="35617"/>
    <cellStyle name="40% - Accent3 9 2 2 2 4" xfId="35618"/>
    <cellStyle name="40% - Accent3 9 2 2 2 4 2" xfId="35619"/>
    <cellStyle name="40% - Accent3 9 2 2 2 4 3" xfId="35620"/>
    <cellStyle name="40% - Accent3 9 2 2 2 5" xfId="35621"/>
    <cellStyle name="40% - Accent3 9 2 2 2 6" xfId="35622"/>
    <cellStyle name="40% - Accent3 9 2 2 3" xfId="35623"/>
    <cellStyle name="40% - Accent3 9 2 2 3 2" xfId="35624"/>
    <cellStyle name="40% - Accent3 9 2 2 3 2 2" xfId="35625"/>
    <cellStyle name="40% - Accent3 9 2 2 3 2 2 2" xfId="35626"/>
    <cellStyle name="40% - Accent3 9 2 2 3 2 2 3" xfId="35627"/>
    <cellStyle name="40% - Accent3 9 2 2 3 2 3" xfId="35628"/>
    <cellStyle name="40% - Accent3 9 2 2 3 2 4" xfId="35629"/>
    <cellStyle name="40% - Accent3 9 2 2 3 3" xfId="35630"/>
    <cellStyle name="40% - Accent3 9 2 2 3 3 2" xfId="35631"/>
    <cellStyle name="40% - Accent3 9 2 2 3 3 2 2" xfId="35632"/>
    <cellStyle name="40% - Accent3 9 2 2 3 3 2 3" xfId="35633"/>
    <cellStyle name="40% - Accent3 9 2 2 3 3 3" xfId="35634"/>
    <cellStyle name="40% - Accent3 9 2 2 3 3 4" xfId="35635"/>
    <cellStyle name="40% - Accent3 9 2 2 3 4" xfId="35636"/>
    <cellStyle name="40% - Accent3 9 2 2 3 4 2" xfId="35637"/>
    <cellStyle name="40% - Accent3 9 2 2 3 4 3" xfId="35638"/>
    <cellStyle name="40% - Accent3 9 2 2 3 5" xfId="35639"/>
    <cellStyle name="40% - Accent3 9 2 2 3 6" xfId="35640"/>
    <cellStyle name="40% - Accent3 9 2 2 4" xfId="35641"/>
    <cellStyle name="40% - Accent3 9 2 2 4 2" xfId="35642"/>
    <cellStyle name="40% - Accent3 9 2 2 4 2 2" xfId="35643"/>
    <cellStyle name="40% - Accent3 9 2 2 4 2 3" xfId="35644"/>
    <cellStyle name="40% - Accent3 9 2 2 4 3" xfId="35645"/>
    <cellStyle name="40% - Accent3 9 2 2 4 4" xfId="35646"/>
    <cellStyle name="40% - Accent3 9 2 2 5" xfId="35647"/>
    <cellStyle name="40% - Accent3 9 2 2 5 2" xfId="35648"/>
    <cellStyle name="40% - Accent3 9 2 2 5 2 2" xfId="35649"/>
    <cellStyle name="40% - Accent3 9 2 2 5 2 3" xfId="35650"/>
    <cellStyle name="40% - Accent3 9 2 2 5 3" xfId="35651"/>
    <cellStyle name="40% - Accent3 9 2 2 5 4" xfId="35652"/>
    <cellStyle name="40% - Accent3 9 2 2 6" xfId="35653"/>
    <cellStyle name="40% - Accent3 9 2 2 6 2" xfId="35654"/>
    <cellStyle name="40% - Accent3 9 2 2 6 3" xfId="35655"/>
    <cellStyle name="40% - Accent3 9 2 2 7" xfId="35656"/>
    <cellStyle name="40% - Accent3 9 2 2 8" xfId="35657"/>
    <cellStyle name="40% - Accent3 9 2 3" xfId="35658"/>
    <cellStyle name="40% - Accent3 9 2 3 2" xfId="35659"/>
    <cellStyle name="40% - Accent3 9 2 3 2 2" xfId="35660"/>
    <cellStyle name="40% - Accent3 9 2 3 2 2 2" xfId="35661"/>
    <cellStyle name="40% - Accent3 9 2 3 2 2 3" xfId="35662"/>
    <cellStyle name="40% - Accent3 9 2 3 2 3" xfId="35663"/>
    <cellStyle name="40% - Accent3 9 2 3 2 4" xfId="35664"/>
    <cellStyle name="40% - Accent3 9 2 3 3" xfId="35665"/>
    <cellStyle name="40% - Accent3 9 2 3 3 2" xfId="35666"/>
    <cellStyle name="40% - Accent3 9 2 3 3 2 2" xfId="35667"/>
    <cellStyle name="40% - Accent3 9 2 3 3 2 3" xfId="35668"/>
    <cellStyle name="40% - Accent3 9 2 3 3 3" xfId="35669"/>
    <cellStyle name="40% - Accent3 9 2 3 3 4" xfId="35670"/>
    <cellStyle name="40% - Accent3 9 2 3 4" xfId="35671"/>
    <cellStyle name="40% - Accent3 9 2 3 4 2" xfId="35672"/>
    <cellStyle name="40% - Accent3 9 2 3 4 3" xfId="35673"/>
    <cellStyle name="40% - Accent3 9 2 3 5" xfId="35674"/>
    <cellStyle name="40% - Accent3 9 2 3 6" xfId="35675"/>
    <cellStyle name="40% - Accent3 9 2 4" xfId="35676"/>
    <cellStyle name="40% - Accent3 9 2 4 2" xfId="35677"/>
    <cellStyle name="40% - Accent3 9 2 4 2 2" xfId="35678"/>
    <cellStyle name="40% - Accent3 9 2 4 2 2 2" xfId="35679"/>
    <cellStyle name="40% - Accent3 9 2 4 2 2 3" xfId="35680"/>
    <cellStyle name="40% - Accent3 9 2 4 2 3" xfId="35681"/>
    <cellStyle name="40% - Accent3 9 2 4 2 4" xfId="35682"/>
    <cellStyle name="40% - Accent3 9 2 4 3" xfId="35683"/>
    <cellStyle name="40% - Accent3 9 2 4 3 2" xfId="35684"/>
    <cellStyle name="40% - Accent3 9 2 4 3 2 2" xfId="35685"/>
    <cellStyle name="40% - Accent3 9 2 4 3 2 3" xfId="35686"/>
    <cellStyle name="40% - Accent3 9 2 4 3 3" xfId="35687"/>
    <cellStyle name="40% - Accent3 9 2 4 3 4" xfId="35688"/>
    <cellStyle name="40% - Accent3 9 2 4 4" xfId="35689"/>
    <cellStyle name="40% - Accent3 9 2 4 4 2" xfId="35690"/>
    <cellStyle name="40% - Accent3 9 2 4 4 3" xfId="35691"/>
    <cellStyle name="40% - Accent3 9 2 4 5" xfId="35692"/>
    <cellStyle name="40% - Accent3 9 2 4 6" xfId="35693"/>
    <cellStyle name="40% - Accent3 9 2 5" xfId="35694"/>
    <cellStyle name="40% - Accent3 9 2 5 2" xfId="35695"/>
    <cellStyle name="40% - Accent3 9 2 5 2 2" xfId="35696"/>
    <cellStyle name="40% - Accent3 9 2 5 2 3" xfId="35697"/>
    <cellStyle name="40% - Accent3 9 2 5 3" xfId="35698"/>
    <cellStyle name="40% - Accent3 9 2 5 4" xfId="35699"/>
    <cellStyle name="40% - Accent3 9 2 6" xfId="35700"/>
    <cellStyle name="40% - Accent3 9 2 6 2" xfId="35701"/>
    <cellStyle name="40% - Accent3 9 2 6 2 2" xfId="35702"/>
    <cellStyle name="40% - Accent3 9 2 6 2 3" xfId="35703"/>
    <cellStyle name="40% - Accent3 9 2 6 3" xfId="35704"/>
    <cellStyle name="40% - Accent3 9 2 6 4" xfId="35705"/>
    <cellStyle name="40% - Accent3 9 2 7" xfId="35706"/>
    <cellStyle name="40% - Accent3 9 2 7 2" xfId="35707"/>
    <cellStyle name="40% - Accent3 9 2 7 3" xfId="35708"/>
    <cellStyle name="40% - Accent3 9 2 8" xfId="35709"/>
    <cellStyle name="40% - Accent3 9 2 9" xfId="35710"/>
    <cellStyle name="40% - Accent3 9 3" xfId="35711"/>
    <cellStyle name="40% - Accent3 9 3 2" xfId="35712"/>
    <cellStyle name="40% - Accent3 9 3 2 2" xfId="35713"/>
    <cellStyle name="40% - Accent3 9 3 2 2 2" xfId="35714"/>
    <cellStyle name="40% - Accent3 9 3 2 2 2 2" xfId="35715"/>
    <cellStyle name="40% - Accent3 9 3 2 2 2 3" xfId="35716"/>
    <cellStyle name="40% - Accent3 9 3 2 2 3" xfId="35717"/>
    <cellStyle name="40% - Accent3 9 3 2 2 4" xfId="35718"/>
    <cellStyle name="40% - Accent3 9 3 2 3" xfId="35719"/>
    <cellStyle name="40% - Accent3 9 3 2 3 2" xfId="35720"/>
    <cellStyle name="40% - Accent3 9 3 2 3 2 2" xfId="35721"/>
    <cellStyle name="40% - Accent3 9 3 2 3 2 3" xfId="35722"/>
    <cellStyle name="40% - Accent3 9 3 2 3 3" xfId="35723"/>
    <cellStyle name="40% - Accent3 9 3 2 3 4" xfId="35724"/>
    <cellStyle name="40% - Accent3 9 3 2 4" xfId="35725"/>
    <cellStyle name="40% - Accent3 9 3 2 4 2" xfId="35726"/>
    <cellStyle name="40% - Accent3 9 3 2 4 3" xfId="35727"/>
    <cellStyle name="40% - Accent3 9 3 2 5" xfId="35728"/>
    <cellStyle name="40% - Accent3 9 3 2 6" xfId="35729"/>
    <cellStyle name="40% - Accent3 9 3 3" xfId="35730"/>
    <cellStyle name="40% - Accent3 9 3 3 2" xfId="35731"/>
    <cellStyle name="40% - Accent3 9 3 3 2 2" xfId="35732"/>
    <cellStyle name="40% - Accent3 9 3 3 2 2 2" xfId="35733"/>
    <cellStyle name="40% - Accent3 9 3 3 2 2 3" xfId="35734"/>
    <cellStyle name="40% - Accent3 9 3 3 2 3" xfId="35735"/>
    <cellStyle name="40% - Accent3 9 3 3 2 4" xfId="35736"/>
    <cellStyle name="40% - Accent3 9 3 3 3" xfId="35737"/>
    <cellStyle name="40% - Accent3 9 3 3 3 2" xfId="35738"/>
    <cellStyle name="40% - Accent3 9 3 3 3 2 2" xfId="35739"/>
    <cellStyle name="40% - Accent3 9 3 3 3 2 3" xfId="35740"/>
    <cellStyle name="40% - Accent3 9 3 3 3 3" xfId="35741"/>
    <cellStyle name="40% - Accent3 9 3 3 3 4" xfId="35742"/>
    <cellStyle name="40% - Accent3 9 3 3 4" xfId="35743"/>
    <cellStyle name="40% - Accent3 9 3 3 4 2" xfId="35744"/>
    <cellStyle name="40% - Accent3 9 3 3 4 3" xfId="35745"/>
    <cellStyle name="40% - Accent3 9 3 3 5" xfId="35746"/>
    <cellStyle name="40% - Accent3 9 3 3 6" xfId="35747"/>
    <cellStyle name="40% - Accent3 9 3 4" xfId="35748"/>
    <cellStyle name="40% - Accent3 9 3 4 2" xfId="35749"/>
    <cellStyle name="40% - Accent3 9 3 4 2 2" xfId="35750"/>
    <cellStyle name="40% - Accent3 9 3 4 2 3" xfId="35751"/>
    <cellStyle name="40% - Accent3 9 3 4 3" xfId="35752"/>
    <cellStyle name="40% - Accent3 9 3 4 4" xfId="35753"/>
    <cellStyle name="40% - Accent3 9 3 5" xfId="35754"/>
    <cellStyle name="40% - Accent3 9 3 5 2" xfId="35755"/>
    <cellStyle name="40% - Accent3 9 3 5 2 2" xfId="35756"/>
    <cellStyle name="40% - Accent3 9 3 5 2 3" xfId="35757"/>
    <cellStyle name="40% - Accent3 9 3 5 3" xfId="35758"/>
    <cellStyle name="40% - Accent3 9 3 5 4" xfId="35759"/>
    <cellStyle name="40% - Accent3 9 3 6" xfId="35760"/>
    <cellStyle name="40% - Accent3 9 3 6 2" xfId="35761"/>
    <cellStyle name="40% - Accent3 9 3 6 3" xfId="35762"/>
    <cellStyle name="40% - Accent3 9 3 7" xfId="35763"/>
    <cellStyle name="40% - Accent3 9 3 8" xfId="35764"/>
    <cellStyle name="40% - Accent3 9 4" xfId="35765"/>
    <cellStyle name="40% - Accent3 9 4 2" xfId="35766"/>
    <cellStyle name="40% - Accent3 9 4 2 2" xfId="35767"/>
    <cellStyle name="40% - Accent3 9 4 2 2 2" xfId="35768"/>
    <cellStyle name="40% - Accent3 9 4 2 2 3" xfId="35769"/>
    <cellStyle name="40% - Accent3 9 4 2 3" xfId="35770"/>
    <cellStyle name="40% - Accent3 9 4 2 4" xfId="35771"/>
    <cellStyle name="40% - Accent3 9 4 3" xfId="35772"/>
    <cellStyle name="40% - Accent3 9 4 3 2" xfId="35773"/>
    <cellStyle name="40% - Accent3 9 4 3 2 2" xfId="35774"/>
    <cellStyle name="40% - Accent3 9 4 3 2 3" xfId="35775"/>
    <cellStyle name="40% - Accent3 9 4 3 3" xfId="35776"/>
    <cellStyle name="40% - Accent3 9 4 3 4" xfId="35777"/>
    <cellStyle name="40% - Accent3 9 4 4" xfId="35778"/>
    <cellStyle name="40% - Accent3 9 4 4 2" xfId="35779"/>
    <cellStyle name="40% - Accent3 9 4 4 3" xfId="35780"/>
    <cellStyle name="40% - Accent3 9 4 5" xfId="35781"/>
    <cellStyle name="40% - Accent3 9 4 6" xfId="35782"/>
    <cellStyle name="40% - Accent3 9 5" xfId="35783"/>
    <cellStyle name="40% - Accent3 9 5 2" xfId="35784"/>
    <cellStyle name="40% - Accent3 9 5 2 2" xfId="35785"/>
    <cellStyle name="40% - Accent3 9 5 2 2 2" xfId="35786"/>
    <cellStyle name="40% - Accent3 9 5 2 2 3" xfId="35787"/>
    <cellStyle name="40% - Accent3 9 5 2 3" xfId="35788"/>
    <cellStyle name="40% - Accent3 9 5 2 4" xfId="35789"/>
    <cellStyle name="40% - Accent3 9 5 3" xfId="35790"/>
    <cellStyle name="40% - Accent3 9 5 3 2" xfId="35791"/>
    <cellStyle name="40% - Accent3 9 5 3 2 2" xfId="35792"/>
    <cellStyle name="40% - Accent3 9 5 3 2 3" xfId="35793"/>
    <cellStyle name="40% - Accent3 9 5 3 3" xfId="35794"/>
    <cellStyle name="40% - Accent3 9 5 3 4" xfId="35795"/>
    <cellStyle name="40% - Accent3 9 5 4" xfId="35796"/>
    <cellStyle name="40% - Accent3 9 5 4 2" xfId="35797"/>
    <cellStyle name="40% - Accent3 9 5 4 3" xfId="35798"/>
    <cellStyle name="40% - Accent3 9 5 5" xfId="35799"/>
    <cellStyle name="40% - Accent3 9 5 6" xfId="35800"/>
    <cellStyle name="40% - Accent3 9 6" xfId="35801"/>
    <cellStyle name="40% - Accent3 9 6 2" xfId="35802"/>
    <cellStyle name="40% - Accent3 9 6 2 2" xfId="35803"/>
    <cellStyle name="40% - Accent3 9 6 2 3" xfId="35804"/>
    <cellStyle name="40% - Accent3 9 6 3" xfId="35805"/>
    <cellStyle name="40% - Accent3 9 6 4" xfId="35806"/>
    <cellStyle name="40% - Accent3 9 7" xfId="35807"/>
    <cellStyle name="40% - Accent3 9 7 2" xfId="35808"/>
    <cellStyle name="40% - Accent3 9 7 2 2" xfId="35809"/>
    <cellStyle name="40% - Accent3 9 7 2 3" xfId="35810"/>
    <cellStyle name="40% - Accent3 9 7 3" xfId="35811"/>
    <cellStyle name="40% - Accent3 9 7 4" xfId="35812"/>
    <cellStyle name="40% - Accent3 9 8" xfId="35813"/>
    <cellStyle name="40% - Accent3 9 8 2" xfId="35814"/>
    <cellStyle name="40% - Accent3 9 8 3" xfId="35815"/>
    <cellStyle name="40% - Accent3 9 9" xfId="35816"/>
    <cellStyle name="40% - Accent3 9_Revenue monitoring workings P6 97-2003" xfId="35817"/>
    <cellStyle name="40% - Accent4" xfId="141" builtinId="43" customBuiltin="1"/>
    <cellStyle name="40% - Accent4 10" xfId="35818"/>
    <cellStyle name="40% - Accent4 10 2" xfId="35819"/>
    <cellStyle name="40% - Accent4 10 2 2" xfId="35820"/>
    <cellStyle name="40% - Accent4 10 2 2 2" xfId="35821"/>
    <cellStyle name="40% - Accent4 10 2 2 2 2" xfId="35822"/>
    <cellStyle name="40% - Accent4 10 2 2 2 2 2" xfId="35823"/>
    <cellStyle name="40% - Accent4 10 2 2 2 2 3" xfId="35824"/>
    <cellStyle name="40% - Accent4 10 2 2 2 3" xfId="35825"/>
    <cellStyle name="40% - Accent4 10 2 2 2 4" xfId="35826"/>
    <cellStyle name="40% - Accent4 10 2 2 3" xfId="35827"/>
    <cellStyle name="40% - Accent4 10 2 2 3 2" xfId="35828"/>
    <cellStyle name="40% - Accent4 10 2 2 3 2 2" xfId="35829"/>
    <cellStyle name="40% - Accent4 10 2 2 3 2 3" xfId="35830"/>
    <cellStyle name="40% - Accent4 10 2 2 3 3" xfId="35831"/>
    <cellStyle name="40% - Accent4 10 2 2 3 4" xfId="35832"/>
    <cellStyle name="40% - Accent4 10 2 2 4" xfId="35833"/>
    <cellStyle name="40% - Accent4 10 2 2 4 2" xfId="35834"/>
    <cellStyle name="40% - Accent4 10 2 2 4 3" xfId="35835"/>
    <cellStyle name="40% - Accent4 10 2 2 5" xfId="35836"/>
    <cellStyle name="40% - Accent4 10 2 2 6" xfId="35837"/>
    <cellStyle name="40% - Accent4 10 2 3" xfId="35838"/>
    <cellStyle name="40% - Accent4 10 2 3 2" xfId="35839"/>
    <cellStyle name="40% - Accent4 10 2 3 2 2" xfId="35840"/>
    <cellStyle name="40% - Accent4 10 2 3 2 2 2" xfId="35841"/>
    <cellStyle name="40% - Accent4 10 2 3 2 2 3" xfId="35842"/>
    <cellStyle name="40% - Accent4 10 2 3 2 3" xfId="35843"/>
    <cellStyle name="40% - Accent4 10 2 3 2 4" xfId="35844"/>
    <cellStyle name="40% - Accent4 10 2 3 3" xfId="35845"/>
    <cellStyle name="40% - Accent4 10 2 3 3 2" xfId="35846"/>
    <cellStyle name="40% - Accent4 10 2 3 3 2 2" xfId="35847"/>
    <cellStyle name="40% - Accent4 10 2 3 3 2 3" xfId="35848"/>
    <cellStyle name="40% - Accent4 10 2 3 3 3" xfId="35849"/>
    <cellStyle name="40% - Accent4 10 2 3 3 4" xfId="35850"/>
    <cellStyle name="40% - Accent4 10 2 3 4" xfId="35851"/>
    <cellStyle name="40% - Accent4 10 2 3 4 2" xfId="35852"/>
    <cellStyle name="40% - Accent4 10 2 3 4 3" xfId="35853"/>
    <cellStyle name="40% - Accent4 10 2 3 5" xfId="35854"/>
    <cellStyle name="40% - Accent4 10 2 3 6" xfId="35855"/>
    <cellStyle name="40% - Accent4 10 2 4" xfId="35856"/>
    <cellStyle name="40% - Accent4 10 2 4 2" xfId="35857"/>
    <cellStyle name="40% - Accent4 10 2 4 2 2" xfId="35858"/>
    <cellStyle name="40% - Accent4 10 2 4 2 3" xfId="35859"/>
    <cellStyle name="40% - Accent4 10 2 4 3" xfId="35860"/>
    <cellStyle name="40% - Accent4 10 2 4 4" xfId="35861"/>
    <cellStyle name="40% - Accent4 10 2 5" xfId="35862"/>
    <cellStyle name="40% - Accent4 10 2 5 2" xfId="35863"/>
    <cellStyle name="40% - Accent4 10 2 5 2 2" xfId="35864"/>
    <cellStyle name="40% - Accent4 10 2 5 2 3" xfId="35865"/>
    <cellStyle name="40% - Accent4 10 2 5 3" xfId="35866"/>
    <cellStyle name="40% - Accent4 10 2 5 4" xfId="35867"/>
    <cellStyle name="40% - Accent4 10 2 6" xfId="35868"/>
    <cellStyle name="40% - Accent4 10 2 6 2" xfId="35869"/>
    <cellStyle name="40% - Accent4 10 2 6 3" xfId="35870"/>
    <cellStyle name="40% - Accent4 10 2 7" xfId="35871"/>
    <cellStyle name="40% - Accent4 10 2 8" xfId="35872"/>
    <cellStyle name="40% - Accent4 10 3" xfId="35873"/>
    <cellStyle name="40% - Accent4 10 3 2" xfId="35874"/>
    <cellStyle name="40% - Accent4 10 3 2 2" xfId="35875"/>
    <cellStyle name="40% - Accent4 10 3 2 2 2" xfId="35876"/>
    <cellStyle name="40% - Accent4 10 3 2 2 3" xfId="35877"/>
    <cellStyle name="40% - Accent4 10 3 2 3" xfId="35878"/>
    <cellStyle name="40% - Accent4 10 3 2 4" xfId="35879"/>
    <cellStyle name="40% - Accent4 10 3 3" xfId="35880"/>
    <cellStyle name="40% - Accent4 10 3 3 2" xfId="35881"/>
    <cellStyle name="40% - Accent4 10 3 3 2 2" xfId="35882"/>
    <cellStyle name="40% - Accent4 10 3 3 2 3" xfId="35883"/>
    <cellStyle name="40% - Accent4 10 3 3 3" xfId="35884"/>
    <cellStyle name="40% - Accent4 10 3 3 4" xfId="35885"/>
    <cellStyle name="40% - Accent4 10 3 4" xfId="35886"/>
    <cellStyle name="40% - Accent4 10 3 4 2" xfId="35887"/>
    <cellStyle name="40% - Accent4 10 3 4 3" xfId="35888"/>
    <cellStyle name="40% - Accent4 10 3 5" xfId="35889"/>
    <cellStyle name="40% - Accent4 10 3 6" xfId="35890"/>
    <cellStyle name="40% - Accent4 10 4" xfId="35891"/>
    <cellStyle name="40% - Accent4 10 4 2" xfId="35892"/>
    <cellStyle name="40% - Accent4 10 4 2 2" xfId="35893"/>
    <cellStyle name="40% - Accent4 10 4 2 2 2" xfId="35894"/>
    <cellStyle name="40% - Accent4 10 4 2 2 3" xfId="35895"/>
    <cellStyle name="40% - Accent4 10 4 2 3" xfId="35896"/>
    <cellStyle name="40% - Accent4 10 4 2 4" xfId="35897"/>
    <cellStyle name="40% - Accent4 10 4 3" xfId="35898"/>
    <cellStyle name="40% - Accent4 10 4 3 2" xfId="35899"/>
    <cellStyle name="40% - Accent4 10 4 3 2 2" xfId="35900"/>
    <cellStyle name="40% - Accent4 10 4 3 2 3" xfId="35901"/>
    <cellStyle name="40% - Accent4 10 4 3 3" xfId="35902"/>
    <cellStyle name="40% - Accent4 10 4 3 4" xfId="35903"/>
    <cellStyle name="40% - Accent4 10 4 4" xfId="35904"/>
    <cellStyle name="40% - Accent4 10 4 4 2" xfId="35905"/>
    <cellStyle name="40% - Accent4 10 4 4 3" xfId="35906"/>
    <cellStyle name="40% - Accent4 10 4 5" xfId="35907"/>
    <cellStyle name="40% - Accent4 10 4 6" xfId="35908"/>
    <cellStyle name="40% - Accent4 10 5" xfId="35909"/>
    <cellStyle name="40% - Accent4 10 5 2" xfId="35910"/>
    <cellStyle name="40% - Accent4 10 5 2 2" xfId="35911"/>
    <cellStyle name="40% - Accent4 10 5 2 3" xfId="35912"/>
    <cellStyle name="40% - Accent4 10 5 3" xfId="35913"/>
    <cellStyle name="40% - Accent4 10 5 4" xfId="35914"/>
    <cellStyle name="40% - Accent4 10 6" xfId="35915"/>
    <cellStyle name="40% - Accent4 10 6 2" xfId="35916"/>
    <cellStyle name="40% - Accent4 10 6 2 2" xfId="35917"/>
    <cellStyle name="40% - Accent4 10 6 2 3" xfId="35918"/>
    <cellStyle name="40% - Accent4 10 6 3" xfId="35919"/>
    <cellStyle name="40% - Accent4 10 6 4" xfId="35920"/>
    <cellStyle name="40% - Accent4 10 7" xfId="35921"/>
    <cellStyle name="40% - Accent4 10 7 2" xfId="35922"/>
    <cellStyle name="40% - Accent4 10 7 3" xfId="35923"/>
    <cellStyle name="40% - Accent4 10 8" xfId="35924"/>
    <cellStyle name="40% - Accent4 10 9" xfId="35925"/>
    <cellStyle name="40% - Accent4 11" xfId="35926"/>
    <cellStyle name="40% - Accent4 11 2" xfId="35927"/>
    <cellStyle name="40% - Accent4 11 2 2" xfId="35928"/>
    <cellStyle name="40% - Accent4 11 2 2 2" xfId="35929"/>
    <cellStyle name="40% - Accent4 11 2 2 2 2" xfId="35930"/>
    <cellStyle name="40% - Accent4 11 2 2 2 2 2" xfId="35931"/>
    <cellStyle name="40% - Accent4 11 2 2 2 2 3" xfId="35932"/>
    <cellStyle name="40% - Accent4 11 2 2 2 3" xfId="35933"/>
    <cellStyle name="40% - Accent4 11 2 2 2 4" xfId="35934"/>
    <cellStyle name="40% - Accent4 11 2 2 3" xfId="35935"/>
    <cellStyle name="40% - Accent4 11 2 2 3 2" xfId="35936"/>
    <cellStyle name="40% - Accent4 11 2 2 3 2 2" xfId="35937"/>
    <cellStyle name="40% - Accent4 11 2 2 3 2 3" xfId="35938"/>
    <cellStyle name="40% - Accent4 11 2 2 3 3" xfId="35939"/>
    <cellStyle name="40% - Accent4 11 2 2 3 4" xfId="35940"/>
    <cellStyle name="40% - Accent4 11 2 2 4" xfId="35941"/>
    <cellStyle name="40% - Accent4 11 2 2 4 2" xfId="35942"/>
    <cellStyle name="40% - Accent4 11 2 2 4 3" xfId="35943"/>
    <cellStyle name="40% - Accent4 11 2 2 5" xfId="35944"/>
    <cellStyle name="40% - Accent4 11 2 2 6" xfId="35945"/>
    <cellStyle name="40% - Accent4 11 2 3" xfId="35946"/>
    <cellStyle name="40% - Accent4 11 2 3 2" xfId="35947"/>
    <cellStyle name="40% - Accent4 11 2 3 2 2" xfId="35948"/>
    <cellStyle name="40% - Accent4 11 2 3 2 2 2" xfId="35949"/>
    <cellStyle name="40% - Accent4 11 2 3 2 2 3" xfId="35950"/>
    <cellStyle name="40% - Accent4 11 2 3 2 3" xfId="35951"/>
    <cellStyle name="40% - Accent4 11 2 3 2 4" xfId="35952"/>
    <cellStyle name="40% - Accent4 11 2 3 3" xfId="35953"/>
    <cellStyle name="40% - Accent4 11 2 3 3 2" xfId="35954"/>
    <cellStyle name="40% - Accent4 11 2 3 3 2 2" xfId="35955"/>
    <cellStyle name="40% - Accent4 11 2 3 3 2 3" xfId="35956"/>
    <cellStyle name="40% - Accent4 11 2 3 3 3" xfId="35957"/>
    <cellStyle name="40% - Accent4 11 2 3 3 4" xfId="35958"/>
    <cellStyle name="40% - Accent4 11 2 3 4" xfId="35959"/>
    <cellStyle name="40% - Accent4 11 2 3 4 2" xfId="35960"/>
    <cellStyle name="40% - Accent4 11 2 3 4 3" xfId="35961"/>
    <cellStyle name="40% - Accent4 11 2 3 5" xfId="35962"/>
    <cellStyle name="40% - Accent4 11 2 3 6" xfId="35963"/>
    <cellStyle name="40% - Accent4 11 2 4" xfId="35964"/>
    <cellStyle name="40% - Accent4 11 2 4 2" xfId="35965"/>
    <cellStyle name="40% - Accent4 11 2 4 2 2" xfId="35966"/>
    <cellStyle name="40% - Accent4 11 2 4 2 3" xfId="35967"/>
    <cellStyle name="40% - Accent4 11 2 4 3" xfId="35968"/>
    <cellStyle name="40% - Accent4 11 2 4 4" xfId="35969"/>
    <cellStyle name="40% - Accent4 11 2 5" xfId="35970"/>
    <cellStyle name="40% - Accent4 11 2 5 2" xfId="35971"/>
    <cellStyle name="40% - Accent4 11 2 5 2 2" xfId="35972"/>
    <cellStyle name="40% - Accent4 11 2 5 2 3" xfId="35973"/>
    <cellStyle name="40% - Accent4 11 2 5 3" xfId="35974"/>
    <cellStyle name="40% - Accent4 11 2 5 4" xfId="35975"/>
    <cellStyle name="40% - Accent4 11 2 6" xfId="35976"/>
    <cellStyle name="40% - Accent4 11 2 6 2" xfId="35977"/>
    <cellStyle name="40% - Accent4 11 2 6 3" xfId="35978"/>
    <cellStyle name="40% - Accent4 11 2 7" xfId="35979"/>
    <cellStyle name="40% - Accent4 11 2 8" xfId="35980"/>
    <cellStyle name="40% - Accent4 11 3" xfId="35981"/>
    <cellStyle name="40% - Accent4 11 3 2" xfId="35982"/>
    <cellStyle name="40% - Accent4 11 3 2 2" xfId="35983"/>
    <cellStyle name="40% - Accent4 11 3 2 2 2" xfId="35984"/>
    <cellStyle name="40% - Accent4 11 3 2 2 3" xfId="35985"/>
    <cellStyle name="40% - Accent4 11 3 2 3" xfId="35986"/>
    <cellStyle name="40% - Accent4 11 3 2 4" xfId="35987"/>
    <cellStyle name="40% - Accent4 11 3 3" xfId="35988"/>
    <cellStyle name="40% - Accent4 11 3 3 2" xfId="35989"/>
    <cellStyle name="40% - Accent4 11 3 3 2 2" xfId="35990"/>
    <cellStyle name="40% - Accent4 11 3 3 2 3" xfId="35991"/>
    <cellStyle name="40% - Accent4 11 3 3 3" xfId="35992"/>
    <cellStyle name="40% - Accent4 11 3 3 4" xfId="35993"/>
    <cellStyle name="40% - Accent4 11 3 4" xfId="35994"/>
    <cellStyle name="40% - Accent4 11 3 4 2" xfId="35995"/>
    <cellStyle name="40% - Accent4 11 3 4 3" xfId="35996"/>
    <cellStyle name="40% - Accent4 11 3 5" xfId="35997"/>
    <cellStyle name="40% - Accent4 11 3 6" xfId="35998"/>
    <cellStyle name="40% - Accent4 11 4" xfId="35999"/>
    <cellStyle name="40% - Accent4 11 4 2" xfId="36000"/>
    <cellStyle name="40% - Accent4 11 4 2 2" xfId="36001"/>
    <cellStyle name="40% - Accent4 11 4 2 2 2" xfId="36002"/>
    <cellStyle name="40% - Accent4 11 4 2 2 3" xfId="36003"/>
    <cellStyle name="40% - Accent4 11 4 2 3" xfId="36004"/>
    <cellStyle name="40% - Accent4 11 4 2 4" xfId="36005"/>
    <cellStyle name="40% - Accent4 11 4 3" xfId="36006"/>
    <cellStyle name="40% - Accent4 11 4 3 2" xfId="36007"/>
    <cellStyle name="40% - Accent4 11 4 3 2 2" xfId="36008"/>
    <cellStyle name="40% - Accent4 11 4 3 2 3" xfId="36009"/>
    <cellStyle name="40% - Accent4 11 4 3 3" xfId="36010"/>
    <cellStyle name="40% - Accent4 11 4 3 4" xfId="36011"/>
    <cellStyle name="40% - Accent4 11 4 4" xfId="36012"/>
    <cellStyle name="40% - Accent4 11 4 4 2" xfId="36013"/>
    <cellStyle name="40% - Accent4 11 4 4 3" xfId="36014"/>
    <cellStyle name="40% - Accent4 11 4 5" xfId="36015"/>
    <cellStyle name="40% - Accent4 11 4 6" xfId="36016"/>
    <cellStyle name="40% - Accent4 11 5" xfId="36017"/>
    <cellStyle name="40% - Accent4 11 5 2" xfId="36018"/>
    <cellStyle name="40% - Accent4 11 5 2 2" xfId="36019"/>
    <cellStyle name="40% - Accent4 11 5 2 3" xfId="36020"/>
    <cellStyle name="40% - Accent4 11 5 3" xfId="36021"/>
    <cellStyle name="40% - Accent4 11 5 4" xfId="36022"/>
    <cellStyle name="40% - Accent4 11 6" xfId="36023"/>
    <cellStyle name="40% - Accent4 11 6 2" xfId="36024"/>
    <cellStyle name="40% - Accent4 11 6 2 2" xfId="36025"/>
    <cellStyle name="40% - Accent4 11 6 2 3" xfId="36026"/>
    <cellStyle name="40% - Accent4 11 6 3" xfId="36027"/>
    <cellStyle name="40% - Accent4 11 6 4" xfId="36028"/>
    <cellStyle name="40% - Accent4 11 7" xfId="36029"/>
    <cellStyle name="40% - Accent4 11 7 2" xfId="36030"/>
    <cellStyle name="40% - Accent4 11 7 3" xfId="36031"/>
    <cellStyle name="40% - Accent4 11 8" xfId="36032"/>
    <cellStyle name="40% - Accent4 11 9" xfId="36033"/>
    <cellStyle name="40% - Accent4 12" xfId="36034"/>
    <cellStyle name="40% - Accent4 12 2" xfId="36035"/>
    <cellStyle name="40% - Accent4 12 2 2" xfId="36036"/>
    <cellStyle name="40% - Accent4 12 2 2 2" xfId="36037"/>
    <cellStyle name="40% - Accent4 12 2 2 2 2" xfId="36038"/>
    <cellStyle name="40% - Accent4 12 2 2 2 3" xfId="36039"/>
    <cellStyle name="40% - Accent4 12 2 2 3" xfId="36040"/>
    <cellStyle name="40% - Accent4 12 2 2 4" xfId="36041"/>
    <cellStyle name="40% - Accent4 12 2 3" xfId="36042"/>
    <cellStyle name="40% - Accent4 12 2 3 2" xfId="36043"/>
    <cellStyle name="40% - Accent4 12 2 3 2 2" xfId="36044"/>
    <cellStyle name="40% - Accent4 12 2 3 2 3" xfId="36045"/>
    <cellStyle name="40% - Accent4 12 2 3 3" xfId="36046"/>
    <cellStyle name="40% - Accent4 12 2 3 4" xfId="36047"/>
    <cellStyle name="40% - Accent4 12 2 4" xfId="36048"/>
    <cellStyle name="40% - Accent4 12 2 4 2" xfId="36049"/>
    <cellStyle name="40% - Accent4 12 2 4 3" xfId="36050"/>
    <cellStyle name="40% - Accent4 12 2 5" xfId="36051"/>
    <cellStyle name="40% - Accent4 12 2 6" xfId="36052"/>
    <cellStyle name="40% - Accent4 12 3" xfId="36053"/>
    <cellStyle name="40% - Accent4 12 3 2" xfId="36054"/>
    <cellStyle name="40% - Accent4 12 3 2 2" xfId="36055"/>
    <cellStyle name="40% - Accent4 12 3 2 2 2" xfId="36056"/>
    <cellStyle name="40% - Accent4 12 3 2 2 3" xfId="36057"/>
    <cellStyle name="40% - Accent4 12 3 2 3" xfId="36058"/>
    <cellStyle name="40% - Accent4 12 3 2 4" xfId="36059"/>
    <cellStyle name="40% - Accent4 12 3 3" xfId="36060"/>
    <cellStyle name="40% - Accent4 12 3 3 2" xfId="36061"/>
    <cellStyle name="40% - Accent4 12 3 3 2 2" xfId="36062"/>
    <cellStyle name="40% - Accent4 12 3 3 2 3" xfId="36063"/>
    <cellStyle name="40% - Accent4 12 3 3 3" xfId="36064"/>
    <cellStyle name="40% - Accent4 12 3 3 4" xfId="36065"/>
    <cellStyle name="40% - Accent4 12 3 4" xfId="36066"/>
    <cellStyle name="40% - Accent4 12 3 4 2" xfId="36067"/>
    <cellStyle name="40% - Accent4 12 3 4 3" xfId="36068"/>
    <cellStyle name="40% - Accent4 12 3 5" xfId="36069"/>
    <cellStyle name="40% - Accent4 12 3 6" xfId="36070"/>
    <cellStyle name="40% - Accent4 12 4" xfId="36071"/>
    <cellStyle name="40% - Accent4 12 4 2" xfId="36072"/>
    <cellStyle name="40% - Accent4 12 4 2 2" xfId="36073"/>
    <cellStyle name="40% - Accent4 12 4 2 3" xfId="36074"/>
    <cellStyle name="40% - Accent4 12 4 3" xfId="36075"/>
    <cellStyle name="40% - Accent4 12 4 4" xfId="36076"/>
    <cellStyle name="40% - Accent4 12 5" xfId="36077"/>
    <cellStyle name="40% - Accent4 12 5 2" xfId="36078"/>
    <cellStyle name="40% - Accent4 12 5 2 2" xfId="36079"/>
    <cellStyle name="40% - Accent4 12 5 2 3" xfId="36080"/>
    <cellStyle name="40% - Accent4 12 5 3" xfId="36081"/>
    <cellStyle name="40% - Accent4 12 5 4" xfId="36082"/>
    <cellStyle name="40% - Accent4 12 6" xfId="36083"/>
    <cellStyle name="40% - Accent4 12 6 2" xfId="36084"/>
    <cellStyle name="40% - Accent4 12 6 3" xfId="36085"/>
    <cellStyle name="40% - Accent4 12 7" xfId="36086"/>
    <cellStyle name="40% - Accent4 12 8" xfId="36087"/>
    <cellStyle name="40% - Accent4 13" xfId="36088"/>
    <cellStyle name="40% - Accent4 13 2" xfId="36089"/>
    <cellStyle name="40% - Accent4 13 2 2" xfId="36090"/>
    <cellStyle name="40% - Accent4 13 2 2 2" xfId="36091"/>
    <cellStyle name="40% - Accent4 13 2 2 3" xfId="36092"/>
    <cellStyle name="40% - Accent4 13 2 3" xfId="36093"/>
    <cellStyle name="40% - Accent4 13 2 4" xfId="36094"/>
    <cellStyle name="40% - Accent4 13 3" xfId="36095"/>
    <cellStyle name="40% - Accent4 13 3 2" xfId="36096"/>
    <cellStyle name="40% - Accent4 13 3 2 2" xfId="36097"/>
    <cellStyle name="40% - Accent4 13 3 2 3" xfId="36098"/>
    <cellStyle name="40% - Accent4 13 3 3" xfId="36099"/>
    <cellStyle name="40% - Accent4 13 3 4" xfId="36100"/>
    <cellStyle name="40% - Accent4 13 4" xfId="36101"/>
    <cellStyle name="40% - Accent4 13 4 2" xfId="36102"/>
    <cellStyle name="40% - Accent4 13 4 3" xfId="36103"/>
    <cellStyle name="40% - Accent4 13 5" xfId="36104"/>
    <cellStyle name="40% - Accent4 13 6" xfId="36105"/>
    <cellStyle name="40% - Accent4 14" xfId="36106"/>
    <cellStyle name="40% - Accent4 14 2" xfId="36107"/>
    <cellStyle name="40% - Accent4 14 2 2" xfId="36108"/>
    <cellStyle name="40% - Accent4 14 2 2 2" xfId="36109"/>
    <cellStyle name="40% - Accent4 14 2 2 3" xfId="36110"/>
    <cellStyle name="40% - Accent4 14 2 3" xfId="36111"/>
    <cellStyle name="40% - Accent4 14 2 4" xfId="36112"/>
    <cellStyle name="40% - Accent4 14 3" xfId="36113"/>
    <cellStyle name="40% - Accent4 14 3 2" xfId="36114"/>
    <cellStyle name="40% - Accent4 14 3 2 2" xfId="36115"/>
    <cellStyle name="40% - Accent4 14 3 2 3" xfId="36116"/>
    <cellStyle name="40% - Accent4 14 3 3" xfId="36117"/>
    <cellStyle name="40% - Accent4 14 3 4" xfId="36118"/>
    <cellStyle name="40% - Accent4 14 4" xfId="36119"/>
    <cellStyle name="40% - Accent4 14 4 2" xfId="36120"/>
    <cellStyle name="40% - Accent4 14 4 3" xfId="36121"/>
    <cellStyle name="40% - Accent4 14 5" xfId="36122"/>
    <cellStyle name="40% - Accent4 14 6" xfId="36123"/>
    <cellStyle name="40% - Accent4 15" xfId="36124"/>
    <cellStyle name="40% - Accent4 15 2" xfId="36125"/>
    <cellStyle name="40% - Accent4 15 2 2" xfId="36126"/>
    <cellStyle name="40% - Accent4 15 2 3" xfId="36127"/>
    <cellStyle name="40% - Accent4 15 3" xfId="36128"/>
    <cellStyle name="40% - Accent4 15 4" xfId="36129"/>
    <cellStyle name="40% - Accent4 16" xfId="36130"/>
    <cellStyle name="40% - Accent4 16 2" xfId="36131"/>
    <cellStyle name="40% - Accent4 16 2 2" xfId="36132"/>
    <cellStyle name="40% - Accent4 16 2 3" xfId="36133"/>
    <cellStyle name="40% - Accent4 16 3" xfId="36134"/>
    <cellStyle name="40% - Accent4 16 4" xfId="36135"/>
    <cellStyle name="40% - Accent4 17" xfId="36136"/>
    <cellStyle name="40% - Accent4 17 2" xfId="36137"/>
    <cellStyle name="40% - Accent4 17 3" xfId="36138"/>
    <cellStyle name="40% - Accent4 18" xfId="36139"/>
    <cellStyle name="40% - Accent4 19" xfId="36140"/>
    <cellStyle name="40% - Accent4 2" xfId="21"/>
    <cellStyle name="40% - Accent4 2 10" xfId="36142"/>
    <cellStyle name="40% - Accent4 2 10 2" xfId="36143"/>
    <cellStyle name="40% - Accent4 2 10 2 2" xfId="36144"/>
    <cellStyle name="40% - Accent4 2 10 2 2 2" xfId="36145"/>
    <cellStyle name="40% - Accent4 2 10 2 2 2 2" xfId="36146"/>
    <cellStyle name="40% - Accent4 2 10 2 2 2 3" xfId="36147"/>
    <cellStyle name="40% - Accent4 2 10 2 2 3" xfId="36148"/>
    <cellStyle name="40% - Accent4 2 10 2 2 4" xfId="36149"/>
    <cellStyle name="40% - Accent4 2 10 2 3" xfId="36150"/>
    <cellStyle name="40% - Accent4 2 10 2 3 2" xfId="36151"/>
    <cellStyle name="40% - Accent4 2 10 2 3 2 2" xfId="36152"/>
    <cellStyle name="40% - Accent4 2 10 2 3 2 3" xfId="36153"/>
    <cellStyle name="40% - Accent4 2 10 2 3 3" xfId="36154"/>
    <cellStyle name="40% - Accent4 2 10 2 3 4" xfId="36155"/>
    <cellStyle name="40% - Accent4 2 10 2 4" xfId="36156"/>
    <cellStyle name="40% - Accent4 2 10 2 4 2" xfId="36157"/>
    <cellStyle name="40% - Accent4 2 10 2 4 3" xfId="36158"/>
    <cellStyle name="40% - Accent4 2 10 2 5" xfId="36159"/>
    <cellStyle name="40% - Accent4 2 10 2 6" xfId="36160"/>
    <cellStyle name="40% - Accent4 2 10 3" xfId="36161"/>
    <cellStyle name="40% - Accent4 2 10 3 2" xfId="36162"/>
    <cellStyle name="40% - Accent4 2 10 3 2 2" xfId="36163"/>
    <cellStyle name="40% - Accent4 2 10 3 2 2 2" xfId="36164"/>
    <cellStyle name="40% - Accent4 2 10 3 2 2 3" xfId="36165"/>
    <cellStyle name="40% - Accent4 2 10 3 2 3" xfId="36166"/>
    <cellStyle name="40% - Accent4 2 10 3 2 4" xfId="36167"/>
    <cellStyle name="40% - Accent4 2 10 3 3" xfId="36168"/>
    <cellStyle name="40% - Accent4 2 10 3 3 2" xfId="36169"/>
    <cellStyle name="40% - Accent4 2 10 3 3 2 2" xfId="36170"/>
    <cellStyle name="40% - Accent4 2 10 3 3 2 3" xfId="36171"/>
    <cellStyle name="40% - Accent4 2 10 3 3 3" xfId="36172"/>
    <cellStyle name="40% - Accent4 2 10 3 3 4" xfId="36173"/>
    <cellStyle name="40% - Accent4 2 10 3 4" xfId="36174"/>
    <cellStyle name="40% - Accent4 2 10 3 4 2" xfId="36175"/>
    <cellStyle name="40% - Accent4 2 10 3 4 3" xfId="36176"/>
    <cellStyle name="40% - Accent4 2 10 3 5" xfId="36177"/>
    <cellStyle name="40% - Accent4 2 10 3 6" xfId="36178"/>
    <cellStyle name="40% - Accent4 2 10 4" xfId="36179"/>
    <cellStyle name="40% - Accent4 2 10 4 2" xfId="36180"/>
    <cellStyle name="40% - Accent4 2 10 4 2 2" xfId="36181"/>
    <cellStyle name="40% - Accent4 2 10 4 2 3" xfId="36182"/>
    <cellStyle name="40% - Accent4 2 10 4 3" xfId="36183"/>
    <cellStyle name="40% - Accent4 2 10 4 4" xfId="36184"/>
    <cellStyle name="40% - Accent4 2 10 5" xfId="36185"/>
    <cellStyle name="40% - Accent4 2 10 5 2" xfId="36186"/>
    <cellStyle name="40% - Accent4 2 10 5 2 2" xfId="36187"/>
    <cellStyle name="40% - Accent4 2 10 5 2 3" xfId="36188"/>
    <cellStyle name="40% - Accent4 2 10 5 3" xfId="36189"/>
    <cellStyle name="40% - Accent4 2 10 5 4" xfId="36190"/>
    <cellStyle name="40% - Accent4 2 10 6" xfId="36191"/>
    <cellStyle name="40% - Accent4 2 10 6 2" xfId="36192"/>
    <cellStyle name="40% - Accent4 2 10 6 3" xfId="36193"/>
    <cellStyle name="40% - Accent4 2 10 7" xfId="36194"/>
    <cellStyle name="40% - Accent4 2 10 8" xfId="36195"/>
    <cellStyle name="40% - Accent4 2 11" xfId="36196"/>
    <cellStyle name="40% - Accent4 2 11 2" xfId="36197"/>
    <cellStyle name="40% - Accent4 2 11 2 2" xfId="36198"/>
    <cellStyle name="40% - Accent4 2 11 2 2 2" xfId="36199"/>
    <cellStyle name="40% - Accent4 2 11 2 2 3" xfId="36200"/>
    <cellStyle name="40% - Accent4 2 11 2 3" xfId="36201"/>
    <cellStyle name="40% - Accent4 2 11 2 4" xfId="36202"/>
    <cellStyle name="40% - Accent4 2 11 3" xfId="36203"/>
    <cellStyle name="40% - Accent4 2 11 3 2" xfId="36204"/>
    <cellStyle name="40% - Accent4 2 11 3 2 2" xfId="36205"/>
    <cellStyle name="40% - Accent4 2 11 3 2 3" xfId="36206"/>
    <cellStyle name="40% - Accent4 2 11 3 3" xfId="36207"/>
    <cellStyle name="40% - Accent4 2 11 3 4" xfId="36208"/>
    <cellStyle name="40% - Accent4 2 11 4" xfId="36209"/>
    <cellStyle name="40% - Accent4 2 11 4 2" xfId="36210"/>
    <cellStyle name="40% - Accent4 2 11 4 3" xfId="36211"/>
    <cellStyle name="40% - Accent4 2 11 5" xfId="36212"/>
    <cellStyle name="40% - Accent4 2 11 6" xfId="36213"/>
    <cellStyle name="40% - Accent4 2 12" xfId="36214"/>
    <cellStyle name="40% - Accent4 2 12 2" xfId="36215"/>
    <cellStyle name="40% - Accent4 2 12 2 2" xfId="36216"/>
    <cellStyle name="40% - Accent4 2 12 2 2 2" xfId="36217"/>
    <cellStyle name="40% - Accent4 2 12 2 2 3" xfId="36218"/>
    <cellStyle name="40% - Accent4 2 12 2 3" xfId="36219"/>
    <cellStyle name="40% - Accent4 2 12 2 4" xfId="36220"/>
    <cellStyle name="40% - Accent4 2 12 3" xfId="36221"/>
    <cellStyle name="40% - Accent4 2 12 3 2" xfId="36222"/>
    <cellStyle name="40% - Accent4 2 12 3 2 2" xfId="36223"/>
    <cellStyle name="40% - Accent4 2 12 3 2 3" xfId="36224"/>
    <cellStyle name="40% - Accent4 2 12 3 3" xfId="36225"/>
    <cellStyle name="40% - Accent4 2 12 3 4" xfId="36226"/>
    <cellStyle name="40% - Accent4 2 12 4" xfId="36227"/>
    <cellStyle name="40% - Accent4 2 12 4 2" xfId="36228"/>
    <cellStyle name="40% - Accent4 2 12 4 3" xfId="36229"/>
    <cellStyle name="40% - Accent4 2 12 5" xfId="36230"/>
    <cellStyle name="40% - Accent4 2 12 6" xfId="36231"/>
    <cellStyle name="40% - Accent4 2 13" xfId="36232"/>
    <cellStyle name="40% - Accent4 2 13 2" xfId="36233"/>
    <cellStyle name="40% - Accent4 2 13 2 2" xfId="36234"/>
    <cellStyle name="40% - Accent4 2 13 2 3" xfId="36235"/>
    <cellStyle name="40% - Accent4 2 13 3" xfId="36236"/>
    <cellStyle name="40% - Accent4 2 13 4" xfId="36237"/>
    <cellStyle name="40% - Accent4 2 14" xfId="36238"/>
    <cellStyle name="40% - Accent4 2 14 2" xfId="36239"/>
    <cellStyle name="40% - Accent4 2 14 2 2" xfId="36240"/>
    <cellStyle name="40% - Accent4 2 14 2 3" xfId="36241"/>
    <cellStyle name="40% - Accent4 2 14 3" xfId="36242"/>
    <cellStyle name="40% - Accent4 2 14 4" xfId="36243"/>
    <cellStyle name="40% - Accent4 2 15" xfId="36244"/>
    <cellStyle name="40% - Accent4 2 15 2" xfId="36245"/>
    <cellStyle name="40% - Accent4 2 15 3" xfId="36246"/>
    <cellStyle name="40% - Accent4 2 16" xfId="36247"/>
    <cellStyle name="40% - Accent4 2 16 2" xfId="36248"/>
    <cellStyle name="40% - Accent4 2 17" xfId="36249"/>
    <cellStyle name="40% - Accent4 2 18" xfId="36141"/>
    <cellStyle name="40% - Accent4 2 2" xfId="36250"/>
    <cellStyle name="40% - Accent4 2 2 2" xfId="36251"/>
    <cellStyle name="40% - Accent4 2 2 2 2" xfId="36252"/>
    <cellStyle name="40% - Accent4 2 2 2 2 2" xfId="36253"/>
    <cellStyle name="40% - Accent4 2 2 2 3" xfId="36254"/>
    <cellStyle name="40% - Accent4 2 2 3" xfId="36255"/>
    <cellStyle name="40% - Accent4 2 2 3 2" xfId="36256"/>
    <cellStyle name="40% - Accent4 2 2 4" xfId="36257"/>
    <cellStyle name="40% - Accent4 2 2_Revenue monitoring workings P6 97-2003" xfId="36258"/>
    <cellStyle name="40% - Accent4 2 3" xfId="36259"/>
    <cellStyle name="40% - Accent4 2 3 10" xfId="36260"/>
    <cellStyle name="40% - Accent4 2 3 2" xfId="36261"/>
    <cellStyle name="40% - Accent4 2 3 2 2" xfId="36262"/>
    <cellStyle name="40% - Accent4 2 3 2 2 2" xfId="36263"/>
    <cellStyle name="40% - Accent4 2 3 2 2 2 2" xfId="36264"/>
    <cellStyle name="40% - Accent4 2 3 2 2 2 2 2" xfId="36265"/>
    <cellStyle name="40% - Accent4 2 3 2 2 2 2 2 2" xfId="36266"/>
    <cellStyle name="40% - Accent4 2 3 2 2 2 2 2 3" xfId="36267"/>
    <cellStyle name="40% - Accent4 2 3 2 2 2 2 3" xfId="36268"/>
    <cellStyle name="40% - Accent4 2 3 2 2 2 2 4" xfId="36269"/>
    <cellStyle name="40% - Accent4 2 3 2 2 2 3" xfId="36270"/>
    <cellStyle name="40% - Accent4 2 3 2 2 2 3 2" xfId="36271"/>
    <cellStyle name="40% - Accent4 2 3 2 2 2 3 2 2" xfId="36272"/>
    <cellStyle name="40% - Accent4 2 3 2 2 2 3 2 3" xfId="36273"/>
    <cellStyle name="40% - Accent4 2 3 2 2 2 3 3" xfId="36274"/>
    <cellStyle name="40% - Accent4 2 3 2 2 2 3 4" xfId="36275"/>
    <cellStyle name="40% - Accent4 2 3 2 2 2 4" xfId="36276"/>
    <cellStyle name="40% - Accent4 2 3 2 2 2 4 2" xfId="36277"/>
    <cellStyle name="40% - Accent4 2 3 2 2 2 4 3" xfId="36278"/>
    <cellStyle name="40% - Accent4 2 3 2 2 2 5" xfId="36279"/>
    <cellStyle name="40% - Accent4 2 3 2 2 2 6" xfId="36280"/>
    <cellStyle name="40% - Accent4 2 3 2 2 3" xfId="36281"/>
    <cellStyle name="40% - Accent4 2 3 2 2 3 2" xfId="36282"/>
    <cellStyle name="40% - Accent4 2 3 2 2 3 2 2" xfId="36283"/>
    <cellStyle name="40% - Accent4 2 3 2 2 3 2 2 2" xfId="36284"/>
    <cellStyle name="40% - Accent4 2 3 2 2 3 2 2 3" xfId="36285"/>
    <cellStyle name="40% - Accent4 2 3 2 2 3 2 3" xfId="36286"/>
    <cellStyle name="40% - Accent4 2 3 2 2 3 2 4" xfId="36287"/>
    <cellStyle name="40% - Accent4 2 3 2 2 3 3" xfId="36288"/>
    <cellStyle name="40% - Accent4 2 3 2 2 3 3 2" xfId="36289"/>
    <cellStyle name="40% - Accent4 2 3 2 2 3 3 2 2" xfId="36290"/>
    <cellStyle name="40% - Accent4 2 3 2 2 3 3 2 3" xfId="36291"/>
    <cellStyle name="40% - Accent4 2 3 2 2 3 3 3" xfId="36292"/>
    <cellStyle name="40% - Accent4 2 3 2 2 3 3 4" xfId="36293"/>
    <cellStyle name="40% - Accent4 2 3 2 2 3 4" xfId="36294"/>
    <cellStyle name="40% - Accent4 2 3 2 2 3 4 2" xfId="36295"/>
    <cellStyle name="40% - Accent4 2 3 2 2 3 4 3" xfId="36296"/>
    <cellStyle name="40% - Accent4 2 3 2 2 3 5" xfId="36297"/>
    <cellStyle name="40% - Accent4 2 3 2 2 3 6" xfId="36298"/>
    <cellStyle name="40% - Accent4 2 3 2 2 4" xfId="36299"/>
    <cellStyle name="40% - Accent4 2 3 2 2 4 2" xfId="36300"/>
    <cellStyle name="40% - Accent4 2 3 2 2 4 2 2" xfId="36301"/>
    <cellStyle name="40% - Accent4 2 3 2 2 4 2 3" xfId="36302"/>
    <cellStyle name="40% - Accent4 2 3 2 2 4 3" xfId="36303"/>
    <cellStyle name="40% - Accent4 2 3 2 2 4 4" xfId="36304"/>
    <cellStyle name="40% - Accent4 2 3 2 2 5" xfId="36305"/>
    <cellStyle name="40% - Accent4 2 3 2 2 5 2" xfId="36306"/>
    <cellStyle name="40% - Accent4 2 3 2 2 5 2 2" xfId="36307"/>
    <cellStyle name="40% - Accent4 2 3 2 2 5 2 3" xfId="36308"/>
    <cellStyle name="40% - Accent4 2 3 2 2 5 3" xfId="36309"/>
    <cellStyle name="40% - Accent4 2 3 2 2 5 4" xfId="36310"/>
    <cellStyle name="40% - Accent4 2 3 2 2 6" xfId="36311"/>
    <cellStyle name="40% - Accent4 2 3 2 2 6 2" xfId="36312"/>
    <cellStyle name="40% - Accent4 2 3 2 2 6 3" xfId="36313"/>
    <cellStyle name="40% - Accent4 2 3 2 2 7" xfId="36314"/>
    <cellStyle name="40% - Accent4 2 3 2 2 8" xfId="36315"/>
    <cellStyle name="40% - Accent4 2 3 2 3" xfId="36316"/>
    <cellStyle name="40% - Accent4 2 3 2 3 2" xfId="36317"/>
    <cellStyle name="40% - Accent4 2 3 2 3 2 2" xfId="36318"/>
    <cellStyle name="40% - Accent4 2 3 2 3 2 2 2" xfId="36319"/>
    <cellStyle name="40% - Accent4 2 3 2 3 2 2 3" xfId="36320"/>
    <cellStyle name="40% - Accent4 2 3 2 3 2 3" xfId="36321"/>
    <cellStyle name="40% - Accent4 2 3 2 3 2 4" xfId="36322"/>
    <cellStyle name="40% - Accent4 2 3 2 3 3" xfId="36323"/>
    <cellStyle name="40% - Accent4 2 3 2 3 3 2" xfId="36324"/>
    <cellStyle name="40% - Accent4 2 3 2 3 3 2 2" xfId="36325"/>
    <cellStyle name="40% - Accent4 2 3 2 3 3 2 3" xfId="36326"/>
    <cellStyle name="40% - Accent4 2 3 2 3 3 3" xfId="36327"/>
    <cellStyle name="40% - Accent4 2 3 2 3 3 4" xfId="36328"/>
    <cellStyle name="40% - Accent4 2 3 2 3 4" xfId="36329"/>
    <cellStyle name="40% - Accent4 2 3 2 3 4 2" xfId="36330"/>
    <cellStyle name="40% - Accent4 2 3 2 3 4 3" xfId="36331"/>
    <cellStyle name="40% - Accent4 2 3 2 3 5" xfId="36332"/>
    <cellStyle name="40% - Accent4 2 3 2 3 6" xfId="36333"/>
    <cellStyle name="40% - Accent4 2 3 2 4" xfId="36334"/>
    <cellStyle name="40% - Accent4 2 3 2 4 2" xfId="36335"/>
    <cellStyle name="40% - Accent4 2 3 2 4 2 2" xfId="36336"/>
    <cellStyle name="40% - Accent4 2 3 2 4 2 2 2" xfId="36337"/>
    <cellStyle name="40% - Accent4 2 3 2 4 2 2 3" xfId="36338"/>
    <cellStyle name="40% - Accent4 2 3 2 4 2 3" xfId="36339"/>
    <cellStyle name="40% - Accent4 2 3 2 4 2 4" xfId="36340"/>
    <cellStyle name="40% - Accent4 2 3 2 4 3" xfId="36341"/>
    <cellStyle name="40% - Accent4 2 3 2 4 3 2" xfId="36342"/>
    <cellStyle name="40% - Accent4 2 3 2 4 3 2 2" xfId="36343"/>
    <cellStyle name="40% - Accent4 2 3 2 4 3 2 3" xfId="36344"/>
    <cellStyle name="40% - Accent4 2 3 2 4 3 3" xfId="36345"/>
    <cellStyle name="40% - Accent4 2 3 2 4 3 4" xfId="36346"/>
    <cellStyle name="40% - Accent4 2 3 2 4 4" xfId="36347"/>
    <cellStyle name="40% - Accent4 2 3 2 4 4 2" xfId="36348"/>
    <cellStyle name="40% - Accent4 2 3 2 4 4 3" xfId="36349"/>
    <cellStyle name="40% - Accent4 2 3 2 4 5" xfId="36350"/>
    <cellStyle name="40% - Accent4 2 3 2 4 6" xfId="36351"/>
    <cellStyle name="40% - Accent4 2 3 2 5" xfId="36352"/>
    <cellStyle name="40% - Accent4 2 3 2 5 2" xfId="36353"/>
    <cellStyle name="40% - Accent4 2 3 2 5 2 2" xfId="36354"/>
    <cellStyle name="40% - Accent4 2 3 2 5 2 3" xfId="36355"/>
    <cellStyle name="40% - Accent4 2 3 2 5 3" xfId="36356"/>
    <cellStyle name="40% - Accent4 2 3 2 5 4" xfId="36357"/>
    <cellStyle name="40% - Accent4 2 3 2 6" xfId="36358"/>
    <cellStyle name="40% - Accent4 2 3 2 6 2" xfId="36359"/>
    <cellStyle name="40% - Accent4 2 3 2 6 2 2" xfId="36360"/>
    <cellStyle name="40% - Accent4 2 3 2 6 2 3" xfId="36361"/>
    <cellStyle name="40% - Accent4 2 3 2 6 3" xfId="36362"/>
    <cellStyle name="40% - Accent4 2 3 2 6 4" xfId="36363"/>
    <cellStyle name="40% - Accent4 2 3 2 7" xfId="36364"/>
    <cellStyle name="40% - Accent4 2 3 2 7 2" xfId="36365"/>
    <cellStyle name="40% - Accent4 2 3 2 7 3" xfId="36366"/>
    <cellStyle name="40% - Accent4 2 3 2 8" xfId="36367"/>
    <cellStyle name="40% - Accent4 2 3 2 9" xfId="36368"/>
    <cellStyle name="40% - Accent4 2 3 3" xfId="36369"/>
    <cellStyle name="40% - Accent4 2 3 3 2" xfId="36370"/>
    <cellStyle name="40% - Accent4 2 3 3 2 2" xfId="36371"/>
    <cellStyle name="40% - Accent4 2 3 3 2 2 2" xfId="36372"/>
    <cellStyle name="40% - Accent4 2 3 3 2 2 2 2" xfId="36373"/>
    <cellStyle name="40% - Accent4 2 3 3 2 2 2 3" xfId="36374"/>
    <cellStyle name="40% - Accent4 2 3 3 2 2 3" xfId="36375"/>
    <cellStyle name="40% - Accent4 2 3 3 2 2 4" xfId="36376"/>
    <cellStyle name="40% - Accent4 2 3 3 2 3" xfId="36377"/>
    <cellStyle name="40% - Accent4 2 3 3 2 3 2" xfId="36378"/>
    <cellStyle name="40% - Accent4 2 3 3 2 3 2 2" xfId="36379"/>
    <cellStyle name="40% - Accent4 2 3 3 2 3 2 3" xfId="36380"/>
    <cellStyle name="40% - Accent4 2 3 3 2 3 3" xfId="36381"/>
    <cellStyle name="40% - Accent4 2 3 3 2 3 4" xfId="36382"/>
    <cellStyle name="40% - Accent4 2 3 3 2 4" xfId="36383"/>
    <cellStyle name="40% - Accent4 2 3 3 2 4 2" xfId="36384"/>
    <cellStyle name="40% - Accent4 2 3 3 2 4 3" xfId="36385"/>
    <cellStyle name="40% - Accent4 2 3 3 2 5" xfId="36386"/>
    <cellStyle name="40% - Accent4 2 3 3 2 6" xfId="36387"/>
    <cellStyle name="40% - Accent4 2 3 3 3" xfId="36388"/>
    <cellStyle name="40% - Accent4 2 3 3 3 2" xfId="36389"/>
    <cellStyle name="40% - Accent4 2 3 3 3 2 2" xfId="36390"/>
    <cellStyle name="40% - Accent4 2 3 3 3 2 2 2" xfId="36391"/>
    <cellStyle name="40% - Accent4 2 3 3 3 2 2 3" xfId="36392"/>
    <cellStyle name="40% - Accent4 2 3 3 3 2 3" xfId="36393"/>
    <cellStyle name="40% - Accent4 2 3 3 3 2 4" xfId="36394"/>
    <cellStyle name="40% - Accent4 2 3 3 3 3" xfId="36395"/>
    <cellStyle name="40% - Accent4 2 3 3 3 3 2" xfId="36396"/>
    <cellStyle name="40% - Accent4 2 3 3 3 3 2 2" xfId="36397"/>
    <cellStyle name="40% - Accent4 2 3 3 3 3 2 3" xfId="36398"/>
    <cellStyle name="40% - Accent4 2 3 3 3 3 3" xfId="36399"/>
    <cellStyle name="40% - Accent4 2 3 3 3 3 4" xfId="36400"/>
    <cellStyle name="40% - Accent4 2 3 3 3 4" xfId="36401"/>
    <cellStyle name="40% - Accent4 2 3 3 3 4 2" xfId="36402"/>
    <cellStyle name="40% - Accent4 2 3 3 3 4 3" xfId="36403"/>
    <cellStyle name="40% - Accent4 2 3 3 3 5" xfId="36404"/>
    <cellStyle name="40% - Accent4 2 3 3 3 6" xfId="36405"/>
    <cellStyle name="40% - Accent4 2 3 3 4" xfId="36406"/>
    <cellStyle name="40% - Accent4 2 3 3 4 2" xfId="36407"/>
    <cellStyle name="40% - Accent4 2 3 3 4 2 2" xfId="36408"/>
    <cellStyle name="40% - Accent4 2 3 3 4 2 3" xfId="36409"/>
    <cellStyle name="40% - Accent4 2 3 3 4 3" xfId="36410"/>
    <cellStyle name="40% - Accent4 2 3 3 4 4" xfId="36411"/>
    <cellStyle name="40% - Accent4 2 3 3 5" xfId="36412"/>
    <cellStyle name="40% - Accent4 2 3 3 5 2" xfId="36413"/>
    <cellStyle name="40% - Accent4 2 3 3 5 2 2" xfId="36414"/>
    <cellStyle name="40% - Accent4 2 3 3 5 2 3" xfId="36415"/>
    <cellStyle name="40% - Accent4 2 3 3 5 3" xfId="36416"/>
    <cellStyle name="40% - Accent4 2 3 3 5 4" xfId="36417"/>
    <cellStyle name="40% - Accent4 2 3 3 6" xfId="36418"/>
    <cellStyle name="40% - Accent4 2 3 3 6 2" xfId="36419"/>
    <cellStyle name="40% - Accent4 2 3 3 6 3" xfId="36420"/>
    <cellStyle name="40% - Accent4 2 3 3 7" xfId="36421"/>
    <cellStyle name="40% - Accent4 2 3 3 8" xfId="36422"/>
    <cellStyle name="40% - Accent4 2 3 4" xfId="36423"/>
    <cellStyle name="40% - Accent4 2 3 4 2" xfId="36424"/>
    <cellStyle name="40% - Accent4 2 3 4 2 2" xfId="36425"/>
    <cellStyle name="40% - Accent4 2 3 4 2 2 2" xfId="36426"/>
    <cellStyle name="40% - Accent4 2 3 4 2 2 3" xfId="36427"/>
    <cellStyle name="40% - Accent4 2 3 4 2 3" xfId="36428"/>
    <cellStyle name="40% - Accent4 2 3 4 2 4" xfId="36429"/>
    <cellStyle name="40% - Accent4 2 3 4 3" xfId="36430"/>
    <cellStyle name="40% - Accent4 2 3 4 3 2" xfId="36431"/>
    <cellStyle name="40% - Accent4 2 3 4 3 2 2" xfId="36432"/>
    <cellStyle name="40% - Accent4 2 3 4 3 2 3" xfId="36433"/>
    <cellStyle name="40% - Accent4 2 3 4 3 3" xfId="36434"/>
    <cellStyle name="40% - Accent4 2 3 4 3 4" xfId="36435"/>
    <cellStyle name="40% - Accent4 2 3 4 4" xfId="36436"/>
    <cellStyle name="40% - Accent4 2 3 4 4 2" xfId="36437"/>
    <cellStyle name="40% - Accent4 2 3 4 4 3" xfId="36438"/>
    <cellStyle name="40% - Accent4 2 3 4 5" xfId="36439"/>
    <cellStyle name="40% - Accent4 2 3 4 6" xfId="36440"/>
    <cellStyle name="40% - Accent4 2 3 5" xfId="36441"/>
    <cellStyle name="40% - Accent4 2 3 5 2" xfId="36442"/>
    <cellStyle name="40% - Accent4 2 3 5 2 2" xfId="36443"/>
    <cellStyle name="40% - Accent4 2 3 5 2 2 2" xfId="36444"/>
    <cellStyle name="40% - Accent4 2 3 5 2 2 3" xfId="36445"/>
    <cellStyle name="40% - Accent4 2 3 5 2 3" xfId="36446"/>
    <cellStyle name="40% - Accent4 2 3 5 2 4" xfId="36447"/>
    <cellStyle name="40% - Accent4 2 3 5 3" xfId="36448"/>
    <cellStyle name="40% - Accent4 2 3 5 3 2" xfId="36449"/>
    <cellStyle name="40% - Accent4 2 3 5 3 2 2" xfId="36450"/>
    <cellStyle name="40% - Accent4 2 3 5 3 2 3" xfId="36451"/>
    <cellStyle name="40% - Accent4 2 3 5 3 3" xfId="36452"/>
    <cellStyle name="40% - Accent4 2 3 5 3 4" xfId="36453"/>
    <cellStyle name="40% - Accent4 2 3 5 4" xfId="36454"/>
    <cellStyle name="40% - Accent4 2 3 5 4 2" xfId="36455"/>
    <cellStyle name="40% - Accent4 2 3 5 4 3" xfId="36456"/>
    <cellStyle name="40% - Accent4 2 3 5 5" xfId="36457"/>
    <cellStyle name="40% - Accent4 2 3 5 6" xfId="36458"/>
    <cellStyle name="40% - Accent4 2 3 6" xfId="36459"/>
    <cellStyle name="40% - Accent4 2 3 6 2" xfId="36460"/>
    <cellStyle name="40% - Accent4 2 3 6 2 2" xfId="36461"/>
    <cellStyle name="40% - Accent4 2 3 6 2 3" xfId="36462"/>
    <cellStyle name="40% - Accent4 2 3 6 3" xfId="36463"/>
    <cellStyle name="40% - Accent4 2 3 6 4" xfId="36464"/>
    <cellStyle name="40% - Accent4 2 3 7" xfId="36465"/>
    <cellStyle name="40% - Accent4 2 3 7 2" xfId="36466"/>
    <cellStyle name="40% - Accent4 2 3 7 2 2" xfId="36467"/>
    <cellStyle name="40% - Accent4 2 3 7 2 3" xfId="36468"/>
    <cellStyle name="40% - Accent4 2 3 7 3" xfId="36469"/>
    <cellStyle name="40% - Accent4 2 3 7 4" xfId="36470"/>
    <cellStyle name="40% - Accent4 2 3 8" xfId="36471"/>
    <cellStyle name="40% - Accent4 2 3 8 2" xfId="36472"/>
    <cellStyle name="40% - Accent4 2 3 8 3" xfId="36473"/>
    <cellStyle name="40% - Accent4 2 3 9" xfId="36474"/>
    <cellStyle name="40% - Accent4 2 3_Revenue monitoring workings P6 97-2003" xfId="36475"/>
    <cellStyle name="40% - Accent4 2 4" xfId="36476"/>
    <cellStyle name="40% - Accent4 2 4 10" xfId="36477"/>
    <cellStyle name="40% - Accent4 2 4 2" xfId="36478"/>
    <cellStyle name="40% - Accent4 2 4 2 2" xfId="36479"/>
    <cellStyle name="40% - Accent4 2 4 2 2 2" xfId="36480"/>
    <cellStyle name="40% - Accent4 2 4 2 2 2 2" xfId="36481"/>
    <cellStyle name="40% - Accent4 2 4 2 2 2 2 2" xfId="36482"/>
    <cellStyle name="40% - Accent4 2 4 2 2 2 2 2 2" xfId="36483"/>
    <cellStyle name="40% - Accent4 2 4 2 2 2 2 2 3" xfId="36484"/>
    <cellStyle name="40% - Accent4 2 4 2 2 2 2 3" xfId="36485"/>
    <cellStyle name="40% - Accent4 2 4 2 2 2 2 4" xfId="36486"/>
    <cellStyle name="40% - Accent4 2 4 2 2 2 3" xfId="36487"/>
    <cellStyle name="40% - Accent4 2 4 2 2 2 3 2" xfId="36488"/>
    <cellStyle name="40% - Accent4 2 4 2 2 2 3 2 2" xfId="36489"/>
    <cellStyle name="40% - Accent4 2 4 2 2 2 3 2 3" xfId="36490"/>
    <cellStyle name="40% - Accent4 2 4 2 2 2 3 3" xfId="36491"/>
    <cellStyle name="40% - Accent4 2 4 2 2 2 3 4" xfId="36492"/>
    <cellStyle name="40% - Accent4 2 4 2 2 2 4" xfId="36493"/>
    <cellStyle name="40% - Accent4 2 4 2 2 2 4 2" xfId="36494"/>
    <cellStyle name="40% - Accent4 2 4 2 2 2 4 3" xfId="36495"/>
    <cellStyle name="40% - Accent4 2 4 2 2 2 5" xfId="36496"/>
    <cellStyle name="40% - Accent4 2 4 2 2 2 6" xfId="36497"/>
    <cellStyle name="40% - Accent4 2 4 2 2 3" xfId="36498"/>
    <cellStyle name="40% - Accent4 2 4 2 2 3 2" xfId="36499"/>
    <cellStyle name="40% - Accent4 2 4 2 2 3 2 2" xfId="36500"/>
    <cellStyle name="40% - Accent4 2 4 2 2 3 2 2 2" xfId="36501"/>
    <cellStyle name="40% - Accent4 2 4 2 2 3 2 2 3" xfId="36502"/>
    <cellStyle name="40% - Accent4 2 4 2 2 3 2 3" xfId="36503"/>
    <cellStyle name="40% - Accent4 2 4 2 2 3 2 4" xfId="36504"/>
    <cellStyle name="40% - Accent4 2 4 2 2 3 3" xfId="36505"/>
    <cellStyle name="40% - Accent4 2 4 2 2 3 3 2" xfId="36506"/>
    <cellStyle name="40% - Accent4 2 4 2 2 3 3 2 2" xfId="36507"/>
    <cellStyle name="40% - Accent4 2 4 2 2 3 3 2 3" xfId="36508"/>
    <cellStyle name="40% - Accent4 2 4 2 2 3 3 3" xfId="36509"/>
    <cellStyle name="40% - Accent4 2 4 2 2 3 3 4" xfId="36510"/>
    <cellStyle name="40% - Accent4 2 4 2 2 3 4" xfId="36511"/>
    <cellStyle name="40% - Accent4 2 4 2 2 3 4 2" xfId="36512"/>
    <cellStyle name="40% - Accent4 2 4 2 2 3 4 3" xfId="36513"/>
    <cellStyle name="40% - Accent4 2 4 2 2 3 5" xfId="36514"/>
    <cellStyle name="40% - Accent4 2 4 2 2 3 6" xfId="36515"/>
    <cellStyle name="40% - Accent4 2 4 2 2 4" xfId="36516"/>
    <cellStyle name="40% - Accent4 2 4 2 2 4 2" xfId="36517"/>
    <cellStyle name="40% - Accent4 2 4 2 2 4 2 2" xfId="36518"/>
    <cellStyle name="40% - Accent4 2 4 2 2 4 2 3" xfId="36519"/>
    <cellStyle name="40% - Accent4 2 4 2 2 4 3" xfId="36520"/>
    <cellStyle name="40% - Accent4 2 4 2 2 4 4" xfId="36521"/>
    <cellStyle name="40% - Accent4 2 4 2 2 5" xfId="36522"/>
    <cellStyle name="40% - Accent4 2 4 2 2 5 2" xfId="36523"/>
    <cellStyle name="40% - Accent4 2 4 2 2 5 2 2" xfId="36524"/>
    <cellStyle name="40% - Accent4 2 4 2 2 5 2 3" xfId="36525"/>
    <cellStyle name="40% - Accent4 2 4 2 2 5 3" xfId="36526"/>
    <cellStyle name="40% - Accent4 2 4 2 2 5 4" xfId="36527"/>
    <cellStyle name="40% - Accent4 2 4 2 2 6" xfId="36528"/>
    <cellStyle name="40% - Accent4 2 4 2 2 6 2" xfId="36529"/>
    <cellStyle name="40% - Accent4 2 4 2 2 6 3" xfId="36530"/>
    <cellStyle name="40% - Accent4 2 4 2 2 7" xfId="36531"/>
    <cellStyle name="40% - Accent4 2 4 2 2 8" xfId="36532"/>
    <cellStyle name="40% - Accent4 2 4 2 3" xfId="36533"/>
    <cellStyle name="40% - Accent4 2 4 2 3 2" xfId="36534"/>
    <cellStyle name="40% - Accent4 2 4 2 3 2 2" xfId="36535"/>
    <cellStyle name="40% - Accent4 2 4 2 3 2 2 2" xfId="36536"/>
    <cellStyle name="40% - Accent4 2 4 2 3 2 2 3" xfId="36537"/>
    <cellStyle name="40% - Accent4 2 4 2 3 2 3" xfId="36538"/>
    <cellStyle name="40% - Accent4 2 4 2 3 2 4" xfId="36539"/>
    <cellStyle name="40% - Accent4 2 4 2 3 3" xfId="36540"/>
    <cellStyle name="40% - Accent4 2 4 2 3 3 2" xfId="36541"/>
    <cellStyle name="40% - Accent4 2 4 2 3 3 2 2" xfId="36542"/>
    <cellStyle name="40% - Accent4 2 4 2 3 3 2 3" xfId="36543"/>
    <cellStyle name="40% - Accent4 2 4 2 3 3 3" xfId="36544"/>
    <cellStyle name="40% - Accent4 2 4 2 3 3 4" xfId="36545"/>
    <cellStyle name="40% - Accent4 2 4 2 3 4" xfId="36546"/>
    <cellStyle name="40% - Accent4 2 4 2 3 4 2" xfId="36547"/>
    <cellStyle name="40% - Accent4 2 4 2 3 4 3" xfId="36548"/>
    <cellStyle name="40% - Accent4 2 4 2 3 5" xfId="36549"/>
    <cellStyle name="40% - Accent4 2 4 2 3 6" xfId="36550"/>
    <cellStyle name="40% - Accent4 2 4 2 4" xfId="36551"/>
    <cellStyle name="40% - Accent4 2 4 2 4 2" xfId="36552"/>
    <cellStyle name="40% - Accent4 2 4 2 4 2 2" xfId="36553"/>
    <cellStyle name="40% - Accent4 2 4 2 4 2 2 2" xfId="36554"/>
    <cellStyle name="40% - Accent4 2 4 2 4 2 2 3" xfId="36555"/>
    <cellStyle name="40% - Accent4 2 4 2 4 2 3" xfId="36556"/>
    <cellStyle name="40% - Accent4 2 4 2 4 2 4" xfId="36557"/>
    <cellStyle name="40% - Accent4 2 4 2 4 3" xfId="36558"/>
    <cellStyle name="40% - Accent4 2 4 2 4 3 2" xfId="36559"/>
    <cellStyle name="40% - Accent4 2 4 2 4 3 2 2" xfId="36560"/>
    <cellStyle name="40% - Accent4 2 4 2 4 3 2 3" xfId="36561"/>
    <cellStyle name="40% - Accent4 2 4 2 4 3 3" xfId="36562"/>
    <cellStyle name="40% - Accent4 2 4 2 4 3 4" xfId="36563"/>
    <cellStyle name="40% - Accent4 2 4 2 4 4" xfId="36564"/>
    <cellStyle name="40% - Accent4 2 4 2 4 4 2" xfId="36565"/>
    <cellStyle name="40% - Accent4 2 4 2 4 4 3" xfId="36566"/>
    <cellStyle name="40% - Accent4 2 4 2 4 5" xfId="36567"/>
    <cellStyle name="40% - Accent4 2 4 2 4 6" xfId="36568"/>
    <cellStyle name="40% - Accent4 2 4 2 5" xfId="36569"/>
    <cellStyle name="40% - Accent4 2 4 2 5 2" xfId="36570"/>
    <cellStyle name="40% - Accent4 2 4 2 5 2 2" xfId="36571"/>
    <cellStyle name="40% - Accent4 2 4 2 5 2 3" xfId="36572"/>
    <cellStyle name="40% - Accent4 2 4 2 5 3" xfId="36573"/>
    <cellStyle name="40% - Accent4 2 4 2 5 4" xfId="36574"/>
    <cellStyle name="40% - Accent4 2 4 2 6" xfId="36575"/>
    <cellStyle name="40% - Accent4 2 4 2 6 2" xfId="36576"/>
    <cellStyle name="40% - Accent4 2 4 2 6 2 2" xfId="36577"/>
    <cellStyle name="40% - Accent4 2 4 2 6 2 3" xfId="36578"/>
    <cellStyle name="40% - Accent4 2 4 2 6 3" xfId="36579"/>
    <cellStyle name="40% - Accent4 2 4 2 6 4" xfId="36580"/>
    <cellStyle name="40% - Accent4 2 4 2 7" xfId="36581"/>
    <cellStyle name="40% - Accent4 2 4 2 7 2" xfId="36582"/>
    <cellStyle name="40% - Accent4 2 4 2 7 3" xfId="36583"/>
    <cellStyle name="40% - Accent4 2 4 2 8" xfId="36584"/>
    <cellStyle name="40% - Accent4 2 4 2 9" xfId="36585"/>
    <cellStyle name="40% - Accent4 2 4 3" xfId="36586"/>
    <cellStyle name="40% - Accent4 2 4 3 2" xfId="36587"/>
    <cellStyle name="40% - Accent4 2 4 3 2 2" xfId="36588"/>
    <cellStyle name="40% - Accent4 2 4 3 2 2 2" xfId="36589"/>
    <cellStyle name="40% - Accent4 2 4 3 2 2 2 2" xfId="36590"/>
    <cellStyle name="40% - Accent4 2 4 3 2 2 2 3" xfId="36591"/>
    <cellStyle name="40% - Accent4 2 4 3 2 2 3" xfId="36592"/>
    <cellStyle name="40% - Accent4 2 4 3 2 2 4" xfId="36593"/>
    <cellStyle name="40% - Accent4 2 4 3 2 3" xfId="36594"/>
    <cellStyle name="40% - Accent4 2 4 3 2 3 2" xfId="36595"/>
    <cellStyle name="40% - Accent4 2 4 3 2 3 2 2" xfId="36596"/>
    <cellStyle name="40% - Accent4 2 4 3 2 3 2 3" xfId="36597"/>
    <cellStyle name="40% - Accent4 2 4 3 2 3 3" xfId="36598"/>
    <cellStyle name="40% - Accent4 2 4 3 2 3 4" xfId="36599"/>
    <cellStyle name="40% - Accent4 2 4 3 2 4" xfId="36600"/>
    <cellStyle name="40% - Accent4 2 4 3 2 4 2" xfId="36601"/>
    <cellStyle name="40% - Accent4 2 4 3 2 4 3" xfId="36602"/>
    <cellStyle name="40% - Accent4 2 4 3 2 5" xfId="36603"/>
    <cellStyle name="40% - Accent4 2 4 3 2 6" xfId="36604"/>
    <cellStyle name="40% - Accent4 2 4 3 3" xfId="36605"/>
    <cellStyle name="40% - Accent4 2 4 3 3 2" xfId="36606"/>
    <cellStyle name="40% - Accent4 2 4 3 3 2 2" xfId="36607"/>
    <cellStyle name="40% - Accent4 2 4 3 3 2 2 2" xfId="36608"/>
    <cellStyle name="40% - Accent4 2 4 3 3 2 2 3" xfId="36609"/>
    <cellStyle name="40% - Accent4 2 4 3 3 2 3" xfId="36610"/>
    <cellStyle name="40% - Accent4 2 4 3 3 2 4" xfId="36611"/>
    <cellStyle name="40% - Accent4 2 4 3 3 3" xfId="36612"/>
    <cellStyle name="40% - Accent4 2 4 3 3 3 2" xfId="36613"/>
    <cellStyle name="40% - Accent4 2 4 3 3 3 2 2" xfId="36614"/>
    <cellStyle name="40% - Accent4 2 4 3 3 3 2 3" xfId="36615"/>
    <cellStyle name="40% - Accent4 2 4 3 3 3 3" xfId="36616"/>
    <cellStyle name="40% - Accent4 2 4 3 3 3 4" xfId="36617"/>
    <cellStyle name="40% - Accent4 2 4 3 3 4" xfId="36618"/>
    <cellStyle name="40% - Accent4 2 4 3 3 4 2" xfId="36619"/>
    <cellStyle name="40% - Accent4 2 4 3 3 4 3" xfId="36620"/>
    <cellStyle name="40% - Accent4 2 4 3 3 5" xfId="36621"/>
    <cellStyle name="40% - Accent4 2 4 3 3 6" xfId="36622"/>
    <cellStyle name="40% - Accent4 2 4 3 4" xfId="36623"/>
    <cellStyle name="40% - Accent4 2 4 3 4 2" xfId="36624"/>
    <cellStyle name="40% - Accent4 2 4 3 4 2 2" xfId="36625"/>
    <cellStyle name="40% - Accent4 2 4 3 4 2 3" xfId="36626"/>
    <cellStyle name="40% - Accent4 2 4 3 4 3" xfId="36627"/>
    <cellStyle name="40% - Accent4 2 4 3 4 4" xfId="36628"/>
    <cellStyle name="40% - Accent4 2 4 3 5" xfId="36629"/>
    <cellStyle name="40% - Accent4 2 4 3 5 2" xfId="36630"/>
    <cellStyle name="40% - Accent4 2 4 3 5 2 2" xfId="36631"/>
    <cellStyle name="40% - Accent4 2 4 3 5 2 3" xfId="36632"/>
    <cellStyle name="40% - Accent4 2 4 3 5 3" xfId="36633"/>
    <cellStyle name="40% - Accent4 2 4 3 5 4" xfId="36634"/>
    <cellStyle name="40% - Accent4 2 4 3 6" xfId="36635"/>
    <cellStyle name="40% - Accent4 2 4 3 6 2" xfId="36636"/>
    <cellStyle name="40% - Accent4 2 4 3 6 3" xfId="36637"/>
    <cellStyle name="40% - Accent4 2 4 3 7" xfId="36638"/>
    <cellStyle name="40% - Accent4 2 4 3 8" xfId="36639"/>
    <cellStyle name="40% - Accent4 2 4 4" xfId="36640"/>
    <cellStyle name="40% - Accent4 2 4 4 2" xfId="36641"/>
    <cellStyle name="40% - Accent4 2 4 4 2 2" xfId="36642"/>
    <cellStyle name="40% - Accent4 2 4 4 2 2 2" xfId="36643"/>
    <cellStyle name="40% - Accent4 2 4 4 2 2 3" xfId="36644"/>
    <cellStyle name="40% - Accent4 2 4 4 2 3" xfId="36645"/>
    <cellStyle name="40% - Accent4 2 4 4 2 4" xfId="36646"/>
    <cellStyle name="40% - Accent4 2 4 4 3" xfId="36647"/>
    <cellStyle name="40% - Accent4 2 4 4 3 2" xfId="36648"/>
    <cellStyle name="40% - Accent4 2 4 4 3 2 2" xfId="36649"/>
    <cellStyle name="40% - Accent4 2 4 4 3 2 3" xfId="36650"/>
    <cellStyle name="40% - Accent4 2 4 4 3 3" xfId="36651"/>
    <cellStyle name="40% - Accent4 2 4 4 3 4" xfId="36652"/>
    <cellStyle name="40% - Accent4 2 4 4 4" xfId="36653"/>
    <cellStyle name="40% - Accent4 2 4 4 4 2" xfId="36654"/>
    <cellStyle name="40% - Accent4 2 4 4 4 3" xfId="36655"/>
    <cellStyle name="40% - Accent4 2 4 4 5" xfId="36656"/>
    <cellStyle name="40% - Accent4 2 4 4 6" xfId="36657"/>
    <cellStyle name="40% - Accent4 2 4 5" xfId="36658"/>
    <cellStyle name="40% - Accent4 2 4 5 2" xfId="36659"/>
    <cellStyle name="40% - Accent4 2 4 5 2 2" xfId="36660"/>
    <cellStyle name="40% - Accent4 2 4 5 2 2 2" xfId="36661"/>
    <cellStyle name="40% - Accent4 2 4 5 2 2 3" xfId="36662"/>
    <cellStyle name="40% - Accent4 2 4 5 2 3" xfId="36663"/>
    <cellStyle name="40% - Accent4 2 4 5 2 4" xfId="36664"/>
    <cellStyle name="40% - Accent4 2 4 5 3" xfId="36665"/>
    <cellStyle name="40% - Accent4 2 4 5 3 2" xfId="36666"/>
    <cellStyle name="40% - Accent4 2 4 5 3 2 2" xfId="36667"/>
    <cellStyle name="40% - Accent4 2 4 5 3 2 3" xfId="36668"/>
    <cellStyle name="40% - Accent4 2 4 5 3 3" xfId="36669"/>
    <cellStyle name="40% - Accent4 2 4 5 3 4" xfId="36670"/>
    <cellStyle name="40% - Accent4 2 4 5 4" xfId="36671"/>
    <cellStyle name="40% - Accent4 2 4 5 4 2" xfId="36672"/>
    <cellStyle name="40% - Accent4 2 4 5 4 3" xfId="36673"/>
    <cellStyle name="40% - Accent4 2 4 5 5" xfId="36674"/>
    <cellStyle name="40% - Accent4 2 4 5 6" xfId="36675"/>
    <cellStyle name="40% - Accent4 2 4 6" xfId="36676"/>
    <cellStyle name="40% - Accent4 2 4 6 2" xfId="36677"/>
    <cellStyle name="40% - Accent4 2 4 6 2 2" xfId="36678"/>
    <cellStyle name="40% - Accent4 2 4 6 2 3" xfId="36679"/>
    <cellStyle name="40% - Accent4 2 4 6 3" xfId="36680"/>
    <cellStyle name="40% - Accent4 2 4 6 4" xfId="36681"/>
    <cellStyle name="40% - Accent4 2 4 7" xfId="36682"/>
    <cellStyle name="40% - Accent4 2 4 7 2" xfId="36683"/>
    <cellStyle name="40% - Accent4 2 4 7 2 2" xfId="36684"/>
    <cellStyle name="40% - Accent4 2 4 7 2 3" xfId="36685"/>
    <cellStyle name="40% - Accent4 2 4 7 3" xfId="36686"/>
    <cellStyle name="40% - Accent4 2 4 7 4" xfId="36687"/>
    <cellStyle name="40% - Accent4 2 4 8" xfId="36688"/>
    <cellStyle name="40% - Accent4 2 4 8 2" xfId="36689"/>
    <cellStyle name="40% - Accent4 2 4 8 3" xfId="36690"/>
    <cellStyle name="40% - Accent4 2 4 9" xfId="36691"/>
    <cellStyle name="40% - Accent4 2 4_Revenue monitoring workings P6 97-2003" xfId="36692"/>
    <cellStyle name="40% - Accent4 2 5" xfId="36693"/>
    <cellStyle name="40% - Accent4 2 5 10" xfId="36694"/>
    <cellStyle name="40% - Accent4 2 5 2" xfId="36695"/>
    <cellStyle name="40% - Accent4 2 5 2 2" xfId="36696"/>
    <cellStyle name="40% - Accent4 2 5 2 2 2" xfId="36697"/>
    <cellStyle name="40% - Accent4 2 5 2 2 2 2" xfId="36698"/>
    <cellStyle name="40% - Accent4 2 5 2 2 2 2 2" xfId="36699"/>
    <cellStyle name="40% - Accent4 2 5 2 2 2 2 2 2" xfId="36700"/>
    <cellStyle name="40% - Accent4 2 5 2 2 2 2 2 3" xfId="36701"/>
    <cellStyle name="40% - Accent4 2 5 2 2 2 2 3" xfId="36702"/>
    <cellStyle name="40% - Accent4 2 5 2 2 2 2 4" xfId="36703"/>
    <cellStyle name="40% - Accent4 2 5 2 2 2 3" xfId="36704"/>
    <cellStyle name="40% - Accent4 2 5 2 2 2 3 2" xfId="36705"/>
    <cellStyle name="40% - Accent4 2 5 2 2 2 3 2 2" xfId="36706"/>
    <cellStyle name="40% - Accent4 2 5 2 2 2 3 2 3" xfId="36707"/>
    <cellStyle name="40% - Accent4 2 5 2 2 2 3 3" xfId="36708"/>
    <cellStyle name="40% - Accent4 2 5 2 2 2 3 4" xfId="36709"/>
    <cellStyle name="40% - Accent4 2 5 2 2 2 4" xfId="36710"/>
    <cellStyle name="40% - Accent4 2 5 2 2 2 4 2" xfId="36711"/>
    <cellStyle name="40% - Accent4 2 5 2 2 2 4 3" xfId="36712"/>
    <cellStyle name="40% - Accent4 2 5 2 2 2 5" xfId="36713"/>
    <cellStyle name="40% - Accent4 2 5 2 2 2 6" xfId="36714"/>
    <cellStyle name="40% - Accent4 2 5 2 2 3" xfId="36715"/>
    <cellStyle name="40% - Accent4 2 5 2 2 3 2" xfId="36716"/>
    <cellStyle name="40% - Accent4 2 5 2 2 3 2 2" xfId="36717"/>
    <cellStyle name="40% - Accent4 2 5 2 2 3 2 2 2" xfId="36718"/>
    <cellStyle name="40% - Accent4 2 5 2 2 3 2 2 3" xfId="36719"/>
    <cellStyle name="40% - Accent4 2 5 2 2 3 2 3" xfId="36720"/>
    <cellStyle name="40% - Accent4 2 5 2 2 3 2 4" xfId="36721"/>
    <cellStyle name="40% - Accent4 2 5 2 2 3 3" xfId="36722"/>
    <cellStyle name="40% - Accent4 2 5 2 2 3 3 2" xfId="36723"/>
    <cellStyle name="40% - Accent4 2 5 2 2 3 3 2 2" xfId="36724"/>
    <cellStyle name="40% - Accent4 2 5 2 2 3 3 2 3" xfId="36725"/>
    <cellStyle name="40% - Accent4 2 5 2 2 3 3 3" xfId="36726"/>
    <cellStyle name="40% - Accent4 2 5 2 2 3 3 4" xfId="36727"/>
    <cellStyle name="40% - Accent4 2 5 2 2 3 4" xfId="36728"/>
    <cellStyle name="40% - Accent4 2 5 2 2 3 4 2" xfId="36729"/>
    <cellStyle name="40% - Accent4 2 5 2 2 3 4 3" xfId="36730"/>
    <cellStyle name="40% - Accent4 2 5 2 2 3 5" xfId="36731"/>
    <cellStyle name="40% - Accent4 2 5 2 2 3 6" xfId="36732"/>
    <cellStyle name="40% - Accent4 2 5 2 2 4" xfId="36733"/>
    <cellStyle name="40% - Accent4 2 5 2 2 4 2" xfId="36734"/>
    <cellStyle name="40% - Accent4 2 5 2 2 4 2 2" xfId="36735"/>
    <cellStyle name="40% - Accent4 2 5 2 2 4 2 3" xfId="36736"/>
    <cellStyle name="40% - Accent4 2 5 2 2 4 3" xfId="36737"/>
    <cellStyle name="40% - Accent4 2 5 2 2 4 4" xfId="36738"/>
    <cellStyle name="40% - Accent4 2 5 2 2 5" xfId="36739"/>
    <cellStyle name="40% - Accent4 2 5 2 2 5 2" xfId="36740"/>
    <cellStyle name="40% - Accent4 2 5 2 2 5 2 2" xfId="36741"/>
    <cellStyle name="40% - Accent4 2 5 2 2 5 2 3" xfId="36742"/>
    <cellStyle name="40% - Accent4 2 5 2 2 5 3" xfId="36743"/>
    <cellStyle name="40% - Accent4 2 5 2 2 5 4" xfId="36744"/>
    <cellStyle name="40% - Accent4 2 5 2 2 6" xfId="36745"/>
    <cellStyle name="40% - Accent4 2 5 2 2 6 2" xfId="36746"/>
    <cellStyle name="40% - Accent4 2 5 2 2 6 3" xfId="36747"/>
    <cellStyle name="40% - Accent4 2 5 2 2 7" xfId="36748"/>
    <cellStyle name="40% - Accent4 2 5 2 2 8" xfId="36749"/>
    <cellStyle name="40% - Accent4 2 5 2 3" xfId="36750"/>
    <cellStyle name="40% - Accent4 2 5 2 3 2" xfId="36751"/>
    <cellStyle name="40% - Accent4 2 5 2 3 2 2" xfId="36752"/>
    <cellStyle name="40% - Accent4 2 5 2 3 2 2 2" xfId="36753"/>
    <cellStyle name="40% - Accent4 2 5 2 3 2 2 3" xfId="36754"/>
    <cellStyle name="40% - Accent4 2 5 2 3 2 3" xfId="36755"/>
    <cellStyle name="40% - Accent4 2 5 2 3 2 4" xfId="36756"/>
    <cellStyle name="40% - Accent4 2 5 2 3 3" xfId="36757"/>
    <cellStyle name="40% - Accent4 2 5 2 3 3 2" xfId="36758"/>
    <cellStyle name="40% - Accent4 2 5 2 3 3 2 2" xfId="36759"/>
    <cellStyle name="40% - Accent4 2 5 2 3 3 2 3" xfId="36760"/>
    <cellStyle name="40% - Accent4 2 5 2 3 3 3" xfId="36761"/>
    <cellStyle name="40% - Accent4 2 5 2 3 3 4" xfId="36762"/>
    <cellStyle name="40% - Accent4 2 5 2 3 4" xfId="36763"/>
    <cellStyle name="40% - Accent4 2 5 2 3 4 2" xfId="36764"/>
    <cellStyle name="40% - Accent4 2 5 2 3 4 3" xfId="36765"/>
    <cellStyle name="40% - Accent4 2 5 2 3 5" xfId="36766"/>
    <cellStyle name="40% - Accent4 2 5 2 3 6" xfId="36767"/>
    <cellStyle name="40% - Accent4 2 5 2 4" xfId="36768"/>
    <cellStyle name="40% - Accent4 2 5 2 4 2" xfId="36769"/>
    <cellStyle name="40% - Accent4 2 5 2 4 2 2" xfId="36770"/>
    <cellStyle name="40% - Accent4 2 5 2 4 2 2 2" xfId="36771"/>
    <cellStyle name="40% - Accent4 2 5 2 4 2 2 3" xfId="36772"/>
    <cellStyle name="40% - Accent4 2 5 2 4 2 3" xfId="36773"/>
    <cellStyle name="40% - Accent4 2 5 2 4 2 4" xfId="36774"/>
    <cellStyle name="40% - Accent4 2 5 2 4 3" xfId="36775"/>
    <cellStyle name="40% - Accent4 2 5 2 4 3 2" xfId="36776"/>
    <cellStyle name="40% - Accent4 2 5 2 4 3 2 2" xfId="36777"/>
    <cellStyle name="40% - Accent4 2 5 2 4 3 2 3" xfId="36778"/>
    <cellStyle name="40% - Accent4 2 5 2 4 3 3" xfId="36779"/>
    <cellStyle name="40% - Accent4 2 5 2 4 3 4" xfId="36780"/>
    <cellStyle name="40% - Accent4 2 5 2 4 4" xfId="36781"/>
    <cellStyle name="40% - Accent4 2 5 2 4 4 2" xfId="36782"/>
    <cellStyle name="40% - Accent4 2 5 2 4 4 3" xfId="36783"/>
    <cellStyle name="40% - Accent4 2 5 2 4 5" xfId="36784"/>
    <cellStyle name="40% - Accent4 2 5 2 4 6" xfId="36785"/>
    <cellStyle name="40% - Accent4 2 5 2 5" xfId="36786"/>
    <cellStyle name="40% - Accent4 2 5 2 5 2" xfId="36787"/>
    <cellStyle name="40% - Accent4 2 5 2 5 2 2" xfId="36788"/>
    <cellStyle name="40% - Accent4 2 5 2 5 2 3" xfId="36789"/>
    <cellStyle name="40% - Accent4 2 5 2 5 3" xfId="36790"/>
    <cellStyle name="40% - Accent4 2 5 2 5 4" xfId="36791"/>
    <cellStyle name="40% - Accent4 2 5 2 6" xfId="36792"/>
    <cellStyle name="40% - Accent4 2 5 2 6 2" xfId="36793"/>
    <cellStyle name="40% - Accent4 2 5 2 6 2 2" xfId="36794"/>
    <cellStyle name="40% - Accent4 2 5 2 6 2 3" xfId="36795"/>
    <cellStyle name="40% - Accent4 2 5 2 6 3" xfId="36796"/>
    <cellStyle name="40% - Accent4 2 5 2 6 4" xfId="36797"/>
    <cellStyle name="40% - Accent4 2 5 2 7" xfId="36798"/>
    <cellStyle name="40% - Accent4 2 5 2 7 2" xfId="36799"/>
    <cellStyle name="40% - Accent4 2 5 2 7 3" xfId="36800"/>
    <cellStyle name="40% - Accent4 2 5 2 8" xfId="36801"/>
    <cellStyle name="40% - Accent4 2 5 2 9" xfId="36802"/>
    <cellStyle name="40% - Accent4 2 5 3" xfId="36803"/>
    <cellStyle name="40% - Accent4 2 5 3 2" xfId="36804"/>
    <cellStyle name="40% - Accent4 2 5 3 2 2" xfId="36805"/>
    <cellStyle name="40% - Accent4 2 5 3 2 2 2" xfId="36806"/>
    <cellStyle name="40% - Accent4 2 5 3 2 2 2 2" xfId="36807"/>
    <cellStyle name="40% - Accent4 2 5 3 2 2 2 3" xfId="36808"/>
    <cellStyle name="40% - Accent4 2 5 3 2 2 3" xfId="36809"/>
    <cellStyle name="40% - Accent4 2 5 3 2 2 4" xfId="36810"/>
    <cellStyle name="40% - Accent4 2 5 3 2 3" xfId="36811"/>
    <cellStyle name="40% - Accent4 2 5 3 2 3 2" xfId="36812"/>
    <cellStyle name="40% - Accent4 2 5 3 2 3 2 2" xfId="36813"/>
    <cellStyle name="40% - Accent4 2 5 3 2 3 2 3" xfId="36814"/>
    <cellStyle name="40% - Accent4 2 5 3 2 3 3" xfId="36815"/>
    <cellStyle name="40% - Accent4 2 5 3 2 3 4" xfId="36816"/>
    <cellStyle name="40% - Accent4 2 5 3 2 4" xfId="36817"/>
    <cellStyle name="40% - Accent4 2 5 3 2 4 2" xfId="36818"/>
    <cellStyle name="40% - Accent4 2 5 3 2 4 3" xfId="36819"/>
    <cellStyle name="40% - Accent4 2 5 3 2 5" xfId="36820"/>
    <cellStyle name="40% - Accent4 2 5 3 2 6" xfId="36821"/>
    <cellStyle name="40% - Accent4 2 5 3 3" xfId="36822"/>
    <cellStyle name="40% - Accent4 2 5 3 3 2" xfId="36823"/>
    <cellStyle name="40% - Accent4 2 5 3 3 2 2" xfId="36824"/>
    <cellStyle name="40% - Accent4 2 5 3 3 2 2 2" xfId="36825"/>
    <cellStyle name="40% - Accent4 2 5 3 3 2 2 3" xfId="36826"/>
    <cellStyle name="40% - Accent4 2 5 3 3 2 3" xfId="36827"/>
    <cellStyle name="40% - Accent4 2 5 3 3 2 4" xfId="36828"/>
    <cellStyle name="40% - Accent4 2 5 3 3 3" xfId="36829"/>
    <cellStyle name="40% - Accent4 2 5 3 3 3 2" xfId="36830"/>
    <cellStyle name="40% - Accent4 2 5 3 3 3 2 2" xfId="36831"/>
    <cellStyle name="40% - Accent4 2 5 3 3 3 2 3" xfId="36832"/>
    <cellStyle name="40% - Accent4 2 5 3 3 3 3" xfId="36833"/>
    <cellStyle name="40% - Accent4 2 5 3 3 3 4" xfId="36834"/>
    <cellStyle name="40% - Accent4 2 5 3 3 4" xfId="36835"/>
    <cellStyle name="40% - Accent4 2 5 3 3 4 2" xfId="36836"/>
    <cellStyle name="40% - Accent4 2 5 3 3 4 3" xfId="36837"/>
    <cellStyle name="40% - Accent4 2 5 3 3 5" xfId="36838"/>
    <cellStyle name="40% - Accent4 2 5 3 3 6" xfId="36839"/>
    <cellStyle name="40% - Accent4 2 5 3 4" xfId="36840"/>
    <cellStyle name="40% - Accent4 2 5 3 4 2" xfId="36841"/>
    <cellStyle name="40% - Accent4 2 5 3 4 2 2" xfId="36842"/>
    <cellStyle name="40% - Accent4 2 5 3 4 2 3" xfId="36843"/>
    <cellStyle name="40% - Accent4 2 5 3 4 3" xfId="36844"/>
    <cellStyle name="40% - Accent4 2 5 3 4 4" xfId="36845"/>
    <cellStyle name="40% - Accent4 2 5 3 5" xfId="36846"/>
    <cellStyle name="40% - Accent4 2 5 3 5 2" xfId="36847"/>
    <cellStyle name="40% - Accent4 2 5 3 5 2 2" xfId="36848"/>
    <cellStyle name="40% - Accent4 2 5 3 5 2 3" xfId="36849"/>
    <cellStyle name="40% - Accent4 2 5 3 5 3" xfId="36850"/>
    <cellStyle name="40% - Accent4 2 5 3 5 4" xfId="36851"/>
    <cellStyle name="40% - Accent4 2 5 3 6" xfId="36852"/>
    <cellStyle name="40% - Accent4 2 5 3 6 2" xfId="36853"/>
    <cellStyle name="40% - Accent4 2 5 3 6 3" xfId="36854"/>
    <cellStyle name="40% - Accent4 2 5 3 7" xfId="36855"/>
    <cellStyle name="40% - Accent4 2 5 3 8" xfId="36856"/>
    <cellStyle name="40% - Accent4 2 5 4" xfId="36857"/>
    <cellStyle name="40% - Accent4 2 5 4 2" xfId="36858"/>
    <cellStyle name="40% - Accent4 2 5 4 2 2" xfId="36859"/>
    <cellStyle name="40% - Accent4 2 5 4 2 2 2" xfId="36860"/>
    <cellStyle name="40% - Accent4 2 5 4 2 2 3" xfId="36861"/>
    <cellStyle name="40% - Accent4 2 5 4 2 3" xfId="36862"/>
    <cellStyle name="40% - Accent4 2 5 4 2 4" xfId="36863"/>
    <cellStyle name="40% - Accent4 2 5 4 3" xfId="36864"/>
    <cellStyle name="40% - Accent4 2 5 4 3 2" xfId="36865"/>
    <cellStyle name="40% - Accent4 2 5 4 3 2 2" xfId="36866"/>
    <cellStyle name="40% - Accent4 2 5 4 3 2 3" xfId="36867"/>
    <cellStyle name="40% - Accent4 2 5 4 3 3" xfId="36868"/>
    <cellStyle name="40% - Accent4 2 5 4 3 4" xfId="36869"/>
    <cellStyle name="40% - Accent4 2 5 4 4" xfId="36870"/>
    <cellStyle name="40% - Accent4 2 5 4 4 2" xfId="36871"/>
    <cellStyle name="40% - Accent4 2 5 4 4 3" xfId="36872"/>
    <cellStyle name="40% - Accent4 2 5 4 5" xfId="36873"/>
    <cellStyle name="40% - Accent4 2 5 4 6" xfId="36874"/>
    <cellStyle name="40% - Accent4 2 5 5" xfId="36875"/>
    <cellStyle name="40% - Accent4 2 5 5 2" xfId="36876"/>
    <cellStyle name="40% - Accent4 2 5 5 2 2" xfId="36877"/>
    <cellStyle name="40% - Accent4 2 5 5 2 2 2" xfId="36878"/>
    <cellStyle name="40% - Accent4 2 5 5 2 2 3" xfId="36879"/>
    <cellStyle name="40% - Accent4 2 5 5 2 3" xfId="36880"/>
    <cellStyle name="40% - Accent4 2 5 5 2 4" xfId="36881"/>
    <cellStyle name="40% - Accent4 2 5 5 3" xfId="36882"/>
    <cellStyle name="40% - Accent4 2 5 5 3 2" xfId="36883"/>
    <cellStyle name="40% - Accent4 2 5 5 3 2 2" xfId="36884"/>
    <cellStyle name="40% - Accent4 2 5 5 3 2 3" xfId="36885"/>
    <cellStyle name="40% - Accent4 2 5 5 3 3" xfId="36886"/>
    <cellStyle name="40% - Accent4 2 5 5 3 4" xfId="36887"/>
    <cellStyle name="40% - Accent4 2 5 5 4" xfId="36888"/>
    <cellStyle name="40% - Accent4 2 5 5 4 2" xfId="36889"/>
    <cellStyle name="40% - Accent4 2 5 5 4 3" xfId="36890"/>
    <cellStyle name="40% - Accent4 2 5 5 5" xfId="36891"/>
    <cellStyle name="40% - Accent4 2 5 5 6" xfId="36892"/>
    <cellStyle name="40% - Accent4 2 5 6" xfId="36893"/>
    <cellStyle name="40% - Accent4 2 5 6 2" xfId="36894"/>
    <cellStyle name="40% - Accent4 2 5 6 2 2" xfId="36895"/>
    <cellStyle name="40% - Accent4 2 5 6 2 3" xfId="36896"/>
    <cellStyle name="40% - Accent4 2 5 6 3" xfId="36897"/>
    <cellStyle name="40% - Accent4 2 5 6 4" xfId="36898"/>
    <cellStyle name="40% - Accent4 2 5 7" xfId="36899"/>
    <cellStyle name="40% - Accent4 2 5 7 2" xfId="36900"/>
    <cellStyle name="40% - Accent4 2 5 7 2 2" xfId="36901"/>
    <cellStyle name="40% - Accent4 2 5 7 2 3" xfId="36902"/>
    <cellStyle name="40% - Accent4 2 5 7 3" xfId="36903"/>
    <cellStyle name="40% - Accent4 2 5 7 4" xfId="36904"/>
    <cellStyle name="40% - Accent4 2 5 8" xfId="36905"/>
    <cellStyle name="40% - Accent4 2 5 8 2" xfId="36906"/>
    <cellStyle name="40% - Accent4 2 5 8 3" xfId="36907"/>
    <cellStyle name="40% - Accent4 2 5 9" xfId="36908"/>
    <cellStyle name="40% - Accent4 2 5_Revenue monitoring workings P6 97-2003" xfId="36909"/>
    <cellStyle name="40% - Accent4 2 6" xfId="36910"/>
    <cellStyle name="40% - Accent4 2 6 10" xfId="36911"/>
    <cellStyle name="40% - Accent4 2 6 2" xfId="36912"/>
    <cellStyle name="40% - Accent4 2 6 2 2" xfId="36913"/>
    <cellStyle name="40% - Accent4 2 6 2 2 2" xfId="36914"/>
    <cellStyle name="40% - Accent4 2 6 2 2 2 2" xfId="36915"/>
    <cellStyle name="40% - Accent4 2 6 2 2 2 2 2" xfId="36916"/>
    <cellStyle name="40% - Accent4 2 6 2 2 2 2 2 2" xfId="36917"/>
    <cellStyle name="40% - Accent4 2 6 2 2 2 2 2 3" xfId="36918"/>
    <cellStyle name="40% - Accent4 2 6 2 2 2 2 3" xfId="36919"/>
    <cellStyle name="40% - Accent4 2 6 2 2 2 2 4" xfId="36920"/>
    <cellStyle name="40% - Accent4 2 6 2 2 2 3" xfId="36921"/>
    <cellStyle name="40% - Accent4 2 6 2 2 2 3 2" xfId="36922"/>
    <cellStyle name="40% - Accent4 2 6 2 2 2 3 2 2" xfId="36923"/>
    <cellStyle name="40% - Accent4 2 6 2 2 2 3 2 3" xfId="36924"/>
    <cellStyle name="40% - Accent4 2 6 2 2 2 3 3" xfId="36925"/>
    <cellStyle name="40% - Accent4 2 6 2 2 2 3 4" xfId="36926"/>
    <cellStyle name="40% - Accent4 2 6 2 2 2 4" xfId="36927"/>
    <cellStyle name="40% - Accent4 2 6 2 2 2 4 2" xfId="36928"/>
    <cellStyle name="40% - Accent4 2 6 2 2 2 4 3" xfId="36929"/>
    <cellStyle name="40% - Accent4 2 6 2 2 2 5" xfId="36930"/>
    <cellStyle name="40% - Accent4 2 6 2 2 2 6" xfId="36931"/>
    <cellStyle name="40% - Accent4 2 6 2 2 3" xfId="36932"/>
    <cellStyle name="40% - Accent4 2 6 2 2 3 2" xfId="36933"/>
    <cellStyle name="40% - Accent4 2 6 2 2 3 2 2" xfId="36934"/>
    <cellStyle name="40% - Accent4 2 6 2 2 3 2 2 2" xfId="36935"/>
    <cellStyle name="40% - Accent4 2 6 2 2 3 2 2 3" xfId="36936"/>
    <cellStyle name="40% - Accent4 2 6 2 2 3 2 3" xfId="36937"/>
    <cellStyle name="40% - Accent4 2 6 2 2 3 2 4" xfId="36938"/>
    <cellStyle name="40% - Accent4 2 6 2 2 3 3" xfId="36939"/>
    <cellStyle name="40% - Accent4 2 6 2 2 3 3 2" xfId="36940"/>
    <cellStyle name="40% - Accent4 2 6 2 2 3 3 2 2" xfId="36941"/>
    <cellStyle name="40% - Accent4 2 6 2 2 3 3 2 3" xfId="36942"/>
    <cellStyle name="40% - Accent4 2 6 2 2 3 3 3" xfId="36943"/>
    <cellStyle name="40% - Accent4 2 6 2 2 3 3 4" xfId="36944"/>
    <cellStyle name="40% - Accent4 2 6 2 2 3 4" xfId="36945"/>
    <cellStyle name="40% - Accent4 2 6 2 2 3 4 2" xfId="36946"/>
    <cellStyle name="40% - Accent4 2 6 2 2 3 4 3" xfId="36947"/>
    <cellStyle name="40% - Accent4 2 6 2 2 3 5" xfId="36948"/>
    <cellStyle name="40% - Accent4 2 6 2 2 3 6" xfId="36949"/>
    <cellStyle name="40% - Accent4 2 6 2 2 4" xfId="36950"/>
    <cellStyle name="40% - Accent4 2 6 2 2 4 2" xfId="36951"/>
    <cellStyle name="40% - Accent4 2 6 2 2 4 2 2" xfId="36952"/>
    <cellStyle name="40% - Accent4 2 6 2 2 4 2 3" xfId="36953"/>
    <cellStyle name="40% - Accent4 2 6 2 2 4 3" xfId="36954"/>
    <cellStyle name="40% - Accent4 2 6 2 2 4 4" xfId="36955"/>
    <cellStyle name="40% - Accent4 2 6 2 2 5" xfId="36956"/>
    <cellStyle name="40% - Accent4 2 6 2 2 5 2" xfId="36957"/>
    <cellStyle name="40% - Accent4 2 6 2 2 5 2 2" xfId="36958"/>
    <cellStyle name="40% - Accent4 2 6 2 2 5 2 3" xfId="36959"/>
    <cellStyle name="40% - Accent4 2 6 2 2 5 3" xfId="36960"/>
    <cellStyle name="40% - Accent4 2 6 2 2 5 4" xfId="36961"/>
    <cellStyle name="40% - Accent4 2 6 2 2 6" xfId="36962"/>
    <cellStyle name="40% - Accent4 2 6 2 2 6 2" xfId="36963"/>
    <cellStyle name="40% - Accent4 2 6 2 2 6 3" xfId="36964"/>
    <cellStyle name="40% - Accent4 2 6 2 2 7" xfId="36965"/>
    <cellStyle name="40% - Accent4 2 6 2 2 8" xfId="36966"/>
    <cellStyle name="40% - Accent4 2 6 2 3" xfId="36967"/>
    <cellStyle name="40% - Accent4 2 6 2 3 2" xfId="36968"/>
    <cellStyle name="40% - Accent4 2 6 2 3 2 2" xfId="36969"/>
    <cellStyle name="40% - Accent4 2 6 2 3 2 2 2" xfId="36970"/>
    <cellStyle name="40% - Accent4 2 6 2 3 2 2 3" xfId="36971"/>
    <cellStyle name="40% - Accent4 2 6 2 3 2 3" xfId="36972"/>
    <cellStyle name="40% - Accent4 2 6 2 3 2 4" xfId="36973"/>
    <cellStyle name="40% - Accent4 2 6 2 3 3" xfId="36974"/>
    <cellStyle name="40% - Accent4 2 6 2 3 3 2" xfId="36975"/>
    <cellStyle name="40% - Accent4 2 6 2 3 3 2 2" xfId="36976"/>
    <cellStyle name="40% - Accent4 2 6 2 3 3 2 3" xfId="36977"/>
    <cellStyle name="40% - Accent4 2 6 2 3 3 3" xfId="36978"/>
    <cellStyle name="40% - Accent4 2 6 2 3 3 4" xfId="36979"/>
    <cellStyle name="40% - Accent4 2 6 2 3 4" xfId="36980"/>
    <cellStyle name="40% - Accent4 2 6 2 3 4 2" xfId="36981"/>
    <cellStyle name="40% - Accent4 2 6 2 3 4 3" xfId="36982"/>
    <cellStyle name="40% - Accent4 2 6 2 3 5" xfId="36983"/>
    <cellStyle name="40% - Accent4 2 6 2 3 6" xfId="36984"/>
    <cellStyle name="40% - Accent4 2 6 2 4" xfId="36985"/>
    <cellStyle name="40% - Accent4 2 6 2 4 2" xfId="36986"/>
    <cellStyle name="40% - Accent4 2 6 2 4 2 2" xfId="36987"/>
    <cellStyle name="40% - Accent4 2 6 2 4 2 2 2" xfId="36988"/>
    <cellStyle name="40% - Accent4 2 6 2 4 2 2 3" xfId="36989"/>
    <cellStyle name="40% - Accent4 2 6 2 4 2 3" xfId="36990"/>
    <cellStyle name="40% - Accent4 2 6 2 4 2 4" xfId="36991"/>
    <cellStyle name="40% - Accent4 2 6 2 4 3" xfId="36992"/>
    <cellStyle name="40% - Accent4 2 6 2 4 3 2" xfId="36993"/>
    <cellStyle name="40% - Accent4 2 6 2 4 3 2 2" xfId="36994"/>
    <cellStyle name="40% - Accent4 2 6 2 4 3 2 3" xfId="36995"/>
    <cellStyle name="40% - Accent4 2 6 2 4 3 3" xfId="36996"/>
    <cellStyle name="40% - Accent4 2 6 2 4 3 4" xfId="36997"/>
    <cellStyle name="40% - Accent4 2 6 2 4 4" xfId="36998"/>
    <cellStyle name="40% - Accent4 2 6 2 4 4 2" xfId="36999"/>
    <cellStyle name="40% - Accent4 2 6 2 4 4 3" xfId="37000"/>
    <cellStyle name="40% - Accent4 2 6 2 4 5" xfId="37001"/>
    <cellStyle name="40% - Accent4 2 6 2 4 6" xfId="37002"/>
    <cellStyle name="40% - Accent4 2 6 2 5" xfId="37003"/>
    <cellStyle name="40% - Accent4 2 6 2 5 2" xfId="37004"/>
    <cellStyle name="40% - Accent4 2 6 2 5 2 2" xfId="37005"/>
    <cellStyle name="40% - Accent4 2 6 2 5 2 3" xfId="37006"/>
    <cellStyle name="40% - Accent4 2 6 2 5 3" xfId="37007"/>
    <cellStyle name="40% - Accent4 2 6 2 5 4" xfId="37008"/>
    <cellStyle name="40% - Accent4 2 6 2 6" xfId="37009"/>
    <cellStyle name="40% - Accent4 2 6 2 6 2" xfId="37010"/>
    <cellStyle name="40% - Accent4 2 6 2 6 2 2" xfId="37011"/>
    <cellStyle name="40% - Accent4 2 6 2 6 2 3" xfId="37012"/>
    <cellStyle name="40% - Accent4 2 6 2 6 3" xfId="37013"/>
    <cellStyle name="40% - Accent4 2 6 2 6 4" xfId="37014"/>
    <cellStyle name="40% - Accent4 2 6 2 7" xfId="37015"/>
    <cellStyle name="40% - Accent4 2 6 2 7 2" xfId="37016"/>
    <cellStyle name="40% - Accent4 2 6 2 7 3" xfId="37017"/>
    <cellStyle name="40% - Accent4 2 6 2 8" xfId="37018"/>
    <cellStyle name="40% - Accent4 2 6 2 9" xfId="37019"/>
    <cellStyle name="40% - Accent4 2 6 3" xfId="37020"/>
    <cellStyle name="40% - Accent4 2 6 3 2" xfId="37021"/>
    <cellStyle name="40% - Accent4 2 6 3 2 2" xfId="37022"/>
    <cellStyle name="40% - Accent4 2 6 3 2 2 2" xfId="37023"/>
    <cellStyle name="40% - Accent4 2 6 3 2 2 2 2" xfId="37024"/>
    <cellStyle name="40% - Accent4 2 6 3 2 2 2 3" xfId="37025"/>
    <cellStyle name="40% - Accent4 2 6 3 2 2 3" xfId="37026"/>
    <cellStyle name="40% - Accent4 2 6 3 2 2 4" xfId="37027"/>
    <cellStyle name="40% - Accent4 2 6 3 2 3" xfId="37028"/>
    <cellStyle name="40% - Accent4 2 6 3 2 3 2" xfId="37029"/>
    <cellStyle name="40% - Accent4 2 6 3 2 3 2 2" xfId="37030"/>
    <cellStyle name="40% - Accent4 2 6 3 2 3 2 3" xfId="37031"/>
    <cellStyle name="40% - Accent4 2 6 3 2 3 3" xfId="37032"/>
    <cellStyle name="40% - Accent4 2 6 3 2 3 4" xfId="37033"/>
    <cellStyle name="40% - Accent4 2 6 3 2 4" xfId="37034"/>
    <cellStyle name="40% - Accent4 2 6 3 2 4 2" xfId="37035"/>
    <cellStyle name="40% - Accent4 2 6 3 2 4 3" xfId="37036"/>
    <cellStyle name="40% - Accent4 2 6 3 2 5" xfId="37037"/>
    <cellStyle name="40% - Accent4 2 6 3 2 6" xfId="37038"/>
    <cellStyle name="40% - Accent4 2 6 3 3" xfId="37039"/>
    <cellStyle name="40% - Accent4 2 6 3 3 2" xfId="37040"/>
    <cellStyle name="40% - Accent4 2 6 3 3 2 2" xfId="37041"/>
    <cellStyle name="40% - Accent4 2 6 3 3 2 2 2" xfId="37042"/>
    <cellStyle name="40% - Accent4 2 6 3 3 2 2 3" xfId="37043"/>
    <cellStyle name="40% - Accent4 2 6 3 3 2 3" xfId="37044"/>
    <cellStyle name="40% - Accent4 2 6 3 3 2 4" xfId="37045"/>
    <cellStyle name="40% - Accent4 2 6 3 3 3" xfId="37046"/>
    <cellStyle name="40% - Accent4 2 6 3 3 3 2" xfId="37047"/>
    <cellStyle name="40% - Accent4 2 6 3 3 3 2 2" xfId="37048"/>
    <cellStyle name="40% - Accent4 2 6 3 3 3 2 3" xfId="37049"/>
    <cellStyle name="40% - Accent4 2 6 3 3 3 3" xfId="37050"/>
    <cellStyle name="40% - Accent4 2 6 3 3 3 4" xfId="37051"/>
    <cellStyle name="40% - Accent4 2 6 3 3 4" xfId="37052"/>
    <cellStyle name="40% - Accent4 2 6 3 3 4 2" xfId="37053"/>
    <cellStyle name="40% - Accent4 2 6 3 3 4 3" xfId="37054"/>
    <cellStyle name="40% - Accent4 2 6 3 3 5" xfId="37055"/>
    <cellStyle name="40% - Accent4 2 6 3 3 6" xfId="37056"/>
    <cellStyle name="40% - Accent4 2 6 3 4" xfId="37057"/>
    <cellStyle name="40% - Accent4 2 6 3 4 2" xfId="37058"/>
    <cellStyle name="40% - Accent4 2 6 3 4 2 2" xfId="37059"/>
    <cellStyle name="40% - Accent4 2 6 3 4 2 3" xfId="37060"/>
    <cellStyle name="40% - Accent4 2 6 3 4 3" xfId="37061"/>
    <cellStyle name="40% - Accent4 2 6 3 4 4" xfId="37062"/>
    <cellStyle name="40% - Accent4 2 6 3 5" xfId="37063"/>
    <cellStyle name="40% - Accent4 2 6 3 5 2" xfId="37064"/>
    <cellStyle name="40% - Accent4 2 6 3 5 2 2" xfId="37065"/>
    <cellStyle name="40% - Accent4 2 6 3 5 2 3" xfId="37066"/>
    <cellStyle name="40% - Accent4 2 6 3 5 3" xfId="37067"/>
    <cellStyle name="40% - Accent4 2 6 3 5 4" xfId="37068"/>
    <cellStyle name="40% - Accent4 2 6 3 6" xfId="37069"/>
    <cellStyle name="40% - Accent4 2 6 3 6 2" xfId="37070"/>
    <cellStyle name="40% - Accent4 2 6 3 6 3" xfId="37071"/>
    <cellStyle name="40% - Accent4 2 6 3 7" xfId="37072"/>
    <cellStyle name="40% - Accent4 2 6 3 8" xfId="37073"/>
    <cellStyle name="40% - Accent4 2 6 4" xfId="37074"/>
    <cellStyle name="40% - Accent4 2 6 4 2" xfId="37075"/>
    <cellStyle name="40% - Accent4 2 6 4 2 2" xfId="37076"/>
    <cellStyle name="40% - Accent4 2 6 4 2 2 2" xfId="37077"/>
    <cellStyle name="40% - Accent4 2 6 4 2 2 3" xfId="37078"/>
    <cellStyle name="40% - Accent4 2 6 4 2 3" xfId="37079"/>
    <cellStyle name="40% - Accent4 2 6 4 2 4" xfId="37080"/>
    <cellStyle name="40% - Accent4 2 6 4 3" xfId="37081"/>
    <cellStyle name="40% - Accent4 2 6 4 3 2" xfId="37082"/>
    <cellStyle name="40% - Accent4 2 6 4 3 2 2" xfId="37083"/>
    <cellStyle name="40% - Accent4 2 6 4 3 2 3" xfId="37084"/>
    <cellStyle name="40% - Accent4 2 6 4 3 3" xfId="37085"/>
    <cellStyle name="40% - Accent4 2 6 4 3 4" xfId="37086"/>
    <cellStyle name="40% - Accent4 2 6 4 4" xfId="37087"/>
    <cellStyle name="40% - Accent4 2 6 4 4 2" xfId="37088"/>
    <cellStyle name="40% - Accent4 2 6 4 4 3" xfId="37089"/>
    <cellStyle name="40% - Accent4 2 6 4 5" xfId="37090"/>
    <cellStyle name="40% - Accent4 2 6 4 6" xfId="37091"/>
    <cellStyle name="40% - Accent4 2 6 5" xfId="37092"/>
    <cellStyle name="40% - Accent4 2 6 5 2" xfId="37093"/>
    <cellStyle name="40% - Accent4 2 6 5 2 2" xfId="37094"/>
    <cellStyle name="40% - Accent4 2 6 5 2 2 2" xfId="37095"/>
    <cellStyle name="40% - Accent4 2 6 5 2 2 3" xfId="37096"/>
    <cellStyle name="40% - Accent4 2 6 5 2 3" xfId="37097"/>
    <cellStyle name="40% - Accent4 2 6 5 2 4" xfId="37098"/>
    <cellStyle name="40% - Accent4 2 6 5 3" xfId="37099"/>
    <cellStyle name="40% - Accent4 2 6 5 3 2" xfId="37100"/>
    <cellStyle name="40% - Accent4 2 6 5 3 2 2" xfId="37101"/>
    <cellStyle name="40% - Accent4 2 6 5 3 2 3" xfId="37102"/>
    <cellStyle name="40% - Accent4 2 6 5 3 3" xfId="37103"/>
    <cellStyle name="40% - Accent4 2 6 5 3 4" xfId="37104"/>
    <cellStyle name="40% - Accent4 2 6 5 4" xfId="37105"/>
    <cellStyle name="40% - Accent4 2 6 5 4 2" xfId="37106"/>
    <cellStyle name="40% - Accent4 2 6 5 4 3" xfId="37107"/>
    <cellStyle name="40% - Accent4 2 6 5 5" xfId="37108"/>
    <cellStyle name="40% - Accent4 2 6 5 6" xfId="37109"/>
    <cellStyle name="40% - Accent4 2 6 6" xfId="37110"/>
    <cellStyle name="40% - Accent4 2 6 6 2" xfId="37111"/>
    <cellStyle name="40% - Accent4 2 6 6 2 2" xfId="37112"/>
    <cellStyle name="40% - Accent4 2 6 6 2 3" xfId="37113"/>
    <cellStyle name="40% - Accent4 2 6 6 3" xfId="37114"/>
    <cellStyle name="40% - Accent4 2 6 6 4" xfId="37115"/>
    <cellStyle name="40% - Accent4 2 6 7" xfId="37116"/>
    <cellStyle name="40% - Accent4 2 6 7 2" xfId="37117"/>
    <cellStyle name="40% - Accent4 2 6 7 2 2" xfId="37118"/>
    <cellStyle name="40% - Accent4 2 6 7 2 3" xfId="37119"/>
    <cellStyle name="40% - Accent4 2 6 7 3" xfId="37120"/>
    <cellStyle name="40% - Accent4 2 6 7 4" xfId="37121"/>
    <cellStyle name="40% - Accent4 2 6 8" xfId="37122"/>
    <cellStyle name="40% - Accent4 2 6 8 2" xfId="37123"/>
    <cellStyle name="40% - Accent4 2 6 8 3" xfId="37124"/>
    <cellStyle name="40% - Accent4 2 6 9" xfId="37125"/>
    <cellStyle name="40% - Accent4 2 6_Revenue monitoring workings P6 97-2003" xfId="37126"/>
    <cellStyle name="40% - Accent4 2 7" xfId="37127"/>
    <cellStyle name="40% - Accent4 2 7 10" xfId="37128"/>
    <cellStyle name="40% - Accent4 2 7 2" xfId="37129"/>
    <cellStyle name="40% - Accent4 2 7 2 2" xfId="37130"/>
    <cellStyle name="40% - Accent4 2 7 2 2 2" xfId="37131"/>
    <cellStyle name="40% - Accent4 2 7 2 2 2 2" xfId="37132"/>
    <cellStyle name="40% - Accent4 2 7 2 2 2 2 2" xfId="37133"/>
    <cellStyle name="40% - Accent4 2 7 2 2 2 2 2 2" xfId="37134"/>
    <cellStyle name="40% - Accent4 2 7 2 2 2 2 2 3" xfId="37135"/>
    <cellStyle name="40% - Accent4 2 7 2 2 2 2 3" xfId="37136"/>
    <cellStyle name="40% - Accent4 2 7 2 2 2 2 4" xfId="37137"/>
    <cellStyle name="40% - Accent4 2 7 2 2 2 3" xfId="37138"/>
    <cellStyle name="40% - Accent4 2 7 2 2 2 3 2" xfId="37139"/>
    <cellStyle name="40% - Accent4 2 7 2 2 2 3 2 2" xfId="37140"/>
    <cellStyle name="40% - Accent4 2 7 2 2 2 3 2 3" xfId="37141"/>
    <cellStyle name="40% - Accent4 2 7 2 2 2 3 3" xfId="37142"/>
    <cellStyle name="40% - Accent4 2 7 2 2 2 3 4" xfId="37143"/>
    <cellStyle name="40% - Accent4 2 7 2 2 2 4" xfId="37144"/>
    <cellStyle name="40% - Accent4 2 7 2 2 2 4 2" xfId="37145"/>
    <cellStyle name="40% - Accent4 2 7 2 2 2 4 3" xfId="37146"/>
    <cellStyle name="40% - Accent4 2 7 2 2 2 5" xfId="37147"/>
    <cellStyle name="40% - Accent4 2 7 2 2 2 6" xfId="37148"/>
    <cellStyle name="40% - Accent4 2 7 2 2 3" xfId="37149"/>
    <cellStyle name="40% - Accent4 2 7 2 2 3 2" xfId="37150"/>
    <cellStyle name="40% - Accent4 2 7 2 2 3 2 2" xfId="37151"/>
    <cellStyle name="40% - Accent4 2 7 2 2 3 2 2 2" xfId="37152"/>
    <cellStyle name="40% - Accent4 2 7 2 2 3 2 2 3" xfId="37153"/>
    <cellStyle name="40% - Accent4 2 7 2 2 3 2 3" xfId="37154"/>
    <cellStyle name="40% - Accent4 2 7 2 2 3 2 4" xfId="37155"/>
    <cellStyle name="40% - Accent4 2 7 2 2 3 3" xfId="37156"/>
    <cellStyle name="40% - Accent4 2 7 2 2 3 3 2" xfId="37157"/>
    <cellStyle name="40% - Accent4 2 7 2 2 3 3 2 2" xfId="37158"/>
    <cellStyle name="40% - Accent4 2 7 2 2 3 3 2 3" xfId="37159"/>
    <cellStyle name="40% - Accent4 2 7 2 2 3 3 3" xfId="37160"/>
    <cellStyle name="40% - Accent4 2 7 2 2 3 3 4" xfId="37161"/>
    <cellStyle name="40% - Accent4 2 7 2 2 3 4" xfId="37162"/>
    <cellStyle name="40% - Accent4 2 7 2 2 3 4 2" xfId="37163"/>
    <cellStyle name="40% - Accent4 2 7 2 2 3 4 3" xfId="37164"/>
    <cellStyle name="40% - Accent4 2 7 2 2 3 5" xfId="37165"/>
    <cellStyle name="40% - Accent4 2 7 2 2 3 6" xfId="37166"/>
    <cellStyle name="40% - Accent4 2 7 2 2 4" xfId="37167"/>
    <cellStyle name="40% - Accent4 2 7 2 2 4 2" xfId="37168"/>
    <cellStyle name="40% - Accent4 2 7 2 2 4 2 2" xfId="37169"/>
    <cellStyle name="40% - Accent4 2 7 2 2 4 2 3" xfId="37170"/>
    <cellStyle name="40% - Accent4 2 7 2 2 4 3" xfId="37171"/>
    <cellStyle name="40% - Accent4 2 7 2 2 4 4" xfId="37172"/>
    <cellStyle name="40% - Accent4 2 7 2 2 5" xfId="37173"/>
    <cellStyle name="40% - Accent4 2 7 2 2 5 2" xfId="37174"/>
    <cellStyle name="40% - Accent4 2 7 2 2 5 2 2" xfId="37175"/>
    <cellStyle name="40% - Accent4 2 7 2 2 5 2 3" xfId="37176"/>
    <cellStyle name="40% - Accent4 2 7 2 2 5 3" xfId="37177"/>
    <cellStyle name="40% - Accent4 2 7 2 2 5 4" xfId="37178"/>
    <cellStyle name="40% - Accent4 2 7 2 2 6" xfId="37179"/>
    <cellStyle name="40% - Accent4 2 7 2 2 6 2" xfId="37180"/>
    <cellStyle name="40% - Accent4 2 7 2 2 6 3" xfId="37181"/>
    <cellStyle name="40% - Accent4 2 7 2 2 7" xfId="37182"/>
    <cellStyle name="40% - Accent4 2 7 2 2 8" xfId="37183"/>
    <cellStyle name="40% - Accent4 2 7 2 3" xfId="37184"/>
    <cellStyle name="40% - Accent4 2 7 2 3 2" xfId="37185"/>
    <cellStyle name="40% - Accent4 2 7 2 3 2 2" xfId="37186"/>
    <cellStyle name="40% - Accent4 2 7 2 3 2 2 2" xfId="37187"/>
    <cellStyle name="40% - Accent4 2 7 2 3 2 2 3" xfId="37188"/>
    <cellStyle name="40% - Accent4 2 7 2 3 2 3" xfId="37189"/>
    <cellStyle name="40% - Accent4 2 7 2 3 2 4" xfId="37190"/>
    <cellStyle name="40% - Accent4 2 7 2 3 3" xfId="37191"/>
    <cellStyle name="40% - Accent4 2 7 2 3 3 2" xfId="37192"/>
    <cellStyle name="40% - Accent4 2 7 2 3 3 2 2" xfId="37193"/>
    <cellStyle name="40% - Accent4 2 7 2 3 3 2 3" xfId="37194"/>
    <cellStyle name="40% - Accent4 2 7 2 3 3 3" xfId="37195"/>
    <cellStyle name="40% - Accent4 2 7 2 3 3 4" xfId="37196"/>
    <cellStyle name="40% - Accent4 2 7 2 3 4" xfId="37197"/>
    <cellStyle name="40% - Accent4 2 7 2 3 4 2" xfId="37198"/>
    <cellStyle name="40% - Accent4 2 7 2 3 4 3" xfId="37199"/>
    <cellStyle name="40% - Accent4 2 7 2 3 5" xfId="37200"/>
    <cellStyle name="40% - Accent4 2 7 2 3 6" xfId="37201"/>
    <cellStyle name="40% - Accent4 2 7 2 4" xfId="37202"/>
    <cellStyle name="40% - Accent4 2 7 2 4 2" xfId="37203"/>
    <cellStyle name="40% - Accent4 2 7 2 4 2 2" xfId="37204"/>
    <cellStyle name="40% - Accent4 2 7 2 4 2 2 2" xfId="37205"/>
    <cellStyle name="40% - Accent4 2 7 2 4 2 2 3" xfId="37206"/>
    <cellStyle name="40% - Accent4 2 7 2 4 2 3" xfId="37207"/>
    <cellStyle name="40% - Accent4 2 7 2 4 2 4" xfId="37208"/>
    <cellStyle name="40% - Accent4 2 7 2 4 3" xfId="37209"/>
    <cellStyle name="40% - Accent4 2 7 2 4 3 2" xfId="37210"/>
    <cellStyle name="40% - Accent4 2 7 2 4 3 2 2" xfId="37211"/>
    <cellStyle name="40% - Accent4 2 7 2 4 3 2 3" xfId="37212"/>
    <cellStyle name="40% - Accent4 2 7 2 4 3 3" xfId="37213"/>
    <cellStyle name="40% - Accent4 2 7 2 4 3 4" xfId="37214"/>
    <cellStyle name="40% - Accent4 2 7 2 4 4" xfId="37215"/>
    <cellStyle name="40% - Accent4 2 7 2 4 4 2" xfId="37216"/>
    <cellStyle name="40% - Accent4 2 7 2 4 4 3" xfId="37217"/>
    <cellStyle name="40% - Accent4 2 7 2 4 5" xfId="37218"/>
    <cellStyle name="40% - Accent4 2 7 2 4 6" xfId="37219"/>
    <cellStyle name="40% - Accent4 2 7 2 5" xfId="37220"/>
    <cellStyle name="40% - Accent4 2 7 2 5 2" xfId="37221"/>
    <cellStyle name="40% - Accent4 2 7 2 5 2 2" xfId="37222"/>
    <cellStyle name="40% - Accent4 2 7 2 5 2 3" xfId="37223"/>
    <cellStyle name="40% - Accent4 2 7 2 5 3" xfId="37224"/>
    <cellStyle name="40% - Accent4 2 7 2 5 4" xfId="37225"/>
    <cellStyle name="40% - Accent4 2 7 2 6" xfId="37226"/>
    <cellStyle name="40% - Accent4 2 7 2 6 2" xfId="37227"/>
    <cellStyle name="40% - Accent4 2 7 2 6 2 2" xfId="37228"/>
    <cellStyle name="40% - Accent4 2 7 2 6 2 3" xfId="37229"/>
    <cellStyle name="40% - Accent4 2 7 2 6 3" xfId="37230"/>
    <cellStyle name="40% - Accent4 2 7 2 6 4" xfId="37231"/>
    <cellStyle name="40% - Accent4 2 7 2 7" xfId="37232"/>
    <cellStyle name="40% - Accent4 2 7 2 7 2" xfId="37233"/>
    <cellStyle name="40% - Accent4 2 7 2 7 3" xfId="37234"/>
    <cellStyle name="40% - Accent4 2 7 2 8" xfId="37235"/>
    <cellStyle name="40% - Accent4 2 7 2 9" xfId="37236"/>
    <cellStyle name="40% - Accent4 2 7 3" xfId="37237"/>
    <cellStyle name="40% - Accent4 2 7 3 2" xfId="37238"/>
    <cellStyle name="40% - Accent4 2 7 3 2 2" xfId="37239"/>
    <cellStyle name="40% - Accent4 2 7 3 2 2 2" xfId="37240"/>
    <cellStyle name="40% - Accent4 2 7 3 2 2 2 2" xfId="37241"/>
    <cellStyle name="40% - Accent4 2 7 3 2 2 2 3" xfId="37242"/>
    <cellStyle name="40% - Accent4 2 7 3 2 2 3" xfId="37243"/>
    <cellStyle name="40% - Accent4 2 7 3 2 2 4" xfId="37244"/>
    <cellStyle name="40% - Accent4 2 7 3 2 3" xfId="37245"/>
    <cellStyle name="40% - Accent4 2 7 3 2 3 2" xfId="37246"/>
    <cellStyle name="40% - Accent4 2 7 3 2 3 2 2" xfId="37247"/>
    <cellStyle name="40% - Accent4 2 7 3 2 3 2 3" xfId="37248"/>
    <cellStyle name="40% - Accent4 2 7 3 2 3 3" xfId="37249"/>
    <cellStyle name="40% - Accent4 2 7 3 2 3 4" xfId="37250"/>
    <cellStyle name="40% - Accent4 2 7 3 2 4" xfId="37251"/>
    <cellStyle name="40% - Accent4 2 7 3 2 4 2" xfId="37252"/>
    <cellStyle name="40% - Accent4 2 7 3 2 4 3" xfId="37253"/>
    <cellStyle name="40% - Accent4 2 7 3 2 5" xfId="37254"/>
    <cellStyle name="40% - Accent4 2 7 3 2 6" xfId="37255"/>
    <cellStyle name="40% - Accent4 2 7 3 3" xfId="37256"/>
    <cellStyle name="40% - Accent4 2 7 3 3 2" xfId="37257"/>
    <cellStyle name="40% - Accent4 2 7 3 3 2 2" xfId="37258"/>
    <cellStyle name="40% - Accent4 2 7 3 3 2 2 2" xfId="37259"/>
    <cellStyle name="40% - Accent4 2 7 3 3 2 2 3" xfId="37260"/>
    <cellStyle name="40% - Accent4 2 7 3 3 2 3" xfId="37261"/>
    <cellStyle name="40% - Accent4 2 7 3 3 2 4" xfId="37262"/>
    <cellStyle name="40% - Accent4 2 7 3 3 3" xfId="37263"/>
    <cellStyle name="40% - Accent4 2 7 3 3 3 2" xfId="37264"/>
    <cellStyle name="40% - Accent4 2 7 3 3 3 2 2" xfId="37265"/>
    <cellStyle name="40% - Accent4 2 7 3 3 3 2 3" xfId="37266"/>
    <cellStyle name="40% - Accent4 2 7 3 3 3 3" xfId="37267"/>
    <cellStyle name="40% - Accent4 2 7 3 3 3 4" xfId="37268"/>
    <cellStyle name="40% - Accent4 2 7 3 3 4" xfId="37269"/>
    <cellStyle name="40% - Accent4 2 7 3 3 4 2" xfId="37270"/>
    <cellStyle name="40% - Accent4 2 7 3 3 4 3" xfId="37271"/>
    <cellStyle name="40% - Accent4 2 7 3 3 5" xfId="37272"/>
    <cellStyle name="40% - Accent4 2 7 3 3 6" xfId="37273"/>
    <cellStyle name="40% - Accent4 2 7 3 4" xfId="37274"/>
    <cellStyle name="40% - Accent4 2 7 3 4 2" xfId="37275"/>
    <cellStyle name="40% - Accent4 2 7 3 4 2 2" xfId="37276"/>
    <cellStyle name="40% - Accent4 2 7 3 4 2 3" xfId="37277"/>
    <cellStyle name="40% - Accent4 2 7 3 4 3" xfId="37278"/>
    <cellStyle name="40% - Accent4 2 7 3 4 4" xfId="37279"/>
    <cellStyle name="40% - Accent4 2 7 3 5" xfId="37280"/>
    <cellStyle name="40% - Accent4 2 7 3 5 2" xfId="37281"/>
    <cellStyle name="40% - Accent4 2 7 3 5 2 2" xfId="37282"/>
    <cellStyle name="40% - Accent4 2 7 3 5 2 3" xfId="37283"/>
    <cellStyle name="40% - Accent4 2 7 3 5 3" xfId="37284"/>
    <cellStyle name="40% - Accent4 2 7 3 5 4" xfId="37285"/>
    <cellStyle name="40% - Accent4 2 7 3 6" xfId="37286"/>
    <cellStyle name="40% - Accent4 2 7 3 6 2" xfId="37287"/>
    <cellStyle name="40% - Accent4 2 7 3 6 3" xfId="37288"/>
    <cellStyle name="40% - Accent4 2 7 3 7" xfId="37289"/>
    <cellStyle name="40% - Accent4 2 7 3 8" xfId="37290"/>
    <cellStyle name="40% - Accent4 2 7 4" xfId="37291"/>
    <cellStyle name="40% - Accent4 2 7 4 2" xfId="37292"/>
    <cellStyle name="40% - Accent4 2 7 4 2 2" xfId="37293"/>
    <cellStyle name="40% - Accent4 2 7 4 2 2 2" xfId="37294"/>
    <cellStyle name="40% - Accent4 2 7 4 2 2 3" xfId="37295"/>
    <cellStyle name="40% - Accent4 2 7 4 2 3" xfId="37296"/>
    <cellStyle name="40% - Accent4 2 7 4 2 4" xfId="37297"/>
    <cellStyle name="40% - Accent4 2 7 4 3" xfId="37298"/>
    <cellStyle name="40% - Accent4 2 7 4 3 2" xfId="37299"/>
    <cellStyle name="40% - Accent4 2 7 4 3 2 2" xfId="37300"/>
    <cellStyle name="40% - Accent4 2 7 4 3 2 3" xfId="37301"/>
    <cellStyle name="40% - Accent4 2 7 4 3 3" xfId="37302"/>
    <cellStyle name="40% - Accent4 2 7 4 3 4" xfId="37303"/>
    <cellStyle name="40% - Accent4 2 7 4 4" xfId="37304"/>
    <cellStyle name="40% - Accent4 2 7 4 4 2" xfId="37305"/>
    <cellStyle name="40% - Accent4 2 7 4 4 3" xfId="37306"/>
    <cellStyle name="40% - Accent4 2 7 4 5" xfId="37307"/>
    <cellStyle name="40% - Accent4 2 7 4 6" xfId="37308"/>
    <cellStyle name="40% - Accent4 2 7 5" xfId="37309"/>
    <cellStyle name="40% - Accent4 2 7 5 2" xfId="37310"/>
    <cellStyle name="40% - Accent4 2 7 5 2 2" xfId="37311"/>
    <cellStyle name="40% - Accent4 2 7 5 2 2 2" xfId="37312"/>
    <cellStyle name="40% - Accent4 2 7 5 2 2 3" xfId="37313"/>
    <cellStyle name="40% - Accent4 2 7 5 2 3" xfId="37314"/>
    <cellStyle name="40% - Accent4 2 7 5 2 4" xfId="37315"/>
    <cellStyle name="40% - Accent4 2 7 5 3" xfId="37316"/>
    <cellStyle name="40% - Accent4 2 7 5 3 2" xfId="37317"/>
    <cellStyle name="40% - Accent4 2 7 5 3 2 2" xfId="37318"/>
    <cellStyle name="40% - Accent4 2 7 5 3 2 3" xfId="37319"/>
    <cellStyle name="40% - Accent4 2 7 5 3 3" xfId="37320"/>
    <cellStyle name="40% - Accent4 2 7 5 3 4" xfId="37321"/>
    <cellStyle name="40% - Accent4 2 7 5 4" xfId="37322"/>
    <cellStyle name="40% - Accent4 2 7 5 4 2" xfId="37323"/>
    <cellStyle name="40% - Accent4 2 7 5 4 3" xfId="37324"/>
    <cellStyle name="40% - Accent4 2 7 5 5" xfId="37325"/>
    <cellStyle name="40% - Accent4 2 7 5 6" xfId="37326"/>
    <cellStyle name="40% - Accent4 2 7 6" xfId="37327"/>
    <cellStyle name="40% - Accent4 2 7 6 2" xfId="37328"/>
    <cellStyle name="40% - Accent4 2 7 6 2 2" xfId="37329"/>
    <cellStyle name="40% - Accent4 2 7 6 2 3" xfId="37330"/>
    <cellStyle name="40% - Accent4 2 7 6 3" xfId="37331"/>
    <cellStyle name="40% - Accent4 2 7 6 4" xfId="37332"/>
    <cellStyle name="40% - Accent4 2 7 7" xfId="37333"/>
    <cellStyle name="40% - Accent4 2 7 7 2" xfId="37334"/>
    <cellStyle name="40% - Accent4 2 7 7 2 2" xfId="37335"/>
    <cellStyle name="40% - Accent4 2 7 7 2 3" xfId="37336"/>
    <cellStyle name="40% - Accent4 2 7 7 3" xfId="37337"/>
    <cellStyle name="40% - Accent4 2 7 7 4" xfId="37338"/>
    <cellStyle name="40% - Accent4 2 7 8" xfId="37339"/>
    <cellStyle name="40% - Accent4 2 7 8 2" xfId="37340"/>
    <cellStyle name="40% - Accent4 2 7 8 3" xfId="37341"/>
    <cellStyle name="40% - Accent4 2 7 9" xfId="37342"/>
    <cellStyle name="40% - Accent4 2 7_Revenue monitoring workings P6 97-2003" xfId="37343"/>
    <cellStyle name="40% - Accent4 2 8" xfId="37344"/>
    <cellStyle name="40% - Accent4 2 8 2" xfId="37345"/>
    <cellStyle name="40% - Accent4 2 8 2 2" xfId="37346"/>
    <cellStyle name="40% - Accent4 2 8 2 2 2" xfId="37347"/>
    <cellStyle name="40% - Accent4 2 8 2 2 2 2" xfId="37348"/>
    <cellStyle name="40% - Accent4 2 8 2 2 2 2 2" xfId="37349"/>
    <cellStyle name="40% - Accent4 2 8 2 2 2 2 3" xfId="37350"/>
    <cellStyle name="40% - Accent4 2 8 2 2 2 3" xfId="37351"/>
    <cellStyle name="40% - Accent4 2 8 2 2 2 4" xfId="37352"/>
    <cellStyle name="40% - Accent4 2 8 2 2 3" xfId="37353"/>
    <cellStyle name="40% - Accent4 2 8 2 2 3 2" xfId="37354"/>
    <cellStyle name="40% - Accent4 2 8 2 2 3 2 2" xfId="37355"/>
    <cellStyle name="40% - Accent4 2 8 2 2 3 2 3" xfId="37356"/>
    <cellStyle name="40% - Accent4 2 8 2 2 3 3" xfId="37357"/>
    <cellStyle name="40% - Accent4 2 8 2 2 3 4" xfId="37358"/>
    <cellStyle name="40% - Accent4 2 8 2 2 4" xfId="37359"/>
    <cellStyle name="40% - Accent4 2 8 2 2 4 2" xfId="37360"/>
    <cellStyle name="40% - Accent4 2 8 2 2 4 3" xfId="37361"/>
    <cellStyle name="40% - Accent4 2 8 2 2 5" xfId="37362"/>
    <cellStyle name="40% - Accent4 2 8 2 2 6" xfId="37363"/>
    <cellStyle name="40% - Accent4 2 8 2 3" xfId="37364"/>
    <cellStyle name="40% - Accent4 2 8 2 3 2" xfId="37365"/>
    <cellStyle name="40% - Accent4 2 8 2 3 2 2" xfId="37366"/>
    <cellStyle name="40% - Accent4 2 8 2 3 2 2 2" xfId="37367"/>
    <cellStyle name="40% - Accent4 2 8 2 3 2 2 3" xfId="37368"/>
    <cellStyle name="40% - Accent4 2 8 2 3 2 3" xfId="37369"/>
    <cellStyle name="40% - Accent4 2 8 2 3 2 4" xfId="37370"/>
    <cellStyle name="40% - Accent4 2 8 2 3 3" xfId="37371"/>
    <cellStyle name="40% - Accent4 2 8 2 3 3 2" xfId="37372"/>
    <cellStyle name="40% - Accent4 2 8 2 3 3 2 2" xfId="37373"/>
    <cellStyle name="40% - Accent4 2 8 2 3 3 2 3" xfId="37374"/>
    <cellStyle name="40% - Accent4 2 8 2 3 3 3" xfId="37375"/>
    <cellStyle name="40% - Accent4 2 8 2 3 3 4" xfId="37376"/>
    <cellStyle name="40% - Accent4 2 8 2 3 4" xfId="37377"/>
    <cellStyle name="40% - Accent4 2 8 2 3 4 2" xfId="37378"/>
    <cellStyle name="40% - Accent4 2 8 2 3 4 3" xfId="37379"/>
    <cellStyle name="40% - Accent4 2 8 2 3 5" xfId="37380"/>
    <cellStyle name="40% - Accent4 2 8 2 3 6" xfId="37381"/>
    <cellStyle name="40% - Accent4 2 8 2 4" xfId="37382"/>
    <cellStyle name="40% - Accent4 2 8 2 4 2" xfId="37383"/>
    <cellStyle name="40% - Accent4 2 8 2 4 2 2" xfId="37384"/>
    <cellStyle name="40% - Accent4 2 8 2 4 2 3" xfId="37385"/>
    <cellStyle name="40% - Accent4 2 8 2 4 3" xfId="37386"/>
    <cellStyle name="40% - Accent4 2 8 2 4 4" xfId="37387"/>
    <cellStyle name="40% - Accent4 2 8 2 5" xfId="37388"/>
    <cellStyle name="40% - Accent4 2 8 2 5 2" xfId="37389"/>
    <cellStyle name="40% - Accent4 2 8 2 5 2 2" xfId="37390"/>
    <cellStyle name="40% - Accent4 2 8 2 5 2 3" xfId="37391"/>
    <cellStyle name="40% - Accent4 2 8 2 5 3" xfId="37392"/>
    <cellStyle name="40% - Accent4 2 8 2 5 4" xfId="37393"/>
    <cellStyle name="40% - Accent4 2 8 2 6" xfId="37394"/>
    <cellStyle name="40% - Accent4 2 8 2 6 2" xfId="37395"/>
    <cellStyle name="40% - Accent4 2 8 2 6 3" xfId="37396"/>
    <cellStyle name="40% - Accent4 2 8 2 7" xfId="37397"/>
    <cellStyle name="40% - Accent4 2 8 2 8" xfId="37398"/>
    <cellStyle name="40% - Accent4 2 8 3" xfId="37399"/>
    <cellStyle name="40% - Accent4 2 8 3 2" xfId="37400"/>
    <cellStyle name="40% - Accent4 2 8 3 2 2" xfId="37401"/>
    <cellStyle name="40% - Accent4 2 8 3 2 2 2" xfId="37402"/>
    <cellStyle name="40% - Accent4 2 8 3 2 2 3" xfId="37403"/>
    <cellStyle name="40% - Accent4 2 8 3 2 3" xfId="37404"/>
    <cellStyle name="40% - Accent4 2 8 3 2 4" xfId="37405"/>
    <cellStyle name="40% - Accent4 2 8 3 3" xfId="37406"/>
    <cellStyle name="40% - Accent4 2 8 3 3 2" xfId="37407"/>
    <cellStyle name="40% - Accent4 2 8 3 3 2 2" xfId="37408"/>
    <cellStyle name="40% - Accent4 2 8 3 3 2 3" xfId="37409"/>
    <cellStyle name="40% - Accent4 2 8 3 3 3" xfId="37410"/>
    <cellStyle name="40% - Accent4 2 8 3 3 4" xfId="37411"/>
    <cellStyle name="40% - Accent4 2 8 3 4" xfId="37412"/>
    <cellStyle name="40% - Accent4 2 8 3 4 2" xfId="37413"/>
    <cellStyle name="40% - Accent4 2 8 3 4 3" xfId="37414"/>
    <cellStyle name="40% - Accent4 2 8 3 5" xfId="37415"/>
    <cellStyle name="40% - Accent4 2 8 3 6" xfId="37416"/>
    <cellStyle name="40% - Accent4 2 8 4" xfId="37417"/>
    <cellStyle name="40% - Accent4 2 8 4 2" xfId="37418"/>
    <cellStyle name="40% - Accent4 2 8 4 2 2" xfId="37419"/>
    <cellStyle name="40% - Accent4 2 8 4 2 2 2" xfId="37420"/>
    <cellStyle name="40% - Accent4 2 8 4 2 2 3" xfId="37421"/>
    <cellStyle name="40% - Accent4 2 8 4 2 3" xfId="37422"/>
    <cellStyle name="40% - Accent4 2 8 4 2 4" xfId="37423"/>
    <cellStyle name="40% - Accent4 2 8 4 3" xfId="37424"/>
    <cellStyle name="40% - Accent4 2 8 4 3 2" xfId="37425"/>
    <cellStyle name="40% - Accent4 2 8 4 3 2 2" xfId="37426"/>
    <cellStyle name="40% - Accent4 2 8 4 3 2 3" xfId="37427"/>
    <cellStyle name="40% - Accent4 2 8 4 3 3" xfId="37428"/>
    <cellStyle name="40% - Accent4 2 8 4 3 4" xfId="37429"/>
    <cellStyle name="40% - Accent4 2 8 4 4" xfId="37430"/>
    <cellStyle name="40% - Accent4 2 8 4 4 2" xfId="37431"/>
    <cellStyle name="40% - Accent4 2 8 4 4 3" xfId="37432"/>
    <cellStyle name="40% - Accent4 2 8 4 5" xfId="37433"/>
    <cellStyle name="40% - Accent4 2 8 4 6" xfId="37434"/>
    <cellStyle name="40% - Accent4 2 8 5" xfId="37435"/>
    <cellStyle name="40% - Accent4 2 8 5 2" xfId="37436"/>
    <cellStyle name="40% - Accent4 2 8 5 2 2" xfId="37437"/>
    <cellStyle name="40% - Accent4 2 8 5 2 3" xfId="37438"/>
    <cellStyle name="40% - Accent4 2 8 5 3" xfId="37439"/>
    <cellStyle name="40% - Accent4 2 8 5 4" xfId="37440"/>
    <cellStyle name="40% - Accent4 2 8 6" xfId="37441"/>
    <cellStyle name="40% - Accent4 2 8 6 2" xfId="37442"/>
    <cellStyle name="40% - Accent4 2 8 6 2 2" xfId="37443"/>
    <cellStyle name="40% - Accent4 2 8 6 2 3" xfId="37444"/>
    <cellStyle name="40% - Accent4 2 8 6 3" xfId="37445"/>
    <cellStyle name="40% - Accent4 2 8 6 4" xfId="37446"/>
    <cellStyle name="40% - Accent4 2 8 7" xfId="37447"/>
    <cellStyle name="40% - Accent4 2 8 7 2" xfId="37448"/>
    <cellStyle name="40% - Accent4 2 8 7 3" xfId="37449"/>
    <cellStyle name="40% - Accent4 2 8 8" xfId="37450"/>
    <cellStyle name="40% - Accent4 2 8 9" xfId="37451"/>
    <cellStyle name="40% - Accent4 2 9" xfId="37452"/>
    <cellStyle name="40% - Accent4 2 9 2" xfId="37453"/>
    <cellStyle name="40% - Accent4 2 9 2 2" xfId="37454"/>
    <cellStyle name="40% - Accent4 2 9 2 2 2" xfId="37455"/>
    <cellStyle name="40% - Accent4 2 9 2 2 2 2" xfId="37456"/>
    <cellStyle name="40% - Accent4 2 9 2 2 2 2 2" xfId="37457"/>
    <cellStyle name="40% - Accent4 2 9 2 2 2 2 3" xfId="37458"/>
    <cellStyle name="40% - Accent4 2 9 2 2 2 3" xfId="37459"/>
    <cellStyle name="40% - Accent4 2 9 2 2 2 4" xfId="37460"/>
    <cellStyle name="40% - Accent4 2 9 2 2 3" xfId="37461"/>
    <cellStyle name="40% - Accent4 2 9 2 2 3 2" xfId="37462"/>
    <cellStyle name="40% - Accent4 2 9 2 2 3 2 2" xfId="37463"/>
    <cellStyle name="40% - Accent4 2 9 2 2 3 2 3" xfId="37464"/>
    <cellStyle name="40% - Accent4 2 9 2 2 3 3" xfId="37465"/>
    <cellStyle name="40% - Accent4 2 9 2 2 3 4" xfId="37466"/>
    <cellStyle name="40% - Accent4 2 9 2 2 4" xfId="37467"/>
    <cellStyle name="40% - Accent4 2 9 2 2 4 2" xfId="37468"/>
    <cellStyle name="40% - Accent4 2 9 2 2 4 3" xfId="37469"/>
    <cellStyle name="40% - Accent4 2 9 2 2 5" xfId="37470"/>
    <cellStyle name="40% - Accent4 2 9 2 2 6" xfId="37471"/>
    <cellStyle name="40% - Accent4 2 9 2 3" xfId="37472"/>
    <cellStyle name="40% - Accent4 2 9 2 3 2" xfId="37473"/>
    <cellStyle name="40% - Accent4 2 9 2 3 2 2" xfId="37474"/>
    <cellStyle name="40% - Accent4 2 9 2 3 2 2 2" xfId="37475"/>
    <cellStyle name="40% - Accent4 2 9 2 3 2 2 3" xfId="37476"/>
    <cellStyle name="40% - Accent4 2 9 2 3 2 3" xfId="37477"/>
    <cellStyle name="40% - Accent4 2 9 2 3 2 4" xfId="37478"/>
    <cellStyle name="40% - Accent4 2 9 2 3 3" xfId="37479"/>
    <cellStyle name="40% - Accent4 2 9 2 3 3 2" xfId="37480"/>
    <cellStyle name="40% - Accent4 2 9 2 3 3 2 2" xfId="37481"/>
    <cellStyle name="40% - Accent4 2 9 2 3 3 2 3" xfId="37482"/>
    <cellStyle name="40% - Accent4 2 9 2 3 3 3" xfId="37483"/>
    <cellStyle name="40% - Accent4 2 9 2 3 3 4" xfId="37484"/>
    <cellStyle name="40% - Accent4 2 9 2 3 4" xfId="37485"/>
    <cellStyle name="40% - Accent4 2 9 2 3 4 2" xfId="37486"/>
    <cellStyle name="40% - Accent4 2 9 2 3 4 3" xfId="37487"/>
    <cellStyle name="40% - Accent4 2 9 2 3 5" xfId="37488"/>
    <cellStyle name="40% - Accent4 2 9 2 3 6" xfId="37489"/>
    <cellStyle name="40% - Accent4 2 9 2 4" xfId="37490"/>
    <cellStyle name="40% - Accent4 2 9 2 4 2" xfId="37491"/>
    <cellStyle name="40% - Accent4 2 9 2 4 2 2" xfId="37492"/>
    <cellStyle name="40% - Accent4 2 9 2 4 2 3" xfId="37493"/>
    <cellStyle name="40% - Accent4 2 9 2 4 3" xfId="37494"/>
    <cellStyle name="40% - Accent4 2 9 2 4 4" xfId="37495"/>
    <cellStyle name="40% - Accent4 2 9 2 5" xfId="37496"/>
    <cellStyle name="40% - Accent4 2 9 2 5 2" xfId="37497"/>
    <cellStyle name="40% - Accent4 2 9 2 5 2 2" xfId="37498"/>
    <cellStyle name="40% - Accent4 2 9 2 5 2 3" xfId="37499"/>
    <cellStyle name="40% - Accent4 2 9 2 5 3" xfId="37500"/>
    <cellStyle name="40% - Accent4 2 9 2 5 4" xfId="37501"/>
    <cellStyle name="40% - Accent4 2 9 2 6" xfId="37502"/>
    <cellStyle name="40% - Accent4 2 9 2 6 2" xfId="37503"/>
    <cellStyle name="40% - Accent4 2 9 2 6 3" xfId="37504"/>
    <cellStyle name="40% - Accent4 2 9 2 7" xfId="37505"/>
    <cellStyle name="40% - Accent4 2 9 2 8" xfId="37506"/>
    <cellStyle name="40% - Accent4 2 9 3" xfId="37507"/>
    <cellStyle name="40% - Accent4 2 9 3 2" xfId="37508"/>
    <cellStyle name="40% - Accent4 2 9 3 2 2" xfId="37509"/>
    <cellStyle name="40% - Accent4 2 9 3 2 2 2" xfId="37510"/>
    <cellStyle name="40% - Accent4 2 9 3 2 2 3" xfId="37511"/>
    <cellStyle name="40% - Accent4 2 9 3 2 3" xfId="37512"/>
    <cellStyle name="40% - Accent4 2 9 3 2 4" xfId="37513"/>
    <cellStyle name="40% - Accent4 2 9 3 3" xfId="37514"/>
    <cellStyle name="40% - Accent4 2 9 3 3 2" xfId="37515"/>
    <cellStyle name="40% - Accent4 2 9 3 3 2 2" xfId="37516"/>
    <cellStyle name="40% - Accent4 2 9 3 3 2 3" xfId="37517"/>
    <cellStyle name="40% - Accent4 2 9 3 3 3" xfId="37518"/>
    <cellStyle name="40% - Accent4 2 9 3 3 4" xfId="37519"/>
    <cellStyle name="40% - Accent4 2 9 3 4" xfId="37520"/>
    <cellStyle name="40% - Accent4 2 9 3 4 2" xfId="37521"/>
    <cellStyle name="40% - Accent4 2 9 3 4 3" xfId="37522"/>
    <cellStyle name="40% - Accent4 2 9 3 5" xfId="37523"/>
    <cellStyle name="40% - Accent4 2 9 3 6" xfId="37524"/>
    <cellStyle name="40% - Accent4 2 9 4" xfId="37525"/>
    <cellStyle name="40% - Accent4 2 9 4 2" xfId="37526"/>
    <cellStyle name="40% - Accent4 2 9 4 2 2" xfId="37527"/>
    <cellStyle name="40% - Accent4 2 9 4 2 2 2" xfId="37528"/>
    <cellStyle name="40% - Accent4 2 9 4 2 2 3" xfId="37529"/>
    <cellStyle name="40% - Accent4 2 9 4 2 3" xfId="37530"/>
    <cellStyle name="40% - Accent4 2 9 4 2 4" xfId="37531"/>
    <cellStyle name="40% - Accent4 2 9 4 3" xfId="37532"/>
    <cellStyle name="40% - Accent4 2 9 4 3 2" xfId="37533"/>
    <cellStyle name="40% - Accent4 2 9 4 3 2 2" xfId="37534"/>
    <cellStyle name="40% - Accent4 2 9 4 3 2 3" xfId="37535"/>
    <cellStyle name="40% - Accent4 2 9 4 3 3" xfId="37536"/>
    <cellStyle name="40% - Accent4 2 9 4 3 4" xfId="37537"/>
    <cellStyle name="40% - Accent4 2 9 4 4" xfId="37538"/>
    <cellStyle name="40% - Accent4 2 9 4 4 2" xfId="37539"/>
    <cellStyle name="40% - Accent4 2 9 4 4 3" xfId="37540"/>
    <cellStyle name="40% - Accent4 2 9 4 5" xfId="37541"/>
    <cellStyle name="40% - Accent4 2 9 4 6" xfId="37542"/>
    <cellStyle name="40% - Accent4 2 9 5" xfId="37543"/>
    <cellStyle name="40% - Accent4 2 9 5 2" xfId="37544"/>
    <cellStyle name="40% - Accent4 2 9 5 2 2" xfId="37545"/>
    <cellStyle name="40% - Accent4 2 9 5 2 3" xfId="37546"/>
    <cellStyle name="40% - Accent4 2 9 5 3" xfId="37547"/>
    <cellStyle name="40% - Accent4 2 9 5 4" xfId="37548"/>
    <cellStyle name="40% - Accent4 2 9 6" xfId="37549"/>
    <cellStyle name="40% - Accent4 2 9 6 2" xfId="37550"/>
    <cellStyle name="40% - Accent4 2 9 6 2 2" xfId="37551"/>
    <cellStyle name="40% - Accent4 2 9 6 2 3" xfId="37552"/>
    <cellStyle name="40% - Accent4 2 9 6 3" xfId="37553"/>
    <cellStyle name="40% - Accent4 2 9 6 4" xfId="37554"/>
    <cellStyle name="40% - Accent4 2 9 7" xfId="37555"/>
    <cellStyle name="40% - Accent4 2 9 7 2" xfId="37556"/>
    <cellStyle name="40% - Accent4 2 9 7 3" xfId="37557"/>
    <cellStyle name="40% - Accent4 2 9 8" xfId="37558"/>
    <cellStyle name="40% - Accent4 2 9 9" xfId="37559"/>
    <cellStyle name="40% - Accent4 2_Revenue monitoring workings P6 97-2003" xfId="37560"/>
    <cellStyle name="40% - Accent4 3" xfId="22"/>
    <cellStyle name="40% - Accent4 3 2" xfId="37561"/>
    <cellStyle name="40% - Accent4 3 2 2" xfId="37562"/>
    <cellStyle name="40% - Accent4 3 2 2 2" xfId="37563"/>
    <cellStyle name="40% - Accent4 3 2 3" xfId="37564"/>
    <cellStyle name="40% - Accent4 3 3" xfId="37565"/>
    <cellStyle name="40% - Accent4 3 3 2" xfId="37566"/>
    <cellStyle name="40% - Accent4 3 4" xfId="37567"/>
    <cellStyle name="40% - Accent4 3 5" xfId="37568"/>
    <cellStyle name="40% - Accent4 3_Revenue monitoring workings P6 97-2003" xfId="37569"/>
    <cellStyle name="40% - Accent4 4" xfId="37570"/>
    <cellStyle name="40% - Accent4 4 10" xfId="37571"/>
    <cellStyle name="40% - Accent4 4 10 2" xfId="37572"/>
    <cellStyle name="40% - Accent4 4 10 3" xfId="37573"/>
    <cellStyle name="40% - Accent4 4 11" xfId="37574"/>
    <cellStyle name="40% - Accent4 4 12" xfId="37575"/>
    <cellStyle name="40% - Accent4 4 13" xfId="37576"/>
    <cellStyle name="40% - Accent4 4 2" xfId="37577"/>
    <cellStyle name="40% - Accent4 4 2 10" xfId="37578"/>
    <cellStyle name="40% - Accent4 4 2 2" xfId="37579"/>
    <cellStyle name="40% - Accent4 4 2 2 2" xfId="37580"/>
    <cellStyle name="40% - Accent4 4 2 2 2 2" xfId="37581"/>
    <cellStyle name="40% - Accent4 4 2 2 2 2 2" xfId="37582"/>
    <cellStyle name="40% - Accent4 4 2 2 2 2 2 2" xfId="37583"/>
    <cellStyle name="40% - Accent4 4 2 2 2 2 2 2 2" xfId="37584"/>
    <cellStyle name="40% - Accent4 4 2 2 2 2 2 2 3" xfId="37585"/>
    <cellStyle name="40% - Accent4 4 2 2 2 2 2 3" xfId="37586"/>
    <cellStyle name="40% - Accent4 4 2 2 2 2 2 4" xfId="37587"/>
    <cellStyle name="40% - Accent4 4 2 2 2 2 3" xfId="37588"/>
    <cellStyle name="40% - Accent4 4 2 2 2 2 3 2" xfId="37589"/>
    <cellStyle name="40% - Accent4 4 2 2 2 2 3 2 2" xfId="37590"/>
    <cellStyle name="40% - Accent4 4 2 2 2 2 3 2 3" xfId="37591"/>
    <cellStyle name="40% - Accent4 4 2 2 2 2 3 3" xfId="37592"/>
    <cellStyle name="40% - Accent4 4 2 2 2 2 3 4" xfId="37593"/>
    <cellStyle name="40% - Accent4 4 2 2 2 2 4" xfId="37594"/>
    <cellStyle name="40% - Accent4 4 2 2 2 2 4 2" xfId="37595"/>
    <cellStyle name="40% - Accent4 4 2 2 2 2 4 3" xfId="37596"/>
    <cellStyle name="40% - Accent4 4 2 2 2 2 5" xfId="37597"/>
    <cellStyle name="40% - Accent4 4 2 2 2 2 6" xfId="37598"/>
    <cellStyle name="40% - Accent4 4 2 2 2 3" xfId="37599"/>
    <cellStyle name="40% - Accent4 4 2 2 2 3 2" xfId="37600"/>
    <cellStyle name="40% - Accent4 4 2 2 2 3 2 2" xfId="37601"/>
    <cellStyle name="40% - Accent4 4 2 2 2 3 2 2 2" xfId="37602"/>
    <cellStyle name="40% - Accent4 4 2 2 2 3 2 2 3" xfId="37603"/>
    <cellStyle name="40% - Accent4 4 2 2 2 3 2 3" xfId="37604"/>
    <cellStyle name="40% - Accent4 4 2 2 2 3 2 4" xfId="37605"/>
    <cellStyle name="40% - Accent4 4 2 2 2 3 3" xfId="37606"/>
    <cellStyle name="40% - Accent4 4 2 2 2 3 3 2" xfId="37607"/>
    <cellStyle name="40% - Accent4 4 2 2 2 3 3 2 2" xfId="37608"/>
    <cellStyle name="40% - Accent4 4 2 2 2 3 3 2 3" xfId="37609"/>
    <cellStyle name="40% - Accent4 4 2 2 2 3 3 3" xfId="37610"/>
    <cellStyle name="40% - Accent4 4 2 2 2 3 3 4" xfId="37611"/>
    <cellStyle name="40% - Accent4 4 2 2 2 3 4" xfId="37612"/>
    <cellStyle name="40% - Accent4 4 2 2 2 3 4 2" xfId="37613"/>
    <cellStyle name="40% - Accent4 4 2 2 2 3 4 3" xfId="37614"/>
    <cellStyle name="40% - Accent4 4 2 2 2 3 5" xfId="37615"/>
    <cellStyle name="40% - Accent4 4 2 2 2 3 6" xfId="37616"/>
    <cellStyle name="40% - Accent4 4 2 2 2 4" xfId="37617"/>
    <cellStyle name="40% - Accent4 4 2 2 2 4 2" xfId="37618"/>
    <cellStyle name="40% - Accent4 4 2 2 2 4 2 2" xfId="37619"/>
    <cellStyle name="40% - Accent4 4 2 2 2 4 2 3" xfId="37620"/>
    <cellStyle name="40% - Accent4 4 2 2 2 4 3" xfId="37621"/>
    <cellStyle name="40% - Accent4 4 2 2 2 4 4" xfId="37622"/>
    <cellStyle name="40% - Accent4 4 2 2 2 5" xfId="37623"/>
    <cellStyle name="40% - Accent4 4 2 2 2 5 2" xfId="37624"/>
    <cellStyle name="40% - Accent4 4 2 2 2 5 2 2" xfId="37625"/>
    <cellStyle name="40% - Accent4 4 2 2 2 5 2 3" xfId="37626"/>
    <cellStyle name="40% - Accent4 4 2 2 2 5 3" xfId="37627"/>
    <cellStyle name="40% - Accent4 4 2 2 2 5 4" xfId="37628"/>
    <cellStyle name="40% - Accent4 4 2 2 2 6" xfId="37629"/>
    <cellStyle name="40% - Accent4 4 2 2 2 6 2" xfId="37630"/>
    <cellStyle name="40% - Accent4 4 2 2 2 6 3" xfId="37631"/>
    <cellStyle name="40% - Accent4 4 2 2 2 7" xfId="37632"/>
    <cellStyle name="40% - Accent4 4 2 2 2 8" xfId="37633"/>
    <cellStyle name="40% - Accent4 4 2 2 3" xfId="37634"/>
    <cellStyle name="40% - Accent4 4 2 2 3 2" xfId="37635"/>
    <cellStyle name="40% - Accent4 4 2 2 3 2 2" xfId="37636"/>
    <cellStyle name="40% - Accent4 4 2 2 3 2 2 2" xfId="37637"/>
    <cellStyle name="40% - Accent4 4 2 2 3 2 2 3" xfId="37638"/>
    <cellStyle name="40% - Accent4 4 2 2 3 2 3" xfId="37639"/>
    <cellStyle name="40% - Accent4 4 2 2 3 2 4" xfId="37640"/>
    <cellStyle name="40% - Accent4 4 2 2 3 3" xfId="37641"/>
    <cellStyle name="40% - Accent4 4 2 2 3 3 2" xfId="37642"/>
    <cellStyle name="40% - Accent4 4 2 2 3 3 2 2" xfId="37643"/>
    <cellStyle name="40% - Accent4 4 2 2 3 3 2 3" xfId="37644"/>
    <cellStyle name="40% - Accent4 4 2 2 3 3 3" xfId="37645"/>
    <cellStyle name="40% - Accent4 4 2 2 3 3 4" xfId="37646"/>
    <cellStyle name="40% - Accent4 4 2 2 3 4" xfId="37647"/>
    <cellStyle name="40% - Accent4 4 2 2 3 4 2" xfId="37648"/>
    <cellStyle name="40% - Accent4 4 2 2 3 4 3" xfId="37649"/>
    <cellStyle name="40% - Accent4 4 2 2 3 5" xfId="37650"/>
    <cellStyle name="40% - Accent4 4 2 2 3 6" xfId="37651"/>
    <cellStyle name="40% - Accent4 4 2 2 4" xfId="37652"/>
    <cellStyle name="40% - Accent4 4 2 2 4 2" xfId="37653"/>
    <cellStyle name="40% - Accent4 4 2 2 4 2 2" xfId="37654"/>
    <cellStyle name="40% - Accent4 4 2 2 4 2 2 2" xfId="37655"/>
    <cellStyle name="40% - Accent4 4 2 2 4 2 2 3" xfId="37656"/>
    <cellStyle name="40% - Accent4 4 2 2 4 2 3" xfId="37657"/>
    <cellStyle name="40% - Accent4 4 2 2 4 2 4" xfId="37658"/>
    <cellStyle name="40% - Accent4 4 2 2 4 3" xfId="37659"/>
    <cellStyle name="40% - Accent4 4 2 2 4 3 2" xfId="37660"/>
    <cellStyle name="40% - Accent4 4 2 2 4 3 2 2" xfId="37661"/>
    <cellStyle name="40% - Accent4 4 2 2 4 3 2 3" xfId="37662"/>
    <cellStyle name="40% - Accent4 4 2 2 4 3 3" xfId="37663"/>
    <cellStyle name="40% - Accent4 4 2 2 4 3 4" xfId="37664"/>
    <cellStyle name="40% - Accent4 4 2 2 4 4" xfId="37665"/>
    <cellStyle name="40% - Accent4 4 2 2 4 4 2" xfId="37666"/>
    <cellStyle name="40% - Accent4 4 2 2 4 4 3" xfId="37667"/>
    <cellStyle name="40% - Accent4 4 2 2 4 5" xfId="37668"/>
    <cellStyle name="40% - Accent4 4 2 2 4 6" xfId="37669"/>
    <cellStyle name="40% - Accent4 4 2 2 5" xfId="37670"/>
    <cellStyle name="40% - Accent4 4 2 2 5 2" xfId="37671"/>
    <cellStyle name="40% - Accent4 4 2 2 5 2 2" xfId="37672"/>
    <cellStyle name="40% - Accent4 4 2 2 5 2 3" xfId="37673"/>
    <cellStyle name="40% - Accent4 4 2 2 5 3" xfId="37674"/>
    <cellStyle name="40% - Accent4 4 2 2 5 4" xfId="37675"/>
    <cellStyle name="40% - Accent4 4 2 2 6" xfId="37676"/>
    <cellStyle name="40% - Accent4 4 2 2 6 2" xfId="37677"/>
    <cellStyle name="40% - Accent4 4 2 2 6 2 2" xfId="37678"/>
    <cellStyle name="40% - Accent4 4 2 2 6 2 3" xfId="37679"/>
    <cellStyle name="40% - Accent4 4 2 2 6 3" xfId="37680"/>
    <cellStyle name="40% - Accent4 4 2 2 6 4" xfId="37681"/>
    <cellStyle name="40% - Accent4 4 2 2 7" xfId="37682"/>
    <cellStyle name="40% - Accent4 4 2 2 7 2" xfId="37683"/>
    <cellStyle name="40% - Accent4 4 2 2 7 3" xfId="37684"/>
    <cellStyle name="40% - Accent4 4 2 2 8" xfId="37685"/>
    <cellStyle name="40% - Accent4 4 2 2 9" xfId="37686"/>
    <cellStyle name="40% - Accent4 4 2 3" xfId="37687"/>
    <cellStyle name="40% - Accent4 4 2 3 2" xfId="37688"/>
    <cellStyle name="40% - Accent4 4 2 3 2 2" xfId="37689"/>
    <cellStyle name="40% - Accent4 4 2 3 2 2 2" xfId="37690"/>
    <cellStyle name="40% - Accent4 4 2 3 2 2 2 2" xfId="37691"/>
    <cellStyle name="40% - Accent4 4 2 3 2 2 2 3" xfId="37692"/>
    <cellStyle name="40% - Accent4 4 2 3 2 2 3" xfId="37693"/>
    <cellStyle name="40% - Accent4 4 2 3 2 2 4" xfId="37694"/>
    <cellStyle name="40% - Accent4 4 2 3 2 3" xfId="37695"/>
    <cellStyle name="40% - Accent4 4 2 3 2 3 2" xfId="37696"/>
    <cellStyle name="40% - Accent4 4 2 3 2 3 2 2" xfId="37697"/>
    <cellStyle name="40% - Accent4 4 2 3 2 3 2 3" xfId="37698"/>
    <cellStyle name="40% - Accent4 4 2 3 2 3 3" xfId="37699"/>
    <cellStyle name="40% - Accent4 4 2 3 2 3 4" xfId="37700"/>
    <cellStyle name="40% - Accent4 4 2 3 2 4" xfId="37701"/>
    <cellStyle name="40% - Accent4 4 2 3 2 4 2" xfId="37702"/>
    <cellStyle name="40% - Accent4 4 2 3 2 4 3" xfId="37703"/>
    <cellStyle name="40% - Accent4 4 2 3 2 5" xfId="37704"/>
    <cellStyle name="40% - Accent4 4 2 3 2 6" xfId="37705"/>
    <cellStyle name="40% - Accent4 4 2 3 3" xfId="37706"/>
    <cellStyle name="40% - Accent4 4 2 3 3 2" xfId="37707"/>
    <cellStyle name="40% - Accent4 4 2 3 3 2 2" xfId="37708"/>
    <cellStyle name="40% - Accent4 4 2 3 3 2 2 2" xfId="37709"/>
    <cellStyle name="40% - Accent4 4 2 3 3 2 2 3" xfId="37710"/>
    <cellStyle name="40% - Accent4 4 2 3 3 2 3" xfId="37711"/>
    <cellStyle name="40% - Accent4 4 2 3 3 2 4" xfId="37712"/>
    <cellStyle name="40% - Accent4 4 2 3 3 3" xfId="37713"/>
    <cellStyle name="40% - Accent4 4 2 3 3 3 2" xfId="37714"/>
    <cellStyle name="40% - Accent4 4 2 3 3 3 2 2" xfId="37715"/>
    <cellStyle name="40% - Accent4 4 2 3 3 3 2 3" xfId="37716"/>
    <cellStyle name="40% - Accent4 4 2 3 3 3 3" xfId="37717"/>
    <cellStyle name="40% - Accent4 4 2 3 3 3 4" xfId="37718"/>
    <cellStyle name="40% - Accent4 4 2 3 3 4" xfId="37719"/>
    <cellStyle name="40% - Accent4 4 2 3 3 4 2" xfId="37720"/>
    <cellStyle name="40% - Accent4 4 2 3 3 4 3" xfId="37721"/>
    <cellStyle name="40% - Accent4 4 2 3 3 5" xfId="37722"/>
    <cellStyle name="40% - Accent4 4 2 3 3 6" xfId="37723"/>
    <cellStyle name="40% - Accent4 4 2 3 4" xfId="37724"/>
    <cellStyle name="40% - Accent4 4 2 3 4 2" xfId="37725"/>
    <cellStyle name="40% - Accent4 4 2 3 4 2 2" xfId="37726"/>
    <cellStyle name="40% - Accent4 4 2 3 4 2 3" xfId="37727"/>
    <cellStyle name="40% - Accent4 4 2 3 4 3" xfId="37728"/>
    <cellStyle name="40% - Accent4 4 2 3 4 4" xfId="37729"/>
    <cellStyle name="40% - Accent4 4 2 3 5" xfId="37730"/>
    <cellStyle name="40% - Accent4 4 2 3 5 2" xfId="37731"/>
    <cellStyle name="40% - Accent4 4 2 3 5 2 2" xfId="37732"/>
    <cellStyle name="40% - Accent4 4 2 3 5 2 3" xfId="37733"/>
    <cellStyle name="40% - Accent4 4 2 3 5 3" xfId="37734"/>
    <cellStyle name="40% - Accent4 4 2 3 5 4" xfId="37735"/>
    <cellStyle name="40% - Accent4 4 2 3 6" xfId="37736"/>
    <cellStyle name="40% - Accent4 4 2 3 6 2" xfId="37737"/>
    <cellStyle name="40% - Accent4 4 2 3 6 3" xfId="37738"/>
    <cellStyle name="40% - Accent4 4 2 3 7" xfId="37739"/>
    <cellStyle name="40% - Accent4 4 2 3 8" xfId="37740"/>
    <cellStyle name="40% - Accent4 4 2 4" xfId="37741"/>
    <cellStyle name="40% - Accent4 4 2 4 2" xfId="37742"/>
    <cellStyle name="40% - Accent4 4 2 4 2 2" xfId="37743"/>
    <cellStyle name="40% - Accent4 4 2 4 2 2 2" xfId="37744"/>
    <cellStyle name="40% - Accent4 4 2 4 2 2 3" xfId="37745"/>
    <cellStyle name="40% - Accent4 4 2 4 2 3" xfId="37746"/>
    <cellStyle name="40% - Accent4 4 2 4 2 4" xfId="37747"/>
    <cellStyle name="40% - Accent4 4 2 4 3" xfId="37748"/>
    <cellStyle name="40% - Accent4 4 2 4 3 2" xfId="37749"/>
    <cellStyle name="40% - Accent4 4 2 4 3 2 2" xfId="37750"/>
    <cellStyle name="40% - Accent4 4 2 4 3 2 3" xfId="37751"/>
    <cellStyle name="40% - Accent4 4 2 4 3 3" xfId="37752"/>
    <cellStyle name="40% - Accent4 4 2 4 3 4" xfId="37753"/>
    <cellStyle name="40% - Accent4 4 2 4 4" xfId="37754"/>
    <cellStyle name="40% - Accent4 4 2 4 4 2" xfId="37755"/>
    <cellStyle name="40% - Accent4 4 2 4 4 3" xfId="37756"/>
    <cellStyle name="40% - Accent4 4 2 4 5" xfId="37757"/>
    <cellStyle name="40% - Accent4 4 2 4 6" xfId="37758"/>
    <cellStyle name="40% - Accent4 4 2 5" xfId="37759"/>
    <cellStyle name="40% - Accent4 4 2 5 2" xfId="37760"/>
    <cellStyle name="40% - Accent4 4 2 5 2 2" xfId="37761"/>
    <cellStyle name="40% - Accent4 4 2 5 2 2 2" xfId="37762"/>
    <cellStyle name="40% - Accent4 4 2 5 2 2 3" xfId="37763"/>
    <cellStyle name="40% - Accent4 4 2 5 2 3" xfId="37764"/>
    <cellStyle name="40% - Accent4 4 2 5 2 4" xfId="37765"/>
    <cellStyle name="40% - Accent4 4 2 5 3" xfId="37766"/>
    <cellStyle name="40% - Accent4 4 2 5 3 2" xfId="37767"/>
    <cellStyle name="40% - Accent4 4 2 5 3 2 2" xfId="37768"/>
    <cellStyle name="40% - Accent4 4 2 5 3 2 3" xfId="37769"/>
    <cellStyle name="40% - Accent4 4 2 5 3 3" xfId="37770"/>
    <cellStyle name="40% - Accent4 4 2 5 3 4" xfId="37771"/>
    <cellStyle name="40% - Accent4 4 2 5 4" xfId="37772"/>
    <cellStyle name="40% - Accent4 4 2 5 4 2" xfId="37773"/>
    <cellStyle name="40% - Accent4 4 2 5 4 3" xfId="37774"/>
    <cellStyle name="40% - Accent4 4 2 5 5" xfId="37775"/>
    <cellStyle name="40% - Accent4 4 2 5 6" xfId="37776"/>
    <cellStyle name="40% - Accent4 4 2 6" xfId="37777"/>
    <cellStyle name="40% - Accent4 4 2 6 2" xfId="37778"/>
    <cellStyle name="40% - Accent4 4 2 6 2 2" xfId="37779"/>
    <cellStyle name="40% - Accent4 4 2 6 2 3" xfId="37780"/>
    <cellStyle name="40% - Accent4 4 2 6 3" xfId="37781"/>
    <cellStyle name="40% - Accent4 4 2 6 4" xfId="37782"/>
    <cellStyle name="40% - Accent4 4 2 7" xfId="37783"/>
    <cellStyle name="40% - Accent4 4 2 7 2" xfId="37784"/>
    <cellStyle name="40% - Accent4 4 2 7 2 2" xfId="37785"/>
    <cellStyle name="40% - Accent4 4 2 7 2 3" xfId="37786"/>
    <cellStyle name="40% - Accent4 4 2 7 3" xfId="37787"/>
    <cellStyle name="40% - Accent4 4 2 7 4" xfId="37788"/>
    <cellStyle name="40% - Accent4 4 2 8" xfId="37789"/>
    <cellStyle name="40% - Accent4 4 2 8 2" xfId="37790"/>
    <cellStyle name="40% - Accent4 4 2 8 3" xfId="37791"/>
    <cellStyle name="40% - Accent4 4 2 9" xfId="37792"/>
    <cellStyle name="40% - Accent4 4 2_Revenue monitoring workings P6 97-2003" xfId="37793"/>
    <cellStyle name="40% - Accent4 4 3" xfId="37794"/>
    <cellStyle name="40% - Accent4 4 3 10" xfId="37795"/>
    <cellStyle name="40% - Accent4 4 3 2" xfId="37796"/>
    <cellStyle name="40% - Accent4 4 3 2 2" xfId="37797"/>
    <cellStyle name="40% - Accent4 4 3 2 2 2" xfId="37798"/>
    <cellStyle name="40% - Accent4 4 3 2 2 2 2" xfId="37799"/>
    <cellStyle name="40% - Accent4 4 3 2 2 2 2 2" xfId="37800"/>
    <cellStyle name="40% - Accent4 4 3 2 2 2 2 2 2" xfId="37801"/>
    <cellStyle name="40% - Accent4 4 3 2 2 2 2 2 3" xfId="37802"/>
    <cellStyle name="40% - Accent4 4 3 2 2 2 2 3" xfId="37803"/>
    <cellStyle name="40% - Accent4 4 3 2 2 2 2 4" xfId="37804"/>
    <cellStyle name="40% - Accent4 4 3 2 2 2 3" xfId="37805"/>
    <cellStyle name="40% - Accent4 4 3 2 2 2 3 2" xfId="37806"/>
    <cellStyle name="40% - Accent4 4 3 2 2 2 3 2 2" xfId="37807"/>
    <cellStyle name="40% - Accent4 4 3 2 2 2 3 2 3" xfId="37808"/>
    <cellStyle name="40% - Accent4 4 3 2 2 2 3 3" xfId="37809"/>
    <cellStyle name="40% - Accent4 4 3 2 2 2 3 4" xfId="37810"/>
    <cellStyle name="40% - Accent4 4 3 2 2 2 4" xfId="37811"/>
    <cellStyle name="40% - Accent4 4 3 2 2 2 4 2" xfId="37812"/>
    <cellStyle name="40% - Accent4 4 3 2 2 2 4 3" xfId="37813"/>
    <cellStyle name="40% - Accent4 4 3 2 2 2 5" xfId="37814"/>
    <cellStyle name="40% - Accent4 4 3 2 2 2 6" xfId="37815"/>
    <cellStyle name="40% - Accent4 4 3 2 2 3" xfId="37816"/>
    <cellStyle name="40% - Accent4 4 3 2 2 3 2" xfId="37817"/>
    <cellStyle name="40% - Accent4 4 3 2 2 3 2 2" xfId="37818"/>
    <cellStyle name="40% - Accent4 4 3 2 2 3 2 2 2" xfId="37819"/>
    <cellStyle name="40% - Accent4 4 3 2 2 3 2 2 3" xfId="37820"/>
    <cellStyle name="40% - Accent4 4 3 2 2 3 2 3" xfId="37821"/>
    <cellStyle name="40% - Accent4 4 3 2 2 3 2 4" xfId="37822"/>
    <cellStyle name="40% - Accent4 4 3 2 2 3 3" xfId="37823"/>
    <cellStyle name="40% - Accent4 4 3 2 2 3 3 2" xfId="37824"/>
    <cellStyle name="40% - Accent4 4 3 2 2 3 3 2 2" xfId="37825"/>
    <cellStyle name="40% - Accent4 4 3 2 2 3 3 2 3" xfId="37826"/>
    <cellStyle name="40% - Accent4 4 3 2 2 3 3 3" xfId="37827"/>
    <cellStyle name="40% - Accent4 4 3 2 2 3 3 4" xfId="37828"/>
    <cellStyle name="40% - Accent4 4 3 2 2 3 4" xfId="37829"/>
    <cellStyle name="40% - Accent4 4 3 2 2 3 4 2" xfId="37830"/>
    <cellStyle name="40% - Accent4 4 3 2 2 3 4 3" xfId="37831"/>
    <cellStyle name="40% - Accent4 4 3 2 2 3 5" xfId="37832"/>
    <cellStyle name="40% - Accent4 4 3 2 2 3 6" xfId="37833"/>
    <cellStyle name="40% - Accent4 4 3 2 2 4" xfId="37834"/>
    <cellStyle name="40% - Accent4 4 3 2 2 4 2" xfId="37835"/>
    <cellStyle name="40% - Accent4 4 3 2 2 4 2 2" xfId="37836"/>
    <cellStyle name="40% - Accent4 4 3 2 2 4 2 3" xfId="37837"/>
    <cellStyle name="40% - Accent4 4 3 2 2 4 3" xfId="37838"/>
    <cellStyle name="40% - Accent4 4 3 2 2 4 4" xfId="37839"/>
    <cellStyle name="40% - Accent4 4 3 2 2 5" xfId="37840"/>
    <cellStyle name="40% - Accent4 4 3 2 2 5 2" xfId="37841"/>
    <cellStyle name="40% - Accent4 4 3 2 2 5 2 2" xfId="37842"/>
    <cellStyle name="40% - Accent4 4 3 2 2 5 2 3" xfId="37843"/>
    <cellStyle name="40% - Accent4 4 3 2 2 5 3" xfId="37844"/>
    <cellStyle name="40% - Accent4 4 3 2 2 5 4" xfId="37845"/>
    <cellStyle name="40% - Accent4 4 3 2 2 6" xfId="37846"/>
    <cellStyle name="40% - Accent4 4 3 2 2 6 2" xfId="37847"/>
    <cellStyle name="40% - Accent4 4 3 2 2 6 3" xfId="37848"/>
    <cellStyle name="40% - Accent4 4 3 2 2 7" xfId="37849"/>
    <cellStyle name="40% - Accent4 4 3 2 2 8" xfId="37850"/>
    <cellStyle name="40% - Accent4 4 3 2 3" xfId="37851"/>
    <cellStyle name="40% - Accent4 4 3 2 3 2" xfId="37852"/>
    <cellStyle name="40% - Accent4 4 3 2 3 2 2" xfId="37853"/>
    <cellStyle name="40% - Accent4 4 3 2 3 2 2 2" xfId="37854"/>
    <cellStyle name="40% - Accent4 4 3 2 3 2 2 3" xfId="37855"/>
    <cellStyle name="40% - Accent4 4 3 2 3 2 3" xfId="37856"/>
    <cellStyle name="40% - Accent4 4 3 2 3 2 4" xfId="37857"/>
    <cellStyle name="40% - Accent4 4 3 2 3 3" xfId="37858"/>
    <cellStyle name="40% - Accent4 4 3 2 3 3 2" xfId="37859"/>
    <cellStyle name="40% - Accent4 4 3 2 3 3 2 2" xfId="37860"/>
    <cellStyle name="40% - Accent4 4 3 2 3 3 2 3" xfId="37861"/>
    <cellStyle name="40% - Accent4 4 3 2 3 3 3" xfId="37862"/>
    <cellStyle name="40% - Accent4 4 3 2 3 3 4" xfId="37863"/>
    <cellStyle name="40% - Accent4 4 3 2 3 4" xfId="37864"/>
    <cellStyle name="40% - Accent4 4 3 2 3 4 2" xfId="37865"/>
    <cellStyle name="40% - Accent4 4 3 2 3 4 3" xfId="37866"/>
    <cellStyle name="40% - Accent4 4 3 2 3 5" xfId="37867"/>
    <cellStyle name="40% - Accent4 4 3 2 3 6" xfId="37868"/>
    <cellStyle name="40% - Accent4 4 3 2 4" xfId="37869"/>
    <cellStyle name="40% - Accent4 4 3 2 4 2" xfId="37870"/>
    <cellStyle name="40% - Accent4 4 3 2 4 2 2" xfId="37871"/>
    <cellStyle name="40% - Accent4 4 3 2 4 2 2 2" xfId="37872"/>
    <cellStyle name="40% - Accent4 4 3 2 4 2 2 3" xfId="37873"/>
    <cellStyle name="40% - Accent4 4 3 2 4 2 3" xfId="37874"/>
    <cellStyle name="40% - Accent4 4 3 2 4 2 4" xfId="37875"/>
    <cellStyle name="40% - Accent4 4 3 2 4 3" xfId="37876"/>
    <cellStyle name="40% - Accent4 4 3 2 4 3 2" xfId="37877"/>
    <cellStyle name="40% - Accent4 4 3 2 4 3 2 2" xfId="37878"/>
    <cellStyle name="40% - Accent4 4 3 2 4 3 2 3" xfId="37879"/>
    <cellStyle name="40% - Accent4 4 3 2 4 3 3" xfId="37880"/>
    <cellStyle name="40% - Accent4 4 3 2 4 3 4" xfId="37881"/>
    <cellStyle name="40% - Accent4 4 3 2 4 4" xfId="37882"/>
    <cellStyle name="40% - Accent4 4 3 2 4 4 2" xfId="37883"/>
    <cellStyle name="40% - Accent4 4 3 2 4 4 3" xfId="37884"/>
    <cellStyle name="40% - Accent4 4 3 2 4 5" xfId="37885"/>
    <cellStyle name="40% - Accent4 4 3 2 4 6" xfId="37886"/>
    <cellStyle name="40% - Accent4 4 3 2 5" xfId="37887"/>
    <cellStyle name="40% - Accent4 4 3 2 5 2" xfId="37888"/>
    <cellStyle name="40% - Accent4 4 3 2 5 2 2" xfId="37889"/>
    <cellStyle name="40% - Accent4 4 3 2 5 2 3" xfId="37890"/>
    <cellStyle name="40% - Accent4 4 3 2 5 3" xfId="37891"/>
    <cellStyle name="40% - Accent4 4 3 2 5 4" xfId="37892"/>
    <cellStyle name="40% - Accent4 4 3 2 6" xfId="37893"/>
    <cellStyle name="40% - Accent4 4 3 2 6 2" xfId="37894"/>
    <cellStyle name="40% - Accent4 4 3 2 6 2 2" xfId="37895"/>
    <cellStyle name="40% - Accent4 4 3 2 6 2 3" xfId="37896"/>
    <cellStyle name="40% - Accent4 4 3 2 6 3" xfId="37897"/>
    <cellStyle name="40% - Accent4 4 3 2 6 4" xfId="37898"/>
    <cellStyle name="40% - Accent4 4 3 2 7" xfId="37899"/>
    <cellStyle name="40% - Accent4 4 3 2 7 2" xfId="37900"/>
    <cellStyle name="40% - Accent4 4 3 2 7 3" xfId="37901"/>
    <cellStyle name="40% - Accent4 4 3 2 8" xfId="37902"/>
    <cellStyle name="40% - Accent4 4 3 2 9" xfId="37903"/>
    <cellStyle name="40% - Accent4 4 3 3" xfId="37904"/>
    <cellStyle name="40% - Accent4 4 3 3 2" xfId="37905"/>
    <cellStyle name="40% - Accent4 4 3 3 2 2" xfId="37906"/>
    <cellStyle name="40% - Accent4 4 3 3 2 2 2" xfId="37907"/>
    <cellStyle name="40% - Accent4 4 3 3 2 2 2 2" xfId="37908"/>
    <cellStyle name="40% - Accent4 4 3 3 2 2 2 3" xfId="37909"/>
    <cellStyle name="40% - Accent4 4 3 3 2 2 3" xfId="37910"/>
    <cellStyle name="40% - Accent4 4 3 3 2 2 4" xfId="37911"/>
    <cellStyle name="40% - Accent4 4 3 3 2 3" xfId="37912"/>
    <cellStyle name="40% - Accent4 4 3 3 2 3 2" xfId="37913"/>
    <cellStyle name="40% - Accent4 4 3 3 2 3 2 2" xfId="37914"/>
    <cellStyle name="40% - Accent4 4 3 3 2 3 2 3" xfId="37915"/>
    <cellStyle name="40% - Accent4 4 3 3 2 3 3" xfId="37916"/>
    <cellStyle name="40% - Accent4 4 3 3 2 3 4" xfId="37917"/>
    <cellStyle name="40% - Accent4 4 3 3 2 4" xfId="37918"/>
    <cellStyle name="40% - Accent4 4 3 3 2 4 2" xfId="37919"/>
    <cellStyle name="40% - Accent4 4 3 3 2 4 3" xfId="37920"/>
    <cellStyle name="40% - Accent4 4 3 3 2 5" xfId="37921"/>
    <cellStyle name="40% - Accent4 4 3 3 2 6" xfId="37922"/>
    <cellStyle name="40% - Accent4 4 3 3 3" xfId="37923"/>
    <cellStyle name="40% - Accent4 4 3 3 3 2" xfId="37924"/>
    <cellStyle name="40% - Accent4 4 3 3 3 2 2" xfId="37925"/>
    <cellStyle name="40% - Accent4 4 3 3 3 2 2 2" xfId="37926"/>
    <cellStyle name="40% - Accent4 4 3 3 3 2 2 3" xfId="37927"/>
    <cellStyle name="40% - Accent4 4 3 3 3 2 3" xfId="37928"/>
    <cellStyle name="40% - Accent4 4 3 3 3 2 4" xfId="37929"/>
    <cellStyle name="40% - Accent4 4 3 3 3 3" xfId="37930"/>
    <cellStyle name="40% - Accent4 4 3 3 3 3 2" xfId="37931"/>
    <cellStyle name="40% - Accent4 4 3 3 3 3 2 2" xfId="37932"/>
    <cellStyle name="40% - Accent4 4 3 3 3 3 2 3" xfId="37933"/>
    <cellStyle name="40% - Accent4 4 3 3 3 3 3" xfId="37934"/>
    <cellStyle name="40% - Accent4 4 3 3 3 3 4" xfId="37935"/>
    <cellStyle name="40% - Accent4 4 3 3 3 4" xfId="37936"/>
    <cellStyle name="40% - Accent4 4 3 3 3 4 2" xfId="37937"/>
    <cellStyle name="40% - Accent4 4 3 3 3 4 3" xfId="37938"/>
    <cellStyle name="40% - Accent4 4 3 3 3 5" xfId="37939"/>
    <cellStyle name="40% - Accent4 4 3 3 3 6" xfId="37940"/>
    <cellStyle name="40% - Accent4 4 3 3 4" xfId="37941"/>
    <cellStyle name="40% - Accent4 4 3 3 4 2" xfId="37942"/>
    <cellStyle name="40% - Accent4 4 3 3 4 2 2" xfId="37943"/>
    <cellStyle name="40% - Accent4 4 3 3 4 2 3" xfId="37944"/>
    <cellStyle name="40% - Accent4 4 3 3 4 3" xfId="37945"/>
    <cellStyle name="40% - Accent4 4 3 3 4 4" xfId="37946"/>
    <cellStyle name="40% - Accent4 4 3 3 5" xfId="37947"/>
    <cellStyle name="40% - Accent4 4 3 3 5 2" xfId="37948"/>
    <cellStyle name="40% - Accent4 4 3 3 5 2 2" xfId="37949"/>
    <cellStyle name="40% - Accent4 4 3 3 5 2 3" xfId="37950"/>
    <cellStyle name="40% - Accent4 4 3 3 5 3" xfId="37951"/>
    <cellStyle name="40% - Accent4 4 3 3 5 4" xfId="37952"/>
    <cellStyle name="40% - Accent4 4 3 3 6" xfId="37953"/>
    <cellStyle name="40% - Accent4 4 3 3 6 2" xfId="37954"/>
    <cellStyle name="40% - Accent4 4 3 3 6 3" xfId="37955"/>
    <cellStyle name="40% - Accent4 4 3 3 7" xfId="37956"/>
    <cellStyle name="40% - Accent4 4 3 3 8" xfId="37957"/>
    <cellStyle name="40% - Accent4 4 3 4" xfId="37958"/>
    <cellStyle name="40% - Accent4 4 3 4 2" xfId="37959"/>
    <cellStyle name="40% - Accent4 4 3 4 2 2" xfId="37960"/>
    <cellStyle name="40% - Accent4 4 3 4 2 2 2" xfId="37961"/>
    <cellStyle name="40% - Accent4 4 3 4 2 2 3" xfId="37962"/>
    <cellStyle name="40% - Accent4 4 3 4 2 3" xfId="37963"/>
    <cellStyle name="40% - Accent4 4 3 4 2 4" xfId="37964"/>
    <cellStyle name="40% - Accent4 4 3 4 3" xfId="37965"/>
    <cellStyle name="40% - Accent4 4 3 4 3 2" xfId="37966"/>
    <cellStyle name="40% - Accent4 4 3 4 3 2 2" xfId="37967"/>
    <cellStyle name="40% - Accent4 4 3 4 3 2 3" xfId="37968"/>
    <cellStyle name="40% - Accent4 4 3 4 3 3" xfId="37969"/>
    <cellStyle name="40% - Accent4 4 3 4 3 4" xfId="37970"/>
    <cellStyle name="40% - Accent4 4 3 4 4" xfId="37971"/>
    <cellStyle name="40% - Accent4 4 3 4 4 2" xfId="37972"/>
    <cellStyle name="40% - Accent4 4 3 4 4 3" xfId="37973"/>
    <cellStyle name="40% - Accent4 4 3 4 5" xfId="37974"/>
    <cellStyle name="40% - Accent4 4 3 4 6" xfId="37975"/>
    <cellStyle name="40% - Accent4 4 3 5" xfId="37976"/>
    <cellStyle name="40% - Accent4 4 3 5 2" xfId="37977"/>
    <cellStyle name="40% - Accent4 4 3 5 2 2" xfId="37978"/>
    <cellStyle name="40% - Accent4 4 3 5 2 2 2" xfId="37979"/>
    <cellStyle name="40% - Accent4 4 3 5 2 2 3" xfId="37980"/>
    <cellStyle name="40% - Accent4 4 3 5 2 3" xfId="37981"/>
    <cellStyle name="40% - Accent4 4 3 5 2 4" xfId="37982"/>
    <cellStyle name="40% - Accent4 4 3 5 3" xfId="37983"/>
    <cellStyle name="40% - Accent4 4 3 5 3 2" xfId="37984"/>
    <cellStyle name="40% - Accent4 4 3 5 3 2 2" xfId="37985"/>
    <cellStyle name="40% - Accent4 4 3 5 3 2 3" xfId="37986"/>
    <cellStyle name="40% - Accent4 4 3 5 3 3" xfId="37987"/>
    <cellStyle name="40% - Accent4 4 3 5 3 4" xfId="37988"/>
    <cellStyle name="40% - Accent4 4 3 5 4" xfId="37989"/>
    <cellStyle name="40% - Accent4 4 3 5 4 2" xfId="37990"/>
    <cellStyle name="40% - Accent4 4 3 5 4 3" xfId="37991"/>
    <cellStyle name="40% - Accent4 4 3 5 5" xfId="37992"/>
    <cellStyle name="40% - Accent4 4 3 5 6" xfId="37993"/>
    <cellStyle name="40% - Accent4 4 3 6" xfId="37994"/>
    <cellStyle name="40% - Accent4 4 3 6 2" xfId="37995"/>
    <cellStyle name="40% - Accent4 4 3 6 2 2" xfId="37996"/>
    <cellStyle name="40% - Accent4 4 3 6 2 3" xfId="37997"/>
    <cellStyle name="40% - Accent4 4 3 6 3" xfId="37998"/>
    <cellStyle name="40% - Accent4 4 3 6 4" xfId="37999"/>
    <cellStyle name="40% - Accent4 4 3 7" xfId="38000"/>
    <cellStyle name="40% - Accent4 4 3 7 2" xfId="38001"/>
    <cellStyle name="40% - Accent4 4 3 7 2 2" xfId="38002"/>
    <cellStyle name="40% - Accent4 4 3 7 2 3" xfId="38003"/>
    <cellStyle name="40% - Accent4 4 3 7 3" xfId="38004"/>
    <cellStyle name="40% - Accent4 4 3 7 4" xfId="38005"/>
    <cellStyle name="40% - Accent4 4 3 8" xfId="38006"/>
    <cellStyle name="40% - Accent4 4 3 8 2" xfId="38007"/>
    <cellStyle name="40% - Accent4 4 3 8 3" xfId="38008"/>
    <cellStyle name="40% - Accent4 4 3 9" xfId="38009"/>
    <cellStyle name="40% - Accent4 4 3_Revenue monitoring workings P6 97-2003" xfId="38010"/>
    <cellStyle name="40% - Accent4 4 4" xfId="38011"/>
    <cellStyle name="40% - Accent4 4 4 2" xfId="38012"/>
    <cellStyle name="40% - Accent4 4 4 2 2" xfId="38013"/>
    <cellStyle name="40% - Accent4 4 4 2 2 2" xfId="38014"/>
    <cellStyle name="40% - Accent4 4 4 2 2 2 2" xfId="38015"/>
    <cellStyle name="40% - Accent4 4 4 2 2 2 2 2" xfId="38016"/>
    <cellStyle name="40% - Accent4 4 4 2 2 2 2 3" xfId="38017"/>
    <cellStyle name="40% - Accent4 4 4 2 2 2 3" xfId="38018"/>
    <cellStyle name="40% - Accent4 4 4 2 2 2 4" xfId="38019"/>
    <cellStyle name="40% - Accent4 4 4 2 2 3" xfId="38020"/>
    <cellStyle name="40% - Accent4 4 4 2 2 3 2" xfId="38021"/>
    <cellStyle name="40% - Accent4 4 4 2 2 3 2 2" xfId="38022"/>
    <cellStyle name="40% - Accent4 4 4 2 2 3 2 3" xfId="38023"/>
    <cellStyle name="40% - Accent4 4 4 2 2 3 3" xfId="38024"/>
    <cellStyle name="40% - Accent4 4 4 2 2 3 4" xfId="38025"/>
    <cellStyle name="40% - Accent4 4 4 2 2 4" xfId="38026"/>
    <cellStyle name="40% - Accent4 4 4 2 2 4 2" xfId="38027"/>
    <cellStyle name="40% - Accent4 4 4 2 2 4 3" xfId="38028"/>
    <cellStyle name="40% - Accent4 4 4 2 2 5" xfId="38029"/>
    <cellStyle name="40% - Accent4 4 4 2 2 6" xfId="38030"/>
    <cellStyle name="40% - Accent4 4 4 2 3" xfId="38031"/>
    <cellStyle name="40% - Accent4 4 4 2 3 2" xfId="38032"/>
    <cellStyle name="40% - Accent4 4 4 2 3 2 2" xfId="38033"/>
    <cellStyle name="40% - Accent4 4 4 2 3 2 2 2" xfId="38034"/>
    <cellStyle name="40% - Accent4 4 4 2 3 2 2 3" xfId="38035"/>
    <cellStyle name="40% - Accent4 4 4 2 3 2 3" xfId="38036"/>
    <cellStyle name="40% - Accent4 4 4 2 3 2 4" xfId="38037"/>
    <cellStyle name="40% - Accent4 4 4 2 3 3" xfId="38038"/>
    <cellStyle name="40% - Accent4 4 4 2 3 3 2" xfId="38039"/>
    <cellStyle name="40% - Accent4 4 4 2 3 3 2 2" xfId="38040"/>
    <cellStyle name="40% - Accent4 4 4 2 3 3 2 3" xfId="38041"/>
    <cellStyle name="40% - Accent4 4 4 2 3 3 3" xfId="38042"/>
    <cellStyle name="40% - Accent4 4 4 2 3 3 4" xfId="38043"/>
    <cellStyle name="40% - Accent4 4 4 2 3 4" xfId="38044"/>
    <cellStyle name="40% - Accent4 4 4 2 3 4 2" xfId="38045"/>
    <cellStyle name="40% - Accent4 4 4 2 3 4 3" xfId="38046"/>
    <cellStyle name="40% - Accent4 4 4 2 3 5" xfId="38047"/>
    <cellStyle name="40% - Accent4 4 4 2 3 6" xfId="38048"/>
    <cellStyle name="40% - Accent4 4 4 2 4" xfId="38049"/>
    <cellStyle name="40% - Accent4 4 4 2 4 2" xfId="38050"/>
    <cellStyle name="40% - Accent4 4 4 2 4 2 2" xfId="38051"/>
    <cellStyle name="40% - Accent4 4 4 2 4 2 3" xfId="38052"/>
    <cellStyle name="40% - Accent4 4 4 2 4 3" xfId="38053"/>
    <cellStyle name="40% - Accent4 4 4 2 4 4" xfId="38054"/>
    <cellStyle name="40% - Accent4 4 4 2 5" xfId="38055"/>
    <cellStyle name="40% - Accent4 4 4 2 5 2" xfId="38056"/>
    <cellStyle name="40% - Accent4 4 4 2 5 2 2" xfId="38057"/>
    <cellStyle name="40% - Accent4 4 4 2 5 2 3" xfId="38058"/>
    <cellStyle name="40% - Accent4 4 4 2 5 3" xfId="38059"/>
    <cellStyle name="40% - Accent4 4 4 2 5 4" xfId="38060"/>
    <cellStyle name="40% - Accent4 4 4 2 6" xfId="38061"/>
    <cellStyle name="40% - Accent4 4 4 2 6 2" xfId="38062"/>
    <cellStyle name="40% - Accent4 4 4 2 6 3" xfId="38063"/>
    <cellStyle name="40% - Accent4 4 4 2 7" xfId="38064"/>
    <cellStyle name="40% - Accent4 4 4 2 8" xfId="38065"/>
    <cellStyle name="40% - Accent4 4 4 3" xfId="38066"/>
    <cellStyle name="40% - Accent4 4 4 3 2" xfId="38067"/>
    <cellStyle name="40% - Accent4 4 4 3 2 2" xfId="38068"/>
    <cellStyle name="40% - Accent4 4 4 3 2 2 2" xfId="38069"/>
    <cellStyle name="40% - Accent4 4 4 3 2 2 3" xfId="38070"/>
    <cellStyle name="40% - Accent4 4 4 3 2 3" xfId="38071"/>
    <cellStyle name="40% - Accent4 4 4 3 2 4" xfId="38072"/>
    <cellStyle name="40% - Accent4 4 4 3 3" xfId="38073"/>
    <cellStyle name="40% - Accent4 4 4 3 3 2" xfId="38074"/>
    <cellStyle name="40% - Accent4 4 4 3 3 2 2" xfId="38075"/>
    <cellStyle name="40% - Accent4 4 4 3 3 2 3" xfId="38076"/>
    <cellStyle name="40% - Accent4 4 4 3 3 3" xfId="38077"/>
    <cellStyle name="40% - Accent4 4 4 3 3 4" xfId="38078"/>
    <cellStyle name="40% - Accent4 4 4 3 4" xfId="38079"/>
    <cellStyle name="40% - Accent4 4 4 3 4 2" xfId="38080"/>
    <cellStyle name="40% - Accent4 4 4 3 4 3" xfId="38081"/>
    <cellStyle name="40% - Accent4 4 4 3 5" xfId="38082"/>
    <cellStyle name="40% - Accent4 4 4 3 6" xfId="38083"/>
    <cellStyle name="40% - Accent4 4 4 4" xfId="38084"/>
    <cellStyle name="40% - Accent4 4 4 4 2" xfId="38085"/>
    <cellStyle name="40% - Accent4 4 4 4 2 2" xfId="38086"/>
    <cellStyle name="40% - Accent4 4 4 4 2 2 2" xfId="38087"/>
    <cellStyle name="40% - Accent4 4 4 4 2 2 3" xfId="38088"/>
    <cellStyle name="40% - Accent4 4 4 4 2 3" xfId="38089"/>
    <cellStyle name="40% - Accent4 4 4 4 2 4" xfId="38090"/>
    <cellStyle name="40% - Accent4 4 4 4 3" xfId="38091"/>
    <cellStyle name="40% - Accent4 4 4 4 3 2" xfId="38092"/>
    <cellStyle name="40% - Accent4 4 4 4 3 2 2" xfId="38093"/>
    <cellStyle name="40% - Accent4 4 4 4 3 2 3" xfId="38094"/>
    <cellStyle name="40% - Accent4 4 4 4 3 3" xfId="38095"/>
    <cellStyle name="40% - Accent4 4 4 4 3 4" xfId="38096"/>
    <cellStyle name="40% - Accent4 4 4 4 4" xfId="38097"/>
    <cellStyle name="40% - Accent4 4 4 4 4 2" xfId="38098"/>
    <cellStyle name="40% - Accent4 4 4 4 4 3" xfId="38099"/>
    <cellStyle name="40% - Accent4 4 4 4 5" xfId="38100"/>
    <cellStyle name="40% - Accent4 4 4 4 6" xfId="38101"/>
    <cellStyle name="40% - Accent4 4 4 5" xfId="38102"/>
    <cellStyle name="40% - Accent4 4 4 5 2" xfId="38103"/>
    <cellStyle name="40% - Accent4 4 4 5 2 2" xfId="38104"/>
    <cellStyle name="40% - Accent4 4 4 5 2 3" xfId="38105"/>
    <cellStyle name="40% - Accent4 4 4 5 3" xfId="38106"/>
    <cellStyle name="40% - Accent4 4 4 5 4" xfId="38107"/>
    <cellStyle name="40% - Accent4 4 4 6" xfId="38108"/>
    <cellStyle name="40% - Accent4 4 4 6 2" xfId="38109"/>
    <cellStyle name="40% - Accent4 4 4 6 2 2" xfId="38110"/>
    <cellStyle name="40% - Accent4 4 4 6 2 3" xfId="38111"/>
    <cellStyle name="40% - Accent4 4 4 6 3" xfId="38112"/>
    <cellStyle name="40% - Accent4 4 4 6 4" xfId="38113"/>
    <cellStyle name="40% - Accent4 4 4 7" xfId="38114"/>
    <cellStyle name="40% - Accent4 4 4 7 2" xfId="38115"/>
    <cellStyle name="40% - Accent4 4 4 7 3" xfId="38116"/>
    <cellStyle name="40% - Accent4 4 4 8" xfId="38117"/>
    <cellStyle name="40% - Accent4 4 4 9" xfId="38118"/>
    <cellStyle name="40% - Accent4 4 5" xfId="38119"/>
    <cellStyle name="40% - Accent4 4 5 2" xfId="38120"/>
    <cellStyle name="40% - Accent4 4 5 2 2" xfId="38121"/>
    <cellStyle name="40% - Accent4 4 5 2 2 2" xfId="38122"/>
    <cellStyle name="40% - Accent4 4 5 2 2 2 2" xfId="38123"/>
    <cellStyle name="40% - Accent4 4 5 2 2 2 3" xfId="38124"/>
    <cellStyle name="40% - Accent4 4 5 2 2 3" xfId="38125"/>
    <cellStyle name="40% - Accent4 4 5 2 2 4" xfId="38126"/>
    <cellStyle name="40% - Accent4 4 5 2 3" xfId="38127"/>
    <cellStyle name="40% - Accent4 4 5 2 3 2" xfId="38128"/>
    <cellStyle name="40% - Accent4 4 5 2 3 2 2" xfId="38129"/>
    <cellStyle name="40% - Accent4 4 5 2 3 2 3" xfId="38130"/>
    <cellStyle name="40% - Accent4 4 5 2 3 3" xfId="38131"/>
    <cellStyle name="40% - Accent4 4 5 2 3 4" xfId="38132"/>
    <cellStyle name="40% - Accent4 4 5 2 4" xfId="38133"/>
    <cellStyle name="40% - Accent4 4 5 2 4 2" xfId="38134"/>
    <cellStyle name="40% - Accent4 4 5 2 4 3" xfId="38135"/>
    <cellStyle name="40% - Accent4 4 5 2 5" xfId="38136"/>
    <cellStyle name="40% - Accent4 4 5 2 6" xfId="38137"/>
    <cellStyle name="40% - Accent4 4 5 3" xfId="38138"/>
    <cellStyle name="40% - Accent4 4 5 3 2" xfId="38139"/>
    <cellStyle name="40% - Accent4 4 5 3 2 2" xfId="38140"/>
    <cellStyle name="40% - Accent4 4 5 3 2 2 2" xfId="38141"/>
    <cellStyle name="40% - Accent4 4 5 3 2 2 3" xfId="38142"/>
    <cellStyle name="40% - Accent4 4 5 3 2 3" xfId="38143"/>
    <cellStyle name="40% - Accent4 4 5 3 2 4" xfId="38144"/>
    <cellStyle name="40% - Accent4 4 5 3 3" xfId="38145"/>
    <cellStyle name="40% - Accent4 4 5 3 3 2" xfId="38146"/>
    <cellStyle name="40% - Accent4 4 5 3 3 2 2" xfId="38147"/>
    <cellStyle name="40% - Accent4 4 5 3 3 2 3" xfId="38148"/>
    <cellStyle name="40% - Accent4 4 5 3 3 3" xfId="38149"/>
    <cellStyle name="40% - Accent4 4 5 3 3 4" xfId="38150"/>
    <cellStyle name="40% - Accent4 4 5 3 4" xfId="38151"/>
    <cellStyle name="40% - Accent4 4 5 3 4 2" xfId="38152"/>
    <cellStyle name="40% - Accent4 4 5 3 4 3" xfId="38153"/>
    <cellStyle name="40% - Accent4 4 5 3 5" xfId="38154"/>
    <cellStyle name="40% - Accent4 4 5 3 6" xfId="38155"/>
    <cellStyle name="40% - Accent4 4 5 4" xfId="38156"/>
    <cellStyle name="40% - Accent4 4 5 4 2" xfId="38157"/>
    <cellStyle name="40% - Accent4 4 5 4 2 2" xfId="38158"/>
    <cellStyle name="40% - Accent4 4 5 4 2 3" xfId="38159"/>
    <cellStyle name="40% - Accent4 4 5 4 3" xfId="38160"/>
    <cellStyle name="40% - Accent4 4 5 4 4" xfId="38161"/>
    <cellStyle name="40% - Accent4 4 5 5" xfId="38162"/>
    <cellStyle name="40% - Accent4 4 5 5 2" xfId="38163"/>
    <cellStyle name="40% - Accent4 4 5 5 2 2" xfId="38164"/>
    <cellStyle name="40% - Accent4 4 5 5 2 3" xfId="38165"/>
    <cellStyle name="40% - Accent4 4 5 5 3" xfId="38166"/>
    <cellStyle name="40% - Accent4 4 5 5 4" xfId="38167"/>
    <cellStyle name="40% - Accent4 4 5 6" xfId="38168"/>
    <cellStyle name="40% - Accent4 4 5 6 2" xfId="38169"/>
    <cellStyle name="40% - Accent4 4 5 6 3" xfId="38170"/>
    <cellStyle name="40% - Accent4 4 5 7" xfId="38171"/>
    <cellStyle name="40% - Accent4 4 5 8" xfId="38172"/>
    <cellStyle name="40% - Accent4 4 6" xfId="38173"/>
    <cellStyle name="40% - Accent4 4 6 2" xfId="38174"/>
    <cellStyle name="40% - Accent4 4 6 2 2" xfId="38175"/>
    <cellStyle name="40% - Accent4 4 6 2 2 2" xfId="38176"/>
    <cellStyle name="40% - Accent4 4 6 2 2 3" xfId="38177"/>
    <cellStyle name="40% - Accent4 4 6 2 3" xfId="38178"/>
    <cellStyle name="40% - Accent4 4 6 2 4" xfId="38179"/>
    <cellStyle name="40% - Accent4 4 6 3" xfId="38180"/>
    <cellStyle name="40% - Accent4 4 6 3 2" xfId="38181"/>
    <cellStyle name="40% - Accent4 4 6 3 2 2" xfId="38182"/>
    <cellStyle name="40% - Accent4 4 6 3 2 3" xfId="38183"/>
    <cellStyle name="40% - Accent4 4 6 3 3" xfId="38184"/>
    <cellStyle name="40% - Accent4 4 6 3 4" xfId="38185"/>
    <cellStyle name="40% - Accent4 4 6 4" xfId="38186"/>
    <cellStyle name="40% - Accent4 4 6 4 2" xfId="38187"/>
    <cellStyle name="40% - Accent4 4 6 4 3" xfId="38188"/>
    <cellStyle name="40% - Accent4 4 6 5" xfId="38189"/>
    <cellStyle name="40% - Accent4 4 6 6" xfId="38190"/>
    <cellStyle name="40% - Accent4 4 7" xfId="38191"/>
    <cellStyle name="40% - Accent4 4 7 2" xfId="38192"/>
    <cellStyle name="40% - Accent4 4 7 2 2" xfId="38193"/>
    <cellStyle name="40% - Accent4 4 7 2 2 2" xfId="38194"/>
    <cellStyle name="40% - Accent4 4 7 2 2 3" xfId="38195"/>
    <cellStyle name="40% - Accent4 4 7 2 3" xfId="38196"/>
    <cellStyle name="40% - Accent4 4 7 2 4" xfId="38197"/>
    <cellStyle name="40% - Accent4 4 7 3" xfId="38198"/>
    <cellStyle name="40% - Accent4 4 7 3 2" xfId="38199"/>
    <cellStyle name="40% - Accent4 4 7 3 2 2" xfId="38200"/>
    <cellStyle name="40% - Accent4 4 7 3 2 3" xfId="38201"/>
    <cellStyle name="40% - Accent4 4 7 3 3" xfId="38202"/>
    <cellStyle name="40% - Accent4 4 7 3 4" xfId="38203"/>
    <cellStyle name="40% - Accent4 4 7 4" xfId="38204"/>
    <cellStyle name="40% - Accent4 4 7 4 2" xfId="38205"/>
    <cellStyle name="40% - Accent4 4 7 4 3" xfId="38206"/>
    <cellStyle name="40% - Accent4 4 7 5" xfId="38207"/>
    <cellStyle name="40% - Accent4 4 7 6" xfId="38208"/>
    <cellStyle name="40% - Accent4 4 8" xfId="38209"/>
    <cellStyle name="40% - Accent4 4 8 2" xfId="38210"/>
    <cellStyle name="40% - Accent4 4 8 2 2" xfId="38211"/>
    <cellStyle name="40% - Accent4 4 8 2 3" xfId="38212"/>
    <cellStyle name="40% - Accent4 4 8 3" xfId="38213"/>
    <cellStyle name="40% - Accent4 4 8 3 2" xfId="38214"/>
    <cellStyle name="40% - Accent4 4 8 3 3" xfId="38215"/>
    <cellStyle name="40% - Accent4 4 9" xfId="38216"/>
    <cellStyle name="40% - Accent4 4 9 2" xfId="38217"/>
    <cellStyle name="40% - Accent4 4 9 2 2" xfId="38218"/>
    <cellStyle name="40% - Accent4 4 9 2 3" xfId="38219"/>
    <cellStyle name="40% - Accent4 4 9 3" xfId="38220"/>
    <cellStyle name="40% - Accent4 4 9 4" xfId="38221"/>
    <cellStyle name="40% - Accent4 4_Revenue monitoring workings P6 97-2003" xfId="38222"/>
    <cellStyle name="40% - Accent4 5" xfId="38223"/>
    <cellStyle name="40% - Accent4 5 10" xfId="38224"/>
    <cellStyle name="40% - Accent4 5 11" xfId="38225"/>
    <cellStyle name="40% - Accent4 5 2" xfId="38226"/>
    <cellStyle name="40% - Accent4 5 2 2" xfId="38227"/>
    <cellStyle name="40% - Accent4 5 2 2 2" xfId="38228"/>
    <cellStyle name="40% - Accent4 5 2 2 2 2" xfId="38229"/>
    <cellStyle name="40% - Accent4 5 2 2 2 2 2" xfId="38230"/>
    <cellStyle name="40% - Accent4 5 2 2 2 2 2 2" xfId="38231"/>
    <cellStyle name="40% - Accent4 5 2 2 2 2 2 3" xfId="38232"/>
    <cellStyle name="40% - Accent4 5 2 2 2 2 3" xfId="38233"/>
    <cellStyle name="40% - Accent4 5 2 2 2 2 4" xfId="38234"/>
    <cellStyle name="40% - Accent4 5 2 2 2 3" xfId="38235"/>
    <cellStyle name="40% - Accent4 5 2 2 2 3 2" xfId="38236"/>
    <cellStyle name="40% - Accent4 5 2 2 2 3 2 2" xfId="38237"/>
    <cellStyle name="40% - Accent4 5 2 2 2 3 2 3" xfId="38238"/>
    <cellStyle name="40% - Accent4 5 2 2 2 3 3" xfId="38239"/>
    <cellStyle name="40% - Accent4 5 2 2 2 3 4" xfId="38240"/>
    <cellStyle name="40% - Accent4 5 2 2 2 4" xfId="38241"/>
    <cellStyle name="40% - Accent4 5 2 2 2 4 2" xfId="38242"/>
    <cellStyle name="40% - Accent4 5 2 2 2 4 3" xfId="38243"/>
    <cellStyle name="40% - Accent4 5 2 2 2 5" xfId="38244"/>
    <cellStyle name="40% - Accent4 5 2 2 2 6" xfId="38245"/>
    <cellStyle name="40% - Accent4 5 2 2 3" xfId="38246"/>
    <cellStyle name="40% - Accent4 5 2 2 3 2" xfId="38247"/>
    <cellStyle name="40% - Accent4 5 2 2 3 2 2" xfId="38248"/>
    <cellStyle name="40% - Accent4 5 2 2 3 2 2 2" xfId="38249"/>
    <cellStyle name="40% - Accent4 5 2 2 3 2 2 3" xfId="38250"/>
    <cellStyle name="40% - Accent4 5 2 2 3 2 3" xfId="38251"/>
    <cellStyle name="40% - Accent4 5 2 2 3 2 4" xfId="38252"/>
    <cellStyle name="40% - Accent4 5 2 2 3 3" xfId="38253"/>
    <cellStyle name="40% - Accent4 5 2 2 3 3 2" xfId="38254"/>
    <cellStyle name="40% - Accent4 5 2 2 3 3 2 2" xfId="38255"/>
    <cellStyle name="40% - Accent4 5 2 2 3 3 2 3" xfId="38256"/>
    <cellStyle name="40% - Accent4 5 2 2 3 3 3" xfId="38257"/>
    <cellStyle name="40% - Accent4 5 2 2 3 3 4" xfId="38258"/>
    <cellStyle name="40% - Accent4 5 2 2 3 4" xfId="38259"/>
    <cellStyle name="40% - Accent4 5 2 2 3 4 2" xfId="38260"/>
    <cellStyle name="40% - Accent4 5 2 2 3 4 3" xfId="38261"/>
    <cellStyle name="40% - Accent4 5 2 2 3 5" xfId="38262"/>
    <cellStyle name="40% - Accent4 5 2 2 3 6" xfId="38263"/>
    <cellStyle name="40% - Accent4 5 2 2 4" xfId="38264"/>
    <cellStyle name="40% - Accent4 5 2 2 4 2" xfId="38265"/>
    <cellStyle name="40% - Accent4 5 2 2 4 2 2" xfId="38266"/>
    <cellStyle name="40% - Accent4 5 2 2 4 2 3" xfId="38267"/>
    <cellStyle name="40% - Accent4 5 2 2 4 3" xfId="38268"/>
    <cellStyle name="40% - Accent4 5 2 2 4 4" xfId="38269"/>
    <cellStyle name="40% - Accent4 5 2 2 5" xfId="38270"/>
    <cellStyle name="40% - Accent4 5 2 2 5 2" xfId="38271"/>
    <cellStyle name="40% - Accent4 5 2 2 5 2 2" xfId="38272"/>
    <cellStyle name="40% - Accent4 5 2 2 5 2 3" xfId="38273"/>
    <cellStyle name="40% - Accent4 5 2 2 5 3" xfId="38274"/>
    <cellStyle name="40% - Accent4 5 2 2 5 4" xfId="38275"/>
    <cellStyle name="40% - Accent4 5 2 2 6" xfId="38276"/>
    <cellStyle name="40% - Accent4 5 2 2 6 2" xfId="38277"/>
    <cellStyle name="40% - Accent4 5 2 2 6 3" xfId="38278"/>
    <cellStyle name="40% - Accent4 5 2 2 7" xfId="38279"/>
    <cellStyle name="40% - Accent4 5 2 2 8" xfId="38280"/>
    <cellStyle name="40% - Accent4 5 2 3" xfId="38281"/>
    <cellStyle name="40% - Accent4 5 2 3 2" xfId="38282"/>
    <cellStyle name="40% - Accent4 5 2 3 2 2" xfId="38283"/>
    <cellStyle name="40% - Accent4 5 2 3 2 2 2" xfId="38284"/>
    <cellStyle name="40% - Accent4 5 2 3 2 2 3" xfId="38285"/>
    <cellStyle name="40% - Accent4 5 2 3 2 3" xfId="38286"/>
    <cellStyle name="40% - Accent4 5 2 3 2 4" xfId="38287"/>
    <cellStyle name="40% - Accent4 5 2 3 3" xfId="38288"/>
    <cellStyle name="40% - Accent4 5 2 3 3 2" xfId="38289"/>
    <cellStyle name="40% - Accent4 5 2 3 3 2 2" xfId="38290"/>
    <cellStyle name="40% - Accent4 5 2 3 3 2 3" xfId="38291"/>
    <cellStyle name="40% - Accent4 5 2 3 3 3" xfId="38292"/>
    <cellStyle name="40% - Accent4 5 2 3 3 4" xfId="38293"/>
    <cellStyle name="40% - Accent4 5 2 3 4" xfId="38294"/>
    <cellStyle name="40% - Accent4 5 2 3 4 2" xfId="38295"/>
    <cellStyle name="40% - Accent4 5 2 3 4 3" xfId="38296"/>
    <cellStyle name="40% - Accent4 5 2 3 5" xfId="38297"/>
    <cellStyle name="40% - Accent4 5 2 3 6" xfId="38298"/>
    <cellStyle name="40% - Accent4 5 2 4" xfId="38299"/>
    <cellStyle name="40% - Accent4 5 2 4 2" xfId="38300"/>
    <cellStyle name="40% - Accent4 5 2 4 2 2" xfId="38301"/>
    <cellStyle name="40% - Accent4 5 2 4 2 2 2" xfId="38302"/>
    <cellStyle name="40% - Accent4 5 2 4 2 2 3" xfId="38303"/>
    <cellStyle name="40% - Accent4 5 2 4 2 3" xfId="38304"/>
    <cellStyle name="40% - Accent4 5 2 4 2 4" xfId="38305"/>
    <cellStyle name="40% - Accent4 5 2 4 3" xfId="38306"/>
    <cellStyle name="40% - Accent4 5 2 4 3 2" xfId="38307"/>
    <cellStyle name="40% - Accent4 5 2 4 3 2 2" xfId="38308"/>
    <cellStyle name="40% - Accent4 5 2 4 3 2 3" xfId="38309"/>
    <cellStyle name="40% - Accent4 5 2 4 3 3" xfId="38310"/>
    <cellStyle name="40% - Accent4 5 2 4 3 4" xfId="38311"/>
    <cellStyle name="40% - Accent4 5 2 4 4" xfId="38312"/>
    <cellStyle name="40% - Accent4 5 2 4 4 2" xfId="38313"/>
    <cellStyle name="40% - Accent4 5 2 4 4 3" xfId="38314"/>
    <cellStyle name="40% - Accent4 5 2 4 5" xfId="38315"/>
    <cellStyle name="40% - Accent4 5 2 4 6" xfId="38316"/>
    <cellStyle name="40% - Accent4 5 2 5" xfId="38317"/>
    <cellStyle name="40% - Accent4 5 2 5 2" xfId="38318"/>
    <cellStyle name="40% - Accent4 5 2 5 2 2" xfId="38319"/>
    <cellStyle name="40% - Accent4 5 2 5 2 3" xfId="38320"/>
    <cellStyle name="40% - Accent4 5 2 5 3" xfId="38321"/>
    <cellStyle name="40% - Accent4 5 2 5 4" xfId="38322"/>
    <cellStyle name="40% - Accent4 5 2 6" xfId="38323"/>
    <cellStyle name="40% - Accent4 5 2 6 2" xfId="38324"/>
    <cellStyle name="40% - Accent4 5 2 6 2 2" xfId="38325"/>
    <cellStyle name="40% - Accent4 5 2 6 2 3" xfId="38326"/>
    <cellStyle name="40% - Accent4 5 2 6 3" xfId="38327"/>
    <cellStyle name="40% - Accent4 5 2 6 4" xfId="38328"/>
    <cellStyle name="40% - Accent4 5 2 7" xfId="38329"/>
    <cellStyle name="40% - Accent4 5 2 7 2" xfId="38330"/>
    <cellStyle name="40% - Accent4 5 2 7 3" xfId="38331"/>
    <cellStyle name="40% - Accent4 5 2 8" xfId="38332"/>
    <cellStyle name="40% - Accent4 5 2 9" xfId="38333"/>
    <cellStyle name="40% - Accent4 5 3" xfId="38334"/>
    <cellStyle name="40% - Accent4 5 3 2" xfId="38335"/>
    <cellStyle name="40% - Accent4 5 3 2 2" xfId="38336"/>
    <cellStyle name="40% - Accent4 5 3 2 2 2" xfId="38337"/>
    <cellStyle name="40% - Accent4 5 3 2 2 2 2" xfId="38338"/>
    <cellStyle name="40% - Accent4 5 3 2 2 2 3" xfId="38339"/>
    <cellStyle name="40% - Accent4 5 3 2 2 3" xfId="38340"/>
    <cellStyle name="40% - Accent4 5 3 2 2 4" xfId="38341"/>
    <cellStyle name="40% - Accent4 5 3 2 3" xfId="38342"/>
    <cellStyle name="40% - Accent4 5 3 2 3 2" xfId="38343"/>
    <cellStyle name="40% - Accent4 5 3 2 3 2 2" xfId="38344"/>
    <cellStyle name="40% - Accent4 5 3 2 3 2 3" xfId="38345"/>
    <cellStyle name="40% - Accent4 5 3 2 3 3" xfId="38346"/>
    <cellStyle name="40% - Accent4 5 3 2 3 4" xfId="38347"/>
    <cellStyle name="40% - Accent4 5 3 2 4" xfId="38348"/>
    <cellStyle name="40% - Accent4 5 3 2 4 2" xfId="38349"/>
    <cellStyle name="40% - Accent4 5 3 2 4 3" xfId="38350"/>
    <cellStyle name="40% - Accent4 5 3 2 5" xfId="38351"/>
    <cellStyle name="40% - Accent4 5 3 2 6" xfId="38352"/>
    <cellStyle name="40% - Accent4 5 3 3" xfId="38353"/>
    <cellStyle name="40% - Accent4 5 3 3 2" xfId="38354"/>
    <cellStyle name="40% - Accent4 5 3 3 2 2" xfId="38355"/>
    <cellStyle name="40% - Accent4 5 3 3 2 2 2" xfId="38356"/>
    <cellStyle name="40% - Accent4 5 3 3 2 2 3" xfId="38357"/>
    <cellStyle name="40% - Accent4 5 3 3 2 3" xfId="38358"/>
    <cellStyle name="40% - Accent4 5 3 3 2 4" xfId="38359"/>
    <cellStyle name="40% - Accent4 5 3 3 3" xfId="38360"/>
    <cellStyle name="40% - Accent4 5 3 3 3 2" xfId="38361"/>
    <cellStyle name="40% - Accent4 5 3 3 3 2 2" xfId="38362"/>
    <cellStyle name="40% - Accent4 5 3 3 3 2 3" xfId="38363"/>
    <cellStyle name="40% - Accent4 5 3 3 3 3" xfId="38364"/>
    <cellStyle name="40% - Accent4 5 3 3 3 4" xfId="38365"/>
    <cellStyle name="40% - Accent4 5 3 3 4" xfId="38366"/>
    <cellStyle name="40% - Accent4 5 3 3 4 2" xfId="38367"/>
    <cellStyle name="40% - Accent4 5 3 3 4 3" xfId="38368"/>
    <cellStyle name="40% - Accent4 5 3 3 5" xfId="38369"/>
    <cellStyle name="40% - Accent4 5 3 3 6" xfId="38370"/>
    <cellStyle name="40% - Accent4 5 3 4" xfId="38371"/>
    <cellStyle name="40% - Accent4 5 3 4 2" xfId="38372"/>
    <cellStyle name="40% - Accent4 5 3 4 2 2" xfId="38373"/>
    <cellStyle name="40% - Accent4 5 3 4 2 3" xfId="38374"/>
    <cellStyle name="40% - Accent4 5 3 4 3" xfId="38375"/>
    <cellStyle name="40% - Accent4 5 3 4 4" xfId="38376"/>
    <cellStyle name="40% - Accent4 5 3 5" xfId="38377"/>
    <cellStyle name="40% - Accent4 5 3 5 2" xfId="38378"/>
    <cellStyle name="40% - Accent4 5 3 5 2 2" xfId="38379"/>
    <cellStyle name="40% - Accent4 5 3 5 2 3" xfId="38380"/>
    <cellStyle name="40% - Accent4 5 3 5 3" xfId="38381"/>
    <cellStyle name="40% - Accent4 5 3 5 4" xfId="38382"/>
    <cellStyle name="40% - Accent4 5 3 6" xfId="38383"/>
    <cellStyle name="40% - Accent4 5 3 6 2" xfId="38384"/>
    <cellStyle name="40% - Accent4 5 3 6 3" xfId="38385"/>
    <cellStyle name="40% - Accent4 5 3 7" xfId="38386"/>
    <cellStyle name="40% - Accent4 5 3 8" xfId="38387"/>
    <cellStyle name="40% - Accent4 5 4" xfId="38388"/>
    <cellStyle name="40% - Accent4 5 4 2" xfId="38389"/>
    <cellStyle name="40% - Accent4 5 4 2 2" xfId="38390"/>
    <cellStyle name="40% - Accent4 5 4 2 2 2" xfId="38391"/>
    <cellStyle name="40% - Accent4 5 4 2 2 3" xfId="38392"/>
    <cellStyle name="40% - Accent4 5 4 2 3" xfId="38393"/>
    <cellStyle name="40% - Accent4 5 4 2 4" xfId="38394"/>
    <cellStyle name="40% - Accent4 5 4 3" xfId="38395"/>
    <cellStyle name="40% - Accent4 5 4 3 2" xfId="38396"/>
    <cellStyle name="40% - Accent4 5 4 3 2 2" xfId="38397"/>
    <cellStyle name="40% - Accent4 5 4 3 2 3" xfId="38398"/>
    <cellStyle name="40% - Accent4 5 4 3 3" xfId="38399"/>
    <cellStyle name="40% - Accent4 5 4 3 4" xfId="38400"/>
    <cellStyle name="40% - Accent4 5 4 4" xfId="38401"/>
    <cellStyle name="40% - Accent4 5 4 4 2" xfId="38402"/>
    <cellStyle name="40% - Accent4 5 4 4 3" xfId="38403"/>
    <cellStyle name="40% - Accent4 5 4 5" xfId="38404"/>
    <cellStyle name="40% - Accent4 5 4 6" xfId="38405"/>
    <cellStyle name="40% - Accent4 5 5" xfId="38406"/>
    <cellStyle name="40% - Accent4 5 5 2" xfId="38407"/>
    <cellStyle name="40% - Accent4 5 5 2 2" xfId="38408"/>
    <cellStyle name="40% - Accent4 5 5 2 2 2" xfId="38409"/>
    <cellStyle name="40% - Accent4 5 5 2 2 3" xfId="38410"/>
    <cellStyle name="40% - Accent4 5 5 2 3" xfId="38411"/>
    <cellStyle name="40% - Accent4 5 5 2 4" xfId="38412"/>
    <cellStyle name="40% - Accent4 5 5 3" xfId="38413"/>
    <cellStyle name="40% - Accent4 5 5 3 2" xfId="38414"/>
    <cellStyle name="40% - Accent4 5 5 3 2 2" xfId="38415"/>
    <cellStyle name="40% - Accent4 5 5 3 2 3" xfId="38416"/>
    <cellStyle name="40% - Accent4 5 5 3 3" xfId="38417"/>
    <cellStyle name="40% - Accent4 5 5 3 4" xfId="38418"/>
    <cellStyle name="40% - Accent4 5 5 4" xfId="38419"/>
    <cellStyle name="40% - Accent4 5 5 4 2" xfId="38420"/>
    <cellStyle name="40% - Accent4 5 5 4 3" xfId="38421"/>
    <cellStyle name="40% - Accent4 5 5 5" xfId="38422"/>
    <cellStyle name="40% - Accent4 5 5 6" xfId="38423"/>
    <cellStyle name="40% - Accent4 5 6" xfId="38424"/>
    <cellStyle name="40% - Accent4 5 6 2" xfId="38425"/>
    <cellStyle name="40% - Accent4 5 6 2 2" xfId="38426"/>
    <cellStyle name="40% - Accent4 5 6 2 3" xfId="38427"/>
    <cellStyle name="40% - Accent4 5 6 3" xfId="38428"/>
    <cellStyle name="40% - Accent4 5 6 4" xfId="38429"/>
    <cellStyle name="40% - Accent4 5 7" xfId="38430"/>
    <cellStyle name="40% - Accent4 5 7 2" xfId="38431"/>
    <cellStyle name="40% - Accent4 5 7 2 2" xfId="38432"/>
    <cellStyle name="40% - Accent4 5 7 2 3" xfId="38433"/>
    <cellStyle name="40% - Accent4 5 7 3" xfId="38434"/>
    <cellStyle name="40% - Accent4 5 7 4" xfId="38435"/>
    <cellStyle name="40% - Accent4 5 8" xfId="38436"/>
    <cellStyle name="40% - Accent4 5 8 2" xfId="38437"/>
    <cellStyle name="40% - Accent4 5 8 3" xfId="38438"/>
    <cellStyle name="40% - Accent4 5 9" xfId="38439"/>
    <cellStyle name="40% - Accent4 5_Revenue monitoring workings P6 97-2003" xfId="38440"/>
    <cellStyle name="40% - Accent4 6" xfId="38441"/>
    <cellStyle name="40% - Accent4 6 10" xfId="38442"/>
    <cellStyle name="40% - Accent4 6 11" xfId="38443"/>
    <cellStyle name="40% - Accent4 6 2" xfId="38444"/>
    <cellStyle name="40% - Accent4 6 2 2" xfId="38445"/>
    <cellStyle name="40% - Accent4 6 2 2 2" xfId="38446"/>
    <cellStyle name="40% - Accent4 6 2 2 2 2" xfId="38447"/>
    <cellStyle name="40% - Accent4 6 2 2 2 2 2" xfId="38448"/>
    <cellStyle name="40% - Accent4 6 2 2 2 2 2 2" xfId="38449"/>
    <cellStyle name="40% - Accent4 6 2 2 2 2 2 3" xfId="38450"/>
    <cellStyle name="40% - Accent4 6 2 2 2 2 3" xfId="38451"/>
    <cellStyle name="40% - Accent4 6 2 2 2 2 4" xfId="38452"/>
    <cellStyle name="40% - Accent4 6 2 2 2 3" xfId="38453"/>
    <cellStyle name="40% - Accent4 6 2 2 2 3 2" xfId="38454"/>
    <cellStyle name="40% - Accent4 6 2 2 2 3 2 2" xfId="38455"/>
    <cellStyle name="40% - Accent4 6 2 2 2 3 2 3" xfId="38456"/>
    <cellStyle name="40% - Accent4 6 2 2 2 3 3" xfId="38457"/>
    <cellStyle name="40% - Accent4 6 2 2 2 3 4" xfId="38458"/>
    <cellStyle name="40% - Accent4 6 2 2 2 4" xfId="38459"/>
    <cellStyle name="40% - Accent4 6 2 2 2 4 2" xfId="38460"/>
    <cellStyle name="40% - Accent4 6 2 2 2 4 3" xfId="38461"/>
    <cellStyle name="40% - Accent4 6 2 2 2 5" xfId="38462"/>
    <cellStyle name="40% - Accent4 6 2 2 2 6" xfId="38463"/>
    <cellStyle name="40% - Accent4 6 2 2 3" xfId="38464"/>
    <cellStyle name="40% - Accent4 6 2 2 3 2" xfId="38465"/>
    <cellStyle name="40% - Accent4 6 2 2 3 2 2" xfId="38466"/>
    <cellStyle name="40% - Accent4 6 2 2 3 2 2 2" xfId="38467"/>
    <cellStyle name="40% - Accent4 6 2 2 3 2 2 3" xfId="38468"/>
    <cellStyle name="40% - Accent4 6 2 2 3 2 3" xfId="38469"/>
    <cellStyle name="40% - Accent4 6 2 2 3 2 4" xfId="38470"/>
    <cellStyle name="40% - Accent4 6 2 2 3 3" xfId="38471"/>
    <cellStyle name="40% - Accent4 6 2 2 3 3 2" xfId="38472"/>
    <cellStyle name="40% - Accent4 6 2 2 3 3 2 2" xfId="38473"/>
    <cellStyle name="40% - Accent4 6 2 2 3 3 2 3" xfId="38474"/>
    <cellStyle name="40% - Accent4 6 2 2 3 3 3" xfId="38475"/>
    <cellStyle name="40% - Accent4 6 2 2 3 3 4" xfId="38476"/>
    <cellStyle name="40% - Accent4 6 2 2 3 4" xfId="38477"/>
    <cellStyle name="40% - Accent4 6 2 2 3 4 2" xfId="38478"/>
    <cellStyle name="40% - Accent4 6 2 2 3 4 3" xfId="38479"/>
    <cellStyle name="40% - Accent4 6 2 2 3 5" xfId="38480"/>
    <cellStyle name="40% - Accent4 6 2 2 3 6" xfId="38481"/>
    <cellStyle name="40% - Accent4 6 2 2 4" xfId="38482"/>
    <cellStyle name="40% - Accent4 6 2 2 4 2" xfId="38483"/>
    <cellStyle name="40% - Accent4 6 2 2 4 2 2" xfId="38484"/>
    <cellStyle name="40% - Accent4 6 2 2 4 2 3" xfId="38485"/>
    <cellStyle name="40% - Accent4 6 2 2 4 3" xfId="38486"/>
    <cellStyle name="40% - Accent4 6 2 2 4 4" xfId="38487"/>
    <cellStyle name="40% - Accent4 6 2 2 5" xfId="38488"/>
    <cellStyle name="40% - Accent4 6 2 2 5 2" xfId="38489"/>
    <cellStyle name="40% - Accent4 6 2 2 5 2 2" xfId="38490"/>
    <cellStyle name="40% - Accent4 6 2 2 5 2 3" xfId="38491"/>
    <cellStyle name="40% - Accent4 6 2 2 5 3" xfId="38492"/>
    <cellStyle name="40% - Accent4 6 2 2 5 4" xfId="38493"/>
    <cellStyle name="40% - Accent4 6 2 2 6" xfId="38494"/>
    <cellStyle name="40% - Accent4 6 2 2 6 2" xfId="38495"/>
    <cellStyle name="40% - Accent4 6 2 2 6 3" xfId="38496"/>
    <cellStyle name="40% - Accent4 6 2 2 7" xfId="38497"/>
    <cellStyle name="40% - Accent4 6 2 2 8" xfId="38498"/>
    <cellStyle name="40% - Accent4 6 2 3" xfId="38499"/>
    <cellStyle name="40% - Accent4 6 2 3 2" xfId="38500"/>
    <cellStyle name="40% - Accent4 6 2 3 2 2" xfId="38501"/>
    <cellStyle name="40% - Accent4 6 2 3 2 2 2" xfId="38502"/>
    <cellStyle name="40% - Accent4 6 2 3 2 2 3" xfId="38503"/>
    <cellStyle name="40% - Accent4 6 2 3 2 3" xfId="38504"/>
    <cellStyle name="40% - Accent4 6 2 3 2 4" xfId="38505"/>
    <cellStyle name="40% - Accent4 6 2 3 3" xfId="38506"/>
    <cellStyle name="40% - Accent4 6 2 3 3 2" xfId="38507"/>
    <cellStyle name="40% - Accent4 6 2 3 3 2 2" xfId="38508"/>
    <cellStyle name="40% - Accent4 6 2 3 3 2 3" xfId="38509"/>
    <cellStyle name="40% - Accent4 6 2 3 3 3" xfId="38510"/>
    <cellStyle name="40% - Accent4 6 2 3 3 4" xfId="38511"/>
    <cellStyle name="40% - Accent4 6 2 3 4" xfId="38512"/>
    <cellStyle name="40% - Accent4 6 2 3 4 2" xfId="38513"/>
    <cellStyle name="40% - Accent4 6 2 3 4 3" xfId="38514"/>
    <cellStyle name="40% - Accent4 6 2 3 5" xfId="38515"/>
    <cellStyle name="40% - Accent4 6 2 3 6" xfId="38516"/>
    <cellStyle name="40% - Accent4 6 2 4" xfId="38517"/>
    <cellStyle name="40% - Accent4 6 2 4 2" xfId="38518"/>
    <cellStyle name="40% - Accent4 6 2 4 2 2" xfId="38519"/>
    <cellStyle name="40% - Accent4 6 2 4 2 2 2" xfId="38520"/>
    <cellStyle name="40% - Accent4 6 2 4 2 2 3" xfId="38521"/>
    <cellStyle name="40% - Accent4 6 2 4 2 3" xfId="38522"/>
    <cellStyle name="40% - Accent4 6 2 4 2 4" xfId="38523"/>
    <cellStyle name="40% - Accent4 6 2 4 3" xfId="38524"/>
    <cellStyle name="40% - Accent4 6 2 4 3 2" xfId="38525"/>
    <cellStyle name="40% - Accent4 6 2 4 3 2 2" xfId="38526"/>
    <cellStyle name="40% - Accent4 6 2 4 3 2 3" xfId="38527"/>
    <cellStyle name="40% - Accent4 6 2 4 3 3" xfId="38528"/>
    <cellStyle name="40% - Accent4 6 2 4 3 4" xfId="38529"/>
    <cellStyle name="40% - Accent4 6 2 4 4" xfId="38530"/>
    <cellStyle name="40% - Accent4 6 2 4 4 2" xfId="38531"/>
    <cellStyle name="40% - Accent4 6 2 4 4 3" xfId="38532"/>
    <cellStyle name="40% - Accent4 6 2 4 5" xfId="38533"/>
    <cellStyle name="40% - Accent4 6 2 4 6" xfId="38534"/>
    <cellStyle name="40% - Accent4 6 2 5" xfId="38535"/>
    <cellStyle name="40% - Accent4 6 2 5 2" xfId="38536"/>
    <cellStyle name="40% - Accent4 6 2 5 2 2" xfId="38537"/>
    <cellStyle name="40% - Accent4 6 2 5 2 3" xfId="38538"/>
    <cellStyle name="40% - Accent4 6 2 5 3" xfId="38539"/>
    <cellStyle name="40% - Accent4 6 2 5 4" xfId="38540"/>
    <cellStyle name="40% - Accent4 6 2 6" xfId="38541"/>
    <cellStyle name="40% - Accent4 6 2 6 2" xfId="38542"/>
    <cellStyle name="40% - Accent4 6 2 6 2 2" xfId="38543"/>
    <cellStyle name="40% - Accent4 6 2 6 2 3" xfId="38544"/>
    <cellStyle name="40% - Accent4 6 2 6 3" xfId="38545"/>
    <cellStyle name="40% - Accent4 6 2 6 4" xfId="38546"/>
    <cellStyle name="40% - Accent4 6 2 7" xfId="38547"/>
    <cellStyle name="40% - Accent4 6 2 7 2" xfId="38548"/>
    <cellStyle name="40% - Accent4 6 2 7 3" xfId="38549"/>
    <cellStyle name="40% - Accent4 6 2 8" xfId="38550"/>
    <cellStyle name="40% - Accent4 6 2 9" xfId="38551"/>
    <cellStyle name="40% - Accent4 6 3" xfId="38552"/>
    <cellStyle name="40% - Accent4 6 3 2" xfId="38553"/>
    <cellStyle name="40% - Accent4 6 3 2 2" xfId="38554"/>
    <cellStyle name="40% - Accent4 6 3 2 2 2" xfId="38555"/>
    <cellStyle name="40% - Accent4 6 3 2 2 2 2" xfId="38556"/>
    <cellStyle name="40% - Accent4 6 3 2 2 2 3" xfId="38557"/>
    <cellStyle name="40% - Accent4 6 3 2 2 3" xfId="38558"/>
    <cellStyle name="40% - Accent4 6 3 2 2 4" xfId="38559"/>
    <cellStyle name="40% - Accent4 6 3 2 3" xfId="38560"/>
    <cellStyle name="40% - Accent4 6 3 2 3 2" xfId="38561"/>
    <cellStyle name="40% - Accent4 6 3 2 3 2 2" xfId="38562"/>
    <cellStyle name="40% - Accent4 6 3 2 3 2 3" xfId="38563"/>
    <cellStyle name="40% - Accent4 6 3 2 3 3" xfId="38564"/>
    <cellStyle name="40% - Accent4 6 3 2 3 4" xfId="38565"/>
    <cellStyle name="40% - Accent4 6 3 2 4" xfId="38566"/>
    <cellStyle name="40% - Accent4 6 3 2 4 2" xfId="38567"/>
    <cellStyle name="40% - Accent4 6 3 2 4 3" xfId="38568"/>
    <cellStyle name="40% - Accent4 6 3 2 5" xfId="38569"/>
    <cellStyle name="40% - Accent4 6 3 2 6" xfId="38570"/>
    <cellStyle name="40% - Accent4 6 3 3" xfId="38571"/>
    <cellStyle name="40% - Accent4 6 3 3 2" xfId="38572"/>
    <cellStyle name="40% - Accent4 6 3 3 2 2" xfId="38573"/>
    <cellStyle name="40% - Accent4 6 3 3 2 2 2" xfId="38574"/>
    <cellStyle name="40% - Accent4 6 3 3 2 2 3" xfId="38575"/>
    <cellStyle name="40% - Accent4 6 3 3 2 3" xfId="38576"/>
    <cellStyle name="40% - Accent4 6 3 3 2 4" xfId="38577"/>
    <cellStyle name="40% - Accent4 6 3 3 3" xfId="38578"/>
    <cellStyle name="40% - Accent4 6 3 3 3 2" xfId="38579"/>
    <cellStyle name="40% - Accent4 6 3 3 3 2 2" xfId="38580"/>
    <cellStyle name="40% - Accent4 6 3 3 3 2 3" xfId="38581"/>
    <cellStyle name="40% - Accent4 6 3 3 3 3" xfId="38582"/>
    <cellStyle name="40% - Accent4 6 3 3 3 4" xfId="38583"/>
    <cellStyle name="40% - Accent4 6 3 3 4" xfId="38584"/>
    <cellStyle name="40% - Accent4 6 3 3 4 2" xfId="38585"/>
    <cellStyle name="40% - Accent4 6 3 3 4 3" xfId="38586"/>
    <cellStyle name="40% - Accent4 6 3 3 5" xfId="38587"/>
    <cellStyle name="40% - Accent4 6 3 3 6" xfId="38588"/>
    <cellStyle name="40% - Accent4 6 3 4" xfId="38589"/>
    <cellStyle name="40% - Accent4 6 3 4 2" xfId="38590"/>
    <cellStyle name="40% - Accent4 6 3 4 2 2" xfId="38591"/>
    <cellStyle name="40% - Accent4 6 3 4 2 3" xfId="38592"/>
    <cellStyle name="40% - Accent4 6 3 4 3" xfId="38593"/>
    <cellStyle name="40% - Accent4 6 3 4 4" xfId="38594"/>
    <cellStyle name="40% - Accent4 6 3 5" xfId="38595"/>
    <cellStyle name="40% - Accent4 6 3 5 2" xfId="38596"/>
    <cellStyle name="40% - Accent4 6 3 5 2 2" xfId="38597"/>
    <cellStyle name="40% - Accent4 6 3 5 2 3" xfId="38598"/>
    <cellStyle name="40% - Accent4 6 3 5 3" xfId="38599"/>
    <cellStyle name="40% - Accent4 6 3 5 4" xfId="38600"/>
    <cellStyle name="40% - Accent4 6 3 6" xfId="38601"/>
    <cellStyle name="40% - Accent4 6 3 6 2" xfId="38602"/>
    <cellStyle name="40% - Accent4 6 3 6 3" xfId="38603"/>
    <cellStyle name="40% - Accent4 6 3 7" xfId="38604"/>
    <cellStyle name="40% - Accent4 6 3 8" xfId="38605"/>
    <cellStyle name="40% - Accent4 6 4" xfId="38606"/>
    <cellStyle name="40% - Accent4 6 4 2" xfId="38607"/>
    <cellStyle name="40% - Accent4 6 4 2 2" xfId="38608"/>
    <cellStyle name="40% - Accent4 6 4 2 2 2" xfId="38609"/>
    <cellStyle name="40% - Accent4 6 4 2 2 3" xfId="38610"/>
    <cellStyle name="40% - Accent4 6 4 2 3" xfId="38611"/>
    <cellStyle name="40% - Accent4 6 4 2 4" xfId="38612"/>
    <cellStyle name="40% - Accent4 6 4 3" xfId="38613"/>
    <cellStyle name="40% - Accent4 6 4 3 2" xfId="38614"/>
    <cellStyle name="40% - Accent4 6 4 3 2 2" xfId="38615"/>
    <cellStyle name="40% - Accent4 6 4 3 2 3" xfId="38616"/>
    <cellStyle name="40% - Accent4 6 4 3 3" xfId="38617"/>
    <cellStyle name="40% - Accent4 6 4 3 4" xfId="38618"/>
    <cellStyle name="40% - Accent4 6 4 4" xfId="38619"/>
    <cellStyle name="40% - Accent4 6 4 4 2" xfId="38620"/>
    <cellStyle name="40% - Accent4 6 4 4 3" xfId="38621"/>
    <cellStyle name="40% - Accent4 6 4 5" xfId="38622"/>
    <cellStyle name="40% - Accent4 6 4 6" xfId="38623"/>
    <cellStyle name="40% - Accent4 6 5" xfId="38624"/>
    <cellStyle name="40% - Accent4 6 5 2" xfId="38625"/>
    <cellStyle name="40% - Accent4 6 5 2 2" xfId="38626"/>
    <cellStyle name="40% - Accent4 6 5 2 2 2" xfId="38627"/>
    <cellStyle name="40% - Accent4 6 5 2 2 3" xfId="38628"/>
    <cellStyle name="40% - Accent4 6 5 2 3" xfId="38629"/>
    <cellStyle name="40% - Accent4 6 5 2 4" xfId="38630"/>
    <cellStyle name="40% - Accent4 6 5 3" xfId="38631"/>
    <cellStyle name="40% - Accent4 6 5 3 2" xfId="38632"/>
    <cellStyle name="40% - Accent4 6 5 3 2 2" xfId="38633"/>
    <cellStyle name="40% - Accent4 6 5 3 2 3" xfId="38634"/>
    <cellStyle name="40% - Accent4 6 5 3 3" xfId="38635"/>
    <cellStyle name="40% - Accent4 6 5 3 4" xfId="38636"/>
    <cellStyle name="40% - Accent4 6 5 4" xfId="38637"/>
    <cellStyle name="40% - Accent4 6 5 4 2" xfId="38638"/>
    <cellStyle name="40% - Accent4 6 5 4 3" xfId="38639"/>
    <cellStyle name="40% - Accent4 6 5 5" xfId="38640"/>
    <cellStyle name="40% - Accent4 6 5 6" xfId="38641"/>
    <cellStyle name="40% - Accent4 6 6" xfId="38642"/>
    <cellStyle name="40% - Accent4 6 6 2" xfId="38643"/>
    <cellStyle name="40% - Accent4 6 6 2 2" xfId="38644"/>
    <cellStyle name="40% - Accent4 6 6 2 3" xfId="38645"/>
    <cellStyle name="40% - Accent4 6 6 3" xfId="38646"/>
    <cellStyle name="40% - Accent4 6 6 4" xfId="38647"/>
    <cellStyle name="40% - Accent4 6 7" xfId="38648"/>
    <cellStyle name="40% - Accent4 6 7 2" xfId="38649"/>
    <cellStyle name="40% - Accent4 6 7 2 2" xfId="38650"/>
    <cellStyle name="40% - Accent4 6 7 2 3" xfId="38651"/>
    <cellStyle name="40% - Accent4 6 7 3" xfId="38652"/>
    <cellStyle name="40% - Accent4 6 7 4" xfId="38653"/>
    <cellStyle name="40% - Accent4 6 8" xfId="38654"/>
    <cellStyle name="40% - Accent4 6 8 2" xfId="38655"/>
    <cellStyle name="40% - Accent4 6 8 3" xfId="38656"/>
    <cellStyle name="40% - Accent4 6 9" xfId="38657"/>
    <cellStyle name="40% - Accent4 6_Revenue monitoring workings P6 97-2003" xfId="38658"/>
    <cellStyle name="40% - Accent4 7" xfId="38659"/>
    <cellStyle name="40% - Accent4 7 10" xfId="38660"/>
    <cellStyle name="40% - Accent4 7 11" xfId="38661"/>
    <cellStyle name="40% - Accent4 7 2" xfId="38662"/>
    <cellStyle name="40% - Accent4 7 2 2" xfId="38663"/>
    <cellStyle name="40% - Accent4 7 2 2 2" xfId="38664"/>
    <cellStyle name="40% - Accent4 7 2 2 2 2" xfId="38665"/>
    <cellStyle name="40% - Accent4 7 2 2 2 2 2" xfId="38666"/>
    <cellStyle name="40% - Accent4 7 2 2 2 2 2 2" xfId="38667"/>
    <cellStyle name="40% - Accent4 7 2 2 2 2 2 3" xfId="38668"/>
    <cellStyle name="40% - Accent4 7 2 2 2 2 3" xfId="38669"/>
    <cellStyle name="40% - Accent4 7 2 2 2 2 4" xfId="38670"/>
    <cellStyle name="40% - Accent4 7 2 2 2 3" xfId="38671"/>
    <cellStyle name="40% - Accent4 7 2 2 2 3 2" xfId="38672"/>
    <cellStyle name="40% - Accent4 7 2 2 2 3 2 2" xfId="38673"/>
    <cellStyle name="40% - Accent4 7 2 2 2 3 2 3" xfId="38674"/>
    <cellStyle name="40% - Accent4 7 2 2 2 3 3" xfId="38675"/>
    <cellStyle name="40% - Accent4 7 2 2 2 3 4" xfId="38676"/>
    <cellStyle name="40% - Accent4 7 2 2 2 4" xfId="38677"/>
    <cellStyle name="40% - Accent4 7 2 2 2 4 2" xfId="38678"/>
    <cellStyle name="40% - Accent4 7 2 2 2 4 3" xfId="38679"/>
    <cellStyle name="40% - Accent4 7 2 2 2 5" xfId="38680"/>
    <cellStyle name="40% - Accent4 7 2 2 2 6" xfId="38681"/>
    <cellStyle name="40% - Accent4 7 2 2 3" xfId="38682"/>
    <cellStyle name="40% - Accent4 7 2 2 3 2" xfId="38683"/>
    <cellStyle name="40% - Accent4 7 2 2 3 2 2" xfId="38684"/>
    <cellStyle name="40% - Accent4 7 2 2 3 2 2 2" xfId="38685"/>
    <cellStyle name="40% - Accent4 7 2 2 3 2 2 3" xfId="38686"/>
    <cellStyle name="40% - Accent4 7 2 2 3 2 3" xfId="38687"/>
    <cellStyle name="40% - Accent4 7 2 2 3 2 4" xfId="38688"/>
    <cellStyle name="40% - Accent4 7 2 2 3 3" xfId="38689"/>
    <cellStyle name="40% - Accent4 7 2 2 3 3 2" xfId="38690"/>
    <cellStyle name="40% - Accent4 7 2 2 3 3 2 2" xfId="38691"/>
    <cellStyle name="40% - Accent4 7 2 2 3 3 2 3" xfId="38692"/>
    <cellStyle name="40% - Accent4 7 2 2 3 3 3" xfId="38693"/>
    <cellStyle name="40% - Accent4 7 2 2 3 3 4" xfId="38694"/>
    <cellStyle name="40% - Accent4 7 2 2 3 4" xfId="38695"/>
    <cellStyle name="40% - Accent4 7 2 2 3 4 2" xfId="38696"/>
    <cellStyle name="40% - Accent4 7 2 2 3 4 3" xfId="38697"/>
    <cellStyle name="40% - Accent4 7 2 2 3 5" xfId="38698"/>
    <cellStyle name="40% - Accent4 7 2 2 3 6" xfId="38699"/>
    <cellStyle name="40% - Accent4 7 2 2 4" xfId="38700"/>
    <cellStyle name="40% - Accent4 7 2 2 4 2" xfId="38701"/>
    <cellStyle name="40% - Accent4 7 2 2 4 2 2" xfId="38702"/>
    <cellStyle name="40% - Accent4 7 2 2 4 2 3" xfId="38703"/>
    <cellStyle name="40% - Accent4 7 2 2 4 3" xfId="38704"/>
    <cellStyle name="40% - Accent4 7 2 2 4 4" xfId="38705"/>
    <cellStyle name="40% - Accent4 7 2 2 5" xfId="38706"/>
    <cellStyle name="40% - Accent4 7 2 2 5 2" xfId="38707"/>
    <cellStyle name="40% - Accent4 7 2 2 5 2 2" xfId="38708"/>
    <cellStyle name="40% - Accent4 7 2 2 5 2 3" xfId="38709"/>
    <cellStyle name="40% - Accent4 7 2 2 5 3" xfId="38710"/>
    <cellStyle name="40% - Accent4 7 2 2 5 4" xfId="38711"/>
    <cellStyle name="40% - Accent4 7 2 2 6" xfId="38712"/>
    <cellStyle name="40% - Accent4 7 2 2 6 2" xfId="38713"/>
    <cellStyle name="40% - Accent4 7 2 2 6 3" xfId="38714"/>
    <cellStyle name="40% - Accent4 7 2 2 7" xfId="38715"/>
    <cellStyle name="40% - Accent4 7 2 2 8" xfId="38716"/>
    <cellStyle name="40% - Accent4 7 2 3" xfId="38717"/>
    <cellStyle name="40% - Accent4 7 2 3 2" xfId="38718"/>
    <cellStyle name="40% - Accent4 7 2 3 2 2" xfId="38719"/>
    <cellStyle name="40% - Accent4 7 2 3 2 2 2" xfId="38720"/>
    <cellStyle name="40% - Accent4 7 2 3 2 2 3" xfId="38721"/>
    <cellStyle name="40% - Accent4 7 2 3 2 3" xfId="38722"/>
    <cellStyle name="40% - Accent4 7 2 3 2 4" xfId="38723"/>
    <cellStyle name="40% - Accent4 7 2 3 3" xfId="38724"/>
    <cellStyle name="40% - Accent4 7 2 3 3 2" xfId="38725"/>
    <cellStyle name="40% - Accent4 7 2 3 3 2 2" xfId="38726"/>
    <cellStyle name="40% - Accent4 7 2 3 3 2 3" xfId="38727"/>
    <cellStyle name="40% - Accent4 7 2 3 3 3" xfId="38728"/>
    <cellStyle name="40% - Accent4 7 2 3 3 4" xfId="38729"/>
    <cellStyle name="40% - Accent4 7 2 3 4" xfId="38730"/>
    <cellStyle name="40% - Accent4 7 2 3 4 2" xfId="38731"/>
    <cellStyle name="40% - Accent4 7 2 3 4 3" xfId="38732"/>
    <cellStyle name="40% - Accent4 7 2 3 5" xfId="38733"/>
    <cellStyle name="40% - Accent4 7 2 3 6" xfId="38734"/>
    <cellStyle name="40% - Accent4 7 2 4" xfId="38735"/>
    <cellStyle name="40% - Accent4 7 2 4 2" xfId="38736"/>
    <cellStyle name="40% - Accent4 7 2 4 2 2" xfId="38737"/>
    <cellStyle name="40% - Accent4 7 2 4 2 2 2" xfId="38738"/>
    <cellStyle name="40% - Accent4 7 2 4 2 2 3" xfId="38739"/>
    <cellStyle name="40% - Accent4 7 2 4 2 3" xfId="38740"/>
    <cellStyle name="40% - Accent4 7 2 4 2 4" xfId="38741"/>
    <cellStyle name="40% - Accent4 7 2 4 3" xfId="38742"/>
    <cellStyle name="40% - Accent4 7 2 4 3 2" xfId="38743"/>
    <cellStyle name="40% - Accent4 7 2 4 3 2 2" xfId="38744"/>
    <cellStyle name="40% - Accent4 7 2 4 3 2 3" xfId="38745"/>
    <cellStyle name="40% - Accent4 7 2 4 3 3" xfId="38746"/>
    <cellStyle name="40% - Accent4 7 2 4 3 4" xfId="38747"/>
    <cellStyle name="40% - Accent4 7 2 4 4" xfId="38748"/>
    <cellStyle name="40% - Accent4 7 2 4 4 2" xfId="38749"/>
    <cellStyle name="40% - Accent4 7 2 4 4 3" xfId="38750"/>
    <cellStyle name="40% - Accent4 7 2 4 5" xfId="38751"/>
    <cellStyle name="40% - Accent4 7 2 4 6" xfId="38752"/>
    <cellStyle name="40% - Accent4 7 2 5" xfId="38753"/>
    <cellStyle name="40% - Accent4 7 2 5 2" xfId="38754"/>
    <cellStyle name="40% - Accent4 7 2 5 2 2" xfId="38755"/>
    <cellStyle name="40% - Accent4 7 2 5 2 3" xfId="38756"/>
    <cellStyle name="40% - Accent4 7 2 5 3" xfId="38757"/>
    <cellStyle name="40% - Accent4 7 2 5 4" xfId="38758"/>
    <cellStyle name="40% - Accent4 7 2 6" xfId="38759"/>
    <cellStyle name="40% - Accent4 7 2 6 2" xfId="38760"/>
    <cellStyle name="40% - Accent4 7 2 6 2 2" xfId="38761"/>
    <cellStyle name="40% - Accent4 7 2 6 2 3" xfId="38762"/>
    <cellStyle name="40% - Accent4 7 2 6 3" xfId="38763"/>
    <cellStyle name="40% - Accent4 7 2 6 4" xfId="38764"/>
    <cellStyle name="40% - Accent4 7 2 7" xfId="38765"/>
    <cellStyle name="40% - Accent4 7 2 7 2" xfId="38766"/>
    <cellStyle name="40% - Accent4 7 2 7 3" xfId="38767"/>
    <cellStyle name="40% - Accent4 7 2 8" xfId="38768"/>
    <cellStyle name="40% - Accent4 7 2 9" xfId="38769"/>
    <cellStyle name="40% - Accent4 7 3" xfId="38770"/>
    <cellStyle name="40% - Accent4 7 3 2" xfId="38771"/>
    <cellStyle name="40% - Accent4 7 3 2 2" xfId="38772"/>
    <cellStyle name="40% - Accent4 7 3 2 2 2" xfId="38773"/>
    <cellStyle name="40% - Accent4 7 3 2 2 2 2" xfId="38774"/>
    <cellStyle name="40% - Accent4 7 3 2 2 2 3" xfId="38775"/>
    <cellStyle name="40% - Accent4 7 3 2 2 3" xfId="38776"/>
    <cellStyle name="40% - Accent4 7 3 2 2 4" xfId="38777"/>
    <cellStyle name="40% - Accent4 7 3 2 3" xfId="38778"/>
    <cellStyle name="40% - Accent4 7 3 2 3 2" xfId="38779"/>
    <cellStyle name="40% - Accent4 7 3 2 3 2 2" xfId="38780"/>
    <cellStyle name="40% - Accent4 7 3 2 3 2 3" xfId="38781"/>
    <cellStyle name="40% - Accent4 7 3 2 3 3" xfId="38782"/>
    <cellStyle name="40% - Accent4 7 3 2 3 4" xfId="38783"/>
    <cellStyle name="40% - Accent4 7 3 2 4" xfId="38784"/>
    <cellStyle name="40% - Accent4 7 3 2 4 2" xfId="38785"/>
    <cellStyle name="40% - Accent4 7 3 2 4 3" xfId="38786"/>
    <cellStyle name="40% - Accent4 7 3 2 5" xfId="38787"/>
    <cellStyle name="40% - Accent4 7 3 2 6" xfId="38788"/>
    <cellStyle name="40% - Accent4 7 3 3" xfId="38789"/>
    <cellStyle name="40% - Accent4 7 3 3 2" xfId="38790"/>
    <cellStyle name="40% - Accent4 7 3 3 2 2" xfId="38791"/>
    <cellStyle name="40% - Accent4 7 3 3 2 2 2" xfId="38792"/>
    <cellStyle name="40% - Accent4 7 3 3 2 2 3" xfId="38793"/>
    <cellStyle name="40% - Accent4 7 3 3 2 3" xfId="38794"/>
    <cellStyle name="40% - Accent4 7 3 3 2 4" xfId="38795"/>
    <cellStyle name="40% - Accent4 7 3 3 3" xfId="38796"/>
    <cellStyle name="40% - Accent4 7 3 3 3 2" xfId="38797"/>
    <cellStyle name="40% - Accent4 7 3 3 3 2 2" xfId="38798"/>
    <cellStyle name="40% - Accent4 7 3 3 3 2 3" xfId="38799"/>
    <cellStyle name="40% - Accent4 7 3 3 3 3" xfId="38800"/>
    <cellStyle name="40% - Accent4 7 3 3 3 4" xfId="38801"/>
    <cellStyle name="40% - Accent4 7 3 3 4" xfId="38802"/>
    <cellStyle name="40% - Accent4 7 3 3 4 2" xfId="38803"/>
    <cellStyle name="40% - Accent4 7 3 3 4 3" xfId="38804"/>
    <cellStyle name="40% - Accent4 7 3 3 5" xfId="38805"/>
    <cellStyle name="40% - Accent4 7 3 3 6" xfId="38806"/>
    <cellStyle name="40% - Accent4 7 3 4" xfId="38807"/>
    <cellStyle name="40% - Accent4 7 3 4 2" xfId="38808"/>
    <cellStyle name="40% - Accent4 7 3 4 2 2" xfId="38809"/>
    <cellStyle name="40% - Accent4 7 3 4 2 3" xfId="38810"/>
    <cellStyle name="40% - Accent4 7 3 4 3" xfId="38811"/>
    <cellStyle name="40% - Accent4 7 3 4 4" xfId="38812"/>
    <cellStyle name="40% - Accent4 7 3 5" xfId="38813"/>
    <cellStyle name="40% - Accent4 7 3 5 2" xfId="38814"/>
    <cellStyle name="40% - Accent4 7 3 5 2 2" xfId="38815"/>
    <cellStyle name="40% - Accent4 7 3 5 2 3" xfId="38816"/>
    <cellStyle name="40% - Accent4 7 3 5 3" xfId="38817"/>
    <cellStyle name="40% - Accent4 7 3 5 4" xfId="38818"/>
    <cellStyle name="40% - Accent4 7 3 6" xfId="38819"/>
    <cellStyle name="40% - Accent4 7 3 6 2" xfId="38820"/>
    <cellStyle name="40% - Accent4 7 3 6 3" xfId="38821"/>
    <cellStyle name="40% - Accent4 7 3 7" xfId="38822"/>
    <cellStyle name="40% - Accent4 7 3 8" xfId="38823"/>
    <cellStyle name="40% - Accent4 7 4" xfId="38824"/>
    <cellStyle name="40% - Accent4 7 4 2" xfId="38825"/>
    <cellStyle name="40% - Accent4 7 4 2 2" xfId="38826"/>
    <cellStyle name="40% - Accent4 7 4 2 2 2" xfId="38827"/>
    <cellStyle name="40% - Accent4 7 4 2 2 3" xfId="38828"/>
    <cellStyle name="40% - Accent4 7 4 2 3" xfId="38829"/>
    <cellStyle name="40% - Accent4 7 4 2 4" xfId="38830"/>
    <cellStyle name="40% - Accent4 7 4 3" xfId="38831"/>
    <cellStyle name="40% - Accent4 7 4 3 2" xfId="38832"/>
    <cellStyle name="40% - Accent4 7 4 3 2 2" xfId="38833"/>
    <cellStyle name="40% - Accent4 7 4 3 2 3" xfId="38834"/>
    <cellStyle name="40% - Accent4 7 4 3 3" xfId="38835"/>
    <cellStyle name="40% - Accent4 7 4 3 4" xfId="38836"/>
    <cellStyle name="40% - Accent4 7 4 4" xfId="38837"/>
    <cellStyle name="40% - Accent4 7 4 4 2" xfId="38838"/>
    <cellStyle name="40% - Accent4 7 4 4 3" xfId="38839"/>
    <cellStyle name="40% - Accent4 7 4 5" xfId="38840"/>
    <cellStyle name="40% - Accent4 7 4 6" xfId="38841"/>
    <cellStyle name="40% - Accent4 7 5" xfId="38842"/>
    <cellStyle name="40% - Accent4 7 5 2" xfId="38843"/>
    <cellStyle name="40% - Accent4 7 5 2 2" xfId="38844"/>
    <cellStyle name="40% - Accent4 7 5 2 2 2" xfId="38845"/>
    <cellStyle name="40% - Accent4 7 5 2 2 3" xfId="38846"/>
    <cellStyle name="40% - Accent4 7 5 2 3" xfId="38847"/>
    <cellStyle name="40% - Accent4 7 5 2 4" xfId="38848"/>
    <cellStyle name="40% - Accent4 7 5 3" xfId="38849"/>
    <cellStyle name="40% - Accent4 7 5 3 2" xfId="38850"/>
    <cellStyle name="40% - Accent4 7 5 3 2 2" xfId="38851"/>
    <cellStyle name="40% - Accent4 7 5 3 2 3" xfId="38852"/>
    <cellStyle name="40% - Accent4 7 5 3 3" xfId="38853"/>
    <cellStyle name="40% - Accent4 7 5 3 4" xfId="38854"/>
    <cellStyle name="40% - Accent4 7 5 4" xfId="38855"/>
    <cellStyle name="40% - Accent4 7 5 4 2" xfId="38856"/>
    <cellStyle name="40% - Accent4 7 5 4 3" xfId="38857"/>
    <cellStyle name="40% - Accent4 7 5 5" xfId="38858"/>
    <cellStyle name="40% - Accent4 7 5 6" xfId="38859"/>
    <cellStyle name="40% - Accent4 7 6" xfId="38860"/>
    <cellStyle name="40% - Accent4 7 6 2" xfId="38861"/>
    <cellStyle name="40% - Accent4 7 6 2 2" xfId="38862"/>
    <cellStyle name="40% - Accent4 7 6 2 3" xfId="38863"/>
    <cellStyle name="40% - Accent4 7 6 3" xfId="38864"/>
    <cellStyle name="40% - Accent4 7 6 4" xfId="38865"/>
    <cellStyle name="40% - Accent4 7 7" xfId="38866"/>
    <cellStyle name="40% - Accent4 7 7 2" xfId="38867"/>
    <cellStyle name="40% - Accent4 7 7 2 2" xfId="38868"/>
    <cellStyle name="40% - Accent4 7 7 2 3" xfId="38869"/>
    <cellStyle name="40% - Accent4 7 7 3" xfId="38870"/>
    <cellStyle name="40% - Accent4 7 7 4" xfId="38871"/>
    <cellStyle name="40% - Accent4 7 8" xfId="38872"/>
    <cellStyle name="40% - Accent4 7 8 2" xfId="38873"/>
    <cellStyle name="40% - Accent4 7 8 3" xfId="38874"/>
    <cellStyle name="40% - Accent4 7 9" xfId="38875"/>
    <cellStyle name="40% - Accent4 7_Revenue monitoring workings P6 97-2003" xfId="38876"/>
    <cellStyle name="40% - Accent4 8" xfId="38877"/>
    <cellStyle name="40% - Accent4 8 10" xfId="38878"/>
    <cellStyle name="40% - Accent4 8 2" xfId="38879"/>
    <cellStyle name="40% - Accent4 8 2 2" xfId="38880"/>
    <cellStyle name="40% - Accent4 8 2 2 2" xfId="38881"/>
    <cellStyle name="40% - Accent4 8 2 2 2 2" xfId="38882"/>
    <cellStyle name="40% - Accent4 8 2 2 2 2 2" xfId="38883"/>
    <cellStyle name="40% - Accent4 8 2 2 2 2 2 2" xfId="38884"/>
    <cellStyle name="40% - Accent4 8 2 2 2 2 2 3" xfId="38885"/>
    <cellStyle name="40% - Accent4 8 2 2 2 2 3" xfId="38886"/>
    <cellStyle name="40% - Accent4 8 2 2 2 2 4" xfId="38887"/>
    <cellStyle name="40% - Accent4 8 2 2 2 3" xfId="38888"/>
    <cellStyle name="40% - Accent4 8 2 2 2 3 2" xfId="38889"/>
    <cellStyle name="40% - Accent4 8 2 2 2 3 2 2" xfId="38890"/>
    <cellStyle name="40% - Accent4 8 2 2 2 3 2 3" xfId="38891"/>
    <cellStyle name="40% - Accent4 8 2 2 2 3 3" xfId="38892"/>
    <cellStyle name="40% - Accent4 8 2 2 2 3 4" xfId="38893"/>
    <cellStyle name="40% - Accent4 8 2 2 2 4" xfId="38894"/>
    <cellStyle name="40% - Accent4 8 2 2 2 4 2" xfId="38895"/>
    <cellStyle name="40% - Accent4 8 2 2 2 4 3" xfId="38896"/>
    <cellStyle name="40% - Accent4 8 2 2 2 5" xfId="38897"/>
    <cellStyle name="40% - Accent4 8 2 2 2 6" xfId="38898"/>
    <cellStyle name="40% - Accent4 8 2 2 3" xfId="38899"/>
    <cellStyle name="40% - Accent4 8 2 2 3 2" xfId="38900"/>
    <cellStyle name="40% - Accent4 8 2 2 3 2 2" xfId="38901"/>
    <cellStyle name="40% - Accent4 8 2 2 3 2 2 2" xfId="38902"/>
    <cellStyle name="40% - Accent4 8 2 2 3 2 2 3" xfId="38903"/>
    <cellStyle name="40% - Accent4 8 2 2 3 2 3" xfId="38904"/>
    <cellStyle name="40% - Accent4 8 2 2 3 2 4" xfId="38905"/>
    <cellStyle name="40% - Accent4 8 2 2 3 3" xfId="38906"/>
    <cellStyle name="40% - Accent4 8 2 2 3 3 2" xfId="38907"/>
    <cellStyle name="40% - Accent4 8 2 2 3 3 2 2" xfId="38908"/>
    <cellStyle name="40% - Accent4 8 2 2 3 3 2 3" xfId="38909"/>
    <cellStyle name="40% - Accent4 8 2 2 3 3 3" xfId="38910"/>
    <cellStyle name="40% - Accent4 8 2 2 3 3 4" xfId="38911"/>
    <cellStyle name="40% - Accent4 8 2 2 3 4" xfId="38912"/>
    <cellStyle name="40% - Accent4 8 2 2 3 4 2" xfId="38913"/>
    <cellStyle name="40% - Accent4 8 2 2 3 4 3" xfId="38914"/>
    <cellStyle name="40% - Accent4 8 2 2 3 5" xfId="38915"/>
    <cellStyle name="40% - Accent4 8 2 2 3 6" xfId="38916"/>
    <cellStyle name="40% - Accent4 8 2 2 4" xfId="38917"/>
    <cellStyle name="40% - Accent4 8 2 2 4 2" xfId="38918"/>
    <cellStyle name="40% - Accent4 8 2 2 4 2 2" xfId="38919"/>
    <cellStyle name="40% - Accent4 8 2 2 4 2 3" xfId="38920"/>
    <cellStyle name="40% - Accent4 8 2 2 4 3" xfId="38921"/>
    <cellStyle name="40% - Accent4 8 2 2 4 4" xfId="38922"/>
    <cellStyle name="40% - Accent4 8 2 2 5" xfId="38923"/>
    <cellStyle name="40% - Accent4 8 2 2 5 2" xfId="38924"/>
    <cellStyle name="40% - Accent4 8 2 2 5 2 2" xfId="38925"/>
    <cellStyle name="40% - Accent4 8 2 2 5 2 3" xfId="38926"/>
    <cellStyle name="40% - Accent4 8 2 2 5 3" xfId="38927"/>
    <cellStyle name="40% - Accent4 8 2 2 5 4" xfId="38928"/>
    <cellStyle name="40% - Accent4 8 2 2 6" xfId="38929"/>
    <cellStyle name="40% - Accent4 8 2 2 6 2" xfId="38930"/>
    <cellStyle name="40% - Accent4 8 2 2 6 3" xfId="38931"/>
    <cellStyle name="40% - Accent4 8 2 2 7" xfId="38932"/>
    <cellStyle name="40% - Accent4 8 2 2 8" xfId="38933"/>
    <cellStyle name="40% - Accent4 8 2 3" xfId="38934"/>
    <cellStyle name="40% - Accent4 8 2 3 2" xfId="38935"/>
    <cellStyle name="40% - Accent4 8 2 3 2 2" xfId="38936"/>
    <cellStyle name="40% - Accent4 8 2 3 2 2 2" xfId="38937"/>
    <cellStyle name="40% - Accent4 8 2 3 2 2 3" xfId="38938"/>
    <cellStyle name="40% - Accent4 8 2 3 2 3" xfId="38939"/>
    <cellStyle name="40% - Accent4 8 2 3 2 4" xfId="38940"/>
    <cellStyle name="40% - Accent4 8 2 3 3" xfId="38941"/>
    <cellStyle name="40% - Accent4 8 2 3 3 2" xfId="38942"/>
    <cellStyle name="40% - Accent4 8 2 3 3 2 2" xfId="38943"/>
    <cellStyle name="40% - Accent4 8 2 3 3 2 3" xfId="38944"/>
    <cellStyle name="40% - Accent4 8 2 3 3 3" xfId="38945"/>
    <cellStyle name="40% - Accent4 8 2 3 3 4" xfId="38946"/>
    <cellStyle name="40% - Accent4 8 2 3 4" xfId="38947"/>
    <cellStyle name="40% - Accent4 8 2 3 4 2" xfId="38948"/>
    <cellStyle name="40% - Accent4 8 2 3 4 3" xfId="38949"/>
    <cellStyle name="40% - Accent4 8 2 3 5" xfId="38950"/>
    <cellStyle name="40% - Accent4 8 2 3 6" xfId="38951"/>
    <cellStyle name="40% - Accent4 8 2 4" xfId="38952"/>
    <cellStyle name="40% - Accent4 8 2 4 2" xfId="38953"/>
    <cellStyle name="40% - Accent4 8 2 4 2 2" xfId="38954"/>
    <cellStyle name="40% - Accent4 8 2 4 2 2 2" xfId="38955"/>
    <cellStyle name="40% - Accent4 8 2 4 2 2 3" xfId="38956"/>
    <cellStyle name="40% - Accent4 8 2 4 2 3" xfId="38957"/>
    <cellStyle name="40% - Accent4 8 2 4 2 4" xfId="38958"/>
    <cellStyle name="40% - Accent4 8 2 4 3" xfId="38959"/>
    <cellStyle name="40% - Accent4 8 2 4 3 2" xfId="38960"/>
    <cellStyle name="40% - Accent4 8 2 4 3 2 2" xfId="38961"/>
    <cellStyle name="40% - Accent4 8 2 4 3 2 3" xfId="38962"/>
    <cellStyle name="40% - Accent4 8 2 4 3 3" xfId="38963"/>
    <cellStyle name="40% - Accent4 8 2 4 3 4" xfId="38964"/>
    <cellStyle name="40% - Accent4 8 2 4 4" xfId="38965"/>
    <cellStyle name="40% - Accent4 8 2 4 4 2" xfId="38966"/>
    <cellStyle name="40% - Accent4 8 2 4 4 3" xfId="38967"/>
    <cellStyle name="40% - Accent4 8 2 4 5" xfId="38968"/>
    <cellStyle name="40% - Accent4 8 2 4 6" xfId="38969"/>
    <cellStyle name="40% - Accent4 8 2 5" xfId="38970"/>
    <cellStyle name="40% - Accent4 8 2 5 2" xfId="38971"/>
    <cellStyle name="40% - Accent4 8 2 5 2 2" xfId="38972"/>
    <cellStyle name="40% - Accent4 8 2 5 2 3" xfId="38973"/>
    <cellStyle name="40% - Accent4 8 2 5 3" xfId="38974"/>
    <cellStyle name="40% - Accent4 8 2 5 4" xfId="38975"/>
    <cellStyle name="40% - Accent4 8 2 6" xfId="38976"/>
    <cellStyle name="40% - Accent4 8 2 6 2" xfId="38977"/>
    <cellStyle name="40% - Accent4 8 2 6 2 2" xfId="38978"/>
    <cellStyle name="40% - Accent4 8 2 6 2 3" xfId="38979"/>
    <cellStyle name="40% - Accent4 8 2 6 3" xfId="38980"/>
    <cellStyle name="40% - Accent4 8 2 6 4" xfId="38981"/>
    <cellStyle name="40% - Accent4 8 2 7" xfId="38982"/>
    <cellStyle name="40% - Accent4 8 2 7 2" xfId="38983"/>
    <cellStyle name="40% - Accent4 8 2 7 3" xfId="38984"/>
    <cellStyle name="40% - Accent4 8 2 8" xfId="38985"/>
    <cellStyle name="40% - Accent4 8 2 9" xfId="38986"/>
    <cellStyle name="40% - Accent4 8 3" xfId="38987"/>
    <cellStyle name="40% - Accent4 8 3 2" xfId="38988"/>
    <cellStyle name="40% - Accent4 8 3 2 2" xfId="38989"/>
    <cellStyle name="40% - Accent4 8 3 2 2 2" xfId="38990"/>
    <cellStyle name="40% - Accent4 8 3 2 2 2 2" xfId="38991"/>
    <cellStyle name="40% - Accent4 8 3 2 2 2 3" xfId="38992"/>
    <cellStyle name="40% - Accent4 8 3 2 2 3" xfId="38993"/>
    <cellStyle name="40% - Accent4 8 3 2 2 4" xfId="38994"/>
    <cellStyle name="40% - Accent4 8 3 2 3" xfId="38995"/>
    <cellStyle name="40% - Accent4 8 3 2 3 2" xfId="38996"/>
    <cellStyle name="40% - Accent4 8 3 2 3 2 2" xfId="38997"/>
    <cellStyle name="40% - Accent4 8 3 2 3 2 3" xfId="38998"/>
    <cellStyle name="40% - Accent4 8 3 2 3 3" xfId="38999"/>
    <cellStyle name="40% - Accent4 8 3 2 3 4" xfId="39000"/>
    <cellStyle name="40% - Accent4 8 3 2 4" xfId="39001"/>
    <cellStyle name="40% - Accent4 8 3 2 4 2" xfId="39002"/>
    <cellStyle name="40% - Accent4 8 3 2 4 3" xfId="39003"/>
    <cellStyle name="40% - Accent4 8 3 2 5" xfId="39004"/>
    <cellStyle name="40% - Accent4 8 3 2 6" xfId="39005"/>
    <cellStyle name="40% - Accent4 8 3 3" xfId="39006"/>
    <cellStyle name="40% - Accent4 8 3 3 2" xfId="39007"/>
    <cellStyle name="40% - Accent4 8 3 3 2 2" xfId="39008"/>
    <cellStyle name="40% - Accent4 8 3 3 2 2 2" xfId="39009"/>
    <cellStyle name="40% - Accent4 8 3 3 2 2 3" xfId="39010"/>
    <cellStyle name="40% - Accent4 8 3 3 2 3" xfId="39011"/>
    <cellStyle name="40% - Accent4 8 3 3 2 4" xfId="39012"/>
    <cellStyle name="40% - Accent4 8 3 3 3" xfId="39013"/>
    <cellStyle name="40% - Accent4 8 3 3 3 2" xfId="39014"/>
    <cellStyle name="40% - Accent4 8 3 3 3 2 2" xfId="39015"/>
    <cellStyle name="40% - Accent4 8 3 3 3 2 3" xfId="39016"/>
    <cellStyle name="40% - Accent4 8 3 3 3 3" xfId="39017"/>
    <cellStyle name="40% - Accent4 8 3 3 3 4" xfId="39018"/>
    <cellStyle name="40% - Accent4 8 3 3 4" xfId="39019"/>
    <cellStyle name="40% - Accent4 8 3 3 4 2" xfId="39020"/>
    <cellStyle name="40% - Accent4 8 3 3 4 3" xfId="39021"/>
    <cellStyle name="40% - Accent4 8 3 3 5" xfId="39022"/>
    <cellStyle name="40% - Accent4 8 3 3 6" xfId="39023"/>
    <cellStyle name="40% - Accent4 8 3 4" xfId="39024"/>
    <cellStyle name="40% - Accent4 8 3 4 2" xfId="39025"/>
    <cellStyle name="40% - Accent4 8 3 4 2 2" xfId="39026"/>
    <cellStyle name="40% - Accent4 8 3 4 2 3" xfId="39027"/>
    <cellStyle name="40% - Accent4 8 3 4 3" xfId="39028"/>
    <cellStyle name="40% - Accent4 8 3 4 4" xfId="39029"/>
    <cellStyle name="40% - Accent4 8 3 5" xfId="39030"/>
    <cellStyle name="40% - Accent4 8 3 5 2" xfId="39031"/>
    <cellStyle name="40% - Accent4 8 3 5 2 2" xfId="39032"/>
    <cellStyle name="40% - Accent4 8 3 5 2 3" xfId="39033"/>
    <cellStyle name="40% - Accent4 8 3 5 3" xfId="39034"/>
    <cellStyle name="40% - Accent4 8 3 5 4" xfId="39035"/>
    <cellStyle name="40% - Accent4 8 3 6" xfId="39036"/>
    <cellStyle name="40% - Accent4 8 3 6 2" xfId="39037"/>
    <cellStyle name="40% - Accent4 8 3 6 3" xfId="39038"/>
    <cellStyle name="40% - Accent4 8 3 7" xfId="39039"/>
    <cellStyle name="40% - Accent4 8 3 8" xfId="39040"/>
    <cellStyle name="40% - Accent4 8 4" xfId="39041"/>
    <cellStyle name="40% - Accent4 8 4 2" xfId="39042"/>
    <cellStyle name="40% - Accent4 8 4 2 2" xfId="39043"/>
    <cellStyle name="40% - Accent4 8 4 2 2 2" xfId="39044"/>
    <cellStyle name="40% - Accent4 8 4 2 2 3" xfId="39045"/>
    <cellStyle name="40% - Accent4 8 4 2 3" xfId="39046"/>
    <cellStyle name="40% - Accent4 8 4 2 4" xfId="39047"/>
    <cellStyle name="40% - Accent4 8 4 3" xfId="39048"/>
    <cellStyle name="40% - Accent4 8 4 3 2" xfId="39049"/>
    <cellStyle name="40% - Accent4 8 4 3 2 2" xfId="39050"/>
    <cellStyle name="40% - Accent4 8 4 3 2 3" xfId="39051"/>
    <cellStyle name="40% - Accent4 8 4 3 3" xfId="39052"/>
    <cellStyle name="40% - Accent4 8 4 3 4" xfId="39053"/>
    <cellStyle name="40% - Accent4 8 4 4" xfId="39054"/>
    <cellStyle name="40% - Accent4 8 4 4 2" xfId="39055"/>
    <cellStyle name="40% - Accent4 8 4 4 3" xfId="39056"/>
    <cellStyle name="40% - Accent4 8 4 5" xfId="39057"/>
    <cellStyle name="40% - Accent4 8 4 6" xfId="39058"/>
    <cellStyle name="40% - Accent4 8 5" xfId="39059"/>
    <cellStyle name="40% - Accent4 8 5 2" xfId="39060"/>
    <cellStyle name="40% - Accent4 8 5 2 2" xfId="39061"/>
    <cellStyle name="40% - Accent4 8 5 2 2 2" xfId="39062"/>
    <cellStyle name="40% - Accent4 8 5 2 2 3" xfId="39063"/>
    <cellStyle name="40% - Accent4 8 5 2 3" xfId="39064"/>
    <cellStyle name="40% - Accent4 8 5 2 4" xfId="39065"/>
    <cellStyle name="40% - Accent4 8 5 3" xfId="39066"/>
    <cellStyle name="40% - Accent4 8 5 3 2" xfId="39067"/>
    <cellStyle name="40% - Accent4 8 5 3 2 2" xfId="39068"/>
    <cellStyle name="40% - Accent4 8 5 3 2 3" xfId="39069"/>
    <cellStyle name="40% - Accent4 8 5 3 3" xfId="39070"/>
    <cellStyle name="40% - Accent4 8 5 3 4" xfId="39071"/>
    <cellStyle name="40% - Accent4 8 5 4" xfId="39072"/>
    <cellStyle name="40% - Accent4 8 5 4 2" xfId="39073"/>
    <cellStyle name="40% - Accent4 8 5 4 3" xfId="39074"/>
    <cellStyle name="40% - Accent4 8 5 5" xfId="39075"/>
    <cellStyle name="40% - Accent4 8 5 6" xfId="39076"/>
    <cellStyle name="40% - Accent4 8 6" xfId="39077"/>
    <cellStyle name="40% - Accent4 8 6 2" xfId="39078"/>
    <cellStyle name="40% - Accent4 8 6 2 2" xfId="39079"/>
    <cellStyle name="40% - Accent4 8 6 2 3" xfId="39080"/>
    <cellStyle name="40% - Accent4 8 6 3" xfId="39081"/>
    <cellStyle name="40% - Accent4 8 6 4" xfId="39082"/>
    <cellStyle name="40% - Accent4 8 7" xfId="39083"/>
    <cellStyle name="40% - Accent4 8 7 2" xfId="39084"/>
    <cellStyle name="40% - Accent4 8 7 2 2" xfId="39085"/>
    <cellStyle name="40% - Accent4 8 7 2 3" xfId="39086"/>
    <cellStyle name="40% - Accent4 8 7 3" xfId="39087"/>
    <cellStyle name="40% - Accent4 8 7 4" xfId="39088"/>
    <cellStyle name="40% - Accent4 8 8" xfId="39089"/>
    <cellStyle name="40% - Accent4 8 8 2" xfId="39090"/>
    <cellStyle name="40% - Accent4 8 8 3" xfId="39091"/>
    <cellStyle name="40% - Accent4 8 9" xfId="39092"/>
    <cellStyle name="40% - Accent4 8_Revenue monitoring workings P6 97-2003" xfId="39093"/>
    <cellStyle name="40% - Accent4 9" xfId="39094"/>
    <cellStyle name="40% - Accent4 9 10" xfId="39095"/>
    <cellStyle name="40% - Accent4 9 2" xfId="39096"/>
    <cellStyle name="40% - Accent4 9 2 2" xfId="39097"/>
    <cellStyle name="40% - Accent4 9 2 2 2" xfId="39098"/>
    <cellStyle name="40% - Accent4 9 2 2 2 2" xfId="39099"/>
    <cellStyle name="40% - Accent4 9 2 2 2 2 2" xfId="39100"/>
    <cellStyle name="40% - Accent4 9 2 2 2 2 2 2" xfId="39101"/>
    <cellStyle name="40% - Accent4 9 2 2 2 2 2 3" xfId="39102"/>
    <cellStyle name="40% - Accent4 9 2 2 2 2 3" xfId="39103"/>
    <cellStyle name="40% - Accent4 9 2 2 2 2 4" xfId="39104"/>
    <cellStyle name="40% - Accent4 9 2 2 2 3" xfId="39105"/>
    <cellStyle name="40% - Accent4 9 2 2 2 3 2" xfId="39106"/>
    <cellStyle name="40% - Accent4 9 2 2 2 3 2 2" xfId="39107"/>
    <cellStyle name="40% - Accent4 9 2 2 2 3 2 3" xfId="39108"/>
    <cellStyle name="40% - Accent4 9 2 2 2 3 3" xfId="39109"/>
    <cellStyle name="40% - Accent4 9 2 2 2 3 4" xfId="39110"/>
    <cellStyle name="40% - Accent4 9 2 2 2 4" xfId="39111"/>
    <cellStyle name="40% - Accent4 9 2 2 2 4 2" xfId="39112"/>
    <cellStyle name="40% - Accent4 9 2 2 2 4 3" xfId="39113"/>
    <cellStyle name="40% - Accent4 9 2 2 2 5" xfId="39114"/>
    <cellStyle name="40% - Accent4 9 2 2 2 6" xfId="39115"/>
    <cellStyle name="40% - Accent4 9 2 2 3" xfId="39116"/>
    <cellStyle name="40% - Accent4 9 2 2 3 2" xfId="39117"/>
    <cellStyle name="40% - Accent4 9 2 2 3 2 2" xfId="39118"/>
    <cellStyle name="40% - Accent4 9 2 2 3 2 2 2" xfId="39119"/>
    <cellStyle name="40% - Accent4 9 2 2 3 2 2 3" xfId="39120"/>
    <cellStyle name="40% - Accent4 9 2 2 3 2 3" xfId="39121"/>
    <cellStyle name="40% - Accent4 9 2 2 3 2 4" xfId="39122"/>
    <cellStyle name="40% - Accent4 9 2 2 3 3" xfId="39123"/>
    <cellStyle name="40% - Accent4 9 2 2 3 3 2" xfId="39124"/>
    <cellStyle name="40% - Accent4 9 2 2 3 3 2 2" xfId="39125"/>
    <cellStyle name="40% - Accent4 9 2 2 3 3 2 3" xfId="39126"/>
    <cellStyle name="40% - Accent4 9 2 2 3 3 3" xfId="39127"/>
    <cellStyle name="40% - Accent4 9 2 2 3 3 4" xfId="39128"/>
    <cellStyle name="40% - Accent4 9 2 2 3 4" xfId="39129"/>
    <cellStyle name="40% - Accent4 9 2 2 3 4 2" xfId="39130"/>
    <cellStyle name="40% - Accent4 9 2 2 3 4 3" xfId="39131"/>
    <cellStyle name="40% - Accent4 9 2 2 3 5" xfId="39132"/>
    <cellStyle name="40% - Accent4 9 2 2 3 6" xfId="39133"/>
    <cellStyle name="40% - Accent4 9 2 2 4" xfId="39134"/>
    <cellStyle name="40% - Accent4 9 2 2 4 2" xfId="39135"/>
    <cellStyle name="40% - Accent4 9 2 2 4 2 2" xfId="39136"/>
    <cellStyle name="40% - Accent4 9 2 2 4 2 3" xfId="39137"/>
    <cellStyle name="40% - Accent4 9 2 2 4 3" xfId="39138"/>
    <cellStyle name="40% - Accent4 9 2 2 4 4" xfId="39139"/>
    <cellStyle name="40% - Accent4 9 2 2 5" xfId="39140"/>
    <cellStyle name="40% - Accent4 9 2 2 5 2" xfId="39141"/>
    <cellStyle name="40% - Accent4 9 2 2 5 2 2" xfId="39142"/>
    <cellStyle name="40% - Accent4 9 2 2 5 2 3" xfId="39143"/>
    <cellStyle name="40% - Accent4 9 2 2 5 3" xfId="39144"/>
    <cellStyle name="40% - Accent4 9 2 2 5 4" xfId="39145"/>
    <cellStyle name="40% - Accent4 9 2 2 6" xfId="39146"/>
    <cellStyle name="40% - Accent4 9 2 2 6 2" xfId="39147"/>
    <cellStyle name="40% - Accent4 9 2 2 6 3" xfId="39148"/>
    <cellStyle name="40% - Accent4 9 2 2 7" xfId="39149"/>
    <cellStyle name="40% - Accent4 9 2 2 8" xfId="39150"/>
    <cellStyle name="40% - Accent4 9 2 3" xfId="39151"/>
    <cellStyle name="40% - Accent4 9 2 3 2" xfId="39152"/>
    <cellStyle name="40% - Accent4 9 2 3 2 2" xfId="39153"/>
    <cellStyle name="40% - Accent4 9 2 3 2 2 2" xfId="39154"/>
    <cellStyle name="40% - Accent4 9 2 3 2 2 3" xfId="39155"/>
    <cellStyle name="40% - Accent4 9 2 3 2 3" xfId="39156"/>
    <cellStyle name="40% - Accent4 9 2 3 2 4" xfId="39157"/>
    <cellStyle name="40% - Accent4 9 2 3 3" xfId="39158"/>
    <cellStyle name="40% - Accent4 9 2 3 3 2" xfId="39159"/>
    <cellStyle name="40% - Accent4 9 2 3 3 2 2" xfId="39160"/>
    <cellStyle name="40% - Accent4 9 2 3 3 2 3" xfId="39161"/>
    <cellStyle name="40% - Accent4 9 2 3 3 3" xfId="39162"/>
    <cellStyle name="40% - Accent4 9 2 3 3 4" xfId="39163"/>
    <cellStyle name="40% - Accent4 9 2 3 4" xfId="39164"/>
    <cellStyle name="40% - Accent4 9 2 3 4 2" xfId="39165"/>
    <cellStyle name="40% - Accent4 9 2 3 4 3" xfId="39166"/>
    <cellStyle name="40% - Accent4 9 2 3 5" xfId="39167"/>
    <cellStyle name="40% - Accent4 9 2 3 6" xfId="39168"/>
    <cellStyle name="40% - Accent4 9 2 4" xfId="39169"/>
    <cellStyle name="40% - Accent4 9 2 4 2" xfId="39170"/>
    <cellStyle name="40% - Accent4 9 2 4 2 2" xfId="39171"/>
    <cellStyle name="40% - Accent4 9 2 4 2 2 2" xfId="39172"/>
    <cellStyle name="40% - Accent4 9 2 4 2 2 3" xfId="39173"/>
    <cellStyle name="40% - Accent4 9 2 4 2 3" xfId="39174"/>
    <cellStyle name="40% - Accent4 9 2 4 2 4" xfId="39175"/>
    <cellStyle name="40% - Accent4 9 2 4 3" xfId="39176"/>
    <cellStyle name="40% - Accent4 9 2 4 3 2" xfId="39177"/>
    <cellStyle name="40% - Accent4 9 2 4 3 2 2" xfId="39178"/>
    <cellStyle name="40% - Accent4 9 2 4 3 2 3" xfId="39179"/>
    <cellStyle name="40% - Accent4 9 2 4 3 3" xfId="39180"/>
    <cellStyle name="40% - Accent4 9 2 4 3 4" xfId="39181"/>
    <cellStyle name="40% - Accent4 9 2 4 4" xfId="39182"/>
    <cellStyle name="40% - Accent4 9 2 4 4 2" xfId="39183"/>
    <cellStyle name="40% - Accent4 9 2 4 4 3" xfId="39184"/>
    <cellStyle name="40% - Accent4 9 2 4 5" xfId="39185"/>
    <cellStyle name="40% - Accent4 9 2 4 6" xfId="39186"/>
    <cellStyle name="40% - Accent4 9 2 5" xfId="39187"/>
    <cellStyle name="40% - Accent4 9 2 5 2" xfId="39188"/>
    <cellStyle name="40% - Accent4 9 2 5 2 2" xfId="39189"/>
    <cellStyle name="40% - Accent4 9 2 5 2 3" xfId="39190"/>
    <cellStyle name="40% - Accent4 9 2 5 3" xfId="39191"/>
    <cellStyle name="40% - Accent4 9 2 5 4" xfId="39192"/>
    <cellStyle name="40% - Accent4 9 2 6" xfId="39193"/>
    <cellStyle name="40% - Accent4 9 2 6 2" xfId="39194"/>
    <cellStyle name="40% - Accent4 9 2 6 2 2" xfId="39195"/>
    <cellStyle name="40% - Accent4 9 2 6 2 3" xfId="39196"/>
    <cellStyle name="40% - Accent4 9 2 6 3" xfId="39197"/>
    <cellStyle name="40% - Accent4 9 2 6 4" xfId="39198"/>
    <cellStyle name="40% - Accent4 9 2 7" xfId="39199"/>
    <cellStyle name="40% - Accent4 9 2 7 2" xfId="39200"/>
    <cellStyle name="40% - Accent4 9 2 7 3" xfId="39201"/>
    <cellStyle name="40% - Accent4 9 2 8" xfId="39202"/>
    <cellStyle name="40% - Accent4 9 2 9" xfId="39203"/>
    <cellStyle name="40% - Accent4 9 3" xfId="39204"/>
    <cellStyle name="40% - Accent4 9 3 2" xfId="39205"/>
    <cellStyle name="40% - Accent4 9 3 2 2" xfId="39206"/>
    <cellStyle name="40% - Accent4 9 3 2 2 2" xfId="39207"/>
    <cellStyle name="40% - Accent4 9 3 2 2 2 2" xfId="39208"/>
    <cellStyle name="40% - Accent4 9 3 2 2 2 3" xfId="39209"/>
    <cellStyle name="40% - Accent4 9 3 2 2 3" xfId="39210"/>
    <cellStyle name="40% - Accent4 9 3 2 2 4" xfId="39211"/>
    <cellStyle name="40% - Accent4 9 3 2 3" xfId="39212"/>
    <cellStyle name="40% - Accent4 9 3 2 3 2" xfId="39213"/>
    <cellStyle name="40% - Accent4 9 3 2 3 2 2" xfId="39214"/>
    <cellStyle name="40% - Accent4 9 3 2 3 2 3" xfId="39215"/>
    <cellStyle name="40% - Accent4 9 3 2 3 3" xfId="39216"/>
    <cellStyle name="40% - Accent4 9 3 2 3 4" xfId="39217"/>
    <cellStyle name="40% - Accent4 9 3 2 4" xfId="39218"/>
    <cellStyle name="40% - Accent4 9 3 2 4 2" xfId="39219"/>
    <cellStyle name="40% - Accent4 9 3 2 4 3" xfId="39220"/>
    <cellStyle name="40% - Accent4 9 3 2 5" xfId="39221"/>
    <cellStyle name="40% - Accent4 9 3 2 6" xfId="39222"/>
    <cellStyle name="40% - Accent4 9 3 3" xfId="39223"/>
    <cellStyle name="40% - Accent4 9 3 3 2" xfId="39224"/>
    <cellStyle name="40% - Accent4 9 3 3 2 2" xfId="39225"/>
    <cellStyle name="40% - Accent4 9 3 3 2 2 2" xfId="39226"/>
    <cellStyle name="40% - Accent4 9 3 3 2 2 3" xfId="39227"/>
    <cellStyle name="40% - Accent4 9 3 3 2 3" xfId="39228"/>
    <cellStyle name="40% - Accent4 9 3 3 2 4" xfId="39229"/>
    <cellStyle name="40% - Accent4 9 3 3 3" xfId="39230"/>
    <cellStyle name="40% - Accent4 9 3 3 3 2" xfId="39231"/>
    <cellStyle name="40% - Accent4 9 3 3 3 2 2" xfId="39232"/>
    <cellStyle name="40% - Accent4 9 3 3 3 2 3" xfId="39233"/>
    <cellStyle name="40% - Accent4 9 3 3 3 3" xfId="39234"/>
    <cellStyle name="40% - Accent4 9 3 3 3 4" xfId="39235"/>
    <cellStyle name="40% - Accent4 9 3 3 4" xfId="39236"/>
    <cellStyle name="40% - Accent4 9 3 3 4 2" xfId="39237"/>
    <cellStyle name="40% - Accent4 9 3 3 4 3" xfId="39238"/>
    <cellStyle name="40% - Accent4 9 3 3 5" xfId="39239"/>
    <cellStyle name="40% - Accent4 9 3 3 6" xfId="39240"/>
    <cellStyle name="40% - Accent4 9 3 4" xfId="39241"/>
    <cellStyle name="40% - Accent4 9 3 4 2" xfId="39242"/>
    <cellStyle name="40% - Accent4 9 3 4 2 2" xfId="39243"/>
    <cellStyle name="40% - Accent4 9 3 4 2 3" xfId="39244"/>
    <cellStyle name="40% - Accent4 9 3 4 3" xfId="39245"/>
    <cellStyle name="40% - Accent4 9 3 4 4" xfId="39246"/>
    <cellStyle name="40% - Accent4 9 3 5" xfId="39247"/>
    <cellStyle name="40% - Accent4 9 3 5 2" xfId="39248"/>
    <cellStyle name="40% - Accent4 9 3 5 2 2" xfId="39249"/>
    <cellStyle name="40% - Accent4 9 3 5 2 3" xfId="39250"/>
    <cellStyle name="40% - Accent4 9 3 5 3" xfId="39251"/>
    <cellStyle name="40% - Accent4 9 3 5 4" xfId="39252"/>
    <cellStyle name="40% - Accent4 9 3 6" xfId="39253"/>
    <cellStyle name="40% - Accent4 9 3 6 2" xfId="39254"/>
    <cellStyle name="40% - Accent4 9 3 6 3" xfId="39255"/>
    <cellStyle name="40% - Accent4 9 3 7" xfId="39256"/>
    <cellStyle name="40% - Accent4 9 3 8" xfId="39257"/>
    <cellStyle name="40% - Accent4 9 4" xfId="39258"/>
    <cellStyle name="40% - Accent4 9 4 2" xfId="39259"/>
    <cellStyle name="40% - Accent4 9 4 2 2" xfId="39260"/>
    <cellStyle name="40% - Accent4 9 4 2 2 2" xfId="39261"/>
    <cellStyle name="40% - Accent4 9 4 2 2 3" xfId="39262"/>
    <cellStyle name="40% - Accent4 9 4 2 3" xfId="39263"/>
    <cellStyle name="40% - Accent4 9 4 2 4" xfId="39264"/>
    <cellStyle name="40% - Accent4 9 4 3" xfId="39265"/>
    <cellStyle name="40% - Accent4 9 4 3 2" xfId="39266"/>
    <cellStyle name="40% - Accent4 9 4 3 2 2" xfId="39267"/>
    <cellStyle name="40% - Accent4 9 4 3 2 3" xfId="39268"/>
    <cellStyle name="40% - Accent4 9 4 3 3" xfId="39269"/>
    <cellStyle name="40% - Accent4 9 4 3 4" xfId="39270"/>
    <cellStyle name="40% - Accent4 9 4 4" xfId="39271"/>
    <cellStyle name="40% - Accent4 9 4 4 2" xfId="39272"/>
    <cellStyle name="40% - Accent4 9 4 4 3" xfId="39273"/>
    <cellStyle name="40% - Accent4 9 4 5" xfId="39274"/>
    <cellStyle name="40% - Accent4 9 4 6" xfId="39275"/>
    <cellStyle name="40% - Accent4 9 5" xfId="39276"/>
    <cellStyle name="40% - Accent4 9 5 2" xfId="39277"/>
    <cellStyle name="40% - Accent4 9 5 2 2" xfId="39278"/>
    <cellStyle name="40% - Accent4 9 5 2 2 2" xfId="39279"/>
    <cellStyle name="40% - Accent4 9 5 2 2 3" xfId="39280"/>
    <cellStyle name="40% - Accent4 9 5 2 3" xfId="39281"/>
    <cellStyle name="40% - Accent4 9 5 2 4" xfId="39282"/>
    <cellStyle name="40% - Accent4 9 5 3" xfId="39283"/>
    <cellStyle name="40% - Accent4 9 5 3 2" xfId="39284"/>
    <cellStyle name="40% - Accent4 9 5 3 2 2" xfId="39285"/>
    <cellStyle name="40% - Accent4 9 5 3 2 3" xfId="39286"/>
    <cellStyle name="40% - Accent4 9 5 3 3" xfId="39287"/>
    <cellStyle name="40% - Accent4 9 5 3 4" xfId="39288"/>
    <cellStyle name="40% - Accent4 9 5 4" xfId="39289"/>
    <cellStyle name="40% - Accent4 9 5 4 2" xfId="39290"/>
    <cellStyle name="40% - Accent4 9 5 4 3" xfId="39291"/>
    <cellStyle name="40% - Accent4 9 5 5" xfId="39292"/>
    <cellStyle name="40% - Accent4 9 5 6" xfId="39293"/>
    <cellStyle name="40% - Accent4 9 6" xfId="39294"/>
    <cellStyle name="40% - Accent4 9 6 2" xfId="39295"/>
    <cellStyle name="40% - Accent4 9 6 2 2" xfId="39296"/>
    <cellStyle name="40% - Accent4 9 6 2 3" xfId="39297"/>
    <cellStyle name="40% - Accent4 9 6 3" xfId="39298"/>
    <cellStyle name="40% - Accent4 9 6 4" xfId="39299"/>
    <cellStyle name="40% - Accent4 9 7" xfId="39300"/>
    <cellStyle name="40% - Accent4 9 7 2" xfId="39301"/>
    <cellStyle name="40% - Accent4 9 7 2 2" xfId="39302"/>
    <cellStyle name="40% - Accent4 9 7 2 3" xfId="39303"/>
    <cellStyle name="40% - Accent4 9 7 3" xfId="39304"/>
    <cellStyle name="40% - Accent4 9 7 4" xfId="39305"/>
    <cellStyle name="40% - Accent4 9 8" xfId="39306"/>
    <cellStyle name="40% - Accent4 9 8 2" xfId="39307"/>
    <cellStyle name="40% - Accent4 9 8 3" xfId="39308"/>
    <cellStyle name="40% - Accent4 9 9" xfId="39309"/>
    <cellStyle name="40% - Accent4 9_Revenue monitoring workings P6 97-2003" xfId="39310"/>
    <cellStyle name="40% - Accent5" xfId="145" builtinId="47" customBuiltin="1"/>
    <cellStyle name="40% - Accent5 10" xfId="39311"/>
    <cellStyle name="40% - Accent5 10 2" xfId="39312"/>
    <cellStyle name="40% - Accent5 10 2 2" xfId="39313"/>
    <cellStyle name="40% - Accent5 10 2 2 2" xfId="39314"/>
    <cellStyle name="40% - Accent5 10 2 2 2 2" xfId="39315"/>
    <cellStyle name="40% - Accent5 10 2 2 2 2 2" xfId="39316"/>
    <cellStyle name="40% - Accent5 10 2 2 2 2 3" xfId="39317"/>
    <cellStyle name="40% - Accent5 10 2 2 2 3" xfId="39318"/>
    <cellStyle name="40% - Accent5 10 2 2 2 4" xfId="39319"/>
    <cellStyle name="40% - Accent5 10 2 2 3" xfId="39320"/>
    <cellStyle name="40% - Accent5 10 2 2 3 2" xfId="39321"/>
    <cellStyle name="40% - Accent5 10 2 2 3 2 2" xfId="39322"/>
    <cellStyle name="40% - Accent5 10 2 2 3 2 3" xfId="39323"/>
    <cellStyle name="40% - Accent5 10 2 2 3 3" xfId="39324"/>
    <cellStyle name="40% - Accent5 10 2 2 3 4" xfId="39325"/>
    <cellStyle name="40% - Accent5 10 2 2 4" xfId="39326"/>
    <cellStyle name="40% - Accent5 10 2 2 4 2" xfId="39327"/>
    <cellStyle name="40% - Accent5 10 2 2 4 3" xfId="39328"/>
    <cellStyle name="40% - Accent5 10 2 2 5" xfId="39329"/>
    <cellStyle name="40% - Accent5 10 2 2 6" xfId="39330"/>
    <cellStyle name="40% - Accent5 10 2 3" xfId="39331"/>
    <cellStyle name="40% - Accent5 10 2 3 2" xfId="39332"/>
    <cellStyle name="40% - Accent5 10 2 3 2 2" xfId="39333"/>
    <cellStyle name="40% - Accent5 10 2 3 2 2 2" xfId="39334"/>
    <cellStyle name="40% - Accent5 10 2 3 2 2 3" xfId="39335"/>
    <cellStyle name="40% - Accent5 10 2 3 2 3" xfId="39336"/>
    <cellStyle name="40% - Accent5 10 2 3 2 4" xfId="39337"/>
    <cellStyle name="40% - Accent5 10 2 3 3" xfId="39338"/>
    <cellStyle name="40% - Accent5 10 2 3 3 2" xfId="39339"/>
    <cellStyle name="40% - Accent5 10 2 3 3 2 2" xfId="39340"/>
    <cellStyle name="40% - Accent5 10 2 3 3 2 3" xfId="39341"/>
    <cellStyle name="40% - Accent5 10 2 3 3 3" xfId="39342"/>
    <cellStyle name="40% - Accent5 10 2 3 3 4" xfId="39343"/>
    <cellStyle name="40% - Accent5 10 2 3 4" xfId="39344"/>
    <cellStyle name="40% - Accent5 10 2 3 4 2" xfId="39345"/>
    <cellStyle name="40% - Accent5 10 2 3 4 3" xfId="39346"/>
    <cellStyle name="40% - Accent5 10 2 3 5" xfId="39347"/>
    <cellStyle name="40% - Accent5 10 2 3 6" xfId="39348"/>
    <cellStyle name="40% - Accent5 10 2 4" xfId="39349"/>
    <cellStyle name="40% - Accent5 10 2 4 2" xfId="39350"/>
    <cellStyle name="40% - Accent5 10 2 4 2 2" xfId="39351"/>
    <cellStyle name="40% - Accent5 10 2 4 2 3" xfId="39352"/>
    <cellStyle name="40% - Accent5 10 2 4 3" xfId="39353"/>
    <cellStyle name="40% - Accent5 10 2 4 4" xfId="39354"/>
    <cellStyle name="40% - Accent5 10 2 5" xfId="39355"/>
    <cellStyle name="40% - Accent5 10 2 5 2" xfId="39356"/>
    <cellStyle name="40% - Accent5 10 2 5 2 2" xfId="39357"/>
    <cellStyle name="40% - Accent5 10 2 5 2 3" xfId="39358"/>
    <cellStyle name="40% - Accent5 10 2 5 3" xfId="39359"/>
    <cellStyle name="40% - Accent5 10 2 5 4" xfId="39360"/>
    <cellStyle name="40% - Accent5 10 2 6" xfId="39361"/>
    <cellStyle name="40% - Accent5 10 2 6 2" xfId="39362"/>
    <cellStyle name="40% - Accent5 10 2 6 3" xfId="39363"/>
    <cellStyle name="40% - Accent5 10 2 7" xfId="39364"/>
    <cellStyle name="40% - Accent5 10 2 8" xfId="39365"/>
    <cellStyle name="40% - Accent5 10 3" xfId="39366"/>
    <cellStyle name="40% - Accent5 10 3 2" xfId="39367"/>
    <cellStyle name="40% - Accent5 10 3 2 2" xfId="39368"/>
    <cellStyle name="40% - Accent5 10 3 2 2 2" xfId="39369"/>
    <cellStyle name="40% - Accent5 10 3 2 2 3" xfId="39370"/>
    <cellStyle name="40% - Accent5 10 3 2 3" xfId="39371"/>
    <cellStyle name="40% - Accent5 10 3 2 4" xfId="39372"/>
    <cellStyle name="40% - Accent5 10 3 3" xfId="39373"/>
    <cellStyle name="40% - Accent5 10 3 3 2" xfId="39374"/>
    <cellStyle name="40% - Accent5 10 3 3 2 2" xfId="39375"/>
    <cellStyle name="40% - Accent5 10 3 3 2 3" xfId="39376"/>
    <cellStyle name="40% - Accent5 10 3 3 3" xfId="39377"/>
    <cellStyle name="40% - Accent5 10 3 3 4" xfId="39378"/>
    <cellStyle name="40% - Accent5 10 3 4" xfId="39379"/>
    <cellStyle name="40% - Accent5 10 3 4 2" xfId="39380"/>
    <cellStyle name="40% - Accent5 10 3 4 3" xfId="39381"/>
    <cellStyle name="40% - Accent5 10 3 5" xfId="39382"/>
    <cellStyle name="40% - Accent5 10 3 6" xfId="39383"/>
    <cellStyle name="40% - Accent5 10 4" xfId="39384"/>
    <cellStyle name="40% - Accent5 10 4 2" xfId="39385"/>
    <cellStyle name="40% - Accent5 10 4 2 2" xfId="39386"/>
    <cellStyle name="40% - Accent5 10 4 2 2 2" xfId="39387"/>
    <cellStyle name="40% - Accent5 10 4 2 2 3" xfId="39388"/>
    <cellStyle name="40% - Accent5 10 4 2 3" xfId="39389"/>
    <cellStyle name="40% - Accent5 10 4 2 4" xfId="39390"/>
    <cellStyle name="40% - Accent5 10 4 3" xfId="39391"/>
    <cellStyle name="40% - Accent5 10 4 3 2" xfId="39392"/>
    <cellStyle name="40% - Accent5 10 4 3 2 2" xfId="39393"/>
    <cellStyle name="40% - Accent5 10 4 3 2 3" xfId="39394"/>
    <cellStyle name="40% - Accent5 10 4 3 3" xfId="39395"/>
    <cellStyle name="40% - Accent5 10 4 3 4" xfId="39396"/>
    <cellStyle name="40% - Accent5 10 4 4" xfId="39397"/>
    <cellStyle name="40% - Accent5 10 4 4 2" xfId="39398"/>
    <cellStyle name="40% - Accent5 10 4 4 3" xfId="39399"/>
    <cellStyle name="40% - Accent5 10 4 5" xfId="39400"/>
    <cellStyle name="40% - Accent5 10 4 6" xfId="39401"/>
    <cellStyle name="40% - Accent5 10 5" xfId="39402"/>
    <cellStyle name="40% - Accent5 10 5 2" xfId="39403"/>
    <cellStyle name="40% - Accent5 10 5 2 2" xfId="39404"/>
    <cellStyle name="40% - Accent5 10 5 2 3" xfId="39405"/>
    <cellStyle name="40% - Accent5 10 5 3" xfId="39406"/>
    <cellStyle name="40% - Accent5 10 5 4" xfId="39407"/>
    <cellStyle name="40% - Accent5 10 6" xfId="39408"/>
    <cellStyle name="40% - Accent5 10 6 2" xfId="39409"/>
    <cellStyle name="40% - Accent5 10 6 2 2" xfId="39410"/>
    <cellStyle name="40% - Accent5 10 6 2 3" xfId="39411"/>
    <cellStyle name="40% - Accent5 10 6 3" xfId="39412"/>
    <cellStyle name="40% - Accent5 10 6 4" xfId="39413"/>
    <cellStyle name="40% - Accent5 10 7" xfId="39414"/>
    <cellStyle name="40% - Accent5 10 7 2" xfId="39415"/>
    <cellStyle name="40% - Accent5 10 7 3" xfId="39416"/>
    <cellStyle name="40% - Accent5 10 8" xfId="39417"/>
    <cellStyle name="40% - Accent5 10 9" xfId="39418"/>
    <cellStyle name="40% - Accent5 11" xfId="39419"/>
    <cellStyle name="40% - Accent5 11 2" xfId="39420"/>
    <cellStyle name="40% - Accent5 11 2 2" xfId="39421"/>
    <cellStyle name="40% - Accent5 11 2 2 2" xfId="39422"/>
    <cellStyle name="40% - Accent5 11 2 2 2 2" xfId="39423"/>
    <cellStyle name="40% - Accent5 11 2 2 2 2 2" xfId="39424"/>
    <cellStyle name="40% - Accent5 11 2 2 2 2 3" xfId="39425"/>
    <cellStyle name="40% - Accent5 11 2 2 2 3" xfId="39426"/>
    <cellStyle name="40% - Accent5 11 2 2 2 4" xfId="39427"/>
    <cellStyle name="40% - Accent5 11 2 2 3" xfId="39428"/>
    <cellStyle name="40% - Accent5 11 2 2 3 2" xfId="39429"/>
    <cellStyle name="40% - Accent5 11 2 2 3 2 2" xfId="39430"/>
    <cellStyle name="40% - Accent5 11 2 2 3 2 3" xfId="39431"/>
    <cellStyle name="40% - Accent5 11 2 2 3 3" xfId="39432"/>
    <cellStyle name="40% - Accent5 11 2 2 3 4" xfId="39433"/>
    <cellStyle name="40% - Accent5 11 2 2 4" xfId="39434"/>
    <cellStyle name="40% - Accent5 11 2 2 4 2" xfId="39435"/>
    <cellStyle name="40% - Accent5 11 2 2 4 3" xfId="39436"/>
    <cellStyle name="40% - Accent5 11 2 2 5" xfId="39437"/>
    <cellStyle name="40% - Accent5 11 2 2 6" xfId="39438"/>
    <cellStyle name="40% - Accent5 11 2 3" xfId="39439"/>
    <cellStyle name="40% - Accent5 11 2 3 2" xfId="39440"/>
    <cellStyle name="40% - Accent5 11 2 3 2 2" xfId="39441"/>
    <cellStyle name="40% - Accent5 11 2 3 2 2 2" xfId="39442"/>
    <cellStyle name="40% - Accent5 11 2 3 2 2 3" xfId="39443"/>
    <cellStyle name="40% - Accent5 11 2 3 2 3" xfId="39444"/>
    <cellStyle name="40% - Accent5 11 2 3 2 4" xfId="39445"/>
    <cellStyle name="40% - Accent5 11 2 3 3" xfId="39446"/>
    <cellStyle name="40% - Accent5 11 2 3 3 2" xfId="39447"/>
    <cellStyle name="40% - Accent5 11 2 3 3 2 2" xfId="39448"/>
    <cellStyle name="40% - Accent5 11 2 3 3 2 3" xfId="39449"/>
    <cellStyle name="40% - Accent5 11 2 3 3 3" xfId="39450"/>
    <cellStyle name="40% - Accent5 11 2 3 3 4" xfId="39451"/>
    <cellStyle name="40% - Accent5 11 2 3 4" xfId="39452"/>
    <cellStyle name="40% - Accent5 11 2 3 4 2" xfId="39453"/>
    <cellStyle name="40% - Accent5 11 2 3 4 3" xfId="39454"/>
    <cellStyle name="40% - Accent5 11 2 3 5" xfId="39455"/>
    <cellStyle name="40% - Accent5 11 2 3 6" xfId="39456"/>
    <cellStyle name="40% - Accent5 11 2 4" xfId="39457"/>
    <cellStyle name="40% - Accent5 11 2 4 2" xfId="39458"/>
    <cellStyle name="40% - Accent5 11 2 4 2 2" xfId="39459"/>
    <cellStyle name="40% - Accent5 11 2 4 2 3" xfId="39460"/>
    <cellStyle name="40% - Accent5 11 2 4 3" xfId="39461"/>
    <cellStyle name="40% - Accent5 11 2 4 4" xfId="39462"/>
    <cellStyle name="40% - Accent5 11 2 5" xfId="39463"/>
    <cellStyle name="40% - Accent5 11 2 5 2" xfId="39464"/>
    <cellStyle name="40% - Accent5 11 2 5 2 2" xfId="39465"/>
    <cellStyle name="40% - Accent5 11 2 5 2 3" xfId="39466"/>
    <cellStyle name="40% - Accent5 11 2 5 3" xfId="39467"/>
    <cellStyle name="40% - Accent5 11 2 5 4" xfId="39468"/>
    <cellStyle name="40% - Accent5 11 2 6" xfId="39469"/>
    <cellStyle name="40% - Accent5 11 2 6 2" xfId="39470"/>
    <cellStyle name="40% - Accent5 11 2 6 3" xfId="39471"/>
    <cellStyle name="40% - Accent5 11 2 7" xfId="39472"/>
    <cellStyle name="40% - Accent5 11 2 8" xfId="39473"/>
    <cellStyle name="40% - Accent5 11 3" xfId="39474"/>
    <cellStyle name="40% - Accent5 11 3 2" xfId="39475"/>
    <cellStyle name="40% - Accent5 11 3 2 2" xfId="39476"/>
    <cellStyle name="40% - Accent5 11 3 2 2 2" xfId="39477"/>
    <cellStyle name="40% - Accent5 11 3 2 2 3" xfId="39478"/>
    <cellStyle name="40% - Accent5 11 3 2 3" xfId="39479"/>
    <cellStyle name="40% - Accent5 11 3 2 4" xfId="39480"/>
    <cellStyle name="40% - Accent5 11 3 3" xfId="39481"/>
    <cellStyle name="40% - Accent5 11 3 3 2" xfId="39482"/>
    <cellStyle name="40% - Accent5 11 3 3 2 2" xfId="39483"/>
    <cellStyle name="40% - Accent5 11 3 3 2 3" xfId="39484"/>
    <cellStyle name="40% - Accent5 11 3 3 3" xfId="39485"/>
    <cellStyle name="40% - Accent5 11 3 3 4" xfId="39486"/>
    <cellStyle name="40% - Accent5 11 3 4" xfId="39487"/>
    <cellStyle name="40% - Accent5 11 3 4 2" xfId="39488"/>
    <cellStyle name="40% - Accent5 11 3 4 3" xfId="39489"/>
    <cellStyle name="40% - Accent5 11 3 5" xfId="39490"/>
    <cellStyle name="40% - Accent5 11 3 6" xfId="39491"/>
    <cellStyle name="40% - Accent5 11 4" xfId="39492"/>
    <cellStyle name="40% - Accent5 11 4 2" xfId="39493"/>
    <cellStyle name="40% - Accent5 11 4 2 2" xfId="39494"/>
    <cellStyle name="40% - Accent5 11 4 2 2 2" xfId="39495"/>
    <cellStyle name="40% - Accent5 11 4 2 2 3" xfId="39496"/>
    <cellStyle name="40% - Accent5 11 4 2 3" xfId="39497"/>
    <cellStyle name="40% - Accent5 11 4 2 4" xfId="39498"/>
    <cellStyle name="40% - Accent5 11 4 3" xfId="39499"/>
    <cellStyle name="40% - Accent5 11 4 3 2" xfId="39500"/>
    <cellStyle name="40% - Accent5 11 4 3 2 2" xfId="39501"/>
    <cellStyle name="40% - Accent5 11 4 3 2 3" xfId="39502"/>
    <cellStyle name="40% - Accent5 11 4 3 3" xfId="39503"/>
    <cellStyle name="40% - Accent5 11 4 3 4" xfId="39504"/>
    <cellStyle name="40% - Accent5 11 4 4" xfId="39505"/>
    <cellStyle name="40% - Accent5 11 4 4 2" xfId="39506"/>
    <cellStyle name="40% - Accent5 11 4 4 3" xfId="39507"/>
    <cellStyle name="40% - Accent5 11 4 5" xfId="39508"/>
    <cellStyle name="40% - Accent5 11 4 6" xfId="39509"/>
    <cellStyle name="40% - Accent5 11 5" xfId="39510"/>
    <cellStyle name="40% - Accent5 11 5 2" xfId="39511"/>
    <cellStyle name="40% - Accent5 11 5 2 2" xfId="39512"/>
    <cellStyle name="40% - Accent5 11 5 2 3" xfId="39513"/>
    <cellStyle name="40% - Accent5 11 5 3" xfId="39514"/>
    <cellStyle name="40% - Accent5 11 5 4" xfId="39515"/>
    <cellStyle name="40% - Accent5 11 6" xfId="39516"/>
    <cellStyle name="40% - Accent5 11 6 2" xfId="39517"/>
    <cellStyle name="40% - Accent5 11 6 2 2" xfId="39518"/>
    <cellStyle name="40% - Accent5 11 6 2 3" xfId="39519"/>
    <cellStyle name="40% - Accent5 11 6 3" xfId="39520"/>
    <cellStyle name="40% - Accent5 11 6 4" xfId="39521"/>
    <cellStyle name="40% - Accent5 11 7" xfId="39522"/>
    <cellStyle name="40% - Accent5 11 7 2" xfId="39523"/>
    <cellStyle name="40% - Accent5 11 7 3" xfId="39524"/>
    <cellStyle name="40% - Accent5 11 8" xfId="39525"/>
    <cellStyle name="40% - Accent5 11 9" xfId="39526"/>
    <cellStyle name="40% - Accent5 12" xfId="39527"/>
    <cellStyle name="40% - Accent5 12 2" xfId="39528"/>
    <cellStyle name="40% - Accent5 12 2 2" xfId="39529"/>
    <cellStyle name="40% - Accent5 12 2 2 2" xfId="39530"/>
    <cellStyle name="40% - Accent5 12 2 2 2 2" xfId="39531"/>
    <cellStyle name="40% - Accent5 12 2 2 2 3" xfId="39532"/>
    <cellStyle name="40% - Accent5 12 2 2 3" xfId="39533"/>
    <cellStyle name="40% - Accent5 12 2 2 4" xfId="39534"/>
    <cellStyle name="40% - Accent5 12 2 3" xfId="39535"/>
    <cellStyle name="40% - Accent5 12 2 3 2" xfId="39536"/>
    <cellStyle name="40% - Accent5 12 2 3 2 2" xfId="39537"/>
    <cellStyle name="40% - Accent5 12 2 3 2 3" xfId="39538"/>
    <cellStyle name="40% - Accent5 12 2 3 3" xfId="39539"/>
    <cellStyle name="40% - Accent5 12 2 3 4" xfId="39540"/>
    <cellStyle name="40% - Accent5 12 2 4" xfId="39541"/>
    <cellStyle name="40% - Accent5 12 2 4 2" xfId="39542"/>
    <cellStyle name="40% - Accent5 12 2 4 3" xfId="39543"/>
    <cellStyle name="40% - Accent5 12 2 5" xfId="39544"/>
    <cellStyle name="40% - Accent5 12 2 6" xfId="39545"/>
    <cellStyle name="40% - Accent5 12 3" xfId="39546"/>
    <cellStyle name="40% - Accent5 12 3 2" xfId="39547"/>
    <cellStyle name="40% - Accent5 12 3 2 2" xfId="39548"/>
    <cellStyle name="40% - Accent5 12 3 2 2 2" xfId="39549"/>
    <cellStyle name="40% - Accent5 12 3 2 2 3" xfId="39550"/>
    <cellStyle name="40% - Accent5 12 3 2 3" xfId="39551"/>
    <cellStyle name="40% - Accent5 12 3 2 4" xfId="39552"/>
    <cellStyle name="40% - Accent5 12 3 3" xfId="39553"/>
    <cellStyle name="40% - Accent5 12 3 3 2" xfId="39554"/>
    <cellStyle name="40% - Accent5 12 3 3 2 2" xfId="39555"/>
    <cellStyle name="40% - Accent5 12 3 3 2 3" xfId="39556"/>
    <cellStyle name="40% - Accent5 12 3 3 3" xfId="39557"/>
    <cellStyle name="40% - Accent5 12 3 3 4" xfId="39558"/>
    <cellStyle name="40% - Accent5 12 3 4" xfId="39559"/>
    <cellStyle name="40% - Accent5 12 3 4 2" xfId="39560"/>
    <cellStyle name="40% - Accent5 12 3 4 3" xfId="39561"/>
    <cellStyle name="40% - Accent5 12 3 5" xfId="39562"/>
    <cellStyle name="40% - Accent5 12 3 6" xfId="39563"/>
    <cellStyle name="40% - Accent5 12 4" xfId="39564"/>
    <cellStyle name="40% - Accent5 12 4 2" xfId="39565"/>
    <cellStyle name="40% - Accent5 12 4 2 2" xfId="39566"/>
    <cellStyle name="40% - Accent5 12 4 2 3" xfId="39567"/>
    <cellStyle name="40% - Accent5 12 4 3" xfId="39568"/>
    <cellStyle name="40% - Accent5 12 4 4" xfId="39569"/>
    <cellStyle name="40% - Accent5 12 5" xfId="39570"/>
    <cellStyle name="40% - Accent5 12 5 2" xfId="39571"/>
    <cellStyle name="40% - Accent5 12 5 2 2" xfId="39572"/>
    <cellStyle name="40% - Accent5 12 5 2 3" xfId="39573"/>
    <cellStyle name="40% - Accent5 12 5 3" xfId="39574"/>
    <cellStyle name="40% - Accent5 12 5 4" xfId="39575"/>
    <cellStyle name="40% - Accent5 12 6" xfId="39576"/>
    <cellStyle name="40% - Accent5 12 6 2" xfId="39577"/>
    <cellStyle name="40% - Accent5 12 6 3" xfId="39578"/>
    <cellStyle name="40% - Accent5 12 7" xfId="39579"/>
    <cellStyle name="40% - Accent5 12 8" xfId="39580"/>
    <cellStyle name="40% - Accent5 13" xfId="39581"/>
    <cellStyle name="40% - Accent5 13 2" xfId="39582"/>
    <cellStyle name="40% - Accent5 13 2 2" xfId="39583"/>
    <cellStyle name="40% - Accent5 13 2 2 2" xfId="39584"/>
    <cellStyle name="40% - Accent5 13 2 2 3" xfId="39585"/>
    <cellStyle name="40% - Accent5 13 2 3" xfId="39586"/>
    <cellStyle name="40% - Accent5 13 2 4" xfId="39587"/>
    <cellStyle name="40% - Accent5 13 3" xfId="39588"/>
    <cellStyle name="40% - Accent5 13 3 2" xfId="39589"/>
    <cellStyle name="40% - Accent5 13 3 2 2" xfId="39590"/>
    <cellStyle name="40% - Accent5 13 3 2 3" xfId="39591"/>
    <cellStyle name="40% - Accent5 13 3 3" xfId="39592"/>
    <cellStyle name="40% - Accent5 13 3 4" xfId="39593"/>
    <cellStyle name="40% - Accent5 13 4" xfId="39594"/>
    <cellStyle name="40% - Accent5 13 4 2" xfId="39595"/>
    <cellStyle name="40% - Accent5 13 4 3" xfId="39596"/>
    <cellStyle name="40% - Accent5 13 5" xfId="39597"/>
    <cellStyle name="40% - Accent5 13 6" xfId="39598"/>
    <cellStyle name="40% - Accent5 14" xfId="39599"/>
    <cellStyle name="40% - Accent5 14 2" xfId="39600"/>
    <cellStyle name="40% - Accent5 14 2 2" xfId="39601"/>
    <cellStyle name="40% - Accent5 14 2 2 2" xfId="39602"/>
    <cellStyle name="40% - Accent5 14 2 2 3" xfId="39603"/>
    <cellStyle name="40% - Accent5 14 2 3" xfId="39604"/>
    <cellStyle name="40% - Accent5 14 2 4" xfId="39605"/>
    <cellStyle name="40% - Accent5 14 3" xfId="39606"/>
    <cellStyle name="40% - Accent5 14 3 2" xfId="39607"/>
    <cellStyle name="40% - Accent5 14 3 2 2" xfId="39608"/>
    <cellStyle name="40% - Accent5 14 3 2 3" xfId="39609"/>
    <cellStyle name="40% - Accent5 14 3 3" xfId="39610"/>
    <cellStyle name="40% - Accent5 14 3 4" xfId="39611"/>
    <cellStyle name="40% - Accent5 14 4" xfId="39612"/>
    <cellStyle name="40% - Accent5 14 4 2" xfId="39613"/>
    <cellStyle name="40% - Accent5 14 4 3" xfId="39614"/>
    <cellStyle name="40% - Accent5 14 5" xfId="39615"/>
    <cellStyle name="40% - Accent5 14 6" xfId="39616"/>
    <cellStyle name="40% - Accent5 15" xfId="39617"/>
    <cellStyle name="40% - Accent5 15 2" xfId="39618"/>
    <cellStyle name="40% - Accent5 15 2 2" xfId="39619"/>
    <cellStyle name="40% - Accent5 15 2 3" xfId="39620"/>
    <cellStyle name="40% - Accent5 15 3" xfId="39621"/>
    <cellStyle name="40% - Accent5 15 4" xfId="39622"/>
    <cellStyle name="40% - Accent5 16" xfId="39623"/>
    <cellStyle name="40% - Accent5 16 2" xfId="39624"/>
    <cellStyle name="40% - Accent5 16 2 2" xfId="39625"/>
    <cellStyle name="40% - Accent5 16 2 3" xfId="39626"/>
    <cellStyle name="40% - Accent5 16 3" xfId="39627"/>
    <cellStyle name="40% - Accent5 16 4" xfId="39628"/>
    <cellStyle name="40% - Accent5 17" xfId="39629"/>
    <cellStyle name="40% - Accent5 17 2" xfId="39630"/>
    <cellStyle name="40% - Accent5 17 3" xfId="39631"/>
    <cellStyle name="40% - Accent5 18" xfId="39632"/>
    <cellStyle name="40% - Accent5 19" xfId="39633"/>
    <cellStyle name="40% - Accent5 2" xfId="23"/>
    <cellStyle name="40% - Accent5 2 10" xfId="39635"/>
    <cellStyle name="40% - Accent5 2 10 2" xfId="39636"/>
    <cellStyle name="40% - Accent5 2 10 2 2" xfId="39637"/>
    <cellStyle name="40% - Accent5 2 10 2 2 2" xfId="39638"/>
    <cellStyle name="40% - Accent5 2 10 2 2 2 2" xfId="39639"/>
    <cellStyle name="40% - Accent5 2 10 2 2 2 3" xfId="39640"/>
    <cellStyle name="40% - Accent5 2 10 2 2 3" xfId="39641"/>
    <cellStyle name="40% - Accent5 2 10 2 2 4" xfId="39642"/>
    <cellStyle name="40% - Accent5 2 10 2 3" xfId="39643"/>
    <cellStyle name="40% - Accent5 2 10 2 3 2" xfId="39644"/>
    <cellStyle name="40% - Accent5 2 10 2 3 2 2" xfId="39645"/>
    <cellStyle name="40% - Accent5 2 10 2 3 2 3" xfId="39646"/>
    <cellStyle name="40% - Accent5 2 10 2 3 3" xfId="39647"/>
    <cellStyle name="40% - Accent5 2 10 2 3 4" xfId="39648"/>
    <cellStyle name="40% - Accent5 2 10 2 4" xfId="39649"/>
    <cellStyle name="40% - Accent5 2 10 2 4 2" xfId="39650"/>
    <cellStyle name="40% - Accent5 2 10 2 4 3" xfId="39651"/>
    <cellStyle name="40% - Accent5 2 10 2 5" xfId="39652"/>
    <cellStyle name="40% - Accent5 2 10 2 6" xfId="39653"/>
    <cellStyle name="40% - Accent5 2 10 3" xfId="39654"/>
    <cellStyle name="40% - Accent5 2 10 3 2" xfId="39655"/>
    <cellStyle name="40% - Accent5 2 10 3 2 2" xfId="39656"/>
    <cellStyle name="40% - Accent5 2 10 3 2 2 2" xfId="39657"/>
    <cellStyle name="40% - Accent5 2 10 3 2 2 3" xfId="39658"/>
    <cellStyle name="40% - Accent5 2 10 3 2 3" xfId="39659"/>
    <cellStyle name="40% - Accent5 2 10 3 2 4" xfId="39660"/>
    <cellStyle name="40% - Accent5 2 10 3 3" xfId="39661"/>
    <cellStyle name="40% - Accent5 2 10 3 3 2" xfId="39662"/>
    <cellStyle name="40% - Accent5 2 10 3 3 2 2" xfId="39663"/>
    <cellStyle name="40% - Accent5 2 10 3 3 2 3" xfId="39664"/>
    <cellStyle name="40% - Accent5 2 10 3 3 3" xfId="39665"/>
    <cellStyle name="40% - Accent5 2 10 3 3 4" xfId="39666"/>
    <cellStyle name="40% - Accent5 2 10 3 4" xfId="39667"/>
    <cellStyle name="40% - Accent5 2 10 3 4 2" xfId="39668"/>
    <cellStyle name="40% - Accent5 2 10 3 4 3" xfId="39669"/>
    <cellStyle name="40% - Accent5 2 10 3 5" xfId="39670"/>
    <cellStyle name="40% - Accent5 2 10 3 6" xfId="39671"/>
    <cellStyle name="40% - Accent5 2 10 4" xfId="39672"/>
    <cellStyle name="40% - Accent5 2 10 4 2" xfId="39673"/>
    <cellStyle name="40% - Accent5 2 10 4 2 2" xfId="39674"/>
    <cellStyle name="40% - Accent5 2 10 4 2 3" xfId="39675"/>
    <cellStyle name="40% - Accent5 2 10 4 3" xfId="39676"/>
    <cellStyle name="40% - Accent5 2 10 4 4" xfId="39677"/>
    <cellStyle name="40% - Accent5 2 10 5" xfId="39678"/>
    <cellStyle name="40% - Accent5 2 10 5 2" xfId="39679"/>
    <cellStyle name="40% - Accent5 2 10 5 2 2" xfId="39680"/>
    <cellStyle name="40% - Accent5 2 10 5 2 3" xfId="39681"/>
    <cellStyle name="40% - Accent5 2 10 5 3" xfId="39682"/>
    <cellStyle name="40% - Accent5 2 10 5 4" xfId="39683"/>
    <cellStyle name="40% - Accent5 2 10 6" xfId="39684"/>
    <cellStyle name="40% - Accent5 2 10 6 2" xfId="39685"/>
    <cellStyle name="40% - Accent5 2 10 6 3" xfId="39686"/>
    <cellStyle name="40% - Accent5 2 10 7" xfId="39687"/>
    <cellStyle name="40% - Accent5 2 10 8" xfId="39688"/>
    <cellStyle name="40% - Accent5 2 11" xfId="39689"/>
    <cellStyle name="40% - Accent5 2 11 2" xfId="39690"/>
    <cellStyle name="40% - Accent5 2 11 2 2" xfId="39691"/>
    <cellStyle name="40% - Accent5 2 11 2 2 2" xfId="39692"/>
    <cellStyle name="40% - Accent5 2 11 2 2 3" xfId="39693"/>
    <cellStyle name="40% - Accent5 2 11 2 3" xfId="39694"/>
    <cellStyle name="40% - Accent5 2 11 2 4" xfId="39695"/>
    <cellStyle name="40% - Accent5 2 11 3" xfId="39696"/>
    <cellStyle name="40% - Accent5 2 11 3 2" xfId="39697"/>
    <cellStyle name="40% - Accent5 2 11 3 2 2" xfId="39698"/>
    <cellStyle name="40% - Accent5 2 11 3 2 3" xfId="39699"/>
    <cellStyle name="40% - Accent5 2 11 3 3" xfId="39700"/>
    <cellStyle name="40% - Accent5 2 11 3 4" xfId="39701"/>
    <cellStyle name="40% - Accent5 2 11 4" xfId="39702"/>
    <cellStyle name="40% - Accent5 2 11 4 2" xfId="39703"/>
    <cellStyle name="40% - Accent5 2 11 4 3" xfId="39704"/>
    <cellStyle name="40% - Accent5 2 11 5" xfId="39705"/>
    <cellStyle name="40% - Accent5 2 11 6" xfId="39706"/>
    <cellStyle name="40% - Accent5 2 12" xfId="39707"/>
    <cellStyle name="40% - Accent5 2 12 2" xfId="39708"/>
    <cellStyle name="40% - Accent5 2 12 2 2" xfId="39709"/>
    <cellStyle name="40% - Accent5 2 12 2 2 2" xfId="39710"/>
    <cellStyle name="40% - Accent5 2 12 2 2 3" xfId="39711"/>
    <cellStyle name="40% - Accent5 2 12 2 3" xfId="39712"/>
    <cellStyle name="40% - Accent5 2 12 2 4" xfId="39713"/>
    <cellStyle name="40% - Accent5 2 12 3" xfId="39714"/>
    <cellStyle name="40% - Accent5 2 12 3 2" xfId="39715"/>
    <cellStyle name="40% - Accent5 2 12 3 2 2" xfId="39716"/>
    <cellStyle name="40% - Accent5 2 12 3 2 3" xfId="39717"/>
    <cellStyle name="40% - Accent5 2 12 3 3" xfId="39718"/>
    <cellStyle name="40% - Accent5 2 12 3 4" xfId="39719"/>
    <cellStyle name="40% - Accent5 2 12 4" xfId="39720"/>
    <cellStyle name="40% - Accent5 2 12 4 2" xfId="39721"/>
    <cellStyle name="40% - Accent5 2 12 4 3" xfId="39722"/>
    <cellStyle name="40% - Accent5 2 12 5" xfId="39723"/>
    <cellStyle name="40% - Accent5 2 12 6" xfId="39724"/>
    <cellStyle name="40% - Accent5 2 13" xfId="39725"/>
    <cellStyle name="40% - Accent5 2 13 2" xfId="39726"/>
    <cellStyle name="40% - Accent5 2 13 2 2" xfId="39727"/>
    <cellStyle name="40% - Accent5 2 13 2 3" xfId="39728"/>
    <cellStyle name="40% - Accent5 2 13 3" xfId="39729"/>
    <cellStyle name="40% - Accent5 2 13 4" xfId="39730"/>
    <cellStyle name="40% - Accent5 2 14" xfId="39731"/>
    <cellStyle name="40% - Accent5 2 14 2" xfId="39732"/>
    <cellStyle name="40% - Accent5 2 14 2 2" xfId="39733"/>
    <cellStyle name="40% - Accent5 2 14 2 3" xfId="39734"/>
    <cellStyle name="40% - Accent5 2 14 3" xfId="39735"/>
    <cellStyle name="40% - Accent5 2 14 4" xfId="39736"/>
    <cellStyle name="40% - Accent5 2 15" xfId="39737"/>
    <cellStyle name="40% - Accent5 2 15 2" xfId="39738"/>
    <cellStyle name="40% - Accent5 2 15 3" xfId="39739"/>
    <cellStyle name="40% - Accent5 2 16" xfId="39740"/>
    <cellStyle name="40% - Accent5 2 16 2" xfId="39741"/>
    <cellStyle name="40% - Accent5 2 17" xfId="39742"/>
    <cellStyle name="40% - Accent5 2 18" xfId="39634"/>
    <cellStyle name="40% - Accent5 2 2" xfId="39743"/>
    <cellStyle name="40% - Accent5 2 2 2" xfId="39744"/>
    <cellStyle name="40% - Accent5 2 2 2 2" xfId="39745"/>
    <cellStyle name="40% - Accent5 2 2 2 2 2" xfId="39746"/>
    <cellStyle name="40% - Accent5 2 2 2 3" xfId="39747"/>
    <cellStyle name="40% - Accent5 2 2 3" xfId="39748"/>
    <cellStyle name="40% - Accent5 2 2 3 2" xfId="39749"/>
    <cellStyle name="40% - Accent5 2 2 4" xfId="39750"/>
    <cellStyle name="40% - Accent5 2 2_Revenue monitoring workings P6 97-2003" xfId="39751"/>
    <cellStyle name="40% - Accent5 2 3" xfId="39752"/>
    <cellStyle name="40% - Accent5 2 3 10" xfId="39753"/>
    <cellStyle name="40% - Accent5 2 3 2" xfId="39754"/>
    <cellStyle name="40% - Accent5 2 3 2 2" xfId="39755"/>
    <cellStyle name="40% - Accent5 2 3 2 2 2" xfId="39756"/>
    <cellStyle name="40% - Accent5 2 3 2 2 2 2" xfId="39757"/>
    <cellStyle name="40% - Accent5 2 3 2 2 2 2 2" xfId="39758"/>
    <cellStyle name="40% - Accent5 2 3 2 2 2 2 2 2" xfId="39759"/>
    <cellStyle name="40% - Accent5 2 3 2 2 2 2 2 3" xfId="39760"/>
    <cellStyle name="40% - Accent5 2 3 2 2 2 2 3" xfId="39761"/>
    <cellStyle name="40% - Accent5 2 3 2 2 2 2 4" xfId="39762"/>
    <cellStyle name="40% - Accent5 2 3 2 2 2 3" xfId="39763"/>
    <cellStyle name="40% - Accent5 2 3 2 2 2 3 2" xfId="39764"/>
    <cellStyle name="40% - Accent5 2 3 2 2 2 3 2 2" xfId="39765"/>
    <cellStyle name="40% - Accent5 2 3 2 2 2 3 2 3" xfId="39766"/>
    <cellStyle name="40% - Accent5 2 3 2 2 2 3 3" xfId="39767"/>
    <cellStyle name="40% - Accent5 2 3 2 2 2 3 4" xfId="39768"/>
    <cellStyle name="40% - Accent5 2 3 2 2 2 4" xfId="39769"/>
    <cellStyle name="40% - Accent5 2 3 2 2 2 4 2" xfId="39770"/>
    <cellStyle name="40% - Accent5 2 3 2 2 2 4 3" xfId="39771"/>
    <cellStyle name="40% - Accent5 2 3 2 2 2 5" xfId="39772"/>
    <cellStyle name="40% - Accent5 2 3 2 2 2 6" xfId="39773"/>
    <cellStyle name="40% - Accent5 2 3 2 2 3" xfId="39774"/>
    <cellStyle name="40% - Accent5 2 3 2 2 3 2" xfId="39775"/>
    <cellStyle name="40% - Accent5 2 3 2 2 3 2 2" xfId="39776"/>
    <cellStyle name="40% - Accent5 2 3 2 2 3 2 2 2" xfId="39777"/>
    <cellStyle name="40% - Accent5 2 3 2 2 3 2 2 3" xfId="39778"/>
    <cellStyle name="40% - Accent5 2 3 2 2 3 2 3" xfId="39779"/>
    <cellStyle name="40% - Accent5 2 3 2 2 3 2 4" xfId="39780"/>
    <cellStyle name="40% - Accent5 2 3 2 2 3 3" xfId="39781"/>
    <cellStyle name="40% - Accent5 2 3 2 2 3 3 2" xfId="39782"/>
    <cellStyle name="40% - Accent5 2 3 2 2 3 3 2 2" xfId="39783"/>
    <cellStyle name="40% - Accent5 2 3 2 2 3 3 2 3" xfId="39784"/>
    <cellStyle name="40% - Accent5 2 3 2 2 3 3 3" xfId="39785"/>
    <cellStyle name="40% - Accent5 2 3 2 2 3 3 4" xfId="39786"/>
    <cellStyle name="40% - Accent5 2 3 2 2 3 4" xfId="39787"/>
    <cellStyle name="40% - Accent5 2 3 2 2 3 4 2" xfId="39788"/>
    <cellStyle name="40% - Accent5 2 3 2 2 3 4 3" xfId="39789"/>
    <cellStyle name="40% - Accent5 2 3 2 2 3 5" xfId="39790"/>
    <cellStyle name="40% - Accent5 2 3 2 2 3 6" xfId="39791"/>
    <cellStyle name="40% - Accent5 2 3 2 2 4" xfId="39792"/>
    <cellStyle name="40% - Accent5 2 3 2 2 4 2" xfId="39793"/>
    <cellStyle name="40% - Accent5 2 3 2 2 4 2 2" xfId="39794"/>
    <cellStyle name="40% - Accent5 2 3 2 2 4 2 3" xfId="39795"/>
    <cellStyle name="40% - Accent5 2 3 2 2 4 3" xfId="39796"/>
    <cellStyle name="40% - Accent5 2 3 2 2 4 4" xfId="39797"/>
    <cellStyle name="40% - Accent5 2 3 2 2 5" xfId="39798"/>
    <cellStyle name="40% - Accent5 2 3 2 2 5 2" xfId="39799"/>
    <cellStyle name="40% - Accent5 2 3 2 2 5 2 2" xfId="39800"/>
    <cellStyle name="40% - Accent5 2 3 2 2 5 2 3" xfId="39801"/>
    <cellStyle name="40% - Accent5 2 3 2 2 5 3" xfId="39802"/>
    <cellStyle name="40% - Accent5 2 3 2 2 5 4" xfId="39803"/>
    <cellStyle name="40% - Accent5 2 3 2 2 6" xfId="39804"/>
    <cellStyle name="40% - Accent5 2 3 2 2 6 2" xfId="39805"/>
    <cellStyle name="40% - Accent5 2 3 2 2 6 3" xfId="39806"/>
    <cellStyle name="40% - Accent5 2 3 2 2 7" xfId="39807"/>
    <cellStyle name="40% - Accent5 2 3 2 2 8" xfId="39808"/>
    <cellStyle name="40% - Accent5 2 3 2 3" xfId="39809"/>
    <cellStyle name="40% - Accent5 2 3 2 3 2" xfId="39810"/>
    <cellStyle name="40% - Accent5 2 3 2 3 2 2" xfId="39811"/>
    <cellStyle name="40% - Accent5 2 3 2 3 2 2 2" xfId="39812"/>
    <cellStyle name="40% - Accent5 2 3 2 3 2 2 3" xfId="39813"/>
    <cellStyle name="40% - Accent5 2 3 2 3 2 3" xfId="39814"/>
    <cellStyle name="40% - Accent5 2 3 2 3 2 4" xfId="39815"/>
    <cellStyle name="40% - Accent5 2 3 2 3 3" xfId="39816"/>
    <cellStyle name="40% - Accent5 2 3 2 3 3 2" xfId="39817"/>
    <cellStyle name="40% - Accent5 2 3 2 3 3 2 2" xfId="39818"/>
    <cellStyle name="40% - Accent5 2 3 2 3 3 2 3" xfId="39819"/>
    <cellStyle name="40% - Accent5 2 3 2 3 3 3" xfId="39820"/>
    <cellStyle name="40% - Accent5 2 3 2 3 3 4" xfId="39821"/>
    <cellStyle name="40% - Accent5 2 3 2 3 4" xfId="39822"/>
    <cellStyle name="40% - Accent5 2 3 2 3 4 2" xfId="39823"/>
    <cellStyle name="40% - Accent5 2 3 2 3 4 3" xfId="39824"/>
    <cellStyle name="40% - Accent5 2 3 2 3 5" xfId="39825"/>
    <cellStyle name="40% - Accent5 2 3 2 3 6" xfId="39826"/>
    <cellStyle name="40% - Accent5 2 3 2 4" xfId="39827"/>
    <cellStyle name="40% - Accent5 2 3 2 4 2" xfId="39828"/>
    <cellStyle name="40% - Accent5 2 3 2 4 2 2" xfId="39829"/>
    <cellStyle name="40% - Accent5 2 3 2 4 2 2 2" xfId="39830"/>
    <cellStyle name="40% - Accent5 2 3 2 4 2 2 3" xfId="39831"/>
    <cellStyle name="40% - Accent5 2 3 2 4 2 3" xfId="39832"/>
    <cellStyle name="40% - Accent5 2 3 2 4 2 4" xfId="39833"/>
    <cellStyle name="40% - Accent5 2 3 2 4 3" xfId="39834"/>
    <cellStyle name="40% - Accent5 2 3 2 4 3 2" xfId="39835"/>
    <cellStyle name="40% - Accent5 2 3 2 4 3 2 2" xfId="39836"/>
    <cellStyle name="40% - Accent5 2 3 2 4 3 2 3" xfId="39837"/>
    <cellStyle name="40% - Accent5 2 3 2 4 3 3" xfId="39838"/>
    <cellStyle name="40% - Accent5 2 3 2 4 3 4" xfId="39839"/>
    <cellStyle name="40% - Accent5 2 3 2 4 4" xfId="39840"/>
    <cellStyle name="40% - Accent5 2 3 2 4 4 2" xfId="39841"/>
    <cellStyle name="40% - Accent5 2 3 2 4 4 3" xfId="39842"/>
    <cellStyle name="40% - Accent5 2 3 2 4 5" xfId="39843"/>
    <cellStyle name="40% - Accent5 2 3 2 4 6" xfId="39844"/>
    <cellStyle name="40% - Accent5 2 3 2 5" xfId="39845"/>
    <cellStyle name="40% - Accent5 2 3 2 5 2" xfId="39846"/>
    <cellStyle name="40% - Accent5 2 3 2 5 2 2" xfId="39847"/>
    <cellStyle name="40% - Accent5 2 3 2 5 2 3" xfId="39848"/>
    <cellStyle name="40% - Accent5 2 3 2 5 3" xfId="39849"/>
    <cellStyle name="40% - Accent5 2 3 2 5 4" xfId="39850"/>
    <cellStyle name="40% - Accent5 2 3 2 6" xfId="39851"/>
    <cellStyle name="40% - Accent5 2 3 2 6 2" xfId="39852"/>
    <cellStyle name="40% - Accent5 2 3 2 6 2 2" xfId="39853"/>
    <cellStyle name="40% - Accent5 2 3 2 6 2 3" xfId="39854"/>
    <cellStyle name="40% - Accent5 2 3 2 6 3" xfId="39855"/>
    <cellStyle name="40% - Accent5 2 3 2 6 4" xfId="39856"/>
    <cellStyle name="40% - Accent5 2 3 2 7" xfId="39857"/>
    <cellStyle name="40% - Accent5 2 3 2 7 2" xfId="39858"/>
    <cellStyle name="40% - Accent5 2 3 2 7 3" xfId="39859"/>
    <cellStyle name="40% - Accent5 2 3 2 8" xfId="39860"/>
    <cellStyle name="40% - Accent5 2 3 2 9" xfId="39861"/>
    <cellStyle name="40% - Accent5 2 3 3" xfId="39862"/>
    <cellStyle name="40% - Accent5 2 3 3 2" xfId="39863"/>
    <cellStyle name="40% - Accent5 2 3 3 2 2" xfId="39864"/>
    <cellStyle name="40% - Accent5 2 3 3 2 2 2" xfId="39865"/>
    <cellStyle name="40% - Accent5 2 3 3 2 2 2 2" xfId="39866"/>
    <cellStyle name="40% - Accent5 2 3 3 2 2 2 3" xfId="39867"/>
    <cellStyle name="40% - Accent5 2 3 3 2 2 3" xfId="39868"/>
    <cellStyle name="40% - Accent5 2 3 3 2 2 4" xfId="39869"/>
    <cellStyle name="40% - Accent5 2 3 3 2 3" xfId="39870"/>
    <cellStyle name="40% - Accent5 2 3 3 2 3 2" xfId="39871"/>
    <cellStyle name="40% - Accent5 2 3 3 2 3 2 2" xfId="39872"/>
    <cellStyle name="40% - Accent5 2 3 3 2 3 2 3" xfId="39873"/>
    <cellStyle name="40% - Accent5 2 3 3 2 3 3" xfId="39874"/>
    <cellStyle name="40% - Accent5 2 3 3 2 3 4" xfId="39875"/>
    <cellStyle name="40% - Accent5 2 3 3 2 4" xfId="39876"/>
    <cellStyle name="40% - Accent5 2 3 3 2 4 2" xfId="39877"/>
    <cellStyle name="40% - Accent5 2 3 3 2 4 3" xfId="39878"/>
    <cellStyle name="40% - Accent5 2 3 3 2 5" xfId="39879"/>
    <cellStyle name="40% - Accent5 2 3 3 2 6" xfId="39880"/>
    <cellStyle name="40% - Accent5 2 3 3 3" xfId="39881"/>
    <cellStyle name="40% - Accent5 2 3 3 3 2" xfId="39882"/>
    <cellStyle name="40% - Accent5 2 3 3 3 2 2" xfId="39883"/>
    <cellStyle name="40% - Accent5 2 3 3 3 2 2 2" xfId="39884"/>
    <cellStyle name="40% - Accent5 2 3 3 3 2 2 3" xfId="39885"/>
    <cellStyle name="40% - Accent5 2 3 3 3 2 3" xfId="39886"/>
    <cellStyle name="40% - Accent5 2 3 3 3 2 4" xfId="39887"/>
    <cellStyle name="40% - Accent5 2 3 3 3 3" xfId="39888"/>
    <cellStyle name="40% - Accent5 2 3 3 3 3 2" xfId="39889"/>
    <cellStyle name="40% - Accent5 2 3 3 3 3 2 2" xfId="39890"/>
    <cellStyle name="40% - Accent5 2 3 3 3 3 2 3" xfId="39891"/>
    <cellStyle name="40% - Accent5 2 3 3 3 3 3" xfId="39892"/>
    <cellStyle name="40% - Accent5 2 3 3 3 3 4" xfId="39893"/>
    <cellStyle name="40% - Accent5 2 3 3 3 4" xfId="39894"/>
    <cellStyle name="40% - Accent5 2 3 3 3 4 2" xfId="39895"/>
    <cellStyle name="40% - Accent5 2 3 3 3 4 3" xfId="39896"/>
    <cellStyle name="40% - Accent5 2 3 3 3 5" xfId="39897"/>
    <cellStyle name="40% - Accent5 2 3 3 3 6" xfId="39898"/>
    <cellStyle name="40% - Accent5 2 3 3 4" xfId="39899"/>
    <cellStyle name="40% - Accent5 2 3 3 4 2" xfId="39900"/>
    <cellStyle name="40% - Accent5 2 3 3 4 2 2" xfId="39901"/>
    <cellStyle name="40% - Accent5 2 3 3 4 2 3" xfId="39902"/>
    <cellStyle name="40% - Accent5 2 3 3 4 3" xfId="39903"/>
    <cellStyle name="40% - Accent5 2 3 3 4 4" xfId="39904"/>
    <cellStyle name="40% - Accent5 2 3 3 5" xfId="39905"/>
    <cellStyle name="40% - Accent5 2 3 3 5 2" xfId="39906"/>
    <cellStyle name="40% - Accent5 2 3 3 5 2 2" xfId="39907"/>
    <cellStyle name="40% - Accent5 2 3 3 5 2 3" xfId="39908"/>
    <cellStyle name="40% - Accent5 2 3 3 5 3" xfId="39909"/>
    <cellStyle name="40% - Accent5 2 3 3 5 4" xfId="39910"/>
    <cellStyle name="40% - Accent5 2 3 3 6" xfId="39911"/>
    <cellStyle name="40% - Accent5 2 3 3 6 2" xfId="39912"/>
    <cellStyle name="40% - Accent5 2 3 3 6 3" xfId="39913"/>
    <cellStyle name="40% - Accent5 2 3 3 7" xfId="39914"/>
    <cellStyle name="40% - Accent5 2 3 3 8" xfId="39915"/>
    <cellStyle name="40% - Accent5 2 3 4" xfId="39916"/>
    <cellStyle name="40% - Accent5 2 3 4 2" xfId="39917"/>
    <cellStyle name="40% - Accent5 2 3 4 2 2" xfId="39918"/>
    <cellStyle name="40% - Accent5 2 3 4 2 2 2" xfId="39919"/>
    <cellStyle name="40% - Accent5 2 3 4 2 2 3" xfId="39920"/>
    <cellStyle name="40% - Accent5 2 3 4 2 3" xfId="39921"/>
    <cellStyle name="40% - Accent5 2 3 4 2 4" xfId="39922"/>
    <cellStyle name="40% - Accent5 2 3 4 3" xfId="39923"/>
    <cellStyle name="40% - Accent5 2 3 4 3 2" xfId="39924"/>
    <cellStyle name="40% - Accent5 2 3 4 3 2 2" xfId="39925"/>
    <cellStyle name="40% - Accent5 2 3 4 3 2 3" xfId="39926"/>
    <cellStyle name="40% - Accent5 2 3 4 3 3" xfId="39927"/>
    <cellStyle name="40% - Accent5 2 3 4 3 4" xfId="39928"/>
    <cellStyle name="40% - Accent5 2 3 4 4" xfId="39929"/>
    <cellStyle name="40% - Accent5 2 3 4 4 2" xfId="39930"/>
    <cellStyle name="40% - Accent5 2 3 4 4 3" xfId="39931"/>
    <cellStyle name="40% - Accent5 2 3 4 5" xfId="39932"/>
    <cellStyle name="40% - Accent5 2 3 4 6" xfId="39933"/>
    <cellStyle name="40% - Accent5 2 3 5" xfId="39934"/>
    <cellStyle name="40% - Accent5 2 3 5 2" xfId="39935"/>
    <cellStyle name="40% - Accent5 2 3 5 2 2" xfId="39936"/>
    <cellStyle name="40% - Accent5 2 3 5 2 2 2" xfId="39937"/>
    <cellStyle name="40% - Accent5 2 3 5 2 2 3" xfId="39938"/>
    <cellStyle name="40% - Accent5 2 3 5 2 3" xfId="39939"/>
    <cellStyle name="40% - Accent5 2 3 5 2 4" xfId="39940"/>
    <cellStyle name="40% - Accent5 2 3 5 3" xfId="39941"/>
    <cellStyle name="40% - Accent5 2 3 5 3 2" xfId="39942"/>
    <cellStyle name="40% - Accent5 2 3 5 3 2 2" xfId="39943"/>
    <cellStyle name="40% - Accent5 2 3 5 3 2 3" xfId="39944"/>
    <cellStyle name="40% - Accent5 2 3 5 3 3" xfId="39945"/>
    <cellStyle name="40% - Accent5 2 3 5 3 4" xfId="39946"/>
    <cellStyle name="40% - Accent5 2 3 5 4" xfId="39947"/>
    <cellStyle name="40% - Accent5 2 3 5 4 2" xfId="39948"/>
    <cellStyle name="40% - Accent5 2 3 5 4 3" xfId="39949"/>
    <cellStyle name="40% - Accent5 2 3 5 5" xfId="39950"/>
    <cellStyle name="40% - Accent5 2 3 5 6" xfId="39951"/>
    <cellStyle name="40% - Accent5 2 3 6" xfId="39952"/>
    <cellStyle name="40% - Accent5 2 3 6 2" xfId="39953"/>
    <cellStyle name="40% - Accent5 2 3 6 2 2" xfId="39954"/>
    <cellStyle name="40% - Accent5 2 3 6 2 3" xfId="39955"/>
    <cellStyle name="40% - Accent5 2 3 6 3" xfId="39956"/>
    <cellStyle name="40% - Accent5 2 3 6 4" xfId="39957"/>
    <cellStyle name="40% - Accent5 2 3 7" xfId="39958"/>
    <cellStyle name="40% - Accent5 2 3 7 2" xfId="39959"/>
    <cellStyle name="40% - Accent5 2 3 7 2 2" xfId="39960"/>
    <cellStyle name="40% - Accent5 2 3 7 2 3" xfId="39961"/>
    <cellStyle name="40% - Accent5 2 3 7 3" xfId="39962"/>
    <cellStyle name="40% - Accent5 2 3 7 4" xfId="39963"/>
    <cellStyle name="40% - Accent5 2 3 8" xfId="39964"/>
    <cellStyle name="40% - Accent5 2 3 8 2" xfId="39965"/>
    <cellStyle name="40% - Accent5 2 3 8 3" xfId="39966"/>
    <cellStyle name="40% - Accent5 2 3 9" xfId="39967"/>
    <cellStyle name="40% - Accent5 2 3_Revenue monitoring workings P6 97-2003" xfId="39968"/>
    <cellStyle name="40% - Accent5 2 4" xfId="39969"/>
    <cellStyle name="40% - Accent5 2 4 10" xfId="39970"/>
    <cellStyle name="40% - Accent5 2 4 2" xfId="39971"/>
    <cellStyle name="40% - Accent5 2 4 2 2" xfId="39972"/>
    <cellStyle name="40% - Accent5 2 4 2 2 2" xfId="39973"/>
    <cellStyle name="40% - Accent5 2 4 2 2 2 2" xfId="39974"/>
    <cellStyle name="40% - Accent5 2 4 2 2 2 2 2" xfId="39975"/>
    <cellStyle name="40% - Accent5 2 4 2 2 2 2 2 2" xfId="39976"/>
    <cellStyle name="40% - Accent5 2 4 2 2 2 2 2 3" xfId="39977"/>
    <cellStyle name="40% - Accent5 2 4 2 2 2 2 3" xfId="39978"/>
    <cellStyle name="40% - Accent5 2 4 2 2 2 2 4" xfId="39979"/>
    <cellStyle name="40% - Accent5 2 4 2 2 2 3" xfId="39980"/>
    <cellStyle name="40% - Accent5 2 4 2 2 2 3 2" xfId="39981"/>
    <cellStyle name="40% - Accent5 2 4 2 2 2 3 2 2" xfId="39982"/>
    <cellStyle name="40% - Accent5 2 4 2 2 2 3 2 3" xfId="39983"/>
    <cellStyle name="40% - Accent5 2 4 2 2 2 3 3" xfId="39984"/>
    <cellStyle name="40% - Accent5 2 4 2 2 2 3 4" xfId="39985"/>
    <cellStyle name="40% - Accent5 2 4 2 2 2 4" xfId="39986"/>
    <cellStyle name="40% - Accent5 2 4 2 2 2 4 2" xfId="39987"/>
    <cellStyle name="40% - Accent5 2 4 2 2 2 4 3" xfId="39988"/>
    <cellStyle name="40% - Accent5 2 4 2 2 2 5" xfId="39989"/>
    <cellStyle name="40% - Accent5 2 4 2 2 2 6" xfId="39990"/>
    <cellStyle name="40% - Accent5 2 4 2 2 3" xfId="39991"/>
    <cellStyle name="40% - Accent5 2 4 2 2 3 2" xfId="39992"/>
    <cellStyle name="40% - Accent5 2 4 2 2 3 2 2" xfId="39993"/>
    <cellStyle name="40% - Accent5 2 4 2 2 3 2 2 2" xfId="39994"/>
    <cellStyle name="40% - Accent5 2 4 2 2 3 2 2 3" xfId="39995"/>
    <cellStyle name="40% - Accent5 2 4 2 2 3 2 3" xfId="39996"/>
    <cellStyle name="40% - Accent5 2 4 2 2 3 2 4" xfId="39997"/>
    <cellStyle name="40% - Accent5 2 4 2 2 3 3" xfId="39998"/>
    <cellStyle name="40% - Accent5 2 4 2 2 3 3 2" xfId="39999"/>
    <cellStyle name="40% - Accent5 2 4 2 2 3 3 2 2" xfId="40000"/>
    <cellStyle name="40% - Accent5 2 4 2 2 3 3 2 3" xfId="40001"/>
    <cellStyle name="40% - Accent5 2 4 2 2 3 3 3" xfId="40002"/>
    <cellStyle name="40% - Accent5 2 4 2 2 3 3 4" xfId="40003"/>
    <cellStyle name="40% - Accent5 2 4 2 2 3 4" xfId="40004"/>
    <cellStyle name="40% - Accent5 2 4 2 2 3 4 2" xfId="40005"/>
    <cellStyle name="40% - Accent5 2 4 2 2 3 4 3" xfId="40006"/>
    <cellStyle name="40% - Accent5 2 4 2 2 3 5" xfId="40007"/>
    <cellStyle name="40% - Accent5 2 4 2 2 3 6" xfId="40008"/>
    <cellStyle name="40% - Accent5 2 4 2 2 4" xfId="40009"/>
    <cellStyle name="40% - Accent5 2 4 2 2 4 2" xfId="40010"/>
    <cellStyle name="40% - Accent5 2 4 2 2 4 2 2" xfId="40011"/>
    <cellStyle name="40% - Accent5 2 4 2 2 4 2 3" xfId="40012"/>
    <cellStyle name="40% - Accent5 2 4 2 2 4 3" xfId="40013"/>
    <cellStyle name="40% - Accent5 2 4 2 2 4 4" xfId="40014"/>
    <cellStyle name="40% - Accent5 2 4 2 2 5" xfId="40015"/>
    <cellStyle name="40% - Accent5 2 4 2 2 5 2" xfId="40016"/>
    <cellStyle name="40% - Accent5 2 4 2 2 5 2 2" xfId="40017"/>
    <cellStyle name="40% - Accent5 2 4 2 2 5 2 3" xfId="40018"/>
    <cellStyle name="40% - Accent5 2 4 2 2 5 3" xfId="40019"/>
    <cellStyle name="40% - Accent5 2 4 2 2 5 4" xfId="40020"/>
    <cellStyle name="40% - Accent5 2 4 2 2 6" xfId="40021"/>
    <cellStyle name="40% - Accent5 2 4 2 2 6 2" xfId="40022"/>
    <cellStyle name="40% - Accent5 2 4 2 2 6 3" xfId="40023"/>
    <cellStyle name="40% - Accent5 2 4 2 2 7" xfId="40024"/>
    <cellStyle name="40% - Accent5 2 4 2 2 8" xfId="40025"/>
    <cellStyle name="40% - Accent5 2 4 2 3" xfId="40026"/>
    <cellStyle name="40% - Accent5 2 4 2 3 2" xfId="40027"/>
    <cellStyle name="40% - Accent5 2 4 2 3 2 2" xfId="40028"/>
    <cellStyle name="40% - Accent5 2 4 2 3 2 2 2" xfId="40029"/>
    <cellStyle name="40% - Accent5 2 4 2 3 2 2 3" xfId="40030"/>
    <cellStyle name="40% - Accent5 2 4 2 3 2 3" xfId="40031"/>
    <cellStyle name="40% - Accent5 2 4 2 3 2 4" xfId="40032"/>
    <cellStyle name="40% - Accent5 2 4 2 3 3" xfId="40033"/>
    <cellStyle name="40% - Accent5 2 4 2 3 3 2" xfId="40034"/>
    <cellStyle name="40% - Accent5 2 4 2 3 3 2 2" xfId="40035"/>
    <cellStyle name="40% - Accent5 2 4 2 3 3 2 3" xfId="40036"/>
    <cellStyle name="40% - Accent5 2 4 2 3 3 3" xfId="40037"/>
    <cellStyle name="40% - Accent5 2 4 2 3 3 4" xfId="40038"/>
    <cellStyle name="40% - Accent5 2 4 2 3 4" xfId="40039"/>
    <cellStyle name="40% - Accent5 2 4 2 3 4 2" xfId="40040"/>
    <cellStyle name="40% - Accent5 2 4 2 3 4 3" xfId="40041"/>
    <cellStyle name="40% - Accent5 2 4 2 3 5" xfId="40042"/>
    <cellStyle name="40% - Accent5 2 4 2 3 6" xfId="40043"/>
    <cellStyle name="40% - Accent5 2 4 2 4" xfId="40044"/>
    <cellStyle name="40% - Accent5 2 4 2 4 2" xfId="40045"/>
    <cellStyle name="40% - Accent5 2 4 2 4 2 2" xfId="40046"/>
    <cellStyle name="40% - Accent5 2 4 2 4 2 2 2" xfId="40047"/>
    <cellStyle name="40% - Accent5 2 4 2 4 2 2 3" xfId="40048"/>
    <cellStyle name="40% - Accent5 2 4 2 4 2 3" xfId="40049"/>
    <cellStyle name="40% - Accent5 2 4 2 4 2 4" xfId="40050"/>
    <cellStyle name="40% - Accent5 2 4 2 4 3" xfId="40051"/>
    <cellStyle name="40% - Accent5 2 4 2 4 3 2" xfId="40052"/>
    <cellStyle name="40% - Accent5 2 4 2 4 3 2 2" xfId="40053"/>
    <cellStyle name="40% - Accent5 2 4 2 4 3 2 3" xfId="40054"/>
    <cellStyle name="40% - Accent5 2 4 2 4 3 3" xfId="40055"/>
    <cellStyle name="40% - Accent5 2 4 2 4 3 4" xfId="40056"/>
    <cellStyle name="40% - Accent5 2 4 2 4 4" xfId="40057"/>
    <cellStyle name="40% - Accent5 2 4 2 4 4 2" xfId="40058"/>
    <cellStyle name="40% - Accent5 2 4 2 4 4 3" xfId="40059"/>
    <cellStyle name="40% - Accent5 2 4 2 4 5" xfId="40060"/>
    <cellStyle name="40% - Accent5 2 4 2 4 6" xfId="40061"/>
    <cellStyle name="40% - Accent5 2 4 2 5" xfId="40062"/>
    <cellStyle name="40% - Accent5 2 4 2 5 2" xfId="40063"/>
    <cellStyle name="40% - Accent5 2 4 2 5 2 2" xfId="40064"/>
    <cellStyle name="40% - Accent5 2 4 2 5 2 3" xfId="40065"/>
    <cellStyle name="40% - Accent5 2 4 2 5 3" xfId="40066"/>
    <cellStyle name="40% - Accent5 2 4 2 5 4" xfId="40067"/>
    <cellStyle name="40% - Accent5 2 4 2 6" xfId="40068"/>
    <cellStyle name="40% - Accent5 2 4 2 6 2" xfId="40069"/>
    <cellStyle name="40% - Accent5 2 4 2 6 2 2" xfId="40070"/>
    <cellStyle name="40% - Accent5 2 4 2 6 2 3" xfId="40071"/>
    <cellStyle name="40% - Accent5 2 4 2 6 3" xfId="40072"/>
    <cellStyle name="40% - Accent5 2 4 2 6 4" xfId="40073"/>
    <cellStyle name="40% - Accent5 2 4 2 7" xfId="40074"/>
    <cellStyle name="40% - Accent5 2 4 2 7 2" xfId="40075"/>
    <cellStyle name="40% - Accent5 2 4 2 7 3" xfId="40076"/>
    <cellStyle name="40% - Accent5 2 4 2 8" xfId="40077"/>
    <cellStyle name="40% - Accent5 2 4 2 9" xfId="40078"/>
    <cellStyle name="40% - Accent5 2 4 3" xfId="40079"/>
    <cellStyle name="40% - Accent5 2 4 3 2" xfId="40080"/>
    <cellStyle name="40% - Accent5 2 4 3 2 2" xfId="40081"/>
    <cellStyle name="40% - Accent5 2 4 3 2 2 2" xfId="40082"/>
    <cellStyle name="40% - Accent5 2 4 3 2 2 2 2" xfId="40083"/>
    <cellStyle name="40% - Accent5 2 4 3 2 2 2 3" xfId="40084"/>
    <cellStyle name="40% - Accent5 2 4 3 2 2 3" xfId="40085"/>
    <cellStyle name="40% - Accent5 2 4 3 2 2 4" xfId="40086"/>
    <cellStyle name="40% - Accent5 2 4 3 2 3" xfId="40087"/>
    <cellStyle name="40% - Accent5 2 4 3 2 3 2" xfId="40088"/>
    <cellStyle name="40% - Accent5 2 4 3 2 3 2 2" xfId="40089"/>
    <cellStyle name="40% - Accent5 2 4 3 2 3 2 3" xfId="40090"/>
    <cellStyle name="40% - Accent5 2 4 3 2 3 3" xfId="40091"/>
    <cellStyle name="40% - Accent5 2 4 3 2 3 4" xfId="40092"/>
    <cellStyle name="40% - Accent5 2 4 3 2 4" xfId="40093"/>
    <cellStyle name="40% - Accent5 2 4 3 2 4 2" xfId="40094"/>
    <cellStyle name="40% - Accent5 2 4 3 2 4 3" xfId="40095"/>
    <cellStyle name="40% - Accent5 2 4 3 2 5" xfId="40096"/>
    <cellStyle name="40% - Accent5 2 4 3 2 6" xfId="40097"/>
    <cellStyle name="40% - Accent5 2 4 3 3" xfId="40098"/>
    <cellStyle name="40% - Accent5 2 4 3 3 2" xfId="40099"/>
    <cellStyle name="40% - Accent5 2 4 3 3 2 2" xfId="40100"/>
    <cellStyle name="40% - Accent5 2 4 3 3 2 2 2" xfId="40101"/>
    <cellStyle name="40% - Accent5 2 4 3 3 2 2 3" xfId="40102"/>
    <cellStyle name="40% - Accent5 2 4 3 3 2 3" xfId="40103"/>
    <cellStyle name="40% - Accent5 2 4 3 3 2 4" xfId="40104"/>
    <cellStyle name="40% - Accent5 2 4 3 3 3" xfId="40105"/>
    <cellStyle name="40% - Accent5 2 4 3 3 3 2" xfId="40106"/>
    <cellStyle name="40% - Accent5 2 4 3 3 3 2 2" xfId="40107"/>
    <cellStyle name="40% - Accent5 2 4 3 3 3 2 3" xfId="40108"/>
    <cellStyle name="40% - Accent5 2 4 3 3 3 3" xfId="40109"/>
    <cellStyle name="40% - Accent5 2 4 3 3 3 4" xfId="40110"/>
    <cellStyle name="40% - Accent5 2 4 3 3 4" xfId="40111"/>
    <cellStyle name="40% - Accent5 2 4 3 3 4 2" xfId="40112"/>
    <cellStyle name="40% - Accent5 2 4 3 3 4 3" xfId="40113"/>
    <cellStyle name="40% - Accent5 2 4 3 3 5" xfId="40114"/>
    <cellStyle name="40% - Accent5 2 4 3 3 6" xfId="40115"/>
    <cellStyle name="40% - Accent5 2 4 3 4" xfId="40116"/>
    <cellStyle name="40% - Accent5 2 4 3 4 2" xfId="40117"/>
    <cellStyle name="40% - Accent5 2 4 3 4 2 2" xfId="40118"/>
    <cellStyle name="40% - Accent5 2 4 3 4 2 3" xfId="40119"/>
    <cellStyle name="40% - Accent5 2 4 3 4 3" xfId="40120"/>
    <cellStyle name="40% - Accent5 2 4 3 4 4" xfId="40121"/>
    <cellStyle name="40% - Accent5 2 4 3 5" xfId="40122"/>
    <cellStyle name="40% - Accent5 2 4 3 5 2" xfId="40123"/>
    <cellStyle name="40% - Accent5 2 4 3 5 2 2" xfId="40124"/>
    <cellStyle name="40% - Accent5 2 4 3 5 2 3" xfId="40125"/>
    <cellStyle name="40% - Accent5 2 4 3 5 3" xfId="40126"/>
    <cellStyle name="40% - Accent5 2 4 3 5 4" xfId="40127"/>
    <cellStyle name="40% - Accent5 2 4 3 6" xfId="40128"/>
    <cellStyle name="40% - Accent5 2 4 3 6 2" xfId="40129"/>
    <cellStyle name="40% - Accent5 2 4 3 6 3" xfId="40130"/>
    <cellStyle name="40% - Accent5 2 4 3 7" xfId="40131"/>
    <cellStyle name="40% - Accent5 2 4 3 8" xfId="40132"/>
    <cellStyle name="40% - Accent5 2 4 4" xfId="40133"/>
    <cellStyle name="40% - Accent5 2 4 4 2" xfId="40134"/>
    <cellStyle name="40% - Accent5 2 4 4 2 2" xfId="40135"/>
    <cellStyle name="40% - Accent5 2 4 4 2 2 2" xfId="40136"/>
    <cellStyle name="40% - Accent5 2 4 4 2 2 3" xfId="40137"/>
    <cellStyle name="40% - Accent5 2 4 4 2 3" xfId="40138"/>
    <cellStyle name="40% - Accent5 2 4 4 2 4" xfId="40139"/>
    <cellStyle name="40% - Accent5 2 4 4 3" xfId="40140"/>
    <cellStyle name="40% - Accent5 2 4 4 3 2" xfId="40141"/>
    <cellStyle name="40% - Accent5 2 4 4 3 2 2" xfId="40142"/>
    <cellStyle name="40% - Accent5 2 4 4 3 2 3" xfId="40143"/>
    <cellStyle name="40% - Accent5 2 4 4 3 3" xfId="40144"/>
    <cellStyle name="40% - Accent5 2 4 4 3 4" xfId="40145"/>
    <cellStyle name="40% - Accent5 2 4 4 4" xfId="40146"/>
    <cellStyle name="40% - Accent5 2 4 4 4 2" xfId="40147"/>
    <cellStyle name="40% - Accent5 2 4 4 4 3" xfId="40148"/>
    <cellStyle name="40% - Accent5 2 4 4 5" xfId="40149"/>
    <cellStyle name="40% - Accent5 2 4 4 6" xfId="40150"/>
    <cellStyle name="40% - Accent5 2 4 5" xfId="40151"/>
    <cellStyle name="40% - Accent5 2 4 5 2" xfId="40152"/>
    <cellStyle name="40% - Accent5 2 4 5 2 2" xfId="40153"/>
    <cellStyle name="40% - Accent5 2 4 5 2 2 2" xfId="40154"/>
    <cellStyle name="40% - Accent5 2 4 5 2 2 3" xfId="40155"/>
    <cellStyle name="40% - Accent5 2 4 5 2 3" xfId="40156"/>
    <cellStyle name="40% - Accent5 2 4 5 2 4" xfId="40157"/>
    <cellStyle name="40% - Accent5 2 4 5 3" xfId="40158"/>
    <cellStyle name="40% - Accent5 2 4 5 3 2" xfId="40159"/>
    <cellStyle name="40% - Accent5 2 4 5 3 2 2" xfId="40160"/>
    <cellStyle name="40% - Accent5 2 4 5 3 2 3" xfId="40161"/>
    <cellStyle name="40% - Accent5 2 4 5 3 3" xfId="40162"/>
    <cellStyle name="40% - Accent5 2 4 5 3 4" xfId="40163"/>
    <cellStyle name="40% - Accent5 2 4 5 4" xfId="40164"/>
    <cellStyle name="40% - Accent5 2 4 5 4 2" xfId="40165"/>
    <cellStyle name="40% - Accent5 2 4 5 4 3" xfId="40166"/>
    <cellStyle name="40% - Accent5 2 4 5 5" xfId="40167"/>
    <cellStyle name="40% - Accent5 2 4 5 6" xfId="40168"/>
    <cellStyle name="40% - Accent5 2 4 6" xfId="40169"/>
    <cellStyle name="40% - Accent5 2 4 6 2" xfId="40170"/>
    <cellStyle name="40% - Accent5 2 4 6 2 2" xfId="40171"/>
    <cellStyle name="40% - Accent5 2 4 6 2 3" xfId="40172"/>
    <cellStyle name="40% - Accent5 2 4 6 3" xfId="40173"/>
    <cellStyle name="40% - Accent5 2 4 6 4" xfId="40174"/>
    <cellStyle name="40% - Accent5 2 4 7" xfId="40175"/>
    <cellStyle name="40% - Accent5 2 4 7 2" xfId="40176"/>
    <cellStyle name="40% - Accent5 2 4 7 2 2" xfId="40177"/>
    <cellStyle name="40% - Accent5 2 4 7 2 3" xfId="40178"/>
    <cellStyle name="40% - Accent5 2 4 7 3" xfId="40179"/>
    <cellStyle name="40% - Accent5 2 4 7 4" xfId="40180"/>
    <cellStyle name="40% - Accent5 2 4 8" xfId="40181"/>
    <cellStyle name="40% - Accent5 2 4 8 2" xfId="40182"/>
    <cellStyle name="40% - Accent5 2 4 8 3" xfId="40183"/>
    <cellStyle name="40% - Accent5 2 4 9" xfId="40184"/>
    <cellStyle name="40% - Accent5 2 4_Revenue monitoring workings P6 97-2003" xfId="40185"/>
    <cellStyle name="40% - Accent5 2 5" xfId="40186"/>
    <cellStyle name="40% - Accent5 2 5 10" xfId="40187"/>
    <cellStyle name="40% - Accent5 2 5 2" xfId="40188"/>
    <cellStyle name="40% - Accent5 2 5 2 2" xfId="40189"/>
    <cellStyle name="40% - Accent5 2 5 2 2 2" xfId="40190"/>
    <cellStyle name="40% - Accent5 2 5 2 2 2 2" xfId="40191"/>
    <cellStyle name="40% - Accent5 2 5 2 2 2 2 2" xfId="40192"/>
    <cellStyle name="40% - Accent5 2 5 2 2 2 2 2 2" xfId="40193"/>
    <cellStyle name="40% - Accent5 2 5 2 2 2 2 2 3" xfId="40194"/>
    <cellStyle name="40% - Accent5 2 5 2 2 2 2 3" xfId="40195"/>
    <cellStyle name="40% - Accent5 2 5 2 2 2 2 4" xfId="40196"/>
    <cellStyle name="40% - Accent5 2 5 2 2 2 3" xfId="40197"/>
    <cellStyle name="40% - Accent5 2 5 2 2 2 3 2" xfId="40198"/>
    <cellStyle name="40% - Accent5 2 5 2 2 2 3 2 2" xfId="40199"/>
    <cellStyle name="40% - Accent5 2 5 2 2 2 3 2 3" xfId="40200"/>
    <cellStyle name="40% - Accent5 2 5 2 2 2 3 3" xfId="40201"/>
    <cellStyle name="40% - Accent5 2 5 2 2 2 3 4" xfId="40202"/>
    <cellStyle name="40% - Accent5 2 5 2 2 2 4" xfId="40203"/>
    <cellStyle name="40% - Accent5 2 5 2 2 2 4 2" xfId="40204"/>
    <cellStyle name="40% - Accent5 2 5 2 2 2 4 3" xfId="40205"/>
    <cellStyle name="40% - Accent5 2 5 2 2 2 5" xfId="40206"/>
    <cellStyle name="40% - Accent5 2 5 2 2 2 6" xfId="40207"/>
    <cellStyle name="40% - Accent5 2 5 2 2 3" xfId="40208"/>
    <cellStyle name="40% - Accent5 2 5 2 2 3 2" xfId="40209"/>
    <cellStyle name="40% - Accent5 2 5 2 2 3 2 2" xfId="40210"/>
    <cellStyle name="40% - Accent5 2 5 2 2 3 2 2 2" xfId="40211"/>
    <cellStyle name="40% - Accent5 2 5 2 2 3 2 2 3" xfId="40212"/>
    <cellStyle name="40% - Accent5 2 5 2 2 3 2 3" xfId="40213"/>
    <cellStyle name="40% - Accent5 2 5 2 2 3 2 4" xfId="40214"/>
    <cellStyle name="40% - Accent5 2 5 2 2 3 3" xfId="40215"/>
    <cellStyle name="40% - Accent5 2 5 2 2 3 3 2" xfId="40216"/>
    <cellStyle name="40% - Accent5 2 5 2 2 3 3 2 2" xfId="40217"/>
    <cellStyle name="40% - Accent5 2 5 2 2 3 3 2 3" xfId="40218"/>
    <cellStyle name="40% - Accent5 2 5 2 2 3 3 3" xfId="40219"/>
    <cellStyle name="40% - Accent5 2 5 2 2 3 3 4" xfId="40220"/>
    <cellStyle name="40% - Accent5 2 5 2 2 3 4" xfId="40221"/>
    <cellStyle name="40% - Accent5 2 5 2 2 3 4 2" xfId="40222"/>
    <cellStyle name="40% - Accent5 2 5 2 2 3 4 3" xfId="40223"/>
    <cellStyle name="40% - Accent5 2 5 2 2 3 5" xfId="40224"/>
    <cellStyle name="40% - Accent5 2 5 2 2 3 6" xfId="40225"/>
    <cellStyle name="40% - Accent5 2 5 2 2 4" xfId="40226"/>
    <cellStyle name="40% - Accent5 2 5 2 2 4 2" xfId="40227"/>
    <cellStyle name="40% - Accent5 2 5 2 2 4 2 2" xfId="40228"/>
    <cellStyle name="40% - Accent5 2 5 2 2 4 2 3" xfId="40229"/>
    <cellStyle name="40% - Accent5 2 5 2 2 4 3" xfId="40230"/>
    <cellStyle name="40% - Accent5 2 5 2 2 4 4" xfId="40231"/>
    <cellStyle name="40% - Accent5 2 5 2 2 5" xfId="40232"/>
    <cellStyle name="40% - Accent5 2 5 2 2 5 2" xfId="40233"/>
    <cellStyle name="40% - Accent5 2 5 2 2 5 2 2" xfId="40234"/>
    <cellStyle name="40% - Accent5 2 5 2 2 5 2 3" xfId="40235"/>
    <cellStyle name="40% - Accent5 2 5 2 2 5 3" xfId="40236"/>
    <cellStyle name="40% - Accent5 2 5 2 2 5 4" xfId="40237"/>
    <cellStyle name="40% - Accent5 2 5 2 2 6" xfId="40238"/>
    <cellStyle name="40% - Accent5 2 5 2 2 6 2" xfId="40239"/>
    <cellStyle name="40% - Accent5 2 5 2 2 6 3" xfId="40240"/>
    <cellStyle name="40% - Accent5 2 5 2 2 7" xfId="40241"/>
    <cellStyle name="40% - Accent5 2 5 2 2 8" xfId="40242"/>
    <cellStyle name="40% - Accent5 2 5 2 3" xfId="40243"/>
    <cellStyle name="40% - Accent5 2 5 2 3 2" xfId="40244"/>
    <cellStyle name="40% - Accent5 2 5 2 3 2 2" xfId="40245"/>
    <cellStyle name="40% - Accent5 2 5 2 3 2 2 2" xfId="40246"/>
    <cellStyle name="40% - Accent5 2 5 2 3 2 2 3" xfId="40247"/>
    <cellStyle name="40% - Accent5 2 5 2 3 2 3" xfId="40248"/>
    <cellStyle name="40% - Accent5 2 5 2 3 2 4" xfId="40249"/>
    <cellStyle name="40% - Accent5 2 5 2 3 3" xfId="40250"/>
    <cellStyle name="40% - Accent5 2 5 2 3 3 2" xfId="40251"/>
    <cellStyle name="40% - Accent5 2 5 2 3 3 2 2" xfId="40252"/>
    <cellStyle name="40% - Accent5 2 5 2 3 3 2 3" xfId="40253"/>
    <cellStyle name="40% - Accent5 2 5 2 3 3 3" xfId="40254"/>
    <cellStyle name="40% - Accent5 2 5 2 3 3 4" xfId="40255"/>
    <cellStyle name="40% - Accent5 2 5 2 3 4" xfId="40256"/>
    <cellStyle name="40% - Accent5 2 5 2 3 4 2" xfId="40257"/>
    <cellStyle name="40% - Accent5 2 5 2 3 4 3" xfId="40258"/>
    <cellStyle name="40% - Accent5 2 5 2 3 5" xfId="40259"/>
    <cellStyle name="40% - Accent5 2 5 2 3 6" xfId="40260"/>
    <cellStyle name="40% - Accent5 2 5 2 4" xfId="40261"/>
    <cellStyle name="40% - Accent5 2 5 2 4 2" xfId="40262"/>
    <cellStyle name="40% - Accent5 2 5 2 4 2 2" xfId="40263"/>
    <cellStyle name="40% - Accent5 2 5 2 4 2 2 2" xfId="40264"/>
    <cellStyle name="40% - Accent5 2 5 2 4 2 2 3" xfId="40265"/>
    <cellStyle name="40% - Accent5 2 5 2 4 2 3" xfId="40266"/>
    <cellStyle name="40% - Accent5 2 5 2 4 2 4" xfId="40267"/>
    <cellStyle name="40% - Accent5 2 5 2 4 3" xfId="40268"/>
    <cellStyle name="40% - Accent5 2 5 2 4 3 2" xfId="40269"/>
    <cellStyle name="40% - Accent5 2 5 2 4 3 2 2" xfId="40270"/>
    <cellStyle name="40% - Accent5 2 5 2 4 3 2 3" xfId="40271"/>
    <cellStyle name="40% - Accent5 2 5 2 4 3 3" xfId="40272"/>
    <cellStyle name="40% - Accent5 2 5 2 4 3 4" xfId="40273"/>
    <cellStyle name="40% - Accent5 2 5 2 4 4" xfId="40274"/>
    <cellStyle name="40% - Accent5 2 5 2 4 4 2" xfId="40275"/>
    <cellStyle name="40% - Accent5 2 5 2 4 4 3" xfId="40276"/>
    <cellStyle name="40% - Accent5 2 5 2 4 5" xfId="40277"/>
    <cellStyle name="40% - Accent5 2 5 2 4 6" xfId="40278"/>
    <cellStyle name="40% - Accent5 2 5 2 5" xfId="40279"/>
    <cellStyle name="40% - Accent5 2 5 2 5 2" xfId="40280"/>
    <cellStyle name="40% - Accent5 2 5 2 5 2 2" xfId="40281"/>
    <cellStyle name="40% - Accent5 2 5 2 5 2 3" xfId="40282"/>
    <cellStyle name="40% - Accent5 2 5 2 5 3" xfId="40283"/>
    <cellStyle name="40% - Accent5 2 5 2 5 4" xfId="40284"/>
    <cellStyle name="40% - Accent5 2 5 2 6" xfId="40285"/>
    <cellStyle name="40% - Accent5 2 5 2 6 2" xfId="40286"/>
    <cellStyle name="40% - Accent5 2 5 2 6 2 2" xfId="40287"/>
    <cellStyle name="40% - Accent5 2 5 2 6 2 3" xfId="40288"/>
    <cellStyle name="40% - Accent5 2 5 2 6 3" xfId="40289"/>
    <cellStyle name="40% - Accent5 2 5 2 6 4" xfId="40290"/>
    <cellStyle name="40% - Accent5 2 5 2 7" xfId="40291"/>
    <cellStyle name="40% - Accent5 2 5 2 7 2" xfId="40292"/>
    <cellStyle name="40% - Accent5 2 5 2 7 3" xfId="40293"/>
    <cellStyle name="40% - Accent5 2 5 2 8" xfId="40294"/>
    <cellStyle name="40% - Accent5 2 5 2 9" xfId="40295"/>
    <cellStyle name="40% - Accent5 2 5 3" xfId="40296"/>
    <cellStyle name="40% - Accent5 2 5 3 2" xfId="40297"/>
    <cellStyle name="40% - Accent5 2 5 3 2 2" xfId="40298"/>
    <cellStyle name="40% - Accent5 2 5 3 2 2 2" xfId="40299"/>
    <cellStyle name="40% - Accent5 2 5 3 2 2 2 2" xfId="40300"/>
    <cellStyle name="40% - Accent5 2 5 3 2 2 2 3" xfId="40301"/>
    <cellStyle name="40% - Accent5 2 5 3 2 2 3" xfId="40302"/>
    <cellStyle name="40% - Accent5 2 5 3 2 2 4" xfId="40303"/>
    <cellStyle name="40% - Accent5 2 5 3 2 3" xfId="40304"/>
    <cellStyle name="40% - Accent5 2 5 3 2 3 2" xfId="40305"/>
    <cellStyle name="40% - Accent5 2 5 3 2 3 2 2" xfId="40306"/>
    <cellStyle name="40% - Accent5 2 5 3 2 3 2 3" xfId="40307"/>
    <cellStyle name="40% - Accent5 2 5 3 2 3 3" xfId="40308"/>
    <cellStyle name="40% - Accent5 2 5 3 2 3 4" xfId="40309"/>
    <cellStyle name="40% - Accent5 2 5 3 2 4" xfId="40310"/>
    <cellStyle name="40% - Accent5 2 5 3 2 4 2" xfId="40311"/>
    <cellStyle name="40% - Accent5 2 5 3 2 4 3" xfId="40312"/>
    <cellStyle name="40% - Accent5 2 5 3 2 5" xfId="40313"/>
    <cellStyle name="40% - Accent5 2 5 3 2 6" xfId="40314"/>
    <cellStyle name="40% - Accent5 2 5 3 3" xfId="40315"/>
    <cellStyle name="40% - Accent5 2 5 3 3 2" xfId="40316"/>
    <cellStyle name="40% - Accent5 2 5 3 3 2 2" xfId="40317"/>
    <cellStyle name="40% - Accent5 2 5 3 3 2 2 2" xfId="40318"/>
    <cellStyle name="40% - Accent5 2 5 3 3 2 2 3" xfId="40319"/>
    <cellStyle name="40% - Accent5 2 5 3 3 2 3" xfId="40320"/>
    <cellStyle name="40% - Accent5 2 5 3 3 2 4" xfId="40321"/>
    <cellStyle name="40% - Accent5 2 5 3 3 3" xfId="40322"/>
    <cellStyle name="40% - Accent5 2 5 3 3 3 2" xfId="40323"/>
    <cellStyle name="40% - Accent5 2 5 3 3 3 2 2" xfId="40324"/>
    <cellStyle name="40% - Accent5 2 5 3 3 3 2 3" xfId="40325"/>
    <cellStyle name="40% - Accent5 2 5 3 3 3 3" xfId="40326"/>
    <cellStyle name="40% - Accent5 2 5 3 3 3 4" xfId="40327"/>
    <cellStyle name="40% - Accent5 2 5 3 3 4" xfId="40328"/>
    <cellStyle name="40% - Accent5 2 5 3 3 4 2" xfId="40329"/>
    <cellStyle name="40% - Accent5 2 5 3 3 4 3" xfId="40330"/>
    <cellStyle name="40% - Accent5 2 5 3 3 5" xfId="40331"/>
    <cellStyle name="40% - Accent5 2 5 3 3 6" xfId="40332"/>
    <cellStyle name="40% - Accent5 2 5 3 4" xfId="40333"/>
    <cellStyle name="40% - Accent5 2 5 3 4 2" xfId="40334"/>
    <cellStyle name="40% - Accent5 2 5 3 4 2 2" xfId="40335"/>
    <cellStyle name="40% - Accent5 2 5 3 4 2 3" xfId="40336"/>
    <cellStyle name="40% - Accent5 2 5 3 4 3" xfId="40337"/>
    <cellStyle name="40% - Accent5 2 5 3 4 4" xfId="40338"/>
    <cellStyle name="40% - Accent5 2 5 3 5" xfId="40339"/>
    <cellStyle name="40% - Accent5 2 5 3 5 2" xfId="40340"/>
    <cellStyle name="40% - Accent5 2 5 3 5 2 2" xfId="40341"/>
    <cellStyle name="40% - Accent5 2 5 3 5 2 3" xfId="40342"/>
    <cellStyle name="40% - Accent5 2 5 3 5 3" xfId="40343"/>
    <cellStyle name="40% - Accent5 2 5 3 5 4" xfId="40344"/>
    <cellStyle name="40% - Accent5 2 5 3 6" xfId="40345"/>
    <cellStyle name="40% - Accent5 2 5 3 6 2" xfId="40346"/>
    <cellStyle name="40% - Accent5 2 5 3 6 3" xfId="40347"/>
    <cellStyle name="40% - Accent5 2 5 3 7" xfId="40348"/>
    <cellStyle name="40% - Accent5 2 5 3 8" xfId="40349"/>
    <cellStyle name="40% - Accent5 2 5 4" xfId="40350"/>
    <cellStyle name="40% - Accent5 2 5 4 2" xfId="40351"/>
    <cellStyle name="40% - Accent5 2 5 4 2 2" xfId="40352"/>
    <cellStyle name="40% - Accent5 2 5 4 2 2 2" xfId="40353"/>
    <cellStyle name="40% - Accent5 2 5 4 2 2 3" xfId="40354"/>
    <cellStyle name="40% - Accent5 2 5 4 2 3" xfId="40355"/>
    <cellStyle name="40% - Accent5 2 5 4 2 4" xfId="40356"/>
    <cellStyle name="40% - Accent5 2 5 4 3" xfId="40357"/>
    <cellStyle name="40% - Accent5 2 5 4 3 2" xfId="40358"/>
    <cellStyle name="40% - Accent5 2 5 4 3 2 2" xfId="40359"/>
    <cellStyle name="40% - Accent5 2 5 4 3 2 3" xfId="40360"/>
    <cellStyle name="40% - Accent5 2 5 4 3 3" xfId="40361"/>
    <cellStyle name="40% - Accent5 2 5 4 3 4" xfId="40362"/>
    <cellStyle name="40% - Accent5 2 5 4 4" xfId="40363"/>
    <cellStyle name="40% - Accent5 2 5 4 4 2" xfId="40364"/>
    <cellStyle name="40% - Accent5 2 5 4 4 3" xfId="40365"/>
    <cellStyle name="40% - Accent5 2 5 4 5" xfId="40366"/>
    <cellStyle name="40% - Accent5 2 5 4 6" xfId="40367"/>
    <cellStyle name="40% - Accent5 2 5 5" xfId="40368"/>
    <cellStyle name="40% - Accent5 2 5 5 2" xfId="40369"/>
    <cellStyle name="40% - Accent5 2 5 5 2 2" xfId="40370"/>
    <cellStyle name="40% - Accent5 2 5 5 2 2 2" xfId="40371"/>
    <cellStyle name="40% - Accent5 2 5 5 2 2 3" xfId="40372"/>
    <cellStyle name="40% - Accent5 2 5 5 2 3" xfId="40373"/>
    <cellStyle name="40% - Accent5 2 5 5 2 4" xfId="40374"/>
    <cellStyle name="40% - Accent5 2 5 5 3" xfId="40375"/>
    <cellStyle name="40% - Accent5 2 5 5 3 2" xfId="40376"/>
    <cellStyle name="40% - Accent5 2 5 5 3 2 2" xfId="40377"/>
    <cellStyle name="40% - Accent5 2 5 5 3 2 3" xfId="40378"/>
    <cellStyle name="40% - Accent5 2 5 5 3 3" xfId="40379"/>
    <cellStyle name="40% - Accent5 2 5 5 3 4" xfId="40380"/>
    <cellStyle name="40% - Accent5 2 5 5 4" xfId="40381"/>
    <cellStyle name="40% - Accent5 2 5 5 4 2" xfId="40382"/>
    <cellStyle name="40% - Accent5 2 5 5 4 3" xfId="40383"/>
    <cellStyle name="40% - Accent5 2 5 5 5" xfId="40384"/>
    <cellStyle name="40% - Accent5 2 5 5 6" xfId="40385"/>
    <cellStyle name="40% - Accent5 2 5 6" xfId="40386"/>
    <cellStyle name="40% - Accent5 2 5 6 2" xfId="40387"/>
    <cellStyle name="40% - Accent5 2 5 6 2 2" xfId="40388"/>
    <cellStyle name="40% - Accent5 2 5 6 2 3" xfId="40389"/>
    <cellStyle name="40% - Accent5 2 5 6 3" xfId="40390"/>
    <cellStyle name="40% - Accent5 2 5 6 4" xfId="40391"/>
    <cellStyle name="40% - Accent5 2 5 7" xfId="40392"/>
    <cellStyle name="40% - Accent5 2 5 7 2" xfId="40393"/>
    <cellStyle name="40% - Accent5 2 5 7 2 2" xfId="40394"/>
    <cellStyle name="40% - Accent5 2 5 7 2 3" xfId="40395"/>
    <cellStyle name="40% - Accent5 2 5 7 3" xfId="40396"/>
    <cellStyle name="40% - Accent5 2 5 7 4" xfId="40397"/>
    <cellStyle name="40% - Accent5 2 5 8" xfId="40398"/>
    <cellStyle name="40% - Accent5 2 5 8 2" xfId="40399"/>
    <cellStyle name="40% - Accent5 2 5 8 3" xfId="40400"/>
    <cellStyle name="40% - Accent5 2 5 9" xfId="40401"/>
    <cellStyle name="40% - Accent5 2 5_Revenue monitoring workings P6 97-2003" xfId="40402"/>
    <cellStyle name="40% - Accent5 2 6" xfId="40403"/>
    <cellStyle name="40% - Accent5 2 6 10" xfId="40404"/>
    <cellStyle name="40% - Accent5 2 6 2" xfId="40405"/>
    <cellStyle name="40% - Accent5 2 6 2 2" xfId="40406"/>
    <cellStyle name="40% - Accent5 2 6 2 2 2" xfId="40407"/>
    <cellStyle name="40% - Accent5 2 6 2 2 2 2" xfId="40408"/>
    <cellStyle name="40% - Accent5 2 6 2 2 2 2 2" xfId="40409"/>
    <cellStyle name="40% - Accent5 2 6 2 2 2 2 2 2" xfId="40410"/>
    <cellStyle name="40% - Accent5 2 6 2 2 2 2 2 3" xfId="40411"/>
    <cellStyle name="40% - Accent5 2 6 2 2 2 2 3" xfId="40412"/>
    <cellStyle name="40% - Accent5 2 6 2 2 2 2 4" xfId="40413"/>
    <cellStyle name="40% - Accent5 2 6 2 2 2 3" xfId="40414"/>
    <cellStyle name="40% - Accent5 2 6 2 2 2 3 2" xfId="40415"/>
    <cellStyle name="40% - Accent5 2 6 2 2 2 3 2 2" xfId="40416"/>
    <cellStyle name="40% - Accent5 2 6 2 2 2 3 2 3" xfId="40417"/>
    <cellStyle name="40% - Accent5 2 6 2 2 2 3 3" xfId="40418"/>
    <cellStyle name="40% - Accent5 2 6 2 2 2 3 4" xfId="40419"/>
    <cellStyle name="40% - Accent5 2 6 2 2 2 4" xfId="40420"/>
    <cellStyle name="40% - Accent5 2 6 2 2 2 4 2" xfId="40421"/>
    <cellStyle name="40% - Accent5 2 6 2 2 2 4 3" xfId="40422"/>
    <cellStyle name="40% - Accent5 2 6 2 2 2 5" xfId="40423"/>
    <cellStyle name="40% - Accent5 2 6 2 2 2 6" xfId="40424"/>
    <cellStyle name="40% - Accent5 2 6 2 2 3" xfId="40425"/>
    <cellStyle name="40% - Accent5 2 6 2 2 3 2" xfId="40426"/>
    <cellStyle name="40% - Accent5 2 6 2 2 3 2 2" xfId="40427"/>
    <cellStyle name="40% - Accent5 2 6 2 2 3 2 2 2" xfId="40428"/>
    <cellStyle name="40% - Accent5 2 6 2 2 3 2 2 3" xfId="40429"/>
    <cellStyle name="40% - Accent5 2 6 2 2 3 2 3" xfId="40430"/>
    <cellStyle name="40% - Accent5 2 6 2 2 3 2 4" xfId="40431"/>
    <cellStyle name="40% - Accent5 2 6 2 2 3 3" xfId="40432"/>
    <cellStyle name="40% - Accent5 2 6 2 2 3 3 2" xfId="40433"/>
    <cellStyle name="40% - Accent5 2 6 2 2 3 3 2 2" xfId="40434"/>
    <cellStyle name="40% - Accent5 2 6 2 2 3 3 2 3" xfId="40435"/>
    <cellStyle name="40% - Accent5 2 6 2 2 3 3 3" xfId="40436"/>
    <cellStyle name="40% - Accent5 2 6 2 2 3 3 4" xfId="40437"/>
    <cellStyle name="40% - Accent5 2 6 2 2 3 4" xfId="40438"/>
    <cellStyle name="40% - Accent5 2 6 2 2 3 4 2" xfId="40439"/>
    <cellStyle name="40% - Accent5 2 6 2 2 3 4 3" xfId="40440"/>
    <cellStyle name="40% - Accent5 2 6 2 2 3 5" xfId="40441"/>
    <cellStyle name="40% - Accent5 2 6 2 2 3 6" xfId="40442"/>
    <cellStyle name="40% - Accent5 2 6 2 2 4" xfId="40443"/>
    <cellStyle name="40% - Accent5 2 6 2 2 4 2" xfId="40444"/>
    <cellStyle name="40% - Accent5 2 6 2 2 4 2 2" xfId="40445"/>
    <cellStyle name="40% - Accent5 2 6 2 2 4 2 3" xfId="40446"/>
    <cellStyle name="40% - Accent5 2 6 2 2 4 3" xfId="40447"/>
    <cellStyle name="40% - Accent5 2 6 2 2 4 4" xfId="40448"/>
    <cellStyle name="40% - Accent5 2 6 2 2 5" xfId="40449"/>
    <cellStyle name="40% - Accent5 2 6 2 2 5 2" xfId="40450"/>
    <cellStyle name="40% - Accent5 2 6 2 2 5 2 2" xfId="40451"/>
    <cellStyle name="40% - Accent5 2 6 2 2 5 2 3" xfId="40452"/>
    <cellStyle name="40% - Accent5 2 6 2 2 5 3" xfId="40453"/>
    <cellStyle name="40% - Accent5 2 6 2 2 5 4" xfId="40454"/>
    <cellStyle name="40% - Accent5 2 6 2 2 6" xfId="40455"/>
    <cellStyle name="40% - Accent5 2 6 2 2 6 2" xfId="40456"/>
    <cellStyle name="40% - Accent5 2 6 2 2 6 3" xfId="40457"/>
    <cellStyle name="40% - Accent5 2 6 2 2 7" xfId="40458"/>
    <cellStyle name="40% - Accent5 2 6 2 2 8" xfId="40459"/>
    <cellStyle name="40% - Accent5 2 6 2 3" xfId="40460"/>
    <cellStyle name="40% - Accent5 2 6 2 3 2" xfId="40461"/>
    <cellStyle name="40% - Accent5 2 6 2 3 2 2" xfId="40462"/>
    <cellStyle name="40% - Accent5 2 6 2 3 2 2 2" xfId="40463"/>
    <cellStyle name="40% - Accent5 2 6 2 3 2 2 3" xfId="40464"/>
    <cellStyle name="40% - Accent5 2 6 2 3 2 3" xfId="40465"/>
    <cellStyle name="40% - Accent5 2 6 2 3 2 4" xfId="40466"/>
    <cellStyle name="40% - Accent5 2 6 2 3 3" xfId="40467"/>
    <cellStyle name="40% - Accent5 2 6 2 3 3 2" xfId="40468"/>
    <cellStyle name="40% - Accent5 2 6 2 3 3 2 2" xfId="40469"/>
    <cellStyle name="40% - Accent5 2 6 2 3 3 2 3" xfId="40470"/>
    <cellStyle name="40% - Accent5 2 6 2 3 3 3" xfId="40471"/>
    <cellStyle name="40% - Accent5 2 6 2 3 3 4" xfId="40472"/>
    <cellStyle name="40% - Accent5 2 6 2 3 4" xfId="40473"/>
    <cellStyle name="40% - Accent5 2 6 2 3 4 2" xfId="40474"/>
    <cellStyle name="40% - Accent5 2 6 2 3 4 3" xfId="40475"/>
    <cellStyle name="40% - Accent5 2 6 2 3 5" xfId="40476"/>
    <cellStyle name="40% - Accent5 2 6 2 3 6" xfId="40477"/>
    <cellStyle name="40% - Accent5 2 6 2 4" xfId="40478"/>
    <cellStyle name="40% - Accent5 2 6 2 4 2" xfId="40479"/>
    <cellStyle name="40% - Accent5 2 6 2 4 2 2" xfId="40480"/>
    <cellStyle name="40% - Accent5 2 6 2 4 2 2 2" xfId="40481"/>
    <cellStyle name="40% - Accent5 2 6 2 4 2 2 3" xfId="40482"/>
    <cellStyle name="40% - Accent5 2 6 2 4 2 3" xfId="40483"/>
    <cellStyle name="40% - Accent5 2 6 2 4 2 4" xfId="40484"/>
    <cellStyle name="40% - Accent5 2 6 2 4 3" xfId="40485"/>
    <cellStyle name="40% - Accent5 2 6 2 4 3 2" xfId="40486"/>
    <cellStyle name="40% - Accent5 2 6 2 4 3 2 2" xfId="40487"/>
    <cellStyle name="40% - Accent5 2 6 2 4 3 2 3" xfId="40488"/>
    <cellStyle name="40% - Accent5 2 6 2 4 3 3" xfId="40489"/>
    <cellStyle name="40% - Accent5 2 6 2 4 3 4" xfId="40490"/>
    <cellStyle name="40% - Accent5 2 6 2 4 4" xfId="40491"/>
    <cellStyle name="40% - Accent5 2 6 2 4 4 2" xfId="40492"/>
    <cellStyle name="40% - Accent5 2 6 2 4 4 3" xfId="40493"/>
    <cellStyle name="40% - Accent5 2 6 2 4 5" xfId="40494"/>
    <cellStyle name="40% - Accent5 2 6 2 4 6" xfId="40495"/>
    <cellStyle name="40% - Accent5 2 6 2 5" xfId="40496"/>
    <cellStyle name="40% - Accent5 2 6 2 5 2" xfId="40497"/>
    <cellStyle name="40% - Accent5 2 6 2 5 2 2" xfId="40498"/>
    <cellStyle name="40% - Accent5 2 6 2 5 2 3" xfId="40499"/>
    <cellStyle name="40% - Accent5 2 6 2 5 3" xfId="40500"/>
    <cellStyle name="40% - Accent5 2 6 2 5 4" xfId="40501"/>
    <cellStyle name="40% - Accent5 2 6 2 6" xfId="40502"/>
    <cellStyle name="40% - Accent5 2 6 2 6 2" xfId="40503"/>
    <cellStyle name="40% - Accent5 2 6 2 6 2 2" xfId="40504"/>
    <cellStyle name="40% - Accent5 2 6 2 6 2 3" xfId="40505"/>
    <cellStyle name="40% - Accent5 2 6 2 6 3" xfId="40506"/>
    <cellStyle name="40% - Accent5 2 6 2 6 4" xfId="40507"/>
    <cellStyle name="40% - Accent5 2 6 2 7" xfId="40508"/>
    <cellStyle name="40% - Accent5 2 6 2 7 2" xfId="40509"/>
    <cellStyle name="40% - Accent5 2 6 2 7 3" xfId="40510"/>
    <cellStyle name="40% - Accent5 2 6 2 8" xfId="40511"/>
    <cellStyle name="40% - Accent5 2 6 2 9" xfId="40512"/>
    <cellStyle name="40% - Accent5 2 6 3" xfId="40513"/>
    <cellStyle name="40% - Accent5 2 6 3 2" xfId="40514"/>
    <cellStyle name="40% - Accent5 2 6 3 2 2" xfId="40515"/>
    <cellStyle name="40% - Accent5 2 6 3 2 2 2" xfId="40516"/>
    <cellStyle name="40% - Accent5 2 6 3 2 2 2 2" xfId="40517"/>
    <cellStyle name="40% - Accent5 2 6 3 2 2 2 3" xfId="40518"/>
    <cellStyle name="40% - Accent5 2 6 3 2 2 3" xfId="40519"/>
    <cellStyle name="40% - Accent5 2 6 3 2 2 4" xfId="40520"/>
    <cellStyle name="40% - Accent5 2 6 3 2 3" xfId="40521"/>
    <cellStyle name="40% - Accent5 2 6 3 2 3 2" xfId="40522"/>
    <cellStyle name="40% - Accent5 2 6 3 2 3 2 2" xfId="40523"/>
    <cellStyle name="40% - Accent5 2 6 3 2 3 2 3" xfId="40524"/>
    <cellStyle name="40% - Accent5 2 6 3 2 3 3" xfId="40525"/>
    <cellStyle name="40% - Accent5 2 6 3 2 3 4" xfId="40526"/>
    <cellStyle name="40% - Accent5 2 6 3 2 4" xfId="40527"/>
    <cellStyle name="40% - Accent5 2 6 3 2 4 2" xfId="40528"/>
    <cellStyle name="40% - Accent5 2 6 3 2 4 3" xfId="40529"/>
    <cellStyle name="40% - Accent5 2 6 3 2 5" xfId="40530"/>
    <cellStyle name="40% - Accent5 2 6 3 2 6" xfId="40531"/>
    <cellStyle name="40% - Accent5 2 6 3 3" xfId="40532"/>
    <cellStyle name="40% - Accent5 2 6 3 3 2" xfId="40533"/>
    <cellStyle name="40% - Accent5 2 6 3 3 2 2" xfId="40534"/>
    <cellStyle name="40% - Accent5 2 6 3 3 2 2 2" xfId="40535"/>
    <cellStyle name="40% - Accent5 2 6 3 3 2 2 3" xfId="40536"/>
    <cellStyle name="40% - Accent5 2 6 3 3 2 3" xfId="40537"/>
    <cellStyle name="40% - Accent5 2 6 3 3 2 4" xfId="40538"/>
    <cellStyle name="40% - Accent5 2 6 3 3 3" xfId="40539"/>
    <cellStyle name="40% - Accent5 2 6 3 3 3 2" xfId="40540"/>
    <cellStyle name="40% - Accent5 2 6 3 3 3 2 2" xfId="40541"/>
    <cellStyle name="40% - Accent5 2 6 3 3 3 2 3" xfId="40542"/>
    <cellStyle name="40% - Accent5 2 6 3 3 3 3" xfId="40543"/>
    <cellStyle name="40% - Accent5 2 6 3 3 3 4" xfId="40544"/>
    <cellStyle name="40% - Accent5 2 6 3 3 4" xfId="40545"/>
    <cellStyle name="40% - Accent5 2 6 3 3 4 2" xfId="40546"/>
    <cellStyle name="40% - Accent5 2 6 3 3 4 3" xfId="40547"/>
    <cellStyle name="40% - Accent5 2 6 3 3 5" xfId="40548"/>
    <cellStyle name="40% - Accent5 2 6 3 3 6" xfId="40549"/>
    <cellStyle name="40% - Accent5 2 6 3 4" xfId="40550"/>
    <cellStyle name="40% - Accent5 2 6 3 4 2" xfId="40551"/>
    <cellStyle name="40% - Accent5 2 6 3 4 2 2" xfId="40552"/>
    <cellStyle name="40% - Accent5 2 6 3 4 2 3" xfId="40553"/>
    <cellStyle name="40% - Accent5 2 6 3 4 3" xfId="40554"/>
    <cellStyle name="40% - Accent5 2 6 3 4 4" xfId="40555"/>
    <cellStyle name="40% - Accent5 2 6 3 5" xfId="40556"/>
    <cellStyle name="40% - Accent5 2 6 3 5 2" xfId="40557"/>
    <cellStyle name="40% - Accent5 2 6 3 5 2 2" xfId="40558"/>
    <cellStyle name="40% - Accent5 2 6 3 5 2 3" xfId="40559"/>
    <cellStyle name="40% - Accent5 2 6 3 5 3" xfId="40560"/>
    <cellStyle name="40% - Accent5 2 6 3 5 4" xfId="40561"/>
    <cellStyle name="40% - Accent5 2 6 3 6" xfId="40562"/>
    <cellStyle name="40% - Accent5 2 6 3 6 2" xfId="40563"/>
    <cellStyle name="40% - Accent5 2 6 3 6 3" xfId="40564"/>
    <cellStyle name="40% - Accent5 2 6 3 7" xfId="40565"/>
    <cellStyle name="40% - Accent5 2 6 3 8" xfId="40566"/>
    <cellStyle name="40% - Accent5 2 6 4" xfId="40567"/>
    <cellStyle name="40% - Accent5 2 6 4 2" xfId="40568"/>
    <cellStyle name="40% - Accent5 2 6 4 2 2" xfId="40569"/>
    <cellStyle name="40% - Accent5 2 6 4 2 2 2" xfId="40570"/>
    <cellStyle name="40% - Accent5 2 6 4 2 2 3" xfId="40571"/>
    <cellStyle name="40% - Accent5 2 6 4 2 3" xfId="40572"/>
    <cellStyle name="40% - Accent5 2 6 4 2 4" xfId="40573"/>
    <cellStyle name="40% - Accent5 2 6 4 3" xfId="40574"/>
    <cellStyle name="40% - Accent5 2 6 4 3 2" xfId="40575"/>
    <cellStyle name="40% - Accent5 2 6 4 3 2 2" xfId="40576"/>
    <cellStyle name="40% - Accent5 2 6 4 3 2 3" xfId="40577"/>
    <cellStyle name="40% - Accent5 2 6 4 3 3" xfId="40578"/>
    <cellStyle name="40% - Accent5 2 6 4 3 4" xfId="40579"/>
    <cellStyle name="40% - Accent5 2 6 4 4" xfId="40580"/>
    <cellStyle name="40% - Accent5 2 6 4 4 2" xfId="40581"/>
    <cellStyle name="40% - Accent5 2 6 4 4 3" xfId="40582"/>
    <cellStyle name="40% - Accent5 2 6 4 5" xfId="40583"/>
    <cellStyle name="40% - Accent5 2 6 4 6" xfId="40584"/>
    <cellStyle name="40% - Accent5 2 6 5" xfId="40585"/>
    <cellStyle name="40% - Accent5 2 6 5 2" xfId="40586"/>
    <cellStyle name="40% - Accent5 2 6 5 2 2" xfId="40587"/>
    <cellStyle name="40% - Accent5 2 6 5 2 2 2" xfId="40588"/>
    <cellStyle name="40% - Accent5 2 6 5 2 2 3" xfId="40589"/>
    <cellStyle name="40% - Accent5 2 6 5 2 3" xfId="40590"/>
    <cellStyle name="40% - Accent5 2 6 5 2 4" xfId="40591"/>
    <cellStyle name="40% - Accent5 2 6 5 3" xfId="40592"/>
    <cellStyle name="40% - Accent5 2 6 5 3 2" xfId="40593"/>
    <cellStyle name="40% - Accent5 2 6 5 3 2 2" xfId="40594"/>
    <cellStyle name="40% - Accent5 2 6 5 3 2 3" xfId="40595"/>
    <cellStyle name="40% - Accent5 2 6 5 3 3" xfId="40596"/>
    <cellStyle name="40% - Accent5 2 6 5 3 4" xfId="40597"/>
    <cellStyle name="40% - Accent5 2 6 5 4" xfId="40598"/>
    <cellStyle name="40% - Accent5 2 6 5 4 2" xfId="40599"/>
    <cellStyle name="40% - Accent5 2 6 5 4 3" xfId="40600"/>
    <cellStyle name="40% - Accent5 2 6 5 5" xfId="40601"/>
    <cellStyle name="40% - Accent5 2 6 5 6" xfId="40602"/>
    <cellStyle name="40% - Accent5 2 6 6" xfId="40603"/>
    <cellStyle name="40% - Accent5 2 6 6 2" xfId="40604"/>
    <cellStyle name="40% - Accent5 2 6 6 2 2" xfId="40605"/>
    <cellStyle name="40% - Accent5 2 6 6 2 3" xfId="40606"/>
    <cellStyle name="40% - Accent5 2 6 6 3" xfId="40607"/>
    <cellStyle name="40% - Accent5 2 6 6 4" xfId="40608"/>
    <cellStyle name="40% - Accent5 2 6 7" xfId="40609"/>
    <cellStyle name="40% - Accent5 2 6 7 2" xfId="40610"/>
    <cellStyle name="40% - Accent5 2 6 7 2 2" xfId="40611"/>
    <cellStyle name="40% - Accent5 2 6 7 2 3" xfId="40612"/>
    <cellStyle name="40% - Accent5 2 6 7 3" xfId="40613"/>
    <cellStyle name="40% - Accent5 2 6 7 4" xfId="40614"/>
    <cellStyle name="40% - Accent5 2 6 8" xfId="40615"/>
    <cellStyle name="40% - Accent5 2 6 8 2" xfId="40616"/>
    <cellStyle name="40% - Accent5 2 6 8 3" xfId="40617"/>
    <cellStyle name="40% - Accent5 2 6 9" xfId="40618"/>
    <cellStyle name="40% - Accent5 2 6_Revenue monitoring workings P6 97-2003" xfId="40619"/>
    <cellStyle name="40% - Accent5 2 7" xfId="40620"/>
    <cellStyle name="40% - Accent5 2 7 10" xfId="40621"/>
    <cellStyle name="40% - Accent5 2 7 2" xfId="40622"/>
    <cellStyle name="40% - Accent5 2 7 2 2" xfId="40623"/>
    <cellStyle name="40% - Accent5 2 7 2 2 2" xfId="40624"/>
    <cellStyle name="40% - Accent5 2 7 2 2 2 2" xfId="40625"/>
    <cellStyle name="40% - Accent5 2 7 2 2 2 2 2" xfId="40626"/>
    <cellStyle name="40% - Accent5 2 7 2 2 2 2 2 2" xfId="40627"/>
    <cellStyle name="40% - Accent5 2 7 2 2 2 2 2 3" xfId="40628"/>
    <cellStyle name="40% - Accent5 2 7 2 2 2 2 3" xfId="40629"/>
    <cellStyle name="40% - Accent5 2 7 2 2 2 2 4" xfId="40630"/>
    <cellStyle name="40% - Accent5 2 7 2 2 2 3" xfId="40631"/>
    <cellStyle name="40% - Accent5 2 7 2 2 2 3 2" xfId="40632"/>
    <cellStyle name="40% - Accent5 2 7 2 2 2 3 2 2" xfId="40633"/>
    <cellStyle name="40% - Accent5 2 7 2 2 2 3 2 3" xfId="40634"/>
    <cellStyle name="40% - Accent5 2 7 2 2 2 3 3" xfId="40635"/>
    <cellStyle name="40% - Accent5 2 7 2 2 2 3 4" xfId="40636"/>
    <cellStyle name="40% - Accent5 2 7 2 2 2 4" xfId="40637"/>
    <cellStyle name="40% - Accent5 2 7 2 2 2 4 2" xfId="40638"/>
    <cellStyle name="40% - Accent5 2 7 2 2 2 4 3" xfId="40639"/>
    <cellStyle name="40% - Accent5 2 7 2 2 2 5" xfId="40640"/>
    <cellStyle name="40% - Accent5 2 7 2 2 2 6" xfId="40641"/>
    <cellStyle name="40% - Accent5 2 7 2 2 3" xfId="40642"/>
    <cellStyle name="40% - Accent5 2 7 2 2 3 2" xfId="40643"/>
    <cellStyle name="40% - Accent5 2 7 2 2 3 2 2" xfId="40644"/>
    <cellStyle name="40% - Accent5 2 7 2 2 3 2 2 2" xfId="40645"/>
    <cellStyle name="40% - Accent5 2 7 2 2 3 2 2 3" xfId="40646"/>
    <cellStyle name="40% - Accent5 2 7 2 2 3 2 3" xfId="40647"/>
    <cellStyle name="40% - Accent5 2 7 2 2 3 2 4" xfId="40648"/>
    <cellStyle name="40% - Accent5 2 7 2 2 3 3" xfId="40649"/>
    <cellStyle name="40% - Accent5 2 7 2 2 3 3 2" xfId="40650"/>
    <cellStyle name="40% - Accent5 2 7 2 2 3 3 2 2" xfId="40651"/>
    <cellStyle name="40% - Accent5 2 7 2 2 3 3 2 3" xfId="40652"/>
    <cellStyle name="40% - Accent5 2 7 2 2 3 3 3" xfId="40653"/>
    <cellStyle name="40% - Accent5 2 7 2 2 3 3 4" xfId="40654"/>
    <cellStyle name="40% - Accent5 2 7 2 2 3 4" xfId="40655"/>
    <cellStyle name="40% - Accent5 2 7 2 2 3 4 2" xfId="40656"/>
    <cellStyle name="40% - Accent5 2 7 2 2 3 4 3" xfId="40657"/>
    <cellStyle name="40% - Accent5 2 7 2 2 3 5" xfId="40658"/>
    <cellStyle name="40% - Accent5 2 7 2 2 3 6" xfId="40659"/>
    <cellStyle name="40% - Accent5 2 7 2 2 4" xfId="40660"/>
    <cellStyle name="40% - Accent5 2 7 2 2 4 2" xfId="40661"/>
    <cellStyle name="40% - Accent5 2 7 2 2 4 2 2" xfId="40662"/>
    <cellStyle name="40% - Accent5 2 7 2 2 4 2 3" xfId="40663"/>
    <cellStyle name="40% - Accent5 2 7 2 2 4 3" xfId="40664"/>
    <cellStyle name="40% - Accent5 2 7 2 2 4 4" xfId="40665"/>
    <cellStyle name="40% - Accent5 2 7 2 2 5" xfId="40666"/>
    <cellStyle name="40% - Accent5 2 7 2 2 5 2" xfId="40667"/>
    <cellStyle name="40% - Accent5 2 7 2 2 5 2 2" xfId="40668"/>
    <cellStyle name="40% - Accent5 2 7 2 2 5 2 3" xfId="40669"/>
    <cellStyle name="40% - Accent5 2 7 2 2 5 3" xfId="40670"/>
    <cellStyle name="40% - Accent5 2 7 2 2 5 4" xfId="40671"/>
    <cellStyle name="40% - Accent5 2 7 2 2 6" xfId="40672"/>
    <cellStyle name="40% - Accent5 2 7 2 2 6 2" xfId="40673"/>
    <cellStyle name="40% - Accent5 2 7 2 2 6 3" xfId="40674"/>
    <cellStyle name="40% - Accent5 2 7 2 2 7" xfId="40675"/>
    <cellStyle name="40% - Accent5 2 7 2 2 8" xfId="40676"/>
    <cellStyle name="40% - Accent5 2 7 2 3" xfId="40677"/>
    <cellStyle name="40% - Accent5 2 7 2 3 2" xfId="40678"/>
    <cellStyle name="40% - Accent5 2 7 2 3 2 2" xfId="40679"/>
    <cellStyle name="40% - Accent5 2 7 2 3 2 2 2" xfId="40680"/>
    <cellStyle name="40% - Accent5 2 7 2 3 2 2 3" xfId="40681"/>
    <cellStyle name="40% - Accent5 2 7 2 3 2 3" xfId="40682"/>
    <cellStyle name="40% - Accent5 2 7 2 3 2 4" xfId="40683"/>
    <cellStyle name="40% - Accent5 2 7 2 3 3" xfId="40684"/>
    <cellStyle name="40% - Accent5 2 7 2 3 3 2" xfId="40685"/>
    <cellStyle name="40% - Accent5 2 7 2 3 3 2 2" xfId="40686"/>
    <cellStyle name="40% - Accent5 2 7 2 3 3 2 3" xfId="40687"/>
    <cellStyle name="40% - Accent5 2 7 2 3 3 3" xfId="40688"/>
    <cellStyle name="40% - Accent5 2 7 2 3 3 4" xfId="40689"/>
    <cellStyle name="40% - Accent5 2 7 2 3 4" xfId="40690"/>
    <cellStyle name="40% - Accent5 2 7 2 3 4 2" xfId="40691"/>
    <cellStyle name="40% - Accent5 2 7 2 3 4 3" xfId="40692"/>
    <cellStyle name="40% - Accent5 2 7 2 3 5" xfId="40693"/>
    <cellStyle name="40% - Accent5 2 7 2 3 6" xfId="40694"/>
    <cellStyle name="40% - Accent5 2 7 2 4" xfId="40695"/>
    <cellStyle name="40% - Accent5 2 7 2 4 2" xfId="40696"/>
    <cellStyle name="40% - Accent5 2 7 2 4 2 2" xfId="40697"/>
    <cellStyle name="40% - Accent5 2 7 2 4 2 2 2" xfId="40698"/>
    <cellStyle name="40% - Accent5 2 7 2 4 2 2 3" xfId="40699"/>
    <cellStyle name="40% - Accent5 2 7 2 4 2 3" xfId="40700"/>
    <cellStyle name="40% - Accent5 2 7 2 4 2 4" xfId="40701"/>
    <cellStyle name="40% - Accent5 2 7 2 4 3" xfId="40702"/>
    <cellStyle name="40% - Accent5 2 7 2 4 3 2" xfId="40703"/>
    <cellStyle name="40% - Accent5 2 7 2 4 3 2 2" xfId="40704"/>
    <cellStyle name="40% - Accent5 2 7 2 4 3 2 3" xfId="40705"/>
    <cellStyle name="40% - Accent5 2 7 2 4 3 3" xfId="40706"/>
    <cellStyle name="40% - Accent5 2 7 2 4 3 4" xfId="40707"/>
    <cellStyle name="40% - Accent5 2 7 2 4 4" xfId="40708"/>
    <cellStyle name="40% - Accent5 2 7 2 4 4 2" xfId="40709"/>
    <cellStyle name="40% - Accent5 2 7 2 4 4 3" xfId="40710"/>
    <cellStyle name="40% - Accent5 2 7 2 4 5" xfId="40711"/>
    <cellStyle name="40% - Accent5 2 7 2 4 6" xfId="40712"/>
    <cellStyle name="40% - Accent5 2 7 2 5" xfId="40713"/>
    <cellStyle name="40% - Accent5 2 7 2 5 2" xfId="40714"/>
    <cellStyle name="40% - Accent5 2 7 2 5 2 2" xfId="40715"/>
    <cellStyle name="40% - Accent5 2 7 2 5 2 3" xfId="40716"/>
    <cellStyle name="40% - Accent5 2 7 2 5 3" xfId="40717"/>
    <cellStyle name="40% - Accent5 2 7 2 5 4" xfId="40718"/>
    <cellStyle name="40% - Accent5 2 7 2 6" xfId="40719"/>
    <cellStyle name="40% - Accent5 2 7 2 6 2" xfId="40720"/>
    <cellStyle name="40% - Accent5 2 7 2 6 2 2" xfId="40721"/>
    <cellStyle name="40% - Accent5 2 7 2 6 2 3" xfId="40722"/>
    <cellStyle name="40% - Accent5 2 7 2 6 3" xfId="40723"/>
    <cellStyle name="40% - Accent5 2 7 2 6 4" xfId="40724"/>
    <cellStyle name="40% - Accent5 2 7 2 7" xfId="40725"/>
    <cellStyle name="40% - Accent5 2 7 2 7 2" xfId="40726"/>
    <cellStyle name="40% - Accent5 2 7 2 7 3" xfId="40727"/>
    <cellStyle name="40% - Accent5 2 7 2 8" xfId="40728"/>
    <cellStyle name="40% - Accent5 2 7 2 9" xfId="40729"/>
    <cellStyle name="40% - Accent5 2 7 3" xfId="40730"/>
    <cellStyle name="40% - Accent5 2 7 3 2" xfId="40731"/>
    <cellStyle name="40% - Accent5 2 7 3 2 2" xfId="40732"/>
    <cellStyle name="40% - Accent5 2 7 3 2 2 2" xfId="40733"/>
    <cellStyle name="40% - Accent5 2 7 3 2 2 2 2" xfId="40734"/>
    <cellStyle name="40% - Accent5 2 7 3 2 2 2 3" xfId="40735"/>
    <cellStyle name="40% - Accent5 2 7 3 2 2 3" xfId="40736"/>
    <cellStyle name="40% - Accent5 2 7 3 2 2 4" xfId="40737"/>
    <cellStyle name="40% - Accent5 2 7 3 2 3" xfId="40738"/>
    <cellStyle name="40% - Accent5 2 7 3 2 3 2" xfId="40739"/>
    <cellStyle name="40% - Accent5 2 7 3 2 3 2 2" xfId="40740"/>
    <cellStyle name="40% - Accent5 2 7 3 2 3 2 3" xfId="40741"/>
    <cellStyle name="40% - Accent5 2 7 3 2 3 3" xfId="40742"/>
    <cellStyle name="40% - Accent5 2 7 3 2 3 4" xfId="40743"/>
    <cellStyle name="40% - Accent5 2 7 3 2 4" xfId="40744"/>
    <cellStyle name="40% - Accent5 2 7 3 2 4 2" xfId="40745"/>
    <cellStyle name="40% - Accent5 2 7 3 2 4 3" xfId="40746"/>
    <cellStyle name="40% - Accent5 2 7 3 2 5" xfId="40747"/>
    <cellStyle name="40% - Accent5 2 7 3 2 6" xfId="40748"/>
    <cellStyle name="40% - Accent5 2 7 3 3" xfId="40749"/>
    <cellStyle name="40% - Accent5 2 7 3 3 2" xfId="40750"/>
    <cellStyle name="40% - Accent5 2 7 3 3 2 2" xfId="40751"/>
    <cellStyle name="40% - Accent5 2 7 3 3 2 2 2" xfId="40752"/>
    <cellStyle name="40% - Accent5 2 7 3 3 2 2 3" xfId="40753"/>
    <cellStyle name="40% - Accent5 2 7 3 3 2 3" xfId="40754"/>
    <cellStyle name="40% - Accent5 2 7 3 3 2 4" xfId="40755"/>
    <cellStyle name="40% - Accent5 2 7 3 3 3" xfId="40756"/>
    <cellStyle name="40% - Accent5 2 7 3 3 3 2" xfId="40757"/>
    <cellStyle name="40% - Accent5 2 7 3 3 3 2 2" xfId="40758"/>
    <cellStyle name="40% - Accent5 2 7 3 3 3 2 3" xfId="40759"/>
    <cellStyle name="40% - Accent5 2 7 3 3 3 3" xfId="40760"/>
    <cellStyle name="40% - Accent5 2 7 3 3 3 4" xfId="40761"/>
    <cellStyle name="40% - Accent5 2 7 3 3 4" xfId="40762"/>
    <cellStyle name="40% - Accent5 2 7 3 3 4 2" xfId="40763"/>
    <cellStyle name="40% - Accent5 2 7 3 3 4 3" xfId="40764"/>
    <cellStyle name="40% - Accent5 2 7 3 3 5" xfId="40765"/>
    <cellStyle name="40% - Accent5 2 7 3 3 6" xfId="40766"/>
    <cellStyle name="40% - Accent5 2 7 3 4" xfId="40767"/>
    <cellStyle name="40% - Accent5 2 7 3 4 2" xfId="40768"/>
    <cellStyle name="40% - Accent5 2 7 3 4 2 2" xfId="40769"/>
    <cellStyle name="40% - Accent5 2 7 3 4 2 3" xfId="40770"/>
    <cellStyle name="40% - Accent5 2 7 3 4 3" xfId="40771"/>
    <cellStyle name="40% - Accent5 2 7 3 4 4" xfId="40772"/>
    <cellStyle name="40% - Accent5 2 7 3 5" xfId="40773"/>
    <cellStyle name="40% - Accent5 2 7 3 5 2" xfId="40774"/>
    <cellStyle name="40% - Accent5 2 7 3 5 2 2" xfId="40775"/>
    <cellStyle name="40% - Accent5 2 7 3 5 2 3" xfId="40776"/>
    <cellStyle name="40% - Accent5 2 7 3 5 3" xfId="40777"/>
    <cellStyle name="40% - Accent5 2 7 3 5 4" xfId="40778"/>
    <cellStyle name="40% - Accent5 2 7 3 6" xfId="40779"/>
    <cellStyle name="40% - Accent5 2 7 3 6 2" xfId="40780"/>
    <cellStyle name="40% - Accent5 2 7 3 6 3" xfId="40781"/>
    <cellStyle name="40% - Accent5 2 7 3 7" xfId="40782"/>
    <cellStyle name="40% - Accent5 2 7 3 8" xfId="40783"/>
    <cellStyle name="40% - Accent5 2 7 4" xfId="40784"/>
    <cellStyle name="40% - Accent5 2 7 4 2" xfId="40785"/>
    <cellStyle name="40% - Accent5 2 7 4 2 2" xfId="40786"/>
    <cellStyle name="40% - Accent5 2 7 4 2 2 2" xfId="40787"/>
    <cellStyle name="40% - Accent5 2 7 4 2 2 3" xfId="40788"/>
    <cellStyle name="40% - Accent5 2 7 4 2 3" xfId="40789"/>
    <cellStyle name="40% - Accent5 2 7 4 2 4" xfId="40790"/>
    <cellStyle name="40% - Accent5 2 7 4 3" xfId="40791"/>
    <cellStyle name="40% - Accent5 2 7 4 3 2" xfId="40792"/>
    <cellStyle name="40% - Accent5 2 7 4 3 2 2" xfId="40793"/>
    <cellStyle name="40% - Accent5 2 7 4 3 2 3" xfId="40794"/>
    <cellStyle name="40% - Accent5 2 7 4 3 3" xfId="40795"/>
    <cellStyle name="40% - Accent5 2 7 4 3 4" xfId="40796"/>
    <cellStyle name="40% - Accent5 2 7 4 4" xfId="40797"/>
    <cellStyle name="40% - Accent5 2 7 4 4 2" xfId="40798"/>
    <cellStyle name="40% - Accent5 2 7 4 4 3" xfId="40799"/>
    <cellStyle name="40% - Accent5 2 7 4 5" xfId="40800"/>
    <cellStyle name="40% - Accent5 2 7 4 6" xfId="40801"/>
    <cellStyle name="40% - Accent5 2 7 5" xfId="40802"/>
    <cellStyle name="40% - Accent5 2 7 5 2" xfId="40803"/>
    <cellStyle name="40% - Accent5 2 7 5 2 2" xfId="40804"/>
    <cellStyle name="40% - Accent5 2 7 5 2 2 2" xfId="40805"/>
    <cellStyle name="40% - Accent5 2 7 5 2 2 3" xfId="40806"/>
    <cellStyle name="40% - Accent5 2 7 5 2 3" xfId="40807"/>
    <cellStyle name="40% - Accent5 2 7 5 2 4" xfId="40808"/>
    <cellStyle name="40% - Accent5 2 7 5 3" xfId="40809"/>
    <cellStyle name="40% - Accent5 2 7 5 3 2" xfId="40810"/>
    <cellStyle name="40% - Accent5 2 7 5 3 2 2" xfId="40811"/>
    <cellStyle name="40% - Accent5 2 7 5 3 2 3" xfId="40812"/>
    <cellStyle name="40% - Accent5 2 7 5 3 3" xfId="40813"/>
    <cellStyle name="40% - Accent5 2 7 5 3 4" xfId="40814"/>
    <cellStyle name="40% - Accent5 2 7 5 4" xfId="40815"/>
    <cellStyle name="40% - Accent5 2 7 5 4 2" xfId="40816"/>
    <cellStyle name="40% - Accent5 2 7 5 4 3" xfId="40817"/>
    <cellStyle name="40% - Accent5 2 7 5 5" xfId="40818"/>
    <cellStyle name="40% - Accent5 2 7 5 6" xfId="40819"/>
    <cellStyle name="40% - Accent5 2 7 6" xfId="40820"/>
    <cellStyle name="40% - Accent5 2 7 6 2" xfId="40821"/>
    <cellStyle name="40% - Accent5 2 7 6 2 2" xfId="40822"/>
    <cellStyle name="40% - Accent5 2 7 6 2 3" xfId="40823"/>
    <cellStyle name="40% - Accent5 2 7 6 3" xfId="40824"/>
    <cellStyle name="40% - Accent5 2 7 6 4" xfId="40825"/>
    <cellStyle name="40% - Accent5 2 7 7" xfId="40826"/>
    <cellStyle name="40% - Accent5 2 7 7 2" xfId="40827"/>
    <cellStyle name="40% - Accent5 2 7 7 2 2" xfId="40828"/>
    <cellStyle name="40% - Accent5 2 7 7 2 3" xfId="40829"/>
    <cellStyle name="40% - Accent5 2 7 7 3" xfId="40830"/>
    <cellStyle name="40% - Accent5 2 7 7 4" xfId="40831"/>
    <cellStyle name="40% - Accent5 2 7 8" xfId="40832"/>
    <cellStyle name="40% - Accent5 2 7 8 2" xfId="40833"/>
    <cellStyle name="40% - Accent5 2 7 8 3" xfId="40834"/>
    <cellStyle name="40% - Accent5 2 7 9" xfId="40835"/>
    <cellStyle name="40% - Accent5 2 7_Revenue monitoring workings P6 97-2003" xfId="40836"/>
    <cellStyle name="40% - Accent5 2 8" xfId="40837"/>
    <cellStyle name="40% - Accent5 2 8 2" xfId="40838"/>
    <cellStyle name="40% - Accent5 2 8 2 2" xfId="40839"/>
    <cellStyle name="40% - Accent5 2 8 2 2 2" xfId="40840"/>
    <cellStyle name="40% - Accent5 2 8 2 2 2 2" xfId="40841"/>
    <cellStyle name="40% - Accent5 2 8 2 2 2 2 2" xfId="40842"/>
    <cellStyle name="40% - Accent5 2 8 2 2 2 2 3" xfId="40843"/>
    <cellStyle name="40% - Accent5 2 8 2 2 2 3" xfId="40844"/>
    <cellStyle name="40% - Accent5 2 8 2 2 2 4" xfId="40845"/>
    <cellStyle name="40% - Accent5 2 8 2 2 3" xfId="40846"/>
    <cellStyle name="40% - Accent5 2 8 2 2 3 2" xfId="40847"/>
    <cellStyle name="40% - Accent5 2 8 2 2 3 2 2" xfId="40848"/>
    <cellStyle name="40% - Accent5 2 8 2 2 3 2 3" xfId="40849"/>
    <cellStyle name="40% - Accent5 2 8 2 2 3 3" xfId="40850"/>
    <cellStyle name="40% - Accent5 2 8 2 2 3 4" xfId="40851"/>
    <cellStyle name="40% - Accent5 2 8 2 2 4" xfId="40852"/>
    <cellStyle name="40% - Accent5 2 8 2 2 4 2" xfId="40853"/>
    <cellStyle name="40% - Accent5 2 8 2 2 4 3" xfId="40854"/>
    <cellStyle name="40% - Accent5 2 8 2 2 5" xfId="40855"/>
    <cellStyle name="40% - Accent5 2 8 2 2 6" xfId="40856"/>
    <cellStyle name="40% - Accent5 2 8 2 3" xfId="40857"/>
    <cellStyle name="40% - Accent5 2 8 2 3 2" xfId="40858"/>
    <cellStyle name="40% - Accent5 2 8 2 3 2 2" xfId="40859"/>
    <cellStyle name="40% - Accent5 2 8 2 3 2 2 2" xfId="40860"/>
    <cellStyle name="40% - Accent5 2 8 2 3 2 2 3" xfId="40861"/>
    <cellStyle name="40% - Accent5 2 8 2 3 2 3" xfId="40862"/>
    <cellStyle name="40% - Accent5 2 8 2 3 2 4" xfId="40863"/>
    <cellStyle name="40% - Accent5 2 8 2 3 3" xfId="40864"/>
    <cellStyle name="40% - Accent5 2 8 2 3 3 2" xfId="40865"/>
    <cellStyle name="40% - Accent5 2 8 2 3 3 2 2" xfId="40866"/>
    <cellStyle name="40% - Accent5 2 8 2 3 3 2 3" xfId="40867"/>
    <cellStyle name="40% - Accent5 2 8 2 3 3 3" xfId="40868"/>
    <cellStyle name="40% - Accent5 2 8 2 3 3 4" xfId="40869"/>
    <cellStyle name="40% - Accent5 2 8 2 3 4" xfId="40870"/>
    <cellStyle name="40% - Accent5 2 8 2 3 4 2" xfId="40871"/>
    <cellStyle name="40% - Accent5 2 8 2 3 4 3" xfId="40872"/>
    <cellStyle name="40% - Accent5 2 8 2 3 5" xfId="40873"/>
    <cellStyle name="40% - Accent5 2 8 2 3 6" xfId="40874"/>
    <cellStyle name="40% - Accent5 2 8 2 4" xfId="40875"/>
    <cellStyle name="40% - Accent5 2 8 2 4 2" xfId="40876"/>
    <cellStyle name="40% - Accent5 2 8 2 4 2 2" xfId="40877"/>
    <cellStyle name="40% - Accent5 2 8 2 4 2 3" xfId="40878"/>
    <cellStyle name="40% - Accent5 2 8 2 4 3" xfId="40879"/>
    <cellStyle name="40% - Accent5 2 8 2 4 4" xfId="40880"/>
    <cellStyle name="40% - Accent5 2 8 2 5" xfId="40881"/>
    <cellStyle name="40% - Accent5 2 8 2 5 2" xfId="40882"/>
    <cellStyle name="40% - Accent5 2 8 2 5 2 2" xfId="40883"/>
    <cellStyle name="40% - Accent5 2 8 2 5 2 3" xfId="40884"/>
    <cellStyle name="40% - Accent5 2 8 2 5 3" xfId="40885"/>
    <cellStyle name="40% - Accent5 2 8 2 5 4" xfId="40886"/>
    <cellStyle name="40% - Accent5 2 8 2 6" xfId="40887"/>
    <cellStyle name="40% - Accent5 2 8 2 6 2" xfId="40888"/>
    <cellStyle name="40% - Accent5 2 8 2 6 3" xfId="40889"/>
    <cellStyle name="40% - Accent5 2 8 2 7" xfId="40890"/>
    <cellStyle name="40% - Accent5 2 8 2 8" xfId="40891"/>
    <cellStyle name="40% - Accent5 2 8 3" xfId="40892"/>
    <cellStyle name="40% - Accent5 2 8 3 2" xfId="40893"/>
    <cellStyle name="40% - Accent5 2 8 3 2 2" xfId="40894"/>
    <cellStyle name="40% - Accent5 2 8 3 2 2 2" xfId="40895"/>
    <cellStyle name="40% - Accent5 2 8 3 2 2 3" xfId="40896"/>
    <cellStyle name="40% - Accent5 2 8 3 2 3" xfId="40897"/>
    <cellStyle name="40% - Accent5 2 8 3 2 4" xfId="40898"/>
    <cellStyle name="40% - Accent5 2 8 3 3" xfId="40899"/>
    <cellStyle name="40% - Accent5 2 8 3 3 2" xfId="40900"/>
    <cellStyle name="40% - Accent5 2 8 3 3 2 2" xfId="40901"/>
    <cellStyle name="40% - Accent5 2 8 3 3 2 3" xfId="40902"/>
    <cellStyle name="40% - Accent5 2 8 3 3 3" xfId="40903"/>
    <cellStyle name="40% - Accent5 2 8 3 3 4" xfId="40904"/>
    <cellStyle name="40% - Accent5 2 8 3 4" xfId="40905"/>
    <cellStyle name="40% - Accent5 2 8 3 4 2" xfId="40906"/>
    <cellStyle name="40% - Accent5 2 8 3 4 3" xfId="40907"/>
    <cellStyle name="40% - Accent5 2 8 3 5" xfId="40908"/>
    <cellStyle name="40% - Accent5 2 8 3 6" xfId="40909"/>
    <cellStyle name="40% - Accent5 2 8 4" xfId="40910"/>
    <cellStyle name="40% - Accent5 2 8 4 2" xfId="40911"/>
    <cellStyle name="40% - Accent5 2 8 4 2 2" xfId="40912"/>
    <cellStyle name="40% - Accent5 2 8 4 2 2 2" xfId="40913"/>
    <cellStyle name="40% - Accent5 2 8 4 2 2 3" xfId="40914"/>
    <cellStyle name="40% - Accent5 2 8 4 2 3" xfId="40915"/>
    <cellStyle name="40% - Accent5 2 8 4 2 4" xfId="40916"/>
    <cellStyle name="40% - Accent5 2 8 4 3" xfId="40917"/>
    <cellStyle name="40% - Accent5 2 8 4 3 2" xfId="40918"/>
    <cellStyle name="40% - Accent5 2 8 4 3 2 2" xfId="40919"/>
    <cellStyle name="40% - Accent5 2 8 4 3 2 3" xfId="40920"/>
    <cellStyle name="40% - Accent5 2 8 4 3 3" xfId="40921"/>
    <cellStyle name="40% - Accent5 2 8 4 3 4" xfId="40922"/>
    <cellStyle name="40% - Accent5 2 8 4 4" xfId="40923"/>
    <cellStyle name="40% - Accent5 2 8 4 4 2" xfId="40924"/>
    <cellStyle name="40% - Accent5 2 8 4 4 3" xfId="40925"/>
    <cellStyle name="40% - Accent5 2 8 4 5" xfId="40926"/>
    <cellStyle name="40% - Accent5 2 8 4 6" xfId="40927"/>
    <cellStyle name="40% - Accent5 2 8 5" xfId="40928"/>
    <cellStyle name="40% - Accent5 2 8 5 2" xfId="40929"/>
    <cellStyle name="40% - Accent5 2 8 5 2 2" xfId="40930"/>
    <cellStyle name="40% - Accent5 2 8 5 2 3" xfId="40931"/>
    <cellStyle name="40% - Accent5 2 8 5 3" xfId="40932"/>
    <cellStyle name="40% - Accent5 2 8 5 4" xfId="40933"/>
    <cellStyle name="40% - Accent5 2 8 6" xfId="40934"/>
    <cellStyle name="40% - Accent5 2 8 6 2" xfId="40935"/>
    <cellStyle name="40% - Accent5 2 8 6 2 2" xfId="40936"/>
    <cellStyle name="40% - Accent5 2 8 6 2 3" xfId="40937"/>
    <cellStyle name="40% - Accent5 2 8 6 3" xfId="40938"/>
    <cellStyle name="40% - Accent5 2 8 6 4" xfId="40939"/>
    <cellStyle name="40% - Accent5 2 8 7" xfId="40940"/>
    <cellStyle name="40% - Accent5 2 8 7 2" xfId="40941"/>
    <cellStyle name="40% - Accent5 2 8 7 3" xfId="40942"/>
    <cellStyle name="40% - Accent5 2 8 8" xfId="40943"/>
    <cellStyle name="40% - Accent5 2 8 9" xfId="40944"/>
    <cellStyle name="40% - Accent5 2 9" xfId="40945"/>
    <cellStyle name="40% - Accent5 2 9 2" xfId="40946"/>
    <cellStyle name="40% - Accent5 2 9 2 2" xfId="40947"/>
    <cellStyle name="40% - Accent5 2 9 2 2 2" xfId="40948"/>
    <cellStyle name="40% - Accent5 2 9 2 2 2 2" xfId="40949"/>
    <cellStyle name="40% - Accent5 2 9 2 2 2 2 2" xfId="40950"/>
    <cellStyle name="40% - Accent5 2 9 2 2 2 2 3" xfId="40951"/>
    <cellStyle name="40% - Accent5 2 9 2 2 2 3" xfId="40952"/>
    <cellStyle name="40% - Accent5 2 9 2 2 2 4" xfId="40953"/>
    <cellStyle name="40% - Accent5 2 9 2 2 3" xfId="40954"/>
    <cellStyle name="40% - Accent5 2 9 2 2 3 2" xfId="40955"/>
    <cellStyle name="40% - Accent5 2 9 2 2 3 2 2" xfId="40956"/>
    <cellStyle name="40% - Accent5 2 9 2 2 3 2 3" xfId="40957"/>
    <cellStyle name="40% - Accent5 2 9 2 2 3 3" xfId="40958"/>
    <cellStyle name="40% - Accent5 2 9 2 2 3 4" xfId="40959"/>
    <cellStyle name="40% - Accent5 2 9 2 2 4" xfId="40960"/>
    <cellStyle name="40% - Accent5 2 9 2 2 4 2" xfId="40961"/>
    <cellStyle name="40% - Accent5 2 9 2 2 4 3" xfId="40962"/>
    <cellStyle name="40% - Accent5 2 9 2 2 5" xfId="40963"/>
    <cellStyle name="40% - Accent5 2 9 2 2 6" xfId="40964"/>
    <cellStyle name="40% - Accent5 2 9 2 3" xfId="40965"/>
    <cellStyle name="40% - Accent5 2 9 2 3 2" xfId="40966"/>
    <cellStyle name="40% - Accent5 2 9 2 3 2 2" xfId="40967"/>
    <cellStyle name="40% - Accent5 2 9 2 3 2 2 2" xfId="40968"/>
    <cellStyle name="40% - Accent5 2 9 2 3 2 2 3" xfId="40969"/>
    <cellStyle name="40% - Accent5 2 9 2 3 2 3" xfId="40970"/>
    <cellStyle name="40% - Accent5 2 9 2 3 2 4" xfId="40971"/>
    <cellStyle name="40% - Accent5 2 9 2 3 3" xfId="40972"/>
    <cellStyle name="40% - Accent5 2 9 2 3 3 2" xfId="40973"/>
    <cellStyle name="40% - Accent5 2 9 2 3 3 2 2" xfId="40974"/>
    <cellStyle name="40% - Accent5 2 9 2 3 3 2 3" xfId="40975"/>
    <cellStyle name="40% - Accent5 2 9 2 3 3 3" xfId="40976"/>
    <cellStyle name="40% - Accent5 2 9 2 3 3 4" xfId="40977"/>
    <cellStyle name="40% - Accent5 2 9 2 3 4" xfId="40978"/>
    <cellStyle name="40% - Accent5 2 9 2 3 4 2" xfId="40979"/>
    <cellStyle name="40% - Accent5 2 9 2 3 4 3" xfId="40980"/>
    <cellStyle name="40% - Accent5 2 9 2 3 5" xfId="40981"/>
    <cellStyle name="40% - Accent5 2 9 2 3 6" xfId="40982"/>
    <cellStyle name="40% - Accent5 2 9 2 4" xfId="40983"/>
    <cellStyle name="40% - Accent5 2 9 2 4 2" xfId="40984"/>
    <cellStyle name="40% - Accent5 2 9 2 4 2 2" xfId="40985"/>
    <cellStyle name="40% - Accent5 2 9 2 4 2 3" xfId="40986"/>
    <cellStyle name="40% - Accent5 2 9 2 4 3" xfId="40987"/>
    <cellStyle name="40% - Accent5 2 9 2 4 4" xfId="40988"/>
    <cellStyle name="40% - Accent5 2 9 2 5" xfId="40989"/>
    <cellStyle name="40% - Accent5 2 9 2 5 2" xfId="40990"/>
    <cellStyle name="40% - Accent5 2 9 2 5 2 2" xfId="40991"/>
    <cellStyle name="40% - Accent5 2 9 2 5 2 3" xfId="40992"/>
    <cellStyle name="40% - Accent5 2 9 2 5 3" xfId="40993"/>
    <cellStyle name="40% - Accent5 2 9 2 5 4" xfId="40994"/>
    <cellStyle name="40% - Accent5 2 9 2 6" xfId="40995"/>
    <cellStyle name="40% - Accent5 2 9 2 6 2" xfId="40996"/>
    <cellStyle name="40% - Accent5 2 9 2 6 3" xfId="40997"/>
    <cellStyle name="40% - Accent5 2 9 2 7" xfId="40998"/>
    <cellStyle name="40% - Accent5 2 9 2 8" xfId="40999"/>
    <cellStyle name="40% - Accent5 2 9 3" xfId="41000"/>
    <cellStyle name="40% - Accent5 2 9 3 2" xfId="41001"/>
    <cellStyle name="40% - Accent5 2 9 3 2 2" xfId="41002"/>
    <cellStyle name="40% - Accent5 2 9 3 2 2 2" xfId="41003"/>
    <cellStyle name="40% - Accent5 2 9 3 2 2 3" xfId="41004"/>
    <cellStyle name="40% - Accent5 2 9 3 2 3" xfId="41005"/>
    <cellStyle name="40% - Accent5 2 9 3 2 4" xfId="41006"/>
    <cellStyle name="40% - Accent5 2 9 3 3" xfId="41007"/>
    <cellStyle name="40% - Accent5 2 9 3 3 2" xfId="41008"/>
    <cellStyle name="40% - Accent5 2 9 3 3 2 2" xfId="41009"/>
    <cellStyle name="40% - Accent5 2 9 3 3 2 3" xfId="41010"/>
    <cellStyle name="40% - Accent5 2 9 3 3 3" xfId="41011"/>
    <cellStyle name="40% - Accent5 2 9 3 3 4" xfId="41012"/>
    <cellStyle name="40% - Accent5 2 9 3 4" xfId="41013"/>
    <cellStyle name="40% - Accent5 2 9 3 4 2" xfId="41014"/>
    <cellStyle name="40% - Accent5 2 9 3 4 3" xfId="41015"/>
    <cellStyle name="40% - Accent5 2 9 3 5" xfId="41016"/>
    <cellStyle name="40% - Accent5 2 9 3 6" xfId="41017"/>
    <cellStyle name="40% - Accent5 2 9 4" xfId="41018"/>
    <cellStyle name="40% - Accent5 2 9 4 2" xfId="41019"/>
    <cellStyle name="40% - Accent5 2 9 4 2 2" xfId="41020"/>
    <cellStyle name="40% - Accent5 2 9 4 2 2 2" xfId="41021"/>
    <cellStyle name="40% - Accent5 2 9 4 2 2 3" xfId="41022"/>
    <cellStyle name="40% - Accent5 2 9 4 2 3" xfId="41023"/>
    <cellStyle name="40% - Accent5 2 9 4 2 4" xfId="41024"/>
    <cellStyle name="40% - Accent5 2 9 4 3" xfId="41025"/>
    <cellStyle name="40% - Accent5 2 9 4 3 2" xfId="41026"/>
    <cellStyle name="40% - Accent5 2 9 4 3 2 2" xfId="41027"/>
    <cellStyle name="40% - Accent5 2 9 4 3 2 3" xfId="41028"/>
    <cellStyle name="40% - Accent5 2 9 4 3 3" xfId="41029"/>
    <cellStyle name="40% - Accent5 2 9 4 3 4" xfId="41030"/>
    <cellStyle name="40% - Accent5 2 9 4 4" xfId="41031"/>
    <cellStyle name="40% - Accent5 2 9 4 4 2" xfId="41032"/>
    <cellStyle name="40% - Accent5 2 9 4 4 3" xfId="41033"/>
    <cellStyle name="40% - Accent5 2 9 4 5" xfId="41034"/>
    <cellStyle name="40% - Accent5 2 9 4 6" xfId="41035"/>
    <cellStyle name="40% - Accent5 2 9 5" xfId="41036"/>
    <cellStyle name="40% - Accent5 2 9 5 2" xfId="41037"/>
    <cellStyle name="40% - Accent5 2 9 5 2 2" xfId="41038"/>
    <cellStyle name="40% - Accent5 2 9 5 2 3" xfId="41039"/>
    <cellStyle name="40% - Accent5 2 9 5 3" xfId="41040"/>
    <cellStyle name="40% - Accent5 2 9 5 4" xfId="41041"/>
    <cellStyle name="40% - Accent5 2 9 6" xfId="41042"/>
    <cellStyle name="40% - Accent5 2 9 6 2" xfId="41043"/>
    <cellStyle name="40% - Accent5 2 9 6 2 2" xfId="41044"/>
    <cellStyle name="40% - Accent5 2 9 6 2 3" xfId="41045"/>
    <cellStyle name="40% - Accent5 2 9 6 3" xfId="41046"/>
    <cellStyle name="40% - Accent5 2 9 6 4" xfId="41047"/>
    <cellStyle name="40% - Accent5 2 9 7" xfId="41048"/>
    <cellStyle name="40% - Accent5 2 9 7 2" xfId="41049"/>
    <cellStyle name="40% - Accent5 2 9 7 3" xfId="41050"/>
    <cellStyle name="40% - Accent5 2 9 8" xfId="41051"/>
    <cellStyle name="40% - Accent5 2 9 9" xfId="41052"/>
    <cellStyle name="40% - Accent5 2_Revenue monitoring workings P6 97-2003" xfId="41053"/>
    <cellStyle name="40% - Accent5 3" xfId="24"/>
    <cellStyle name="40% - Accent5 3 2" xfId="41054"/>
    <cellStyle name="40% - Accent5 3 2 2" xfId="41055"/>
    <cellStyle name="40% - Accent5 3 2 2 2" xfId="41056"/>
    <cellStyle name="40% - Accent5 3 2 3" xfId="41057"/>
    <cellStyle name="40% - Accent5 3 3" xfId="41058"/>
    <cellStyle name="40% - Accent5 3 3 2" xfId="41059"/>
    <cellStyle name="40% - Accent5 3 4" xfId="41060"/>
    <cellStyle name="40% - Accent5 3 5" xfId="41061"/>
    <cellStyle name="40% - Accent5 3_Revenue monitoring workings P6 97-2003" xfId="41062"/>
    <cellStyle name="40% - Accent5 4" xfId="41063"/>
    <cellStyle name="40% - Accent5 4 10" xfId="41064"/>
    <cellStyle name="40% - Accent5 4 10 2" xfId="41065"/>
    <cellStyle name="40% - Accent5 4 10 3" xfId="41066"/>
    <cellStyle name="40% - Accent5 4 11" xfId="41067"/>
    <cellStyle name="40% - Accent5 4 12" xfId="41068"/>
    <cellStyle name="40% - Accent5 4 13" xfId="41069"/>
    <cellStyle name="40% - Accent5 4 2" xfId="41070"/>
    <cellStyle name="40% - Accent5 4 2 10" xfId="41071"/>
    <cellStyle name="40% - Accent5 4 2 2" xfId="41072"/>
    <cellStyle name="40% - Accent5 4 2 2 2" xfId="41073"/>
    <cellStyle name="40% - Accent5 4 2 2 2 2" xfId="41074"/>
    <cellStyle name="40% - Accent5 4 2 2 2 2 2" xfId="41075"/>
    <cellStyle name="40% - Accent5 4 2 2 2 2 2 2" xfId="41076"/>
    <cellStyle name="40% - Accent5 4 2 2 2 2 2 2 2" xfId="41077"/>
    <cellStyle name="40% - Accent5 4 2 2 2 2 2 2 3" xfId="41078"/>
    <cellStyle name="40% - Accent5 4 2 2 2 2 2 3" xfId="41079"/>
    <cellStyle name="40% - Accent5 4 2 2 2 2 2 4" xfId="41080"/>
    <cellStyle name="40% - Accent5 4 2 2 2 2 3" xfId="41081"/>
    <cellStyle name="40% - Accent5 4 2 2 2 2 3 2" xfId="41082"/>
    <cellStyle name="40% - Accent5 4 2 2 2 2 3 2 2" xfId="41083"/>
    <cellStyle name="40% - Accent5 4 2 2 2 2 3 2 3" xfId="41084"/>
    <cellStyle name="40% - Accent5 4 2 2 2 2 3 3" xfId="41085"/>
    <cellStyle name="40% - Accent5 4 2 2 2 2 3 4" xfId="41086"/>
    <cellStyle name="40% - Accent5 4 2 2 2 2 4" xfId="41087"/>
    <cellStyle name="40% - Accent5 4 2 2 2 2 4 2" xfId="41088"/>
    <cellStyle name="40% - Accent5 4 2 2 2 2 4 3" xfId="41089"/>
    <cellStyle name="40% - Accent5 4 2 2 2 2 5" xfId="41090"/>
    <cellStyle name="40% - Accent5 4 2 2 2 2 6" xfId="41091"/>
    <cellStyle name="40% - Accent5 4 2 2 2 3" xfId="41092"/>
    <cellStyle name="40% - Accent5 4 2 2 2 3 2" xfId="41093"/>
    <cellStyle name="40% - Accent5 4 2 2 2 3 2 2" xfId="41094"/>
    <cellStyle name="40% - Accent5 4 2 2 2 3 2 2 2" xfId="41095"/>
    <cellStyle name="40% - Accent5 4 2 2 2 3 2 2 3" xfId="41096"/>
    <cellStyle name="40% - Accent5 4 2 2 2 3 2 3" xfId="41097"/>
    <cellStyle name="40% - Accent5 4 2 2 2 3 2 4" xfId="41098"/>
    <cellStyle name="40% - Accent5 4 2 2 2 3 3" xfId="41099"/>
    <cellStyle name="40% - Accent5 4 2 2 2 3 3 2" xfId="41100"/>
    <cellStyle name="40% - Accent5 4 2 2 2 3 3 2 2" xfId="41101"/>
    <cellStyle name="40% - Accent5 4 2 2 2 3 3 2 3" xfId="41102"/>
    <cellStyle name="40% - Accent5 4 2 2 2 3 3 3" xfId="41103"/>
    <cellStyle name="40% - Accent5 4 2 2 2 3 3 4" xfId="41104"/>
    <cellStyle name="40% - Accent5 4 2 2 2 3 4" xfId="41105"/>
    <cellStyle name="40% - Accent5 4 2 2 2 3 4 2" xfId="41106"/>
    <cellStyle name="40% - Accent5 4 2 2 2 3 4 3" xfId="41107"/>
    <cellStyle name="40% - Accent5 4 2 2 2 3 5" xfId="41108"/>
    <cellStyle name="40% - Accent5 4 2 2 2 3 6" xfId="41109"/>
    <cellStyle name="40% - Accent5 4 2 2 2 4" xfId="41110"/>
    <cellStyle name="40% - Accent5 4 2 2 2 4 2" xfId="41111"/>
    <cellStyle name="40% - Accent5 4 2 2 2 4 2 2" xfId="41112"/>
    <cellStyle name="40% - Accent5 4 2 2 2 4 2 3" xfId="41113"/>
    <cellStyle name="40% - Accent5 4 2 2 2 4 3" xfId="41114"/>
    <cellStyle name="40% - Accent5 4 2 2 2 4 4" xfId="41115"/>
    <cellStyle name="40% - Accent5 4 2 2 2 5" xfId="41116"/>
    <cellStyle name="40% - Accent5 4 2 2 2 5 2" xfId="41117"/>
    <cellStyle name="40% - Accent5 4 2 2 2 5 2 2" xfId="41118"/>
    <cellStyle name="40% - Accent5 4 2 2 2 5 2 3" xfId="41119"/>
    <cellStyle name="40% - Accent5 4 2 2 2 5 3" xfId="41120"/>
    <cellStyle name="40% - Accent5 4 2 2 2 5 4" xfId="41121"/>
    <cellStyle name="40% - Accent5 4 2 2 2 6" xfId="41122"/>
    <cellStyle name="40% - Accent5 4 2 2 2 6 2" xfId="41123"/>
    <cellStyle name="40% - Accent5 4 2 2 2 6 3" xfId="41124"/>
    <cellStyle name="40% - Accent5 4 2 2 2 7" xfId="41125"/>
    <cellStyle name="40% - Accent5 4 2 2 2 8" xfId="41126"/>
    <cellStyle name="40% - Accent5 4 2 2 3" xfId="41127"/>
    <cellStyle name="40% - Accent5 4 2 2 3 2" xfId="41128"/>
    <cellStyle name="40% - Accent5 4 2 2 3 2 2" xfId="41129"/>
    <cellStyle name="40% - Accent5 4 2 2 3 2 2 2" xfId="41130"/>
    <cellStyle name="40% - Accent5 4 2 2 3 2 2 3" xfId="41131"/>
    <cellStyle name="40% - Accent5 4 2 2 3 2 3" xfId="41132"/>
    <cellStyle name="40% - Accent5 4 2 2 3 2 4" xfId="41133"/>
    <cellStyle name="40% - Accent5 4 2 2 3 3" xfId="41134"/>
    <cellStyle name="40% - Accent5 4 2 2 3 3 2" xfId="41135"/>
    <cellStyle name="40% - Accent5 4 2 2 3 3 2 2" xfId="41136"/>
    <cellStyle name="40% - Accent5 4 2 2 3 3 2 3" xfId="41137"/>
    <cellStyle name="40% - Accent5 4 2 2 3 3 3" xfId="41138"/>
    <cellStyle name="40% - Accent5 4 2 2 3 3 4" xfId="41139"/>
    <cellStyle name="40% - Accent5 4 2 2 3 4" xfId="41140"/>
    <cellStyle name="40% - Accent5 4 2 2 3 4 2" xfId="41141"/>
    <cellStyle name="40% - Accent5 4 2 2 3 4 3" xfId="41142"/>
    <cellStyle name="40% - Accent5 4 2 2 3 5" xfId="41143"/>
    <cellStyle name="40% - Accent5 4 2 2 3 6" xfId="41144"/>
    <cellStyle name="40% - Accent5 4 2 2 4" xfId="41145"/>
    <cellStyle name="40% - Accent5 4 2 2 4 2" xfId="41146"/>
    <cellStyle name="40% - Accent5 4 2 2 4 2 2" xfId="41147"/>
    <cellStyle name="40% - Accent5 4 2 2 4 2 2 2" xfId="41148"/>
    <cellStyle name="40% - Accent5 4 2 2 4 2 2 3" xfId="41149"/>
    <cellStyle name="40% - Accent5 4 2 2 4 2 3" xfId="41150"/>
    <cellStyle name="40% - Accent5 4 2 2 4 2 4" xfId="41151"/>
    <cellStyle name="40% - Accent5 4 2 2 4 3" xfId="41152"/>
    <cellStyle name="40% - Accent5 4 2 2 4 3 2" xfId="41153"/>
    <cellStyle name="40% - Accent5 4 2 2 4 3 2 2" xfId="41154"/>
    <cellStyle name="40% - Accent5 4 2 2 4 3 2 3" xfId="41155"/>
    <cellStyle name="40% - Accent5 4 2 2 4 3 3" xfId="41156"/>
    <cellStyle name="40% - Accent5 4 2 2 4 3 4" xfId="41157"/>
    <cellStyle name="40% - Accent5 4 2 2 4 4" xfId="41158"/>
    <cellStyle name="40% - Accent5 4 2 2 4 4 2" xfId="41159"/>
    <cellStyle name="40% - Accent5 4 2 2 4 4 3" xfId="41160"/>
    <cellStyle name="40% - Accent5 4 2 2 4 5" xfId="41161"/>
    <cellStyle name="40% - Accent5 4 2 2 4 6" xfId="41162"/>
    <cellStyle name="40% - Accent5 4 2 2 5" xfId="41163"/>
    <cellStyle name="40% - Accent5 4 2 2 5 2" xfId="41164"/>
    <cellStyle name="40% - Accent5 4 2 2 5 2 2" xfId="41165"/>
    <cellStyle name="40% - Accent5 4 2 2 5 2 3" xfId="41166"/>
    <cellStyle name="40% - Accent5 4 2 2 5 3" xfId="41167"/>
    <cellStyle name="40% - Accent5 4 2 2 5 4" xfId="41168"/>
    <cellStyle name="40% - Accent5 4 2 2 6" xfId="41169"/>
    <cellStyle name="40% - Accent5 4 2 2 6 2" xfId="41170"/>
    <cellStyle name="40% - Accent5 4 2 2 6 2 2" xfId="41171"/>
    <cellStyle name="40% - Accent5 4 2 2 6 2 3" xfId="41172"/>
    <cellStyle name="40% - Accent5 4 2 2 6 3" xfId="41173"/>
    <cellStyle name="40% - Accent5 4 2 2 6 4" xfId="41174"/>
    <cellStyle name="40% - Accent5 4 2 2 7" xfId="41175"/>
    <cellStyle name="40% - Accent5 4 2 2 7 2" xfId="41176"/>
    <cellStyle name="40% - Accent5 4 2 2 7 3" xfId="41177"/>
    <cellStyle name="40% - Accent5 4 2 2 8" xfId="41178"/>
    <cellStyle name="40% - Accent5 4 2 2 9" xfId="41179"/>
    <cellStyle name="40% - Accent5 4 2 3" xfId="41180"/>
    <cellStyle name="40% - Accent5 4 2 3 2" xfId="41181"/>
    <cellStyle name="40% - Accent5 4 2 3 2 2" xfId="41182"/>
    <cellStyle name="40% - Accent5 4 2 3 2 2 2" xfId="41183"/>
    <cellStyle name="40% - Accent5 4 2 3 2 2 2 2" xfId="41184"/>
    <cellStyle name="40% - Accent5 4 2 3 2 2 2 3" xfId="41185"/>
    <cellStyle name="40% - Accent5 4 2 3 2 2 3" xfId="41186"/>
    <cellStyle name="40% - Accent5 4 2 3 2 2 4" xfId="41187"/>
    <cellStyle name="40% - Accent5 4 2 3 2 3" xfId="41188"/>
    <cellStyle name="40% - Accent5 4 2 3 2 3 2" xfId="41189"/>
    <cellStyle name="40% - Accent5 4 2 3 2 3 2 2" xfId="41190"/>
    <cellStyle name="40% - Accent5 4 2 3 2 3 2 3" xfId="41191"/>
    <cellStyle name="40% - Accent5 4 2 3 2 3 3" xfId="41192"/>
    <cellStyle name="40% - Accent5 4 2 3 2 3 4" xfId="41193"/>
    <cellStyle name="40% - Accent5 4 2 3 2 4" xfId="41194"/>
    <cellStyle name="40% - Accent5 4 2 3 2 4 2" xfId="41195"/>
    <cellStyle name="40% - Accent5 4 2 3 2 4 3" xfId="41196"/>
    <cellStyle name="40% - Accent5 4 2 3 2 5" xfId="41197"/>
    <cellStyle name="40% - Accent5 4 2 3 2 6" xfId="41198"/>
    <cellStyle name="40% - Accent5 4 2 3 3" xfId="41199"/>
    <cellStyle name="40% - Accent5 4 2 3 3 2" xfId="41200"/>
    <cellStyle name="40% - Accent5 4 2 3 3 2 2" xfId="41201"/>
    <cellStyle name="40% - Accent5 4 2 3 3 2 2 2" xfId="41202"/>
    <cellStyle name="40% - Accent5 4 2 3 3 2 2 3" xfId="41203"/>
    <cellStyle name="40% - Accent5 4 2 3 3 2 3" xfId="41204"/>
    <cellStyle name="40% - Accent5 4 2 3 3 2 4" xfId="41205"/>
    <cellStyle name="40% - Accent5 4 2 3 3 3" xfId="41206"/>
    <cellStyle name="40% - Accent5 4 2 3 3 3 2" xfId="41207"/>
    <cellStyle name="40% - Accent5 4 2 3 3 3 2 2" xfId="41208"/>
    <cellStyle name="40% - Accent5 4 2 3 3 3 2 3" xfId="41209"/>
    <cellStyle name="40% - Accent5 4 2 3 3 3 3" xfId="41210"/>
    <cellStyle name="40% - Accent5 4 2 3 3 3 4" xfId="41211"/>
    <cellStyle name="40% - Accent5 4 2 3 3 4" xfId="41212"/>
    <cellStyle name="40% - Accent5 4 2 3 3 4 2" xfId="41213"/>
    <cellStyle name="40% - Accent5 4 2 3 3 4 3" xfId="41214"/>
    <cellStyle name="40% - Accent5 4 2 3 3 5" xfId="41215"/>
    <cellStyle name="40% - Accent5 4 2 3 3 6" xfId="41216"/>
    <cellStyle name="40% - Accent5 4 2 3 4" xfId="41217"/>
    <cellStyle name="40% - Accent5 4 2 3 4 2" xfId="41218"/>
    <cellStyle name="40% - Accent5 4 2 3 4 2 2" xfId="41219"/>
    <cellStyle name="40% - Accent5 4 2 3 4 2 3" xfId="41220"/>
    <cellStyle name="40% - Accent5 4 2 3 4 3" xfId="41221"/>
    <cellStyle name="40% - Accent5 4 2 3 4 4" xfId="41222"/>
    <cellStyle name="40% - Accent5 4 2 3 5" xfId="41223"/>
    <cellStyle name="40% - Accent5 4 2 3 5 2" xfId="41224"/>
    <cellStyle name="40% - Accent5 4 2 3 5 2 2" xfId="41225"/>
    <cellStyle name="40% - Accent5 4 2 3 5 2 3" xfId="41226"/>
    <cellStyle name="40% - Accent5 4 2 3 5 3" xfId="41227"/>
    <cellStyle name="40% - Accent5 4 2 3 5 4" xfId="41228"/>
    <cellStyle name="40% - Accent5 4 2 3 6" xfId="41229"/>
    <cellStyle name="40% - Accent5 4 2 3 6 2" xfId="41230"/>
    <cellStyle name="40% - Accent5 4 2 3 6 3" xfId="41231"/>
    <cellStyle name="40% - Accent5 4 2 3 7" xfId="41232"/>
    <cellStyle name="40% - Accent5 4 2 3 8" xfId="41233"/>
    <cellStyle name="40% - Accent5 4 2 4" xfId="41234"/>
    <cellStyle name="40% - Accent5 4 2 4 2" xfId="41235"/>
    <cellStyle name="40% - Accent5 4 2 4 2 2" xfId="41236"/>
    <cellStyle name="40% - Accent5 4 2 4 2 2 2" xfId="41237"/>
    <cellStyle name="40% - Accent5 4 2 4 2 2 3" xfId="41238"/>
    <cellStyle name="40% - Accent5 4 2 4 2 3" xfId="41239"/>
    <cellStyle name="40% - Accent5 4 2 4 2 4" xfId="41240"/>
    <cellStyle name="40% - Accent5 4 2 4 3" xfId="41241"/>
    <cellStyle name="40% - Accent5 4 2 4 3 2" xfId="41242"/>
    <cellStyle name="40% - Accent5 4 2 4 3 2 2" xfId="41243"/>
    <cellStyle name="40% - Accent5 4 2 4 3 2 3" xfId="41244"/>
    <cellStyle name="40% - Accent5 4 2 4 3 3" xfId="41245"/>
    <cellStyle name="40% - Accent5 4 2 4 3 4" xfId="41246"/>
    <cellStyle name="40% - Accent5 4 2 4 4" xfId="41247"/>
    <cellStyle name="40% - Accent5 4 2 4 4 2" xfId="41248"/>
    <cellStyle name="40% - Accent5 4 2 4 4 3" xfId="41249"/>
    <cellStyle name="40% - Accent5 4 2 4 5" xfId="41250"/>
    <cellStyle name="40% - Accent5 4 2 4 6" xfId="41251"/>
    <cellStyle name="40% - Accent5 4 2 5" xfId="41252"/>
    <cellStyle name="40% - Accent5 4 2 5 2" xfId="41253"/>
    <cellStyle name="40% - Accent5 4 2 5 2 2" xfId="41254"/>
    <cellStyle name="40% - Accent5 4 2 5 2 2 2" xfId="41255"/>
    <cellStyle name="40% - Accent5 4 2 5 2 2 3" xfId="41256"/>
    <cellStyle name="40% - Accent5 4 2 5 2 3" xfId="41257"/>
    <cellStyle name="40% - Accent5 4 2 5 2 4" xfId="41258"/>
    <cellStyle name="40% - Accent5 4 2 5 3" xfId="41259"/>
    <cellStyle name="40% - Accent5 4 2 5 3 2" xfId="41260"/>
    <cellStyle name="40% - Accent5 4 2 5 3 2 2" xfId="41261"/>
    <cellStyle name="40% - Accent5 4 2 5 3 2 3" xfId="41262"/>
    <cellStyle name="40% - Accent5 4 2 5 3 3" xfId="41263"/>
    <cellStyle name="40% - Accent5 4 2 5 3 4" xfId="41264"/>
    <cellStyle name="40% - Accent5 4 2 5 4" xfId="41265"/>
    <cellStyle name="40% - Accent5 4 2 5 4 2" xfId="41266"/>
    <cellStyle name="40% - Accent5 4 2 5 4 3" xfId="41267"/>
    <cellStyle name="40% - Accent5 4 2 5 5" xfId="41268"/>
    <cellStyle name="40% - Accent5 4 2 5 6" xfId="41269"/>
    <cellStyle name="40% - Accent5 4 2 6" xfId="41270"/>
    <cellStyle name="40% - Accent5 4 2 6 2" xfId="41271"/>
    <cellStyle name="40% - Accent5 4 2 6 2 2" xfId="41272"/>
    <cellStyle name="40% - Accent5 4 2 6 2 3" xfId="41273"/>
    <cellStyle name="40% - Accent5 4 2 6 3" xfId="41274"/>
    <cellStyle name="40% - Accent5 4 2 6 4" xfId="41275"/>
    <cellStyle name="40% - Accent5 4 2 7" xfId="41276"/>
    <cellStyle name="40% - Accent5 4 2 7 2" xfId="41277"/>
    <cellStyle name="40% - Accent5 4 2 7 2 2" xfId="41278"/>
    <cellStyle name="40% - Accent5 4 2 7 2 3" xfId="41279"/>
    <cellStyle name="40% - Accent5 4 2 7 3" xfId="41280"/>
    <cellStyle name="40% - Accent5 4 2 7 4" xfId="41281"/>
    <cellStyle name="40% - Accent5 4 2 8" xfId="41282"/>
    <cellStyle name="40% - Accent5 4 2 8 2" xfId="41283"/>
    <cellStyle name="40% - Accent5 4 2 8 3" xfId="41284"/>
    <cellStyle name="40% - Accent5 4 2 9" xfId="41285"/>
    <cellStyle name="40% - Accent5 4 2_Revenue monitoring workings P6 97-2003" xfId="41286"/>
    <cellStyle name="40% - Accent5 4 3" xfId="41287"/>
    <cellStyle name="40% - Accent5 4 3 10" xfId="41288"/>
    <cellStyle name="40% - Accent5 4 3 2" xfId="41289"/>
    <cellStyle name="40% - Accent5 4 3 2 2" xfId="41290"/>
    <cellStyle name="40% - Accent5 4 3 2 2 2" xfId="41291"/>
    <cellStyle name="40% - Accent5 4 3 2 2 2 2" xfId="41292"/>
    <cellStyle name="40% - Accent5 4 3 2 2 2 2 2" xfId="41293"/>
    <cellStyle name="40% - Accent5 4 3 2 2 2 2 2 2" xfId="41294"/>
    <cellStyle name="40% - Accent5 4 3 2 2 2 2 2 3" xfId="41295"/>
    <cellStyle name="40% - Accent5 4 3 2 2 2 2 3" xfId="41296"/>
    <cellStyle name="40% - Accent5 4 3 2 2 2 2 4" xfId="41297"/>
    <cellStyle name="40% - Accent5 4 3 2 2 2 3" xfId="41298"/>
    <cellStyle name="40% - Accent5 4 3 2 2 2 3 2" xfId="41299"/>
    <cellStyle name="40% - Accent5 4 3 2 2 2 3 2 2" xfId="41300"/>
    <cellStyle name="40% - Accent5 4 3 2 2 2 3 2 3" xfId="41301"/>
    <cellStyle name="40% - Accent5 4 3 2 2 2 3 3" xfId="41302"/>
    <cellStyle name="40% - Accent5 4 3 2 2 2 3 4" xfId="41303"/>
    <cellStyle name="40% - Accent5 4 3 2 2 2 4" xfId="41304"/>
    <cellStyle name="40% - Accent5 4 3 2 2 2 4 2" xfId="41305"/>
    <cellStyle name="40% - Accent5 4 3 2 2 2 4 3" xfId="41306"/>
    <cellStyle name="40% - Accent5 4 3 2 2 2 5" xfId="41307"/>
    <cellStyle name="40% - Accent5 4 3 2 2 2 6" xfId="41308"/>
    <cellStyle name="40% - Accent5 4 3 2 2 3" xfId="41309"/>
    <cellStyle name="40% - Accent5 4 3 2 2 3 2" xfId="41310"/>
    <cellStyle name="40% - Accent5 4 3 2 2 3 2 2" xfId="41311"/>
    <cellStyle name="40% - Accent5 4 3 2 2 3 2 2 2" xfId="41312"/>
    <cellStyle name="40% - Accent5 4 3 2 2 3 2 2 3" xfId="41313"/>
    <cellStyle name="40% - Accent5 4 3 2 2 3 2 3" xfId="41314"/>
    <cellStyle name="40% - Accent5 4 3 2 2 3 2 4" xfId="41315"/>
    <cellStyle name="40% - Accent5 4 3 2 2 3 3" xfId="41316"/>
    <cellStyle name="40% - Accent5 4 3 2 2 3 3 2" xfId="41317"/>
    <cellStyle name="40% - Accent5 4 3 2 2 3 3 2 2" xfId="41318"/>
    <cellStyle name="40% - Accent5 4 3 2 2 3 3 2 3" xfId="41319"/>
    <cellStyle name="40% - Accent5 4 3 2 2 3 3 3" xfId="41320"/>
    <cellStyle name="40% - Accent5 4 3 2 2 3 3 4" xfId="41321"/>
    <cellStyle name="40% - Accent5 4 3 2 2 3 4" xfId="41322"/>
    <cellStyle name="40% - Accent5 4 3 2 2 3 4 2" xfId="41323"/>
    <cellStyle name="40% - Accent5 4 3 2 2 3 4 3" xfId="41324"/>
    <cellStyle name="40% - Accent5 4 3 2 2 3 5" xfId="41325"/>
    <cellStyle name="40% - Accent5 4 3 2 2 3 6" xfId="41326"/>
    <cellStyle name="40% - Accent5 4 3 2 2 4" xfId="41327"/>
    <cellStyle name="40% - Accent5 4 3 2 2 4 2" xfId="41328"/>
    <cellStyle name="40% - Accent5 4 3 2 2 4 2 2" xfId="41329"/>
    <cellStyle name="40% - Accent5 4 3 2 2 4 2 3" xfId="41330"/>
    <cellStyle name="40% - Accent5 4 3 2 2 4 3" xfId="41331"/>
    <cellStyle name="40% - Accent5 4 3 2 2 4 4" xfId="41332"/>
    <cellStyle name="40% - Accent5 4 3 2 2 5" xfId="41333"/>
    <cellStyle name="40% - Accent5 4 3 2 2 5 2" xfId="41334"/>
    <cellStyle name="40% - Accent5 4 3 2 2 5 2 2" xfId="41335"/>
    <cellStyle name="40% - Accent5 4 3 2 2 5 2 3" xfId="41336"/>
    <cellStyle name="40% - Accent5 4 3 2 2 5 3" xfId="41337"/>
    <cellStyle name="40% - Accent5 4 3 2 2 5 4" xfId="41338"/>
    <cellStyle name="40% - Accent5 4 3 2 2 6" xfId="41339"/>
    <cellStyle name="40% - Accent5 4 3 2 2 6 2" xfId="41340"/>
    <cellStyle name="40% - Accent5 4 3 2 2 6 3" xfId="41341"/>
    <cellStyle name="40% - Accent5 4 3 2 2 7" xfId="41342"/>
    <cellStyle name="40% - Accent5 4 3 2 2 8" xfId="41343"/>
    <cellStyle name="40% - Accent5 4 3 2 3" xfId="41344"/>
    <cellStyle name="40% - Accent5 4 3 2 3 2" xfId="41345"/>
    <cellStyle name="40% - Accent5 4 3 2 3 2 2" xfId="41346"/>
    <cellStyle name="40% - Accent5 4 3 2 3 2 2 2" xfId="41347"/>
    <cellStyle name="40% - Accent5 4 3 2 3 2 2 3" xfId="41348"/>
    <cellStyle name="40% - Accent5 4 3 2 3 2 3" xfId="41349"/>
    <cellStyle name="40% - Accent5 4 3 2 3 2 4" xfId="41350"/>
    <cellStyle name="40% - Accent5 4 3 2 3 3" xfId="41351"/>
    <cellStyle name="40% - Accent5 4 3 2 3 3 2" xfId="41352"/>
    <cellStyle name="40% - Accent5 4 3 2 3 3 2 2" xfId="41353"/>
    <cellStyle name="40% - Accent5 4 3 2 3 3 2 3" xfId="41354"/>
    <cellStyle name="40% - Accent5 4 3 2 3 3 3" xfId="41355"/>
    <cellStyle name="40% - Accent5 4 3 2 3 3 4" xfId="41356"/>
    <cellStyle name="40% - Accent5 4 3 2 3 4" xfId="41357"/>
    <cellStyle name="40% - Accent5 4 3 2 3 4 2" xfId="41358"/>
    <cellStyle name="40% - Accent5 4 3 2 3 4 3" xfId="41359"/>
    <cellStyle name="40% - Accent5 4 3 2 3 5" xfId="41360"/>
    <cellStyle name="40% - Accent5 4 3 2 3 6" xfId="41361"/>
    <cellStyle name="40% - Accent5 4 3 2 4" xfId="41362"/>
    <cellStyle name="40% - Accent5 4 3 2 4 2" xfId="41363"/>
    <cellStyle name="40% - Accent5 4 3 2 4 2 2" xfId="41364"/>
    <cellStyle name="40% - Accent5 4 3 2 4 2 2 2" xfId="41365"/>
    <cellStyle name="40% - Accent5 4 3 2 4 2 2 3" xfId="41366"/>
    <cellStyle name="40% - Accent5 4 3 2 4 2 3" xfId="41367"/>
    <cellStyle name="40% - Accent5 4 3 2 4 2 4" xfId="41368"/>
    <cellStyle name="40% - Accent5 4 3 2 4 3" xfId="41369"/>
    <cellStyle name="40% - Accent5 4 3 2 4 3 2" xfId="41370"/>
    <cellStyle name="40% - Accent5 4 3 2 4 3 2 2" xfId="41371"/>
    <cellStyle name="40% - Accent5 4 3 2 4 3 2 3" xfId="41372"/>
    <cellStyle name="40% - Accent5 4 3 2 4 3 3" xfId="41373"/>
    <cellStyle name="40% - Accent5 4 3 2 4 3 4" xfId="41374"/>
    <cellStyle name="40% - Accent5 4 3 2 4 4" xfId="41375"/>
    <cellStyle name="40% - Accent5 4 3 2 4 4 2" xfId="41376"/>
    <cellStyle name="40% - Accent5 4 3 2 4 4 3" xfId="41377"/>
    <cellStyle name="40% - Accent5 4 3 2 4 5" xfId="41378"/>
    <cellStyle name="40% - Accent5 4 3 2 4 6" xfId="41379"/>
    <cellStyle name="40% - Accent5 4 3 2 5" xfId="41380"/>
    <cellStyle name="40% - Accent5 4 3 2 5 2" xfId="41381"/>
    <cellStyle name="40% - Accent5 4 3 2 5 2 2" xfId="41382"/>
    <cellStyle name="40% - Accent5 4 3 2 5 2 3" xfId="41383"/>
    <cellStyle name="40% - Accent5 4 3 2 5 3" xfId="41384"/>
    <cellStyle name="40% - Accent5 4 3 2 5 4" xfId="41385"/>
    <cellStyle name="40% - Accent5 4 3 2 6" xfId="41386"/>
    <cellStyle name="40% - Accent5 4 3 2 6 2" xfId="41387"/>
    <cellStyle name="40% - Accent5 4 3 2 6 2 2" xfId="41388"/>
    <cellStyle name="40% - Accent5 4 3 2 6 2 3" xfId="41389"/>
    <cellStyle name="40% - Accent5 4 3 2 6 3" xfId="41390"/>
    <cellStyle name="40% - Accent5 4 3 2 6 4" xfId="41391"/>
    <cellStyle name="40% - Accent5 4 3 2 7" xfId="41392"/>
    <cellStyle name="40% - Accent5 4 3 2 7 2" xfId="41393"/>
    <cellStyle name="40% - Accent5 4 3 2 7 3" xfId="41394"/>
    <cellStyle name="40% - Accent5 4 3 2 8" xfId="41395"/>
    <cellStyle name="40% - Accent5 4 3 2 9" xfId="41396"/>
    <cellStyle name="40% - Accent5 4 3 3" xfId="41397"/>
    <cellStyle name="40% - Accent5 4 3 3 2" xfId="41398"/>
    <cellStyle name="40% - Accent5 4 3 3 2 2" xfId="41399"/>
    <cellStyle name="40% - Accent5 4 3 3 2 2 2" xfId="41400"/>
    <cellStyle name="40% - Accent5 4 3 3 2 2 2 2" xfId="41401"/>
    <cellStyle name="40% - Accent5 4 3 3 2 2 2 3" xfId="41402"/>
    <cellStyle name="40% - Accent5 4 3 3 2 2 3" xfId="41403"/>
    <cellStyle name="40% - Accent5 4 3 3 2 2 4" xfId="41404"/>
    <cellStyle name="40% - Accent5 4 3 3 2 3" xfId="41405"/>
    <cellStyle name="40% - Accent5 4 3 3 2 3 2" xfId="41406"/>
    <cellStyle name="40% - Accent5 4 3 3 2 3 2 2" xfId="41407"/>
    <cellStyle name="40% - Accent5 4 3 3 2 3 2 3" xfId="41408"/>
    <cellStyle name="40% - Accent5 4 3 3 2 3 3" xfId="41409"/>
    <cellStyle name="40% - Accent5 4 3 3 2 3 4" xfId="41410"/>
    <cellStyle name="40% - Accent5 4 3 3 2 4" xfId="41411"/>
    <cellStyle name="40% - Accent5 4 3 3 2 4 2" xfId="41412"/>
    <cellStyle name="40% - Accent5 4 3 3 2 4 3" xfId="41413"/>
    <cellStyle name="40% - Accent5 4 3 3 2 5" xfId="41414"/>
    <cellStyle name="40% - Accent5 4 3 3 2 6" xfId="41415"/>
    <cellStyle name="40% - Accent5 4 3 3 3" xfId="41416"/>
    <cellStyle name="40% - Accent5 4 3 3 3 2" xfId="41417"/>
    <cellStyle name="40% - Accent5 4 3 3 3 2 2" xfId="41418"/>
    <cellStyle name="40% - Accent5 4 3 3 3 2 2 2" xfId="41419"/>
    <cellStyle name="40% - Accent5 4 3 3 3 2 2 3" xfId="41420"/>
    <cellStyle name="40% - Accent5 4 3 3 3 2 3" xfId="41421"/>
    <cellStyle name="40% - Accent5 4 3 3 3 2 4" xfId="41422"/>
    <cellStyle name="40% - Accent5 4 3 3 3 3" xfId="41423"/>
    <cellStyle name="40% - Accent5 4 3 3 3 3 2" xfId="41424"/>
    <cellStyle name="40% - Accent5 4 3 3 3 3 2 2" xfId="41425"/>
    <cellStyle name="40% - Accent5 4 3 3 3 3 2 3" xfId="41426"/>
    <cellStyle name="40% - Accent5 4 3 3 3 3 3" xfId="41427"/>
    <cellStyle name="40% - Accent5 4 3 3 3 3 4" xfId="41428"/>
    <cellStyle name="40% - Accent5 4 3 3 3 4" xfId="41429"/>
    <cellStyle name="40% - Accent5 4 3 3 3 4 2" xfId="41430"/>
    <cellStyle name="40% - Accent5 4 3 3 3 4 3" xfId="41431"/>
    <cellStyle name="40% - Accent5 4 3 3 3 5" xfId="41432"/>
    <cellStyle name="40% - Accent5 4 3 3 3 6" xfId="41433"/>
    <cellStyle name="40% - Accent5 4 3 3 4" xfId="41434"/>
    <cellStyle name="40% - Accent5 4 3 3 4 2" xfId="41435"/>
    <cellStyle name="40% - Accent5 4 3 3 4 2 2" xfId="41436"/>
    <cellStyle name="40% - Accent5 4 3 3 4 2 3" xfId="41437"/>
    <cellStyle name="40% - Accent5 4 3 3 4 3" xfId="41438"/>
    <cellStyle name="40% - Accent5 4 3 3 4 4" xfId="41439"/>
    <cellStyle name="40% - Accent5 4 3 3 5" xfId="41440"/>
    <cellStyle name="40% - Accent5 4 3 3 5 2" xfId="41441"/>
    <cellStyle name="40% - Accent5 4 3 3 5 2 2" xfId="41442"/>
    <cellStyle name="40% - Accent5 4 3 3 5 2 3" xfId="41443"/>
    <cellStyle name="40% - Accent5 4 3 3 5 3" xfId="41444"/>
    <cellStyle name="40% - Accent5 4 3 3 5 4" xfId="41445"/>
    <cellStyle name="40% - Accent5 4 3 3 6" xfId="41446"/>
    <cellStyle name="40% - Accent5 4 3 3 6 2" xfId="41447"/>
    <cellStyle name="40% - Accent5 4 3 3 6 3" xfId="41448"/>
    <cellStyle name="40% - Accent5 4 3 3 7" xfId="41449"/>
    <cellStyle name="40% - Accent5 4 3 3 8" xfId="41450"/>
    <cellStyle name="40% - Accent5 4 3 4" xfId="41451"/>
    <cellStyle name="40% - Accent5 4 3 4 2" xfId="41452"/>
    <cellStyle name="40% - Accent5 4 3 4 2 2" xfId="41453"/>
    <cellStyle name="40% - Accent5 4 3 4 2 2 2" xfId="41454"/>
    <cellStyle name="40% - Accent5 4 3 4 2 2 3" xfId="41455"/>
    <cellStyle name="40% - Accent5 4 3 4 2 3" xfId="41456"/>
    <cellStyle name="40% - Accent5 4 3 4 2 4" xfId="41457"/>
    <cellStyle name="40% - Accent5 4 3 4 3" xfId="41458"/>
    <cellStyle name="40% - Accent5 4 3 4 3 2" xfId="41459"/>
    <cellStyle name="40% - Accent5 4 3 4 3 2 2" xfId="41460"/>
    <cellStyle name="40% - Accent5 4 3 4 3 2 3" xfId="41461"/>
    <cellStyle name="40% - Accent5 4 3 4 3 3" xfId="41462"/>
    <cellStyle name="40% - Accent5 4 3 4 3 4" xfId="41463"/>
    <cellStyle name="40% - Accent5 4 3 4 4" xfId="41464"/>
    <cellStyle name="40% - Accent5 4 3 4 4 2" xfId="41465"/>
    <cellStyle name="40% - Accent5 4 3 4 4 3" xfId="41466"/>
    <cellStyle name="40% - Accent5 4 3 4 5" xfId="41467"/>
    <cellStyle name="40% - Accent5 4 3 4 6" xfId="41468"/>
    <cellStyle name="40% - Accent5 4 3 5" xfId="41469"/>
    <cellStyle name="40% - Accent5 4 3 5 2" xfId="41470"/>
    <cellStyle name="40% - Accent5 4 3 5 2 2" xfId="41471"/>
    <cellStyle name="40% - Accent5 4 3 5 2 2 2" xfId="41472"/>
    <cellStyle name="40% - Accent5 4 3 5 2 2 3" xfId="41473"/>
    <cellStyle name="40% - Accent5 4 3 5 2 3" xfId="41474"/>
    <cellStyle name="40% - Accent5 4 3 5 2 4" xfId="41475"/>
    <cellStyle name="40% - Accent5 4 3 5 3" xfId="41476"/>
    <cellStyle name="40% - Accent5 4 3 5 3 2" xfId="41477"/>
    <cellStyle name="40% - Accent5 4 3 5 3 2 2" xfId="41478"/>
    <cellStyle name="40% - Accent5 4 3 5 3 2 3" xfId="41479"/>
    <cellStyle name="40% - Accent5 4 3 5 3 3" xfId="41480"/>
    <cellStyle name="40% - Accent5 4 3 5 3 4" xfId="41481"/>
    <cellStyle name="40% - Accent5 4 3 5 4" xfId="41482"/>
    <cellStyle name="40% - Accent5 4 3 5 4 2" xfId="41483"/>
    <cellStyle name="40% - Accent5 4 3 5 4 3" xfId="41484"/>
    <cellStyle name="40% - Accent5 4 3 5 5" xfId="41485"/>
    <cellStyle name="40% - Accent5 4 3 5 6" xfId="41486"/>
    <cellStyle name="40% - Accent5 4 3 6" xfId="41487"/>
    <cellStyle name="40% - Accent5 4 3 6 2" xfId="41488"/>
    <cellStyle name="40% - Accent5 4 3 6 2 2" xfId="41489"/>
    <cellStyle name="40% - Accent5 4 3 6 2 3" xfId="41490"/>
    <cellStyle name="40% - Accent5 4 3 6 3" xfId="41491"/>
    <cellStyle name="40% - Accent5 4 3 6 4" xfId="41492"/>
    <cellStyle name="40% - Accent5 4 3 7" xfId="41493"/>
    <cellStyle name="40% - Accent5 4 3 7 2" xfId="41494"/>
    <cellStyle name="40% - Accent5 4 3 7 2 2" xfId="41495"/>
    <cellStyle name="40% - Accent5 4 3 7 2 3" xfId="41496"/>
    <cellStyle name="40% - Accent5 4 3 7 3" xfId="41497"/>
    <cellStyle name="40% - Accent5 4 3 7 4" xfId="41498"/>
    <cellStyle name="40% - Accent5 4 3 8" xfId="41499"/>
    <cellStyle name="40% - Accent5 4 3 8 2" xfId="41500"/>
    <cellStyle name="40% - Accent5 4 3 8 3" xfId="41501"/>
    <cellStyle name="40% - Accent5 4 3 9" xfId="41502"/>
    <cellStyle name="40% - Accent5 4 3_Revenue monitoring workings P6 97-2003" xfId="41503"/>
    <cellStyle name="40% - Accent5 4 4" xfId="41504"/>
    <cellStyle name="40% - Accent5 4 4 2" xfId="41505"/>
    <cellStyle name="40% - Accent5 4 4 2 2" xfId="41506"/>
    <cellStyle name="40% - Accent5 4 4 2 2 2" xfId="41507"/>
    <cellStyle name="40% - Accent5 4 4 2 2 2 2" xfId="41508"/>
    <cellStyle name="40% - Accent5 4 4 2 2 2 2 2" xfId="41509"/>
    <cellStyle name="40% - Accent5 4 4 2 2 2 2 3" xfId="41510"/>
    <cellStyle name="40% - Accent5 4 4 2 2 2 3" xfId="41511"/>
    <cellStyle name="40% - Accent5 4 4 2 2 2 4" xfId="41512"/>
    <cellStyle name="40% - Accent5 4 4 2 2 3" xfId="41513"/>
    <cellStyle name="40% - Accent5 4 4 2 2 3 2" xfId="41514"/>
    <cellStyle name="40% - Accent5 4 4 2 2 3 2 2" xfId="41515"/>
    <cellStyle name="40% - Accent5 4 4 2 2 3 2 3" xfId="41516"/>
    <cellStyle name="40% - Accent5 4 4 2 2 3 3" xfId="41517"/>
    <cellStyle name="40% - Accent5 4 4 2 2 3 4" xfId="41518"/>
    <cellStyle name="40% - Accent5 4 4 2 2 4" xfId="41519"/>
    <cellStyle name="40% - Accent5 4 4 2 2 4 2" xfId="41520"/>
    <cellStyle name="40% - Accent5 4 4 2 2 4 3" xfId="41521"/>
    <cellStyle name="40% - Accent5 4 4 2 2 5" xfId="41522"/>
    <cellStyle name="40% - Accent5 4 4 2 2 6" xfId="41523"/>
    <cellStyle name="40% - Accent5 4 4 2 3" xfId="41524"/>
    <cellStyle name="40% - Accent5 4 4 2 3 2" xfId="41525"/>
    <cellStyle name="40% - Accent5 4 4 2 3 2 2" xfId="41526"/>
    <cellStyle name="40% - Accent5 4 4 2 3 2 2 2" xfId="41527"/>
    <cellStyle name="40% - Accent5 4 4 2 3 2 2 3" xfId="41528"/>
    <cellStyle name="40% - Accent5 4 4 2 3 2 3" xfId="41529"/>
    <cellStyle name="40% - Accent5 4 4 2 3 2 4" xfId="41530"/>
    <cellStyle name="40% - Accent5 4 4 2 3 3" xfId="41531"/>
    <cellStyle name="40% - Accent5 4 4 2 3 3 2" xfId="41532"/>
    <cellStyle name="40% - Accent5 4 4 2 3 3 2 2" xfId="41533"/>
    <cellStyle name="40% - Accent5 4 4 2 3 3 2 3" xfId="41534"/>
    <cellStyle name="40% - Accent5 4 4 2 3 3 3" xfId="41535"/>
    <cellStyle name="40% - Accent5 4 4 2 3 3 4" xfId="41536"/>
    <cellStyle name="40% - Accent5 4 4 2 3 4" xfId="41537"/>
    <cellStyle name="40% - Accent5 4 4 2 3 4 2" xfId="41538"/>
    <cellStyle name="40% - Accent5 4 4 2 3 4 3" xfId="41539"/>
    <cellStyle name="40% - Accent5 4 4 2 3 5" xfId="41540"/>
    <cellStyle name="40% - Accent5 4 4 2 3 6" xfId="41541"/>
    <cellStyle name="40% - Accent5 4 4 2 4" xfId="41542"/>
    <cellStyle name="40% - Accent5 4 4 2 4 2" xfId="41543"/>
    <cellStyle name="40% - Accent5 4 4 2 4 2 2" xfId="41544"/>
    <cellStyle name="40% - Accent5 4 4 2 4 2 3" xfId="41545"/>
    <cellStyle name="40% - Accent5 4 4 2 4 3" xfId="41546"/>
    <cellStyle name="40% - Accent5 4 4 2 4 4" xfId="41547"/>
    <cellStyle name="40% - Accent5 4 4 2 5" xfId="41548"/>
    <cellStyle name="40% - Accent5 4 4 2 5 2" xfId="41549"/>
    <cellStyle name="40% - Accent5 4 4 2 5 2 2" xfId="41550"/>
    <cellStyle name="40% - Accent5 4 4 2 5 2 3" xfId="41551"/>
    <cellStyle name="40% - Accent5 4 4 2 5 3" xfId="41552"/>
    <cellStyle name="40% - Accent5 4 4 2 5 4" xfId="41553"/>
    <cellStyle name="40% - Accent5 4 4 2 6" xfId="41554"/>
    <cellStyle name="40% - Accent5 4 4 2 6 2" xfId="41555"/>
    <cellStyle name="40% - Accent5 4 4 2 6 3" xfId="41556"/>
    <cellStyle name="40% - Accent5 4 4 2 7" xfId="41557"/>
    <cellStyle name="40% - Accent5 4 4 2 8" xfId="41558"/>
    <cellStyle name="40% - Accent5 4 4 3" xfId="41559"/>
    <cellStyle name="40% - Accent5 4 4 3 2" xfId="41560"/>
    <cellStyle name="40% - Accent5 4 4 3 2 2" xfId="41561"/>
    <cellStyle name="40% - Accent5 4 4 3 2 2 2" xfId="41562"/>
    <cellStyle name="40% - Accent5 4 4 3 2 2 3" xfId="41563"/>
    <cellStyle name="40% - Accent5 4 4 3 2 3" xfId="41564"/>
    <cellStyle name="40% - Accent5 4 4 3 2 4" xfId="41565"/>
    <cellStyle name="40% - Accent5 4 4 3 3" xfId="41566"/>
    <cellStyle name="40% - Accent5 4 4 3 3 2" xfId="41567"/>
    <cellStyle name="40% - Accent5 4 4 3 3 2 2" xfId="41568"/>
    <cellStyle name="40% - Accent5 4 4 3 3 2 3" xfId="41569"/>
    <cellStyle name="40% - Accent5 4 4 3 3 3" xfId="41570"/>
    <cellStyle name="40% - Accent5 4 4 3 3 4" xfId="41571"/>
    <cellStyle name="40% - Accent5 4 4 3 4" xfId="41572"/>
    <cellStyle name="40% - Accent5 4 4 3 4 2" xfId="41573"/>
    <cellStyle name="40% - Accent5 4 4 3 4 3" xfId="41574"/>
    <cellStyle name="40% - Accent5 4 4 3 5" xfId="41575"/>
    <cellStyle name="40% - Accent5 4 4 3 6" xfId="41576"/>
    <cellStyle name="40% - Accent5 4 4 4" xfId="41577"/>
    <cellStyle name="40% - Accent5 4 4 4 2" xfId="41578"/>
    <cellStyle name="40% - Accent5 4 4 4 2 2" xfId="41579"/>
    <cellStyle name="40% - Accent5 4 4 4 2 2 2" xfId="41580"/>
    <cellStyle name="40% - Accent5 4 4 4 2 2 3" xfId="41581"/>
    <cellStyle name="40% - Accent5 4 4 4 2 3" xfId="41582"/>
    <cellStyle name="40% - Accent5 4 4 4 2 4" xfId="41583"/>
    <cellStyle name="40% - Accent5 4 4 4 3" xfId="41584"/>
    <cellStyle name="40% - Accent5 4 4 4 3 2" xfId="41585"/>
    <cellStyle name="40% - Accent5 4 4 4 3 2 2" xfId="41586"/>
    <cellStyle name="40% - Accent5 4 4 4 3 2 3" xfId="41587"/>
    <cellStyle name="40% - Accent5 4 4 4 3 3" xfId="41588"/>
    <cellStyle name="40% - Accent5 4 4 4 3 4" xfId="41589"/>
    <cellStyle name="40% - Accent5 4 4 4 4" xfId="41590"/>
    <cellStyle name="40% - Accent5 4 4 4 4 2" xfId="41591"/>
    <cellStyle name="40% - Accent5 4 4 4 4 3" xfId="41592"/>
    <cellStyle name="40% - Accent5 4 4 4 5" xfId="41593"/>
    <cellStyle name="40% - Accent5 4 4 4 6" xfId="41594"/>
    <cellStyle name="40% - Accent5 4 4 5" xfId="41595"/>
    <cellStyle name="40% - Accent5 4 4 5 2" xfId="41596"/>
    <cellStyle name="40% - Accent5 4 4 5 2 2" xfId="41597"/>
    <cellStyle name="40% - Accent5 4 4 5 2 3" xfId="41598"/>
    <cellStyle name="40% - Accent5 4 4 5 3" xfId="41599"/>
    <cellStyle name="40% - Accent5 4 4 5 4" xfId="41600"/>
    <cellStyle name="40% - Accent5 4 4 6" xfId="41601"/>
    <cellStyle name="40% - Accent5 4 4 6 2" xfId="41602"/>
    <cellStyle name="40% - Accent5 4 4 6 2 2" xfId="41603"/>
    <cellStyle name="40% - Accent5 4 4 6 2 3" xfId="41604"/>
    <cellStyle name="40% - Accent5 4 4 6 3" xfId="41605"/>
    <cellStyle name="40% - Accent5 4 4 6 4" xfId="41606"/>
    <cellStyle name="40% - Accent5 4 4 7" xfId="41607"/>
    <cellStyle name="40% - Accent5 4 4 7 2" xfId="41608"/>
    <cellStyle name="40% - Accent5 4 4 7 3" xfId="41609"/>
    <cellStyle name="40% - Accent5 4 4 8" xfId="41610"/>
    <cellStyle name="40% - Accent5 4 4 9" xfId="41611"/>
    <cellStyle name="40% - Accent5 4 5" xfId="41612"/>
    <cellStyle name="40% - Accent5 4 5 2" xfId="41613"/>
    <cellStyle name="40% - Accent5 4 5 2 2" xfId="41614"/>
    <cellStyle name="40% - Accent5 4 5 2 2 2" xfId="41615"/>
    <cellStyle name="40% - Accent5 4 5 2 2 2 2" xfId="41616"/>
    <cellStyle name="40% - Accent5 4 5 2 2 2 3" xfId="41617"/>
    <cellStyle name="40% - Accent5 4 5 2 2 3" xfId="41618"/>
    <cellStyle name="40% - Accent5 4 5 2 2 4" xfId="41619"/>
    <cellStyle name="40% - Accent5 4 5 2 3" xfId="41620"/>
    <cellStyle name="40% - Accent5 4 5 2 3 2" xfId="41621"/>
    <cellStyle name="40% - Accent5 4 5 2 3 2 2" xfId="41622"/>
    <cellStyle name="40% - Accent5 4 5 2 3 2 3" xfId="41623"/>
    <cellStyle name="40% - Accent5 4 5 2 3 3" xfId="41624"/>
    <cellStyle name="40% - Accent5 4 5 2 3 4" xfId="41625"/>
    <cellStyle name="40% - Accent5 4 5 2 4" xfId="41626"/>
    <cellStyle name="40% - Accent5 4 5 2 4 2" xfId="41627"/>
    <cellStyle name="40% - Accent5 4 5 2 4 3" xfId="41628"/>
    <cellStyle name="40% - Accent5 4 5 2 5" xfId="41629"/>
    <cellStyle name="40% - Accent5 4 5 2 6" xfId="41630"/>
    <cellStyle name="40% - Accent5 4 5 3" xfId="41631"/>
    <cellStyle name="40% - Accent5 4 5 3 2" xfId="41632"/>
    <cellStyle name="40% - Accent5 4 5 3 2 2" xfId="41633"/>
    <cellStyle name="40% - Accent5 4 5 3 2 2 2" xfId="41634"/>
    <cellStyle name="40% - Accent5 4 5 3 2 2 3" xfId="41635"/>
    <cellStyle name="40% - Accent5 4 5 3 2 3" xfId="41636"/>
    <cellStyle name="40% - Accent5 4 5 3 2 4" xfId="41637"/>
    <cellStyle name="40% - Accent5 4 5 3 3" xfId="41638"/>
    <cellStyle name="40% - Accent5 4 5 3 3 2" xfId="41639"/>
    <cellStyle name="40% - Accent5 4 5 3 3 2 2" xfId="41640"/>
    <cellStyle name="40% - Accent5 4 5 3 3 2 3" xfId="41641"/>
    <cellStyle name="40% - Accent5 4 5 3 3 3" xfId="41642"/>
    <cellStyle name="40% - Accent5 4 5 3 3 4" xfId="41643"/>
    <cellStyle name="40% - Accent5 4 5 3 4" xfId="41644"/>
    <cellStyle name="40% - Accent5 4 5 3 4 2" xfId="41645"/>
    <cellStyle name="40% - Accent5 4 5 3 4 3" xfId="41646"/>
    <cellStyle name="40% - Accent5 4 5 3 5" xfId="41647"/>
    <cellStyle name="40% - Accent5 4 5 3 6" xfId="41648"/>
    <cellStyle name="40% - Accent5 4 5 4" xfId="41649"/>
    <cellStyle name="40% - Accent5 4 5 4 2" xfId="41650"/>
    <cellStyle name="40% - Accent5 4 5 4 2 2" xfId="41651"/>
    <cellStyle name="40% - Accent5 4 5 4 2 3" xfId="41652"/>
    <cellStyle name="40% - Accent5 4 5 4 3" xfId="41653"/>
    <cellStyle name="40% - Accent5 4 5 4 4" xfId="41654"/>
    <cellStyle name="40% - Accent5 4 5 5" xfId="41655"/>
    <cellStyle name="40% - Accent5 4 5 5 2" xfId="41656"/>
    <cellStyle name="40% - Accent5 4 5 5 2 2" xfId="41657"/>
    <cellStyle name="40% - Accent5 4 5 5 2 3" xfId="41658"/>
    <cellStyle name="40% - Accent5 4 5 5 3" xfId="41659"/>
    <cellStyle name="40% - Accent5 4 5 5 4" xfId="41660"/>
    <cellStyle name="40% - Accent5 4 5 6" xfId="41661"/>
    <cellStyle name="40% - Accent5 4 5 6 2" xfId="41662"/>
    <cellStyle name="40% - Accent5 4 5 6 3" xfId="41663"/>
    <cellStyle name="40% - Accent5 4 5 7" xfId="41664"/>
    <cellStyle name="40% - Accent5 4 5 8" xfId="41665"/>
    <cellStyle name="40% - Accent5 4 6" xfId="41666"/>
    <cellStyle name="40% - Accent5 4 6 2" xfId="41667"/>
    <cellStyle name="40% - Accent5 4 6 2 2" xfId="41668"/>
    <cellStyle name="40% - Accent5 4 6 2 2 2" xfId="41669"/>
    <cellStyle name="40% - Accent5 4 6 2 2 3" xfId="41670"/>
    <cellStyle name="40% - Accent5 4 6 2 3" xfId="41671"/>
    <cellStyle name="40% - Accent5 4 6 2 4" xfId="41672"/>
    <cellStyle name="40% - Accent5 4 6 3" xfId="41673"/>
    <cellStyle name="40% - Accent5 4 6 3 2" xfId="41674"/>
    <cellStyle name="40% - Accent5 4 6 3 2 2" xfId="41675"/>
    <cellStyle name="40% - Accent5 4 6 3 2 3" xfId="41676"/>
    <cellStyle name="40% - Accent5 4 6 3 3" xfId="41677"/>
    <cellStyle name="40% - Accent5 4 6 3 4" xfId="41678"/>
    <cellStyle name="40% - Accent5 4 6 4" xfId="41679"/>
    <cellStyle name="40% - Accent5 4 6 4 2" xfId="41680"/>
    <cellStyle name="40% - Accent5 4 6 4 3" xfId="41681"/>
    <cellStyle name="40% - Accent5 4 6 5" xfId="41682"/>
    <cellStyle name="40% - Accent5 4 6 6" xfId="41683"/>
    <cellStyle name="40% - Accent5 4 7" xfId="41684"/>
    <cellStyle name="40% - Accent5 4 7 2" xfId="41685"/>
    <cellStyle name="40% - Accent5 4 7 2 2" xfId="41686"/>
    <cellStyle name="40% - Accent5 4 7 2 2 2" xfId="41687"/>
    <cellStyle name="40% - Accent5 4 7 2 2 3" xfId="41688"/>
    <cellStyle name="40% - Accent5 4 7 2 3" xfId="41689"/>
    <cellStyle name="40% - Accent5 4 7 2 4" xfId="41690"/>
    <cellStyle name="40% - Accent5 4 7 3" xfId="41691"/>
    <cellStyle name="40% - Accent5 4 7 3 2" xfId="41692"/>
    <cellStyle name="40% - Accent5 4 7 3 2 2" xfId="41693"/>
    <cellStyle name="40% - Accent5 4 7 3 2 3" xfId="41694"/>
    <cellStyle name="40% - Accent5 4 7 3 3" xfId="41695"/>
    <cellStyle name="40% - Accent5 4 7 3 4" xfId="41696"/>
    <cellStyle name="40% - Accent5 4 7 4" xfId="41697"/>
    <cellStyle name="40% - Accent5 4 7 4 2" xfId="41698"/>
    <cellStyle name="40% - Accent5 4 7 4 3" xfId="41699"/>
    <cellStyle name="40% - Accent5 4 7 5" xfId="41700"/>
    <cellStyle name="40% - Accent5 4 7 6" xfId="41701"/>
    <cellStyle name="40% - Accent5 4 8" xfId="41702"/>
    <cellStyle name="40% - Accent5 4 8 2" xfId="41703"/>
    <cellStyle name="40% - Accent5 4 8 2 2" xfId="41704"/>
    <cellStyle name="40% - Accent5 4 8 2 3" xfId="41705"/>
    <cellStyle name="40% - Accent5 4 8 3" xfId="41706"/>
    <cellStyle name="40% - Accent5 4 8 3 2" xfId="41707"/>
    <cellStyle name="40% - Accent5 4 8 3 3" xfId="41708"/>
    <cellStyle name="40% - Accent5 4 9" xfId="41709"/>
    <cellStyle name="40% - Accent5 4 9 2" xfId="41710"/>
    <cellStyle name="40% - Accent5 4 9 2 2" xfId="41711"/>
    <cellStyle name="40% - Accent5 4 9 2 3" xfId="41712"/>
    <cellStyle name="40% - Accent5 4 9 3" xfId="41713"/>
    <cellStyle name="40% - Accent5 4 9 4" xfId="41714"/>
    <cellStyle name="40% - Accent5 4_Revenue monitoring workings P6 97-2003" xfId="41715"/>
    <cellStyle name="40% - Accent5 5" xfId="41716"/>
    <cellStyle name="40% - Accent5 5 10" xfId="41717"/>
    <cellStyle name="40% - Accent5 5 11" xfId="41718"/>
    <cellStyle name="40% - Accent5 5 2" xfId="41719"/>
    <cellStyle name="40% - Accent5 5 2 2" xfId="41720"/>
    <cellStyle name="40% - Accent5 5 2 2 2" xfId="41721"/>
    <cellStyle name="40% - Accent5 5 2 2 2 2" xfId="41722"/>
    <cellStyle name="40% - Accent5 5 2 2 2 2 2" xfId="41723"/>
    <cellStyle name="40% - Accent5 5 2 2 2 2 2 2" xfId="41724"/>
    <cellStyle name="40% - Accent5 5 2 2 2 2 2 3" xfId="41725"/>
    <cellStyle name="40% - Accent5 5 2 2 2 2 3" xfId="41726"/>
    <cellStyle name="40% - Accent5 5 2 2 2 2 4" xfId="41727"/>
    <cellStyle name="40% - Accent5 5 2 2 2 3" xfId="41728"/>
    <cellStyle name="40% - Accent5 5 2 2 2 3 2" xfId="41729"/>
    <cellStyle name="40% - Accent5 5 2 2 2 3 2 2" xfId="41730"/>
    <cellStyle name="40% - Accent5 5 2 2 2 3 2 3" xfId="41731"/>
    <cellStyle name="40% - Accent5 5 2 2 2 3 3" xfId="41732"/>
    <cellStyle name="40% - Accent5 5 2 2 2 3 4" xfId="41733"/>
    <cellStyle name="40% - Accent5 5 2 2 2 4" xfId="41734"/>
    <cellStyle name="40% - Accent5 5 2 2 2 4 2" xfId="41735"/>
    <cellStyle name="40% - Accent5 5 2 2 2 4 3" xfId="41736"/>
    <cellStyle name="40% - Accent5 5 2 2 2 5" xfId="41737"/>
    <cellStyle name="40% - Accent5 5 2 2 2 6" xfId="41738"/>
    <cellStyle name="40% - Accent5 5 2 2 3" xfId="41739"/>
    <cellStyle name="40% - Accent5 5 2 2 3 2" xfId="41740"/>
    <cellStyle name="40% - Accent5 5 2 2 3 2 2" xfId="41741"/>
    <cellStyle name="40% - Accent5 5 2 2 3 2 2 2" xfId="41742"/>
    <cellStyle name="40% - Accent5 5 2 2 3 2 2 3" xfId="41743"/>
    <cellStyle name="40% - Accent5 5 2 2 3 2 3" xfId="41744"/>
    <cellStyle name="40% - Accent5 5 2 2 3 2 4" xfId="41745"/>
    <cellStyle name="40% - Accent5 5 2 2 3 3" xfId="41746"/>
    <cellStyle name="40% - Accent5 5 2 2 3 3 2" xfId="41747"/>
    <cellStyle name="40% - Accent5 5 2 2 3 3 2 2" xfId="41748"/>
    <cellStyle name="40% - Accent5 5 2 2 3 3 2 3" xfId="41749"/>
    <cellStyle name="40% - Accent5 5 2 2 3 3 3" xfId="41750"/>
    <cellStyle name="40% - Accent5 5 2 2 3 3 4" xfId="41751"/>
    <cellStyle name="40% - Accent5 5 2 2 3 4" xfId="41752"/>
    <cellStyle name="40% - Accent5 5 2 2 3 4 2" xfId="41753"/>
    <cellStyle name="40% - Accent5 5 2 2 3 4 3" xfId="41754"/>
    <cellStyle name="40% - Accent5 5 2 2 3 5" xfId="41755"/>
    <cellStyle name="40% - Accent5 5 2 2 3 6" xfId="41756"/>
    <cellStyle name="40% - Accent5 5 2 2 4" xfId="41757"/>
    <cellStyle name="40% - Accent5 5 2 2 4 2" xfId="41758"/>
    <cellStyle name="40% - Accent5 5 2 2 4 2 2" xfId="41759"/>
    <cellStyle name="40% - Accent5 5 2 2 4 2 3" xfId="41760"/>
    <cellStyle name="40% - Accent5 5 2 2 4 3" xfId="41761"/>
    <cellStyle name="40% - Accent5 5 2 2 4 4" xfId="41762"/>
    <cellStyle name="40% - Accent5 5 2 2 5" xfId="41763"/>
    <cellStyle name="40% - Accent5 5 2 2 5 2" xfId="41764"/>
    <cellStyle name="40% - Accent5 5 2 2 5 2 2" xfId="41765"/>
    <cellStyle name="40% - Accent5 5 2 2 5 2 3" xfId="41766"/>
    <cellStyle name="40% - Accent5 5 2 2 5 3" xfId="41767"/>
    <cellStyle name="40% - Accent5 5 2 2 5 4" xfId="41768"/>
    <cellStyle name="40% - Accent5 5 2 2 6" xfId="41769"/>
    <cellStyle name="40% - Accent5 5 2 2 6 2" xfId="41770"/>
    <cellStyle name="40% - Accent5 5 2 2 6 3" xfId="41771"/>
    <cellStyle name="40% - Accent5 5 2 2 7" xfId="41772"/>
    <cellStyle name="40% - Accent5 5 2 2 8" xfId="41773"/>
    <cellStyle name="40% - Accent5 5 2 3" xfId="41774"/>
    <cellStyle name="40% - Accent5 5 2 3 2" xfId="41775"/>
    <cellStyle name="40% - Accent5 5 2 3 2 2" xfId="41776"/>
    <cellStyle name="40% - Accent5 5 2 3 2 2 2" xfId="41777"/>
    <cellStyle name="40% - Accent5 5 2 3 2 2 3" xfId="41778"/>
    <cellStyle name="40% - Accent5 5 2 3 2 3" xfId="41779"/>
    <cellStyle name="40% - Accent5 5 2 3 2 4" xfId="41780"/>
    <cellStyle name="40% - Accent5 5 2 3 3" xfId="41781"/>
    <cellStyle name="40% - Accent5 5 2 3 3 2" xfId="41782"/>
    <cellStyle name="40% - Accent5 5 2 3 3 2 2" xfId="41783"/>
    <cellStyle name="40% - Accent5 5 2 3 3 2 3" xfId="41784"/>
    <cellStyle name="40% - Accent5 5 2 3 3 3" xfId="41785"/>
    <cellStyle name="40% - Accent5 5 2 3 3 4" xfId="41786"/>
    <cellStyle name="40% - Accent5 5 2 3 4" xfId="41787"/>
    <cellStyle name="40% - Accent5 5 2 3 4 2" xfId="41788"/>
    <cellStyle name="40% - Accent5 5 2 3 4 3" xfId="41789"/>
    <cellStyle name="40% - Accent5 5 2 3 5" xfId="41790"/>
    <cellStyle name="40% - Accent5 5 2 3 6" xfId="41791"/>
    <cellStyle name="40% - Accent5 5 2 4" xfId="41792"/>
    <cellStyle name="40% - Accent5 5 2 4 2" xfId="41793"/>
    <cellStyle name="40% - Accent5 5 2 4 2 2" xfId="41794"/>
    <cellStyle name="40% - Accent5 5 2 4 2 2 2" xfId="41795"/>
    <cellStyle name="40% - Accent5 5 2 4 2 2 3" xfId="41796"/>
    <cellStyle name="40% - Accent5 5 2 4 2 3" xfId="41797"/>
    <cellStyle name="40% - Accent5 5 2 4 2 4" xfId="41798"/>
    <cellStyle name="40% - Accent5 5 2 4 3" xfId="41799"/>
    <cellStyle name="40% - Accent5 5 2 4 3 2" xfId="41800"/>
    <cellStyle name="40% - Accent5 5 2 4 3 2 2" xfId="41801"/>
    <cellStyle name="40% - Accent5 5 2 4 3 2 3" xfId="41802"/>
    <cellStyle name="40% - Accent5 5 2 4 3 3" xfId="41803"/>
    <cellStyle name="40% - Accent5 5 2 4 3 4" xfId="41804"/>
    <cellStyle name="40% - Accent5 5 2 4 4" xfId="41805"/>
    <cellStyle name="40% - Accent5 5 2 4 4 2" xfId="41806"/>
    <cellStyle name="40% - Accent5 5 2 4 4 3" xfId="41807"/>
    <cellStyle name="40% - Accent5 5 2 4 5" xfId="41808"/>
    <cellStyle name="40% - Accent5 5 2 4 6" xfId="41809"/>
    <cellStyle name="40% - Accent5 5 2 5" xfId="41810"/>
    <cellStyle name="40% - Accent5 5 2 5 2" xfId="41811"/>
    <cellStyle name="40% - Accent5 5 2 5 2 2" xfId="41812"/>
    <cellStyle name="40% - Accent5 5 2 5 2 3" xfId="41813"/>
    <cellStyle name="40% - Accent5 5 2 5 3" xfId="41814"/>
    <cellStyle name="40% - Accent5 5 2 5 4" xfId="41815"/>
    <cellStyle name="40% - Accent5 5 2 6" xfId="41816"/>
    <cellStyle name="40% - Accent5 5 2 6 2" xfId="41817"/>
    <cellStyle name="40% - Accent5 5 2 6 2 2" xfId="41818"/>
    <cellStyle name="40% - Accent5 5 2 6 2 3" xfId="41819"/>
    <cellStyle name="40% - Accent5 5 2 6 3" xfId="41820"/>
    <cellStyle name="40% - Accent5 5 2 6 4" xfId="41821"/>
    <cellStyle name="40% - Accent5 5 2 7" xfId="41822"/>
    <cellStyle name="40% - Accent5 5 2 7 2" xfId="41823"/>
    <cellStyle name="40% - Accent5 5 2 7 3" xfId="41824"/>
    <cellStyle name="40% - Accent5 5 2 8" xfId="41825"/>
    <cellStyle name="40% - Accent5 5 2 9" xfId="41826"/>
    <cellStyle name="40% - Accent5 5 3" xfId="41827"/>
    <cellStyle name="40% - Accent5 5 3 2" xfId="41828"/>
    <cellStyle name="40% - Accent5 5 3 2 2" xfId="41829"/>
    <cellStyle name="40% - Accent5 5 3 2 2 2" xfId="41830"/>
    <cellStyle name="40% - Accent5 5 3 2 2 2 2" xfId="41831"/>
    <cellStyle name="40% - Accent5 5 3 2 2 2 3" xfId="41832"/>
    <cellStyle name="40% - Accent5 5 3 2 2 3" xfId="41833"/>
    <cellStyle name="40% - Accent5 5 3 2 2 4" xfId="41834"/>
    <cellStyle name="40% - Accent5 5 3 2 3" xfId="41835"/>
    <cellStyle name="40% - Accent5 5 3 2 3 2" xfId="41836"/>
    <cellStyle name="40% - Accent5 5 3 2 3 2 2" xfId="41837"/>
    <cellStyle name="40% - Accent5 5 3 2 3 2 3" xfId="41838"/>
    <cellStyle name="40% - Accent5 5 3 2 3 3" xfId="41839"/>
    <cellStyle name="40% - Accent5 5 3 2 3 4" xfId="41840"/>
    <cellStyle name="40% - Accent5 5 3 2 4" xfId="41841"/>
    <cellStyle name="40% - Accent5 5 3 2 4 2" xfId="41842"/>
    <cellStyle name="40% - Accent5 5 3 2 4 3" xfId="41843"/>
    <cellStyle name="40% - Accent5 5 3 2 5" xfId="41844"/>
    <cellStyle name="40% - Accent5 5 3 2 6" xfId="41845"/>
    <cellStyle name="40% - Accent5 5 3 3" xfId="41846"/>
    <cellStyle name="40% - Accent5 5 3 3 2" xfId="41847"/>
    <cellStyle name="40% - Accent5 5 3 3 2 2" xfId="41848"/>
    <cellStyle name="40% - Accent5 5 3 3 2 2 2" xfId="41849"/>
    <cellStyle name="40% - Accent5 5 3 3 2 2 3" xfId="41850"/>
    <cellStyle name="40% - Accent5 5 3 3 2 3" xfId="41851"/>
    <cellStyle name="40% - Accent5 5 3 3 2 4" xfId="41852"/>
    <cellStyle name="40% - Accent5 5 3 3 3" xfId="41853"/>
    <cellStyle name="40% - Accent5 5 3 3 3 2" xfId="41854"/>
    <cellStyle name="40% - Accent5 5 3 3 3 2 2" xfId="41855"/>
    <cellStyle name="40% - Accent5 5 3 3 3 2 3" xfId="41856"/>
    <cellStyle name="40% - Accent5 5 3 3 3 3" xfId="41857"/>
    <cellStyle name="40% - Accent5 5 3 3 3 4" xfId="41858"/>
    <cellStyle name="40% - Accent5 5 3 3 4" xfId="41859"/>
    <cellStyle name="40% - Accent5 5 3 3 4 2" xfId="41860"/>
    <cellStyle name="40% - Accent5 5 3 3 4 3" xfId="41861"/>
    <cellStyle name="40% - Accent5 5 3 3 5" xfId="41862"/>
    <cellStyle name="40% - Accent5 5 3 3 6" xfId="41863"/>
    <cellStyle name="40% - Accent5 5 3 4" xfId="41864"/>
    <cellStyle name="40% - Accent5 5 3 4 2" xfId="41865"/>
    <cellStyle name="40% - Accent5 5 3 4 2 2" xfId="41866"/>
    <cellStyle name="40% - Accent5 5 3 4 2 3" xfId="41867"/>
    <cellStyle name="40% - Accent5 5 3 4 3" xfId="41868"/>
    <cellStyle name="40% - Accent5 5 3 4 4" xfId="41869"/>
    <cellStyle name="40% - Accent5 5 3 5" xfId="41870"/>
    <cellStyle name="40% - Accent5 5 3 5 2" xfId="41871"/>
    <cellStyle name="40% - Accent5 5 3 5 2 2" xfId="41872"/>
    <cellStyle name="40% - Accent5 5 3 5 2 3" xfId="41873"/>
    <cellStyle name="40% - Accent5 5 3 5 3" xfId="41874"/>
    <cellStyle name="40% - Accent5 5 3 5 4" xfId="41875"/>
    <cellStyle name="40% - Accent5 5 3 6" xfId="41876"/>
    <cellStyle name="40% - Accent5 5 3 6 2" xfId="41877"/>
    <cellStyle name="40% - Accent5 5 3 6 3" xfId="41878"/>
    <cellStyle name="40% - Accent5 5 3 7" xfId="41879"/>
    <cellStyle name="40% - Accent5 5 3 8" xfId="41880"/>
    <cellStyle name="40% - Accent5 5 4" xfId="41881"/>
    <cellStyle name="40% - Accent5 5 4 2" xfId="41882"/>
    <cellStyle name="40% - Accent5 5 4 2 2" xfId="41883"/>
    <cellStyle name="40% - Accent5 5 4 2 2 2" xfId="41884"/>
    <cellStyle name="40% - Accent5 5 4 2 2 3" xfId="41885"/>
    <cellStyle name="40% - Accent5 5 4 2 3" xfId="41886"/>
    <cellStyle name="40% - Accent5 5 4 2 4" xfId="41887"/>
    <cellStyle name="40% - Accent5 5 4 3" xfId="41888"/>
    <cellStyle name="40% - Accent5 5 4 3 2" xfId="41889"/>
    <cellStyle name="40% - Accent5 5 4 3 2 2" xfId="41890"/>
    <cellStyle name="40% - Accent5 5 4 3 2 3" xfId="41891"/>
    <cellStyle name="40% - Accent5 5 4 3 3" xfId="41892"/>
    <cellStyle name="40% - Accent5 5 4 3 4" xfId="41893"/>
    <cellStyle name="40% - Accent5 5 4 4" xfId="41894"/>
    <cellStyle name="40% - Accent5 5 4 4 2" xfId="41895"/>
    <cellStyle name="40% - Accent5 5 4 4 3" xfId="41896"/>
    <cellStyle name="40% - Accent5 5 4 5" xfId="41897"/>
    <cellStyle name="40% - Accent5 5 4 6" xfId="41898"/>
    <cellStyle name="40% - Accent5 5 5" xfId="41899"/>
    <cellStyle name="40% - Accent5 5 5 2" xfId="41900"/>
    <cellStyle name="40% - Accent5 5 5 2 2" xfId="41901"/>
    <cellStyle name="40% - Accent5 5 5 2 2 2" xfId="41902"/>
    <cellStyle name="40% - Accent5 5 5 2 2 3" xfId="41903"/>
    <cellStyle name="40% - Accent5 5 5 2 3" xfId="41904"/>
    <cellStyle name="40% - Accent5 5 5 2 4" xfId="41905"/>
    <cellStyle name="40% - Accent5 5 5 3" xfId="41906"/>
    <cellStyle name="40% - Accent5 5 5 3 2" xfId="41907"/>
    <cellStyle name="40% - Accent5 5 5 3 2 2" xfId="41908"/>
    <cellStyle name="40% - Accent5 5 5 3 2 3" xfId="41909"/>
    <cellStyle name="40% - Accent5 5 5 3 3" xfId="41910"/>
    <cellStyle name="40% - Accent5 5 5 3 4" xfId="41911"/>
    <cellStyle name="40% - Accent5 5 5 4" xfId="41912"/>
    <cellStyle name="40% - Accent5 5 5 4 2" xfId="41913"/>
    <cellStyle name="40% - Accent5 5 5 4 3" xfId="41914"/>
    <cellStyle name="40% - Accent5 5 5 5" xfId="41915"/>
    <cellStyle name="40% - Accent5 5 5 6" xfId="41916"/>
    <cellStyle name="40% - Accent5 5 6" xfId="41917"/>
    <cellStyle name="40% - Accent5 5 6 2" xfId="41918"/>
    <cellStyle name="40% - Accent5 5 6 2 2" xfId="41919"/>
    <cellStyle name="40% - Accent5 5 6 2 3" xfId="41920"/>
    <cellStyle name="40% - Accent5 5 6 3" xfId="41921"/>
    <cellStyle name="40% - Accent5 5 6 4" xfId="41922"/>
    <cellStyle name="40% - Accent5 5 7" xfId="41923"/>
    <cellStyle name="40% - Accent5 5 7 2" xfId="41924"/>
    <cellStyle name="40% - Accent5 5 7 2 2" xfId="41925"/>
    <cellStyle name="40% - Accent5 5 7 2 3" xfId="41926"/>
    <cellStyle name="40% - Accent5 5 7 3" xfId="41927"/>
    <cellStyle name="40% - Accent5 5 7 4" xfId="41928"/>
    <cellStyle name="40% - Accent5 5 8" xfId="41929"/>
    <cellStyle name="40% - Accent5 5 8 2" xfId="41930"/>
    <cellStyle name="40% - Accent5 5 8 3" xfId="41931"/>
    <cellStyle name="40% - Accent5 5 9" xfId="41932"/>
    <cellStyle name="40% - Accent5 5_Revenue monitoring workings P6 97-2003" xfId="41933"/>
    <cellStyle name="40% - Accent5 6" xfId="41934"/>
    <cellStyle name="40% - Accent5 6 10" xfId="41935"/>
    <cellStyle name="40% - Accent5 6 11" xfId="41936"/>
    <cellStyle name="40% - Accent5 6 2" xfId="41937"/>
    <cellStyle name="40% - Accent5 6 2 2" xfId="41938"/>
    <cellStyle name="40% - Accent5 6 2 2 2" xfId="41939"/>
    <cellStyle name="40% - Accent5 6 2 2 2 2" xfId="41940"/>
    <cellStyle name="40% - Accent5 6 2 2 2 2 2" xfId="41941"/>
    <cellStyle name="40% - Accent5 6 2 2 2 2 2 2" xfId="41942"/>
    <cellStyle name="40% - Accent5 6 2 2 2 2 2 3" xfId="41943"/>
    <cellStyle name="40% - Accent5 6 2 2 2 2 3" xfId="41944"/>
    <cellStyle name="40% - Accent5 6 2 2 2 2 4" xfId="41945"/>
    <cellStyle name="40% - Accent5 6 2 2 2 3" xfId="41946"/>
    <cellStyle name="40% - Accent5 6 2 2 2 3 2" xfId="41947"/>
    <cellStyle name="40% - Accent5 6 2 2 2 3 2 2" xfId="41948"/>
    <cellStyle name="40% - Accent5 6 2 2 2 3 2 3" xfId="41949"/>
    <cellStyle name="40% - Accent5 6 2 2 2 3 3" xfId="41950"/>
    <cellStyle name="40% - Accent5 6 2 2 2 3 4" xfId="41951"/>
    <cellStyle name="40% - Accent5 6 2 2 2 4" xfId="41952"/>
    <cellStyle name="40% - Accent5 6 2 2 2 4 2" xfId="41953"/>
    <cellStyle name="40% - Accent5 6 2 2 2 4 3" xfId="41954"/>
    <cellStyle name="40% - Accent5 6 2 2 2 5" xfId="41955"/>
    <cellStyle name="40% - Accent5 6 2 2 2 6" xfId="41956"/>
    <cellStyle name="40% - Accent5 6 2 2 3" xfId="41957"/>
    <cellStyle name="40% - Accent5 6 2 2 3 2" xfId="41958"/>
    <cellStyle name="40% - Accent5 6 2 2 3 2 2" xfId="41959"/>
    <cellStyle name="40% - Accent5 6 2 2 3 2 2 2" xfId="41960"/>
    <cellStyle name="40% - Accent5 6 2 2 3 2 2 3" xfId="41961"/>
    <cellStyle name="40% - Accent5 6 2 2 3 2 3" xfId="41962"/>
    <cellStyle name="40% - Accent5 6 2 2 3 2 4" xfId="41963"/>
    <cellStyle name="40% - Accent5 6 2 2 3 3" xfId="41964"/>
    <cellStyle name="40% - Accent5 6 2 2 3 3 2" xfId="41965"/>
    <cellStyle name="40% - Accent5 6 2 2 3 3 2 2" xfId="41966"/>
    <cellStyle name="40% - Accent5 6 2 2 3 3 2 3" xfId="41967"/>
    <cellStyle name="40% - Accent5 6 2 2 3 3 3" xfId="41968"/>
    <cellStyle name="40% - Accent5 6 2 2 3 3 4" xfId="41969"/>
    <cellStyle name="40% - Accent5 6 2 2 3 4" xfId="41970"/>
    <cellStyle name="40% - Accent5 6 2 2 3 4 2" xfId="41971"/>
    <cellStyle name="40% - Accent5 6 2 2 3 4 3" xfId="41972"/>
    <cellStyle name="40% - Accent5 6 2 2 3 5" xfId="41973"/>
    <cellStyle name="40% - Accent5 6 2 2 3 6" xfId="41974"/>
    <cellStyle name="40% - Accent5 6 2 2 4" xfId="41975"/>
    <cellStyle name="40% - Accent5 6 2 2 4 2" xfId="41976"/>
    <cellStyle name="40% - Accent5 6 2 2 4 2 2" xfId="41977"/>
    <cellStyle name="40% - Accent5 6 2 2 4 2 3" xfId="41978"/>
    <cellStyle name="40% - Accent5 6 2 2 4 3" xfId="41979"/>
    <cellStyle name="40% - Accent5 6 2 2 4 4" xfId="41980"/>
    <cellStyle name="40% - Accent5 6 2 2 5" xfId="41981"/>
    <cellStyle name="40% - Accent5 6 2 2 5 2" xfId="41982"/>
    <cellStyle name="40% - Accent5 6 2 2 5 2 2" xfId="41983"/>
    <cellStyle name="40% - Accent5 6 2 2 5 2 3" xfId="41984"/>
    <cellStyle name="40% - Accent5 6 2 2 5 3" xfId="41985"/>
    <cellStyle name="40% - Accent5 6 2 2 5 4" xfId="41986"/>
    <cellStyle name="40% - Accent5 6 2 2 6" xfId="41987"/>
    <cellStyle name="40% - Accent5 6 2 2 6 2" xfId="41988"/>
    <cellStyle name="40% - Accent5 6 2 2 6 3" xfId="41989"/>
    <cellStyle name="40% - Accent5 6 2 2 7" xfId="41990"/>
    <cellStyle name="40% - Accent5 6 2 2 8" xfId="41991"/>
    <cellStyle name="40% - Accent5 6 2 3" xfId="41992"/>
    <cellStyle name="40% - Accent5 6 2 3 2" xfId="41993"/>
    <cellStyle name="40% - Accent5 6 2 3 2 2" xfId="41994"/>
    <cellStyle name="40% - Accent5 6 2 3 2 2 2" xfId="41995"/>
    <cellStyle name="40% - Accent5 6 2 3 2 2 3" xfId="41996"/>
    <cellStyle name="40% - Accent5 6 2 3 2 3" xfId="41997"/>
    <cellStyle name="40% - Accent5 6 2 3 2 4" xfId="41998"/>
    <cellStyle name="40% - Accent5 6 2 3 3" xfId="41999"/>
    <cellStyle name="40% - Accent5 6 2 3 3 2" xfId="42000"/>
    <cellStyle name="40% - Accent5 6 2 3 3 2 2" xfId="42001"/>
    <cellStyle name="40% - Accent5 6 2 3 3 2 3" xfId="42002"/>
    <cellStyle name="40% - Accent5 6 2 3 3 3" xfId="42003"/>
    <cellStyle name="40% - Accent5 6 2 3 3 4" xfId="42004"/>
    <cellStyle name="40% - Accent5 6 2 3 4" xfId="42005"/>
    <cellStyle name="40% - Accent5 6 2 3 4 2" xfId="42006"/>
    <cellStyle name="40% - Accent5 6 2 3 4 3" xfId="42007"/>
    <cellStyle name="40% - Accent5 6 2 3 5" xfId="42008"/>
    <cellStyle name="40% - Accent5 6 2 3 6" xfId="42009"/>
    <cellStyle name="40% - Accent5 6 2 4" xfId="42010"/>
    <cellStyle name="40% - Accent5 6 2 4 2" xfId="42011"/>
    <cellStyle name="40% - Accent5 6 2 4 2 2" xfId="42012"/>
    <cellStyle name="40% - Accent5 6 2 4 2 2 2" xfId="42013"/>
    <cellStyle name="40% - Accent5 6 2 4 2 2 3" xfId="42014"/>
    <cellStyle name="40% - Accent5 6 2 4 2 3" xfId="42015"/>
    <cellStyle name="40% - Accent5 6 2 4 2 4" xfId="42016"/>
    <cellStyle name="40% - Accent5 6 2 4 3" xfId="42017"/>
    <cellStyle name="40% - Accent5 6 2 4 3 2" xfId="42018"/>
    <cellStyle name="40% - Accent5 6 2 4 3 2 2" xfId="42019"/>
    <cellStyle name="40% - Accent5 6 2 4 3 2 3" xfId="42020"/>
    <cellStyle name="40% - Accent5 6 2 4 3 3" xfId="42021"/>
    <cellStyle name="40% - Accent5 6 2 4 3 4" xfId="42022"/>
    <cellStyle name="40% - Accent5 6 2 4 4" xfId="42023"/>
    <cellStyle name="40% - Accent5 6 2 4 4 2" xfId="42024"/>
    <cellStyle name="40% - Accent5 6 2 4 4 3" xfId="42025"/>
    <cellStyle name="40% - Accent5 6 2 4 5" xfId="42026"/>
    <cellStyle name="40% - Accent5 6 2 4 6" xfId="42027"/>
    <cellStyle name="40% - Accent5 6 2 5" xfId="42028"/>
    <cellStyle name="40% - Accent5 6 2 5 2" xfId="42029"/>
    <cellStyle name="40% - Accent5 6 2 5 2 2" xfId="42030"/>
    <cellStyle name="40% - Accent5 6 2 5 2 3" xfId="42031"/>
    <cellStyle name="40% - Accent5 6 2 5 3" xfId="42032"/>
    <cellStyle name="40% - Accent5 6 2 5 4" xfId="42033"/>
    <cellStyle name="40% - Accent5 6 2 6" xfId="42034"/>
    <cellStyle name="40% - Accent5 6 2 6 2" xfId="42035"/>
    <cellStyle name="40% - Accent5 6 2 6 2 2" xfId="42036"/>
    <cellStyle name="40% - Accent5 6 2 6 2 3" xfId="42037"/>
    <cellStyle name="40% - Accent5 6 2 6 3" xfId="42038"/>
    <cellStyle name="40% - Accent5 6 2 6 4" xfId="42039"/>
    <cellStyle name="40% - Accent5 6 2 7" xfId="42040"/>
    <cellStyle name="40% - Accent5 6 2 7 2" xfId="42041"/>
    <cellStyle name="40% - Accent5 6 2 7 3" xfId="42042"/>
    <cellStyle name="40% - Accent5 6 2 8" xfId="42043"/>
    <cellStyle name="40% - Accent5 6 2 9" xfId="42044"/>
    <cellStyle name="40% - Accent5 6 3" xfId="42045"/>
    <cellStyle name="40% - Accent5 6 3 2" xfId="42046"/>
    <cellStyle name="40% - Accent5 6 3 2 2" xfId="42047"/>
    <cellStyle name="40% - Accent5 6 3 2 2 2" xfId="42048"/>
    <cellStyle name="40% - Accent5 6 3 2 2 2 2" xfId="42049"/>
    <cellStyle name="40% - Accent5 6 3 2 2 2 3" xfId="42050"/>
    <cellStyle name="40% - Accent5 6 3 2 2 3" xfId="42051"/>
    <cellStyle name="40% - Accent5 6 3 2 2 4" xfId="42052"/>
    <cellStyle name="40% - Accent5 6 3 2 3" xfId="42053"/>
    <cellStyle name="40% - Accent5 6 3 2 3 2" xfId="42054"/>
    <cellStyle name="40% - Accent5 6 3 2 3 2 2" xfId="42055"/>
    <cellStyle name="40% - Accent5 6 3 2 3 2 3" xfId="42056"/>
    <cellStyle name="40% - Accent5 6 3 2 3 3" xfId="42057"/>
    <cellStyle name="40% - Accent5 6 3 2 3 4" xfId="42058"/>
    <cellStyle name="40% - Accent5 6 3 2 4" xfId="42059"/>
    <cellStyle name="40% - Accent5 6 3 2 4 2" xfId="42060"/>
    <cellStyle name="40% - Accent5 6 3 2 4 3" xfId="42061"/>
    <cellStyle name="40% - Accent5 6 3 2 5" xfId="42062"/>
    <cellStyle name="40% - Accent5 6 3 2 6" xfId="42063"/>
    <cellStyle name="40% - Accent5 6 3 3" xfId="42064"/>
    <cellStyle name="40% - Accent5 6 3 3 2" xfId="42065"/>
    <cellStyle name="40% - Accent5 6 3 3 2 2" xfId="42066"/>
    <cellStyle name="40% - Accent5 6 3 3 2 2 2" xfId="42067"/>
    <cellStyle name="40% - Accent5 6 3 3 2 2 3" xfId="42068"/>
    <cellStyle name="40% - Accent5 6 3 3 2 3" xfId="42069"/>
    <cellStyle name="40% - Accent5 6 3 3 2 4" xfId="42070"/>
    <cellStyle name="40% - Accent5 6 3 3 3" xfId="42071"/>
    <cellStyle name="40% - Accent5 6 3 3 3 2" xfId="42072"/>
    <cellStyle name="40% - Accent5 6 3 3 3 2 2" xfId="42073"/>
    <cellStyle name="40% - Accent5 6 3 3 3 2 3" xfId="42074"/>
    <cellStyle name="40% - Accent5 6 3 3 3 3" xfId="42075"/>
    <cellStyle name="40% - Accent5 6 3 3 3 4" xfId="42076"/>
    <cellStyle name="40% - Accent5 6 3 3 4" xfId="42077"/>
    <cellStyle name="40% - Accent5 6 3 3 4 2" xfId="42078"/>
    <cellStyle name="40% - Accent5 6 3 3 4 3" xfId="42079"/>
    <cellStyle name="40% - Accent5 6 3 3 5" xfId="42080"/>
    <cellStyle name="40% - Accent5 6 3 3 6" xfId="42081"/>
    <cellStyle name="40% - Accent5 6 3 4" xfId="42082"/>
    <cellStyle name="40% - Accent5 6 3 4 2" xfId="42083"/>
    <cellStyle name="40% - Accent5 6 3 4 2 2" xfId="42084"/>
    <cellStyle name="40% - Accent5 6 3 4 2 3" xfId="42085"/>
    <cellStyle name="40% - Accent5 6 3 4 3" xfId="42086"/>
    <cellStyle name="40% - Accent5 6 3 4 4" xfId="42087"/>
    <cellStyle name="40% - Accent5 6 3 5" xfId="42088"/>
    <cellStyle name="40% - Accent5 6 3 5 2" xfId="42089"/>
    <cellStyle name="40% - Accent5 6 3 5 2 2" xfId="42090"/>
    <cellStyle name="40% - Accent5 6 3 5 2 3" xfId="42091"/>
    <cellStyle name="40% - Accent5 6 3 5 3" xfId="42092"/>
    <cellStyle name="40% - Accent5 6 3 5 4" xfId="42093"/>
    <cellStyle name="40% - Accent5 6 3 6" xfId="42094"/>
    <cellStyle name="40% - Accent5 6 3 6 2" xfId="42095"/>
    <cellStyle name="40% - Accent5 6 3 6 3" xfId="42096"/>
    <cellStyle name="40% - Accent5 6 3 7" xfId="42097"/>
    <cellStyle name="40% - Accent5 6 3 8" xfId="42098"/>
    <cellStyle name="40% - Accent5 6 4" xfId="42099"/>
    <cellStyle name="40% - Accent5 6 4 2" xfId="42100"/>
    <cellStyle name="40% - Accent5 6 4 2 2" xfId="42101"/>
    <cellStyle name="40% - Accent5 6 4 2 2 2" xfId="42102"/>
    <cellStyle name="40% - Accent5 6 4 2 2 3" xfId="42103"/>
    <cellStyle name="40% - Accent5 6 4 2 3" xfId="42104"/>
    <cellStyle name="40% - Accent5 6 4 2 4" xfId="42105"/>
    <cellStyle name="40% - Accent5 6 4 3" xfId="42106"/>
    <cellStyle name="40% - Accent5 6 4 3 2" xfId="42107"/>
    <cellStyle name="40% - Accent5 6 4 3 2 2" xfId="42108"/>
    <cellStyle name="40% - Accent5 6 4 3 2 3" xfId="42109"/>
    <cellStyle name="40% - Accent5 6 4 3 3" xfId="42110"/>
    <cellStyle name="40% - Accent5 6 4 3 4" xfId="42111"/>
    <cellStyle name="40% - Accent5 6 4 4" xfId="42112"/>
    <cellStyle name="40% - Accent5 6 4 4 2" xfId="42113"/>
    <cellStyle name="40% - Accent5 6 4 4 3" xfId="42114"/>
    <cellStyle name="40% - Accent5 6 4 5" xfId="42115"/>
    <cellStyle name="40% - Accent5 6 4 6" xfId="42116"/>
    <cellStyle name="40% - Accent5 6 5" xfId="42117"/>
    <cellStyle name="40% - Accent5 6 5 2" xfId="42118"/>
    <cellStyle name="40% - Accent5 6 5 2 2" xfId="42119"/>
    <cellStyle name="40% - Accent5 6 5 2 2 2" xfId="42120"/>
    <cellStyle name="40% - Accent5 6 5 2 2 3" xfId="42121"/>
    <cellStyle name="40% - Accent5 6 5 2 3" xfId="42122"/>
    <cellStyle name="40% - Accent5 6 5 2 4" xfId="42123"/>
    <cellStyle name="40% - Accent5 6 5 3" xfId="42124"/>
    <cellStyle name="40% - Accent5 6 5 3 2" xfId="42125"/>
    <cellStyle name="40% - Accent5 6 5 3 2 2" xfId="42126"/>
    <cellStyle name="40% - Accent5 6 5 3 2 3" xfId="42127"/>
    <cellStyle name="40% - Accent5 6 5 3 3" xfId="42128"/>
    <cellStyle name="40% - Accent5 6 5 3 4" xfId="42129"/>
    <cellStyle name="40% - Accent5 6 5 4" xfId="42130"/>
    <cellStyle name="40% - Accent5 6 5 4 2" xfId="42131"/>
    <cellStyle name="40% - Accent5 6 5 4 3" xfId="42132"/>
    <cellStyle name="40% - Accent5 6 5 5" xfId="42133"/>
    <cellStyle name="40% - Accent5 6 5 6" xfId="42134"/>
    <cellStyle name="40% - Accent5 6 6" xfId="42135"/>
    <cellStyle name="40% - Accent5 6 6 2" xfId="42136"/>
    <cellStyle name="40% - Accent5 6 6 2 2" xfId="42137"/>
    <cellStyle name="40% - Accent5 6 6 2 3" xfId="42138"/>
    <cellStyle name="40% - Accent5 6 6 3" xfId="42139"/>
    <cellStyle name="40% - Accent5 6 6 4" xfId="42140"/>
    <cellStyle name="40% - Accent5 6 7" xfId="42141"/>
    <cellStyle name="40% - Accent5 6 7 2" xfId="42142"/>
    <cellStyle name="40% - Accent5 6 7 2 2" xfId="42143"/>
    <cellStyle name="40% - Accent5 6 7 2 3" xfId="42144"/>
    <cellStyle name="40% - Accent5 6 7 3" xfId="42145"/>
    <cellStyle name="40% - Accent5 6 7 4" xfId="42146"/>
    <cellStyle name="40% - Accent5 6 8" xfId="42147"/>
    <cellStyle name="40% - Accent5 6 8 2" xfId="42148"/>
    <cellStyle name="40% - Accent5 6 8 3" xfId="42149"/>
    <cellStyle name="40% - Accent5 6 9" xfId="42150"/>
    <cellStyle name="40% - Accent5 6_Revenue monitoring workings P6 97-2003" xfId="42151"/>
    <cellStyle name="40% - Accent5 7" xfId="42152"/>
    <cellStyle name="40% - Accent5 7 10" xfId="42153"/>
    <cellStyle name="40% - Accent5 7 11" xfId="42154"/>
    <cellStyle name="40% - Accent5 7 2" xfId="42155"/>
    <cellStyle name="40% - Accent5 7 2 2" xfId="42156"/>
    <cellStyle name="40% - Accent5 7 2 2 2" xfId="42157"/>
    <cellStyle name="40% - Accent5 7 2 2 2 2" xfId="42158"/>
    <cellStyle name="40% - Accent5 7 2 2 2 2 2" xfId="42159"/>
    <cellStyle name="40% - Accent5 7 2 2 2 2 2 2" xfId="42160"/>
    <cellStyle name="40% - Accent5 7 2 2 2 2 2 3" xfId="42161"/>
    <cellStyle name="40% - Accent5 7 2 2 2 2 3" xfId="42162"/>
    <cellStyle name="40% - Accent5 7 2 2 2 2 4" xfId="42163"/>
    <cellStyle name="40% - Accent5 7 2 2 2 3" xfId="42164"/>
    <cellStyle name="40% - Accent5 7 2 2 2 3 2" xfId="42165"/>
    <cellStyle name="40% - Accent5 7 2 2 2 3 2 2" xfId="42166"/>
    <cellStyle name="40% - Accent5 7 2 2 2 3 2 3" xfId="42167"/>
    <cellStyle name="40% - Accent5 7 2 2 2 3 3" xfId="42168"/>
    <cellStyle name="40% - Accent5 7 2 2 2 3 4" xfId="42169"/>
    <cellStyle name="40% - Accent5 7 2 2 2 4" xfId="42170"/>
    <cellStyle name="40% - Accent5 7 2 2 2 4 2" xfId="42171"/>
    <cellStyle name="40% - Accent5 7 2 2 2 4 3" xfId="42172"/>
    <cellStyle name="40% - Accent5 7 2 2 2 5" xfId="42173"/>
    <cellStyle name="40% - Accent5 7 2 2 2 6" xfId="42174"/>
    <cellStyle name="40% - Accent5 7 2 2 3" xfId="42175"/>
    <cellStyle name="40% - Accent5 7 2 2 3 2" xfId="42176"/>
    <cellStyle name="40% - Accent5 7 2 2 3 2 2" xfId="42177"/>
    <cellStyle name="40% - Accent5 7 2 2 3 2 2 2" xfId="42178"/>
    <cellStyle name="40% - Accent5 7 2 2 3 2 2 3" xfId="42179"/>
    <cellStyle name="40% - Accent5 7 2 2 3 2 3" xfId="42180"/>
    <cellStyle name="40% - Accent5 7 2 2 3 2 4" xfId="42181"/>
    <cellStyle name="40% - Accent5 7 2 2 3 3" xfId="42182"/>
    <cellStyle name="40% - Accent5 7 2 2 3 3 2" xfId="42183"/>
    <cellStyle name="40% - Accent5 7 2 2 3 3 2 2" xfId="42184"/>
    <cellStyle name="40% - Accent5 7 2 2 3 3 2 3" xfId="42185"/>
    <cellStyle name="40% - Accent5 7 2 2 3 3 3" xfId="42186"/>
    <cellStyle name="40% - Accent5 7 2 2 3 3 4" xfId="42187"/>
    <cellStyle name="40% - Accent5 7 2 2 3 4" xfId="42188"/>
    <cellStyle name="40% - Accent5 7 2 2 3 4 2" xfId="42189"/>
    <cellStyle name="40% - Accent5 7 2 2 3 4 3" xfId="42190"/>
    <cellStyle name="40% - Accent5 7 2 2 3 5" xfId="42191"/>
    <cellStyle name="40% - Accent5 7 2 2 3 6" xfId="42192"/>
    <cellStyle name="40% - Accent5 7 2 2 4" xfId="42193"/>
    <cellStyle name="40% - Accent5 7 2 2 4 2" xfId="42194"/>
    <cellStyle name="40% - Accent5 7 2 2 4 2 2" xfId="42195"/>
    <cellStyle name="40% - Accent5 7 2 2 4 2 3" xfId="42196"/>
    <cellStyle name="40% - Accent5 7 2 2 4 3" xfId="42197"/>
    <cellStyle name="40% - Accent5 7 2 2 4 4" xfId="42198"/>
    <cellStyle name="40% - Accent5 7 2 2 5" xfId="42199"/>
    <cellStyle name="40% - Accent5 7 2 2 5 2" xfId="42200"/>
    <cellStyle name="40% - Accent5 7 2 2 5 2 2" xfId="42201"/>
    <cellStyle name="40% - Accent5 7 2 2 5 2 3" xfId="42202"/>
    <cellStyle name="40% - Accent5 7 2 2 5 3" xfId="42203"/>
    <cellStyle name="40% - Accent5 7 2 2 5 4" xfId="42204"/>
    <cellStyle name="40% - Accent5 7 2 2 6" xfId="42205"/>
    <cellStyle name="40% - Accent5 7 2 2 6 2" xfId="42206"/>
    <cellStyle name="40% - Accent5 7 2 2 6 3" xfId="42207"/>
    <cellStyle name="40% - Accent5 7 2 2 7" xfId="42208"/>
    <cellStyle name="40% - Accent5 7 2 2 8" xfId="42209"/>
    <cellStyle name="40% - Accent5 7 2 3" xfId="42210"/>
    <cellStyle name="40% - Accent5 7 2 3 2" xfId="42211"/>
    <cellStyle name="40% - Accent5 7 2 3 2 2" xfId="42212"/>
    <cellStyle name="40% - Accent5 7 2 3 2 2 2" xfId="42213"/>
    <cellStyle name="40% - Accent5 7 2 3 2 2 3" xfId="42214"/>
    <cellStyle name="40% - Accent5 7 2 3 2 3" xfId="42215"/>
    <cellStyle name="40% - Accent5 7 2 3 2 4" xfId="42216"/>
    <cellStyle name="40% - Accent5 7 2 3 3" xfId="42217"/>
    <cellStyle name="40% - Accent5 7 2 3 3 2" xfId="42218"/>
    <cellStyle name="40% - Accent5 7 2 3 3 2 2" xfId="42219"/>
    <cellStyle name="40% - Accent5 7 2 3 3 2 3" xfId="42220"/>
    <cellStyle name="40% - Accent5 7 2 3 3 3" xfId="42221"/>
    <cellStyle name="40% - Accent5 7 2 3 3 4" xfId="42222"/>
    <cellStyle name="40% - Accent5 7 2 3 4" xfId="42223"/>
    <cellStyle name="40% - Accent5 7 2 3 4 2" xfId="42224"/>
    <cellStyle name="40% - Accent5 7 2 3 4 3" xfId="42225"/>
    <cellStyle name="40% - Accent5 7 2 3 5" xfId="42226"/>
    <cellStyle name="40% - Accent5 7 2 3 6" xfId="42227"/>
    <cellStyle name="40% - Accent5 7 2 4" xfId="42228"/>
    <cellStyle name="40% - Accent5 7 2 4 2" xfId="42229"/>
    <cellStyle name="40% - Accent5 7 2 4 2 2" xfId="42230"/>
    <cellStyle name="40% - Accent5 7 2 4 2 2 2" xfId="42231"/>
    <cellStyle name="40% - Accent5 7 2 4 2 2 3" xfId="42232"/>
    <cellStyle name="40% - Accent5 7 2 4 2 3" xfId="42233"/>
    <cellStyle name="40% - Accent5 7 2 4 2 4" xfId="42234"/>
    <cellStyle name="40% - Accent5 7 2 4 3" xfId="42235"/>
    <cellStyle name="40% - Accent5 7 2 4 3 2" xfId="42236"/>
    <cellStyle name="40% - Accent5 7 2 4 3 2 2" xfId="42237"/>
    <cellStyle name="40% - Accent5 7 2 4 3 2 3" xfId="42238"/>
    <cellStyle name="40% - Accent5 7 2 4 3 3" xfId="42239"/>
    <cellStyle name="40% - Accent5 7 2 4 3 4" xfId="42240"/>
    <cellStyle name="40% - Accent5 7 2 4 4" xfId="42241"/>
    <cellStyle name="40% - Accent5 7 2 4 4 2" xfId="42242"/>
    <cellStyle name="40% - Accent5 7 2 4 4 3" xfId="42243"/>
    <cellStyle name="40% - Accent5 7 2 4 5" xfId="42244"/>
    <cellStyle name="40% - Accent5 7 2 4 6" xfId="42245"/>
    <cellStyle name="40% - Accent5 7 2 5" xfId="42246"/>
    <cellStyle name="40% - Accent5 7 2 5 2" xfId="42247"/>
    <cellStyle name="40% - Accent5 7 2 5 2 2" xfId="42248"/>
    <cellStyle name="40% - Accent5 7 2 5 2 3" xfId="42249"/>
    <cellStyle name="40% - Accent5 7 2 5 3" xfId="42250"/>
    <cellStyle name="40% - Accent5 7 2 5 4" xfId="42251"/>
    <cellStyle name="40% - Accent5 7 2 6" xfId="42252"/>
    <cellStyle name="40% - Accent5 7 2 6 2" xfId="42253"/>
    <cellStyle name="40% - Accent5 7 2 6 2 2" xfId="42254"/>
    <cellStyle name="40% - Accent5 7 2 6 2 3" xfId="42255"/>
    <cellStyle name="40% - Accent5 7 2 6 3" xfId="42256"/>
    <cellStyle name="40% - Accent5 7 2 6 4" xfId="42257"/>
    <cellStyle name="40% - Accent5 7 2 7" xfId="42258"/>
    <cellStyle name="40% - Accent5 7 2 7 2" xfId="42259"/>
    <cellStyle name="40% - Accent5 7 2 7 3" xfId="42260"/>
    <cellStyle name="40% - Accent5 7 2 8" xfId="42261"/>
    <cellStyle name="40% - Accent5 7 2 9" xfId="42262"/>
    <cellStyle name="40% - Accent5 7 3" xfId="42263"/>
    <cellStyle name="40% - Accent5 7 3 2" xfId="42264"/>
    <cellStyle name="40% - Accent5 7 3 2 2" xfId="42265"/>
    <cellStyle name="40% - Accent5 7 3 2 2 2" xfId="42266"/>
    <cellStyle name="40% - Accent5 7 3 2 2 2 2" xfId="42267"/>
    <cellStyle name="40% - Accent5 7 3 2 2 2 3" xfId="42268"/>
    <cellStyle name="40% - Accent5 7 3 2 2 3" xfId="42269"/>
    <cellStyle name="40% - Accent5 7 3 2 2 4" xfId="42270"/>
    <cellStyle name="40% - Accent5 7 3 2 3" xfId="42271"/>
    <cellStyle name="40% - Accent5 7 3 2 3 2" xfId="42272"/>
    <cellStyle name="40% - Accent5 7 3 2 3 2 2" xfId="42273"/>
    <cellStyle name="40% - Accent5 7 3 2 3 2 3" xfId="42274"/>
    <cellStyle name="40% - Accent5 7 3 2 3 3" xfId="42275"/>
    <cellStyle name="40% - Accent5 7 3 2 3 4" xfId="42276"/>
    <cellStyle name="40% - Accent5 7 3 2 4" xfId="42277"/>
    <cellStyle name="40% - Accent5 7 3 2 4 2" xfId="42278"/>
    <cellStyle name="40% - Accent5 7 3 2 4 3" xfId="42279"/>
    <cellStyle name="40% - Accent5 7 3 2 5" xfId="42280"/>
    <cellStyle name="40% - Accent5 7 3 2 6" xfId="42281"/>
    <cellStyle name="40% - Accent5 7 3 3" xfId="42282"/>
    <cellStyle name="40% - Accent5 7 3 3 2" xfId="42283"/>
    <cellStyle name="40% - Accent5 7 3 3 2 2" xfId="42284"/>
    <cellStyle name="40% - Accent5 7 3 3 2 2 2" xfId="42285"/>
    <cellStyle name="40% - Accent5 7 3 3 2 2 3" xfId="42286"/>
    <cellStyle name="40% - Accent5 7 3 3 2 3" xfId="42287"/>
    <cellStyle name="40% - Accent5 7 3 3 2 4" xfId="42288"/>
    <cellStyle name="40% - Accent5 7 3 3 3" xfId="42289"/>
    <cellStyle name="40% - Accent5 7 3 3 3 2" xfId="42290"/>
    <cellStyle name="40% - Accent5 7 3 3 3 2 2" xfId="42291"/>
    <cellStyle name="40% - Accent5 7 3 3 3 2 3" xfId="42292"/>
    <cellStyle name="40% - Accent5 7 3 3 3 3" xfId="42293"/>
    <cellStyle name="40% - Accent5 7 3 3 3 4" xfId="42294"/>
    <cellStyle name="40% - Accent5 7 3 3 4" xfId="42295"/>
    <cellStyle name="40% - Accent5 7 3 3 4 2" xfId="42296"/>
    <cellStyle name="40% - Accent5 7 3 3 4 3" xfId="42297"/>
    <cellStyle name="40% - Accent5 7 3 3 5" xfId="42298"/>
    <cellStyle name="40% - Accent5 7 3 3 6" xfId="42299"/>
    <cellStyle name="40% - Accent5 7 3 4" xfId="42300"/>
    <cellStyle name="40% - Accent5 7 3 4 2" xfId="42301"/>
    <cellStyle name="40% - Accent5 7 3 4 2 2" xfId="42302"/>
    <cellStyle name="40% - Accent5 7 3 4 2 3" xfId="42303"/>
    <cellStyle name="40% - Accent5 7 3 4 3" xfId="42304"/>
    <cellStyle name="40% - Accent5 7 3 4 4" xfId="42305"/>
    <cellStyle name="40% - Accent5 7 3 5" xfId="42306"/>
    <cellStyle name="40% - Accent5 7 3 5 2" xfId="42307"/>
    <cellStyle name="40% - Accent5 7 3 5 2 2" xfId="42308"/>
    <cellStyle name="40% - Accent5 7 3 5 2 3" xfId="42309"/>
    <cellStyle name="40% - Accent5 7 3 5 3" xfId="42310"/>
    <cellStyle name="40% - Accent5 7 3 5 4" xfId="42311"/>
    <cellStyle name="40% - Accent5 7 3 6" xfId="42312"/>
    <cellStyle name="40% - Accent5 7 3 6 2" xfId="42313"/>
    <cellStyle name="40% - Accent5 7 3 6 3" xfId="42314"/>
    <cellStyle name="40% - Accent5 7 3 7" xfId="42315"/>
    <cellStyle name="40% - Accent5 7 3 8" xfId="42316"/>
    <cellStyle name="40% - Accent5 7 4" xfId="42317"/>
    <cellStyle name="40% - Accent5 7 4 2" xfId="42318"/>
    <cellStyle name="40% - Accent5 7 4 2 2" xfId="42319"/>
    <cellStyle name="40% - Accent5 7 4 2 2 2" xfId="42320"/>
    <cellStyle name="40% - Accent5 7 4 2 2 3" xfId="42321"/>
    <cellStyle name="40% - Accent5 7 4 2 3" xfId="42322"/>
    <cellStyle name="40% - Accent5 7 4 2 4" xfId="42323"/>
    <cellStyle name="40% - Accent5 7 4 3" xfId="42324"/>
    <cellStyle name="40% - Accent5 7 4 3 2" xfId="42325"/>
    <cellStyle name="40% - Accent5 7 4 3 2 2" xfId="42326"/>
    <cellStyle name="40% - Accent5 7 4 3 2 3" xfId="42327"/>
    <cellStyle name="40% - Accent5 7 4 3 3" xfId="42328"/>
    <cellStyle name="40% - Accent5 7 4 3 4" xfId="42329"/>
    <cellStyle name="40% - Accent5 7 4 4" xfId="42330"/>
    <cellStyle name="40% - Accent5 7 4 4 2" xfId="42331"/>
    <cellStyle name="40% - Accent5 7 4 4 3" xfId="42332"/>
    <cellStyle name="40% - Accent5 7 4 5" xfId="42333"/>
    <cellStyle name="40% - Accent5 7 4 6" xfId="42334"/>
    <cellStyle name="40% - Accent5 7 5" xfId="42335"/>
    <cellStyle name="40% - Accent5 7 5 2" xfId="42336"/>
    <cellStyle name="40% - Accent5 7 5 2 2" xfId="42337"/>
    <cellStyle name="40% - Accent5 7 5 2 2 2" xfId="42338"/>
    <cellStyle name="40% - Accent5 7 5 2 2 3" xfId="42339"/>
    <cellStyle name="40% - Accent5 7 5 2 3" xfId="42340"/>
    <cellStyle name="40% - Accent5 7 5 2 4" xfId="42341"/>
    <cellStyle name="40% - Accent5 7 5 3" xfId="42342"/>
    <cellStyle name="40% - Accent5 7 5 3 2" xfId="42343"/>
    <cellStyle name="40% - Accent5 7 5 3 2 2" xfId="42344"/>
    <cellStyle name="40% - Accent5 7 5 3 2 3" xfId="42345"/>
    <cellStyle name="40% - Accent5 7 5 3 3" xfId="42346"/>
    <cellStyle name="40% - Accent5 7 5 3 4" xfId="42347"/>
    <cellStyle name="40% - Accent5 7 5 4" xfId="42348"/>
    <cellStyle name="40% - Accent5 7 5 4 2" xfId="42349"/>
    <cellStyle name="40% - Accent5 7 5 4 3" xfId="42350"/>
    <cellStyle name="40% - Accent5 7 5 5" xfId="42351"/>
    <cellStyle name="40% - Accent5 7 5 6" xfId="42352"/>
    <cellStyle name="40% - Accent5 7 6" xfId="42353"/>
    <cellStyle name="40% - Accent5 7 6 2" xfId="42354"/>
    <cellStyle name="40% - Accent5 7 6 2 2" xfId="42355"/>
    <cellStyle name="40% - Accent5 7 6 2 3" xfId="42356"/>
    <cellStyle name="40% - Accent5 7 6 3" xfId="42357"/>
    <cellStyle name="40% - Accent5 7 6 4" xfId="42358"/>
    <cellStyle name="40% - Accent5 7 7" xfId="42359"/>
    <cellStyle name="40% - Accent5 7 7 2" xfId="42360"/>
    <cellStyle name="40% - Accent5 7 7 2 2" xfId="42361"/>
    <cellStyle name="40% - Accent5 7 7 2 3" xfId="42362"/>
    <cellStyle name="40% - Accent5 7 7 3" xfId="42363"/>
    <cellStyle name="40% - Accent5 7 7 4" xfId="42364"/>
    <cellStyle name="40% - Accent5 7 8" xfId="42365"/>
    <cellStyle name="40% - Accent5 7 8 2" xfId="42366"/>
    <cellStyle name="40% - Accent5 7 8 3" xfId="42367"/>
    <cellStyle name="40% - Accent5 7 9" xfId="42368"/>
    <cellStyle name="40% - Accent5 7_Revenue monitoring workings P6 97-2003" xfId="42369"/>
    <cellStyle name="40% - Accent5 8" xfId="42370"/>
    <cellStyle name="40% - Accent5 8 10" xfId="42371"/>
    <cellStyle name="40% - Accent5 8 2" xfId="42372"/>
    <cellStyle name="40% - Accent5 8 2 2" xfId="42373"/>
    <cellStyle name="40% - Accent5 8 2 2 2" xfId="42374"/>
    <cellStyle name="40% - Accent5 8 2 2 2 2" xfId="42375"/>
    <cellStyle name="40% - Accent5 8 2 2 2 2 2" xfId="42376"/>
    <cellStyle name="40% - Accent5 8 2 2 2 2 2 2" xfId="42377"/>
    <cellStyle name="40% - Accent5 8 2 2 2 2 2 3" xfId="42378"/>
    <cellStyle name="40% - Accent5 8 2 2 2 2 3" xfId="42379"/>
    <cellStyle name="40% - Accent5 8 2 2 2 2 4" xfId="42380"/>
    <cellStyle name="40% - Accent5 8 2 2 2 3" xfId="42381"/>
    <cellStyle name="40% - Accent5 8 2 2 2 3 2" xfId="42382"/>
    <cellStyle name="40% - Accent5 8 2 2 2 3 2 2" xfId="42383"/>
    <cellStyle name="40% - Accent5 8 2 2 2 3 2 3" xfId="42384"/>
    <cellStyle name="40% - Accent5 8 2 2 2 3 3" xfId="42385"/>
    <cellStyle name="40% - Accent5 8 2 2 2 3 4" xfId="42386"/>
    <cellStyle name="40% - Accent5 8 2 2 2 4" xfId="42387"/>
    <cellStyle name="40% - Accent5 8 2 2 2 4 2" xfId="42388"/>
    <cellStyle name="40% - Accent5 8 2 2 2 4 3" xfId="42389"/>
    <cellStyle name="40% - Accent5 8 2 2 2 5" xfId="42390"/>
    <cellStyle name="40% - Accent5 8 2 2 2 6" xfId="42391"/>
    <cellStyle name="40% - Accent5 8 2 2 3" xfId="42392"/>
    <cellStyle name="40% - Accent5 8 2 2 3 2" xfId="42393"/>
    <cellStyle name="40% - Accent5 8 2 2 3 2 2" xfId="42394"/>
    <cellStyle name="40% - Accent5 8 2 2 3 2 2 2" xfId="42395"/>
    <cellStyle name="40% - Accent5 8 2 2 3 2 2 3" xfId="42396"/>
    <cellStyle name="40% - Accent5 8 2 2 3 2 3" xfId="42397"/>
    <cellStyle name="40% - Accent5 8 2 2 3 2 4" xfId="42398"/>
    <cellStyle name="40% - Accent5 8 2 2 3 3" xfId="42399"/>
    <cellStyle name="40% - Accent5 8 2 2 3 3 2" xfId="42400"/>
    <cellStyle name="40% - Accent5 8 2 2 3 3 2 2" xfId="42401"/>
    <cellStyle name="40% - Accent5 8 2 2 3 3 2 3" xfId="42402"/>
    <cellStyle name="40% - Accent5 8 2 2 3 3 3" xfId="42403"/>
    <cellStyle name="40% - Accent5 8 2 2 3 3 4" xfId="42404"/>
    <cellStyle name="40% - Accent5 8 2 2 3 4" xfId="42405"/>
    <cellStyle name="40% - Accent5 8 2 2 3 4 2" xfId="42406"/>
    <cellStyle name="40% - Accent5 8 2 2 3 4 3" xfId="42407"/>
    <cellStyle name="40% - Accent5 8 2 2 3 5" xfId="42408"/>
    <cellStyle name="40% - Accent5 8 2 2 3 6" xfId="42409"/>
    <cellStyle name="40% - Accent5 8 2 2 4" xfId="42410"/>
    <cellStyle name="40% - Accent5 8 2 2 4 2" xfId="42411"/>
    <cellStyle name="40% - Accent5 8 2 2 4 2 2" xfId="42412"/>
    <cellStyle name="40% - Accent5 8 2 2 4 2 3" xfId="42413"/>
    <cellStyle name="40% - Accent5 8 2 2 4 3" xfId="42414"/>
    <cellStyle name="40% - Accent5 8 2 2 4 4" xfId="42415"/>
    <cellStyle name="40% - Accent5 8 2 2 5" xfId="42416"/>
    <cellStyle name="40% - Accent5 8 2 2 5 2" xfId="42417"/>
    <cellStyle name="40% - Accent5 8 2 2 5 2 2" xfId="42418"/>
    <cellStyle name="40% - Accent5 8 2 2 5 2 3" xfId="42419"/>
    <cellStyle name="40% - Accent5 8 2 2 5 3" xfId="42420"/>
    <cellStyle name="40% - Accent5 8 2 2 5 4" xfId="42421"/>
    <cellStyle name="40% - Accent5 8 2 2 6" xfId="42422"/>
    <cellStyle name="40% - Accent5 8 2 2 6 2" xfId="42423"/>
    <cellStyle name="40% - Accent5 8 2 2 6 3" xfId="42424"/>
    <cellStyle name="40% - Accent5 8 2 2 7" xfId="42425"/>
    <cellStyle name="40% - Accent5 8 2 2 8" xfId="42426"/>
    <cellStyle name="40% - Accent5 8 2 3" xfId="42427"/>
    <cellStyle name="40% - Accent5 8 2 3 2" xfId="42428"/>
    <cellStyle name="40% - Accent5 8 2 3 2 2" xfId="42429"/>
    <cellStyle name="40% - Accent5 8 2 3 2 2 2" xfId="42430"/>
    <cellStyle name="40% - Accent5 8 2 3 2 2 3" xfId="42431"/>
    <cellStyle name="40% - Accent5 8 2 3 2 3" xfId="42432"/>
    <cellStyle name="40% - Accent5 8 2 3 2 4" xfId="42433"/>
    <cellStyle name="40% - Accent5 8 2 3 3" xfId="42434"/>
    <cellStyle name="40% - Accent5 8 2 3 3 2" xfId="42435"/>
    <cellStyle name="40% - Accent5 8 2 3 3 2 2" xfId="42436"/>
    <cellStyle name="40% - Accent5 8 2 3 3 2 3" xfId="42437"/>
    <cellStyle name="40% - Accent5 8 2 3 3 3" xfId="42438"/>
    <cellStyle name="40% - Accent5 8 2 3 3 4" xfId="42439"/>
    <cellStyle name="40% - Accent5 8 2 3 4" xfId="42440"/>
    <cellStyle name="40% - Accent5 8 2 3 4 2" xfId="42441"/>
    <cellStyle name="40% - Accent5 8 2 3 4 3" xfId="42442"/>
    <cellStyle name="40% - Accent5 8 2 3 5" xfId="42443"/>
    <cellStyle name="40% - Accent5 8 2 3 6" xfId="42444"/>
    <cellStyle name="40% - Accent5 8 2 4" xfId="42445"/>
    <cellStyle name="40% - Accent5 8 2 4 2" xfId="42446"/>
    <cellStyle name="40% - Accent5 8 2 4 2 2" xfId="42447"/>
    <cellStyle name="40% - Accent5 8 2 4 2 2 2" xfId="42448"/>
    <cellStyle name="40% - Accent5 8 2 4 2 2 3" xfId="42449"/>
    <cellStyle name="40% - Accent5 8 2 4 2 3" xfId="42450"/>
    <cellStyle name="40% - Accent5 8 2 4 2 4" xfId="42451"/>
    <cellStyle name="40% - Accent5 8 2 4 3" xfId="42452"/>
    <cellStyle name="40% - Accent5 8 2 4 3 2" xfId="42453"/>
    <cellStyle name="40% - Accent5 8 2 4 3 2 2" xfId="42454"/>
    <cellStyle name="40% - Accent5 8 2 4 3 2 3" xfId="42455"/>
    <cellStyle name="40% - Accent5 8 2 4 3 3" xfId="42456"/>
    <cellStyle name="40% - Accent5 8 2 4 3 4" xfId="42457"/>
    <cellStyle name="40% - Accent5 8 2 4 4" xfId="42458"/>
    <cellStyle name="40% - Accent5 8 2 4 4 2" xfId="42459"/>
    <cellStyle name="40% - Accent5 8 2 4 4 3" xfId="42460"/>
    <cellStyle name="40% - Accent5 8 2 4 5" xfId="42461"/>
    <cellStyle name="40% - Accent5 8 2 4 6" xfId="42462"/>
    <cellStyle name="40% - Accent5 8 2 5" xfId="42463"/>
    <cellStyle name="40% - Accent5 8 2 5 2" xfId="42464"/>
    <cellStyle name="40% - Accent5 8 2 5 2 2" xfId="42465"/>
    <cellStyle name="40% - Accent5 8 2 5 2 3" xfId="42466"/>
    <cellStyle name="40% - Accent5 8 2 5 3" xfId="42467"/>
    <cellStyle name="40% - Accent5 8 2 5 4" xfId="42468"/>
    <cellStyle name="40% - Accent5 8 2 6" xfId="42469"/>
    <cellStyle name="40% - Accent5 8 2 6 2" xfId="42470"/>
    <cellStyle name="40% - Accent5 8 2 6 2 2" xfId="42471"/>
    <cellStyle name="40% - Accent5 8 2 6 2 3" xfId="42472"/>
    <cellStyle name="40% - Accent5 8 2 6 3" xfId="42473"/>
    <cellStyle name="40% - Accent5 8 2 6 4" xfId="42474"/>
    <cellStyle name="40% - Accent5 8 2 7" xfId="42475"/>
    <cellStyle name="40% - Accent5 8 2 7 2" xfId="42476"/>
    <cellStyle name="40% - Accent5 8 2 7 3" xfId="42477"/>
    <cellStyle name="40% - Accent5 8 2 8" xfId="42478"/>
    <cellStyle name="40% - Accent5 8 2 9" xfId="42479"/>
    <cellStyle name="40% - Accent5 8 3" xfId="42480"/>
    <cellStyle name="40% - Accent5 8 3 2" xfId="42481"/>
    <cellStyle name="40% - Accent5 8 3 2 2" xfId="42482"/>
    <cellStyle name="40% - Accent5 8 3 2 2 2" xfId="42483"/>
    <cellStyle name="40% - Accent5 8 3 2 2 2 2" xfId="42484"/>
    <cellStyle name="40% - Accent5 8 3 2 2 2 3" xfId="42485"/>
    <cellStyle name="40% - Accent5 8 3 2 2 3" xfId="42486"/>
    <cellStyle name="40% - Accent5 8 3 2 2 4" xfId="42487"/>
    <cellStyle name="40% - Accent5 8 3 2 3" xfId="42488"/>
    <cellStyle name="40% - Accent5 8 3 2 3 2" xfId="42489"/>
    <cellStyle name="40% - Accent5 8 3 2 3 2 2" xfId="42490"/>
    <cellStyle name="40% - Accent5 8 3 2 3 2 3" xfId="42491"/>
    <cellStyle name="40% - Accent5 8 3 2 3 3" xfId="42492"/>
    <cellStyle name="40% - Accent5 8 3 2 3 4" xfId="42493"/>
    <cellStyle name="40% - Accent5 8 3 2 4" xfId="42494"/>
    <cellStyle name="40% - Accent5 8 3 2 4 2" xfId="42495"/>
    <cellStyle name="40% - Accent5 8 3 2 4 3" xfId="42496"/>
    <cellStyle name="40% - Accent5 8 3 2 5" xfId="42497"/>
    <cellStyle name="40% - Accent5 8 3 2 6" xfId="42498"/>
    <cellStyle name="40% - Accent5 8 3 3" xfId="42499"/>
    <cellStyle name="40% - Accent5 8 3 3 2" xfId="42500"/>
    <cellStyle name="40% - Accent5 8 3 3 2 2" xfId="42501"/>
    <cellStyle name="40% - Accent5 8 3 3 2 2 2" xfId="42502"/>
    <cellStyle name="40% - Accent5 8 3 3 2 2 3" xfId="42503"/>
    <cellStyle name="40% - Accent5 8 3 3 2 3" xfId="42504"/>
    <cellStyle name="40% - Accent5 8 3 3 2 4" xfId="42505"/>
    <cellStyle name="40% - Accent5 8 3 3 3" xfId="42506"/>
    <cellStyle name="40% - Accent5 8 3 3 3 2" xfId="42507"/>
    <cellStyle name="40% - Accent5 8 3 3 3 2 2" xfId="42508"/>
    <cellStyle name="40% - Accent5 8 3 3 3 2 3" xfId="42509"/>
    <cellStyle name="40% - Accent5 8 3 3 3 3" xfId="42510"/>
    <cellStyle name="40% - Accent5 8 3 3 3 4" xfId="42511"/>
    <cellStyle name="40% - Accent5 8 3 3 4" xfId="42512"/>
    <cellStyle name="40% - Accent5 8 3 3 4 2" xfId="42513"/>
    <cellStyle name="40% - Accent5 8 3 3 4 3" xfId="42514"/>
    <cellStyle name="40% - Accent5 8 3 3 5" xfId="42515"/>
    <cellStyle name="40% - Accent5 8 3 3 6" xfId="42516"/>
    <cellStyle name="40% - Accent5 8 3 4" xfId="42517"/>
    <cellStyle name="40% - Accent5 8 3 4 2" xfId="42518"/>
    <cellStyle name="40% - Accent5 8 3 4 2 2" xfId="42519"/>
    <cellStyle name="40% - Accent5 8 3 4 2 3" xfId="42520"/>
    <cellStyle name="40% - Accent5 8 3 4 3" xfId="42521"/>
    <cellStyle name="40% - Accent5 8 3 4 4" xfId="42522"/>
    <cellStyle name="40% - Accent5 8 3 5" xfId="42523"/>
    <cellStyle name="40% - Accent5 8 3 5 2" xfId="42524"/>
    <cellStyle name="40% - Accent5 8 3 5 2 2" xfId="42525"/>
    <cellStyle name="40% - Accent5 8 3 5 2 3" xfId="42526"/>
    <cellStyle name="40% - Accent5 8 3 5 3" xfId="42527"/>
    <cellStyle name="40% - Accent5 8 3 5 4" xfId="42528"/>
    <cellStyle name="40% - Accent5 8 3 6" xfId="42529"/>
    <cellStyle name="40% - Accent5 8 3 6 2" xfId="42530"/>
    <cellStyle name="40% - Accent5 8 3 6 3" xfId="42531"/>
    <cellStyle name="40% - Accent5 8 3 7" xfId="42532"/>
    <cellStyle name="40% - Accent5 8 3 8" xfId="42533"/>
    <cellStyle name="40% - Accent5 8 4" xfId="42534"/>
    <cellStyle name="40% - Accent5 8 4 2" xfId="42535"/>
    <cellStyle name="40% - Accent5 8 4 2 2" xfId="42536"/>
    <cellStyle name="40% - Accent5 8 4 2 2 2" xfId="42537"/>
    <cellStyle name="40% - Accent5 8 4 2 2 3" xfId="42538"/>
    <cellStyle name="40% - Accent5 8 4 2 3" xfId="42539"/>
    <cellStyle name="40% - Accent5 8 4 2 4" xfId="42540"/>
    <cellStyle name="40% - Accent5 8 4 3" xfId="42541"/>
    <cellStyle name="40% - Accent5 8 4 3 2" xfId="42542"/>
    <cellStyle name="40% - Accent5 8 4 3 2 2" xfId="42543"/>
    <cellStyle name="40% - Accent5 8 4 3 2 3" xfId="42544"/>
    <cellStyle name="40% - Accent5 8 4 3 3" xfId="42545"/>
    <cellStyle name="40% - Accent5 8 4 3 4" xfId="42546"/>
    <cellStyle name="40% - Accent5 8 4 4" xfId="42547"/>
    <cellStyle name="40% - Accent5 8 4 4 2" xfId="42548"/>
    <cellStyle name="40% - Accent5 8 4 4 3" xfId="42549"/>
    <cellStyle name="40% - Accent5 8 4 5" xfId="42550"/>
    <cellStyle name="40% - Accent5 8 4 6" xfId="42551"/>
    <cellStyle name="40% - Accent5 8 5" xfId="42552"/>
    <cellStyle name="40% - Accent5 8 5 2" xfId="42553"/>
    <cellStyle name="40% - Accent5 8 5 2 2" xfId="42554"/>
    <cellStyle name="40% - Accent5 8 5 2 2 2" xfId="42555"/>
    <cellStyle name="40% - Accent5 8 5 2 2 3" xfId="42556"/>
    <cellStyle name="40% - Accent5 8 5 2 3" xfId="42557"/>
    <cellStyle name="40% - Accent5 8 5 2 4" xfId="42558"/>
    <cellStyle name="40% - Accent5 8 5 3" xfId="42559"/>
    <cellStyle name="40% - Accent5 8 5 3 2" xfId="42560"/>
    <cellStyle name="40% - Accent5 8 5 3 2 2" xfId="42561"/>
    <cellStyle name="40% - Accent5 8 5 3 2 3" xfId="42562"/>
    <cellStyle name="40% - Accent5 8 5 3 3" xfId="42563"/>
    <cellStyle name="40% - Accent5 8 5 3 4" xfId="42564"/>
    <cellStyle name="40% - Accent5 8 5 4" xfId="42565"/>
    <cellStyle name="40% - Accent5 8 5 4 2" xfId="42566"/>
    <cellStyle name="40% - Accent5 8 5 4 3" xfId="42567"/>
    <cellStyle name="40% - Accent5 8 5 5" xfId="42568"/>
    <cellStyle name="40% - Accent5 8 5 6" xfId="42569"/>
    <cellStyle name="40% - Accent5 8 6" xfId="42570"/>
    <cellStyle name="40% - Accent5 8 6 2" xfId="42571"/>
    <cellStyle name="40% - Accent5 8 6 2 2" xfId="42572"/>
    <cellStyle name="40% - Accent5 8 6 2 3" xfId="42573"/>
    <cellStyle name="40% - Accent5 8 6 3" xfId="42574"/>
    <cellStyle name="40% - Accent5 8 6 4" xfId="42575"/>
    <cellStyle name="40% - Accent5 8 7" xfId="42576"/>
    <cellStyle name="40% - Accent5 8 7 2" xfId="42577"/>
    <cellStyle name="40% - Accent5 8 7 2 2" xfId="42578"/>
    <cellStyle name="40% - Accent5 8 7 2 3" xfId="42579"/>
    <cellStyle name="40% - Accent5 8 7 3" xfId="42580"/>
    <cellStyle name="40% - Accent5 8 7 4" xfId="42581"/>
    <cellStyle name="40% - Accent5 8 8" xfId="42582"/>
    <cellStyle name="40% - Accent5 8 8 2" xfId="42583"/>
    <cellStyle name="40% - Accent5 8 8 3" xfId="42584"/>
    <cellStyle name="40% - Accent5 8 9" xfId="42585"/>
    <cellStyle name="40% - Accent5 8_Revenue monitoring workings P6 97-2003" xfId="42586"/>
    <cellStyle name="40% - Accent5 9" xfId="42587"/>
    <cellStyle name="40% - Accent5 9 10" xfId="42588"/>
    <cellStyle name="40% - Accent5 9 2" xfId="42589"/>
    <cellStyle name="40% - Accent5 9 2 2" xfId="42590"/>
    <cellStyle name="40% - Accent5 9 2 2 2" xfId="42591"/>
    <cellStyle name="40% - Accent5 9 2 2 2 2" xfId="42592"/>
    <cellStyle name="40% - Accent5 9 2 2 2 2 2" xfId="42593"/>
    <cellStyle name="40% - Accent5 9 2 2 2 2 2 2" xfId="42594"/>
    <cellStyle name="40% - Accent5 9 2 2 2 2 2 3" xfId="42595"/>
    <cellStyle name="40% - Accent5 9 2 2 2 2 3" xfId="42596"/>
    <cellStyle name="40% - Accent5 9 2 2 2 2 4" xfId="42597"/>
    <cellStyle name="40% - Accent5 9 2 2 2 3" xfId="42598"/>
    <cellStyle name="40% - Accent5 9 2 2 2 3 2" xfId="42599"/>
    <cellStyle name="40% - Accent5 9 2 2 2 3 2 2" xfId="42600"/>
    <cellStyle name="40% - Accent5 9 2 2 2 3 2 3" xfId="42601"/>
    <cellStyle name="40% - Accent5 9 2 2 2 3 3" xfId="42602"/>
    <cellStyle name="40% - Accent5 9 2 2 2 3 4" xfId="42603"/>
    <cellStyle name="40% - Accent5 9 2 2 2 4" xfId="42604"/>
    <cellStyle name="40% - Accent5 9 2 2 2 4 2" xfId="42605"/>
    <cellStyle name="40% - Accent5 9 2 2 2 4 3" xfId="42606"/>
    <cellStyle name="40% - Accent5 9 2 2 2 5" xfId="42607"/>
    <cellStyle name="40% - Accent5 9 2 2 2 6" xfId="42608"/>
    <cellStyle name="40% - Accent5 9 2 2 3" xfId="42609"/>
    <cellStyle name="40% - Accent5 9 2 2 3 2" xfId="42610"/>
    <cellStyle name="40% - Accent5 9 2 2 3 2 2" xfId="42611"/>
    <cellStyle name="40% - Accent5 9 2 2 3 2 2 2" xfId="42612"/>
    <cellStyle name="40% - Accent5 9 2 2 3 2 2 3" xfId="42613"/>
    <cellStyle name="40% - Accent5 9 2 2 3 2 3" xfId="42614"/>
    <cellStyle name="40% - Accent5 9 2 2 3 2 4" xfId="42615"/>
    <cellStyle name="40% - Accent5 9 2 2 3 3" xfId="42616"/>
    <cellStyle name="40% - Accent5 9 2 2 3 3 2" xfId="42617"/>
    <cellStyle name="40% - Accent5 9 2 2 3 3 2 2" xfId="42618"/>
    <cellStyle name="40% - Accent5 9 2 2 3 3 2 3" xfId="42619"/>
    <cellStyle name="40% - Accent5 9 2 2 3 3 3" xfId="42620"/>
    <cellStyle name="40% - Accent5 9 2 2 3 3 4" xfId="42621"/>
    <cellStyle name="40% - Accent5 9 2 2 3 4" xfId="42622"/>
    <cellStyle name="40% - Accent5 9 2 2 3 4 2" xfId="42623"/>
    <cellStyle name="40% - Accent5 9 2 2 3 4 3" xfId="42624"/>
    <cellStyle name="40% - Accent5 9 2 2 3 5" xfId="42625"/>
    <cellStyle name="40% - Accent5 9 2 2 3 6" xfId="42626"/>
    <cellStyle name="40% - Accent5 9 2 2 4" xfId="42627"/>
    <cellStyle name="40% - Accent5 9 2 2 4 2" xfId="42628"/>
    <cellStyle name="40% - Accent5 9 2 2 4 2 2" xfId="42629"/>
    <cellStyle name="40% - Accent5 9 2 2 4 2 3" xfId="42630"/>
    <cellStyle name="40% - Accent5 9 2 2 4 3" xfId="42631"/>
    <cellStyle name="40% - Accent5 9 2 2 4 4" xfId="42632"/>
    <cellStyle name="40% - Accent5 9 2 2 5" xfId="42633"/>
    <cellStyle name="40% - Accent5 9 2 2 5 2" xfId="42634"/>
    <cellStyle name="40% - Accent5 9 2 2 5 2 2" xfId="42635"/>
    <cellStyle name="40% - Accent5 9 2 2 5 2 3" xfId="42636"/>
    <cellStyle name="40% - Accent5 9 2 2 5 3" xfId="42637"/>
    <cellStyle name="40% - Accent5 9 2 2 5 4" xfId="42638"/>
    <cellStyle name="40% - Accent5 9 2 2 6" xfId="42639"/>
    <cellStyle name="40% - Accent5 9 2 2 6 2" xfId="42640"/>
    <cellStyle name="40% - Accent5 9 2 2 6 3" xfId="42641"/>
    <cellStyle name="40% - Accent5 9 2 2 7" xfId="42642"/>
    <cellStyle name="40% - Accent5 9 2 2 8" xfId="42643"/>
    <cellStyle name="40% - Accent5 9 2 3" xfId="42644"/>
    <cellStyle name="40% - Accent5 9 2 3 2" xfId="42645"/>
    <cellStyle name="40% - Accent5 9 2 3 2 2" xfId="42646"/>
    <cellStyle name="40% - Accent5 9 2 3 2 2 2" xfId="42647"/>
    <cellStyle name="40% - Accent5 9 2 3 2 2 3" xfId="42648"/>
    <cellStyle name="40% - Accent5 9 2 3 2 3" xfId="42649"/>
    <cellStyle name="40% - Accent5 9 2 3 2 4" xfId="42650"/>
    <cellStyle name="40% - Accent5 9 2 3 3" xfId="42651"/>
    <cellStyle name="40% - Accent5 9 2 3 3 2" xfId="42652"/>
    <cellStyle name="40% - Accent5 9 2 3 3 2 2" xfId="42653"/>
    <cellStyle name="40% - Accent5 9 2 3 3 2 3" xfId="42654"/>
    <cellStyle name="40% - Accent5 9 2 3 3 3" xfId="42655"/>
    <cellStyle name="40% - Accent5 9 2 3 3 4" xfId="42656"/>
    <cellStyle name="40% - Accent5 9 2 3 4" xfId="42657"/>
    <cellStyle name="40% - Accent5 9 2 3 4 2" xfId="42658"/>
    <cellStyle name="40% - Accent5 9 2 3 4 3" xfId="42659"/>
    <cellStyle name="40% - Accent5 9 2 3 5" xfId="42660"/>
    <cellStyle name="40% - Accent5 9 2 3 6" xfId="42661"/>
    <cellStyle name="40% - Accent5 9 2 4" xfId="42662"/>
    <cellStyle name="40% - Accent5 9 2 4 2" xfId="42663"/>
    <cellStyle name="40% - Accent5 9 2 4 2 2" xfId="42664"/>
    <cellStyle name="40% - Accent5 9 2 4 2 2 2" xfId="42665"/>
    <cellStyle name="40% - Accent5 9 2 4 2 2 3" xfId="42666"/>
    <cellStyle name="40% - Accent5 9 2 4 2 3" xfId="42667"/>
    <cellStyle name="40% - Accent5 9 2 4 2 4" xfId="42668"/>
    <cellStyle name="40% - Accent5 9 2 4 3" xfId="42669"/>
    <cellStyle name="40% - Accent5 9 2 4 3 2" xfId="42670"/>
    <cellStyle name="40% - Accent5 9 2 4 3 2 2" xfId="42671"/>
    <cellStyle name="40% - Accent5 9 2 4 3 2 3" xfId="42672"/>
    <cellStyle name="40% - Accent5 9 2 4 3 3" xfId="42673"/>
    <cellStyle name="40% - Accent5 9 2 4 3 4" xfId="42674"/>
    <cellStyle name="40% - Accent5 9 2 4 4" xfId="42675"/>
    <cellStyle name="40% - Accent5 9 2 4 4 2" xfId="42676"/>
    <cellStyle name="40% - Accent5 9 2 4 4 3" xfId="42677"/>
    <cellStyle name="40% - Accent5 9 2 4 5" xfId="42678"/>
    <cellStyle name="40% - Accent5 9 2 4 6" xfId="42679"/>
    <cellStyle name="40% - Accent5 9 2 5" xfId="42680"/>
    <cellStyle name="40% - Accent5 9 2 5 2" xfId="42681"/>
    <cellStyle name="40% - Accent5 9 2 5 2 2" xfId="42682"/>
    <cellStyle name="40% - Accent5 9 2 5 2 3" xfId="42683"/>
    <cellStyle name="40% - Accent5 9 2 5 3" xfId="42684"/>
    <cellStyle name="40% - Accent5 9 2 5 4" xfId="42685"/>
    <cellStyle name="40% - Accent5 9 2 6" xfId="42686"/>
    <cellStyle name="40% - Accent5 9 2 6 2" xfId="42687"/>
    <cellStyle name="40% - Accent5 9 2 6 2 2" xfId="42688"/>
    <cellStyle name="40% - Accent5 9 2 6 2 3" xfId="42689"/>
    <cellStyle name="40% - Accent5 9 2 6 3" xfId="42690"/>
    <cellStyle name="40% - Accent5 9 2 6 4" xfId="42691"/>
    <cellStyle name="40% - Accent5 9 2 7" xfId="42692"/>
    <cellStyle name="40% - Accent5 9 2 7 2" xfId="42693"/>
    <cellStyle name="40% - Accent5 9 2 7 3" xfId="42694"/>
    <cellStyle name="40% - Accent5 9 2 8" xfId="42695"/>
    <cellStyle name="40% - Accent5 9 2 9" xfId="42696"/>
    <cellStyle name="40% - Accent5 9 3" xfId="42697"/>
    <cellStyle name="40% - Accent5 9 3 2" xfId="42698"/>
    <cellStyle name="40% - Accent5 9 3 2 2" xfId="42699"/>
    <cellStyle name="40% - Accent5 9 3 2 2 2" xfId="42700"/>
    <cellStyle name="40% - Accent5 9 3 2 2 2 2" xfId="42701"/>
    <cellStyle name="40% - Accent5 9 3 2 2 2 3" xfId="42702"/>
    <cellStyle name="40% - Accent5 9 3 2 2 3" xfId="42703"/>
    <cellStyle name="40% - Accent5 9 3 2 2 4" xfId="42704"/>
    <cellStyle name="40% - Accent5 9 3 2 3" xfId="42705"/>
    <cellStyle name="40% - Accent5 9 3 2 3 2" xfId="42706"/>
    <cellStyle name="40% - Accent5 9 3 2 3 2 2" xfId="42707"/>
    <cellStyle name="40% - Accent5 9 3 2 3 2 3" xfId="42708"/>
    <cellStyle name="40% - Accent5 9 3 2 3 3" xfId="42709"/>
    <cellStyle name="40% - Accent5 9 3 2 3 4" xfId="42710"/>
    <cellStyle name="40% - Accent5 9 3 2 4" xfId="42711"/>
    <cellStyle name="40% - Accent5 9 3 2 4 2" xfId="42712"/>
    <cellStyle name="40% - Accent5 9 3 2 4 3" xfId="42713"/>
    <cellStyle name="40% - Accent5 9 3 2 5" xfId="42714"/>
    <cellStyle name="40% - Accent5 9 3 2 6" xfId="42715"/>
    <cellStyle name="40% - Accent5 9 3 3" xfId="42716"/>
    <cellStyle name="40% - Accent5 9 3 3 2" xfId="42717"/>
    <cellStyle name="40% - Accent5 9 3 3 2 2" xfId="42718"/>
    <cellStyle name="40% - Accent5 9 3 3 2 2 2" xfId="42719"/>
    <cellStyle name="40% - Accent5 9 3 3 2 2 3" xfId="42720"/>
    <cellStyle name="40% - Accent5 9 3 3 2 3" xfId="42721"/>
    <cellStyle name="40% - Accent5 9 3 3 2 4" xfId="42722"/>
    <cellStyle name="40% - Accent5 9 3 3 3" xfId="42723"/>
    <cellStyle name="40% - Accent5 9 3 3 3 2" xfId="42724"/>
    <cellStyle name="40% - Accent5 9 3 3 3 2 2" xfId="42725"/>
    <cellStyle name="40% - Accent5 9 3 3 3 2 3" xfId="42726"/>
    <cellStyle name="40% - Accent5 9 3 3 3 3" xfId="42727"/>
    <cellStyle name="40% - Accent5 9 3 3 3 4" xfId="42728"/>
    <cellStyle name="40% - Accent5 9 3 3 4" xfId="42729"/>
    <cellStyle name="40% - Accent5 9 3 3 4 2" xfId="42730"/>
    <cellStyle name="40% - Accent5 9 3 3 4 3" xfId="42731"/>
    <cellStyle name="40% - Accent5 9 3 3 5" xfId="42732"/>
    <cellStyle name="40% - Accent5 9 3 3 6" xfId="42733"/>
    <cellStyle name="40% - Accent5 9 3 4" xfId="42734"/>
    <cellStyle name="40% - Accent5 9 3 4 2" xfId="42735"/>
    <cellStyle name="40% - Accent5 9 3 4 2 2" xfId="42736"/>
    <cellStyle name="40% - Accent5 9 3 4 2 3" xfId="42737"/>
    <cellStyle name="40% - Accent5 9 3 4 3" xfId="42738"/>
    <cellStyle name="40% - Accent5 9 3 4 4" xfId="42739"/>
    <cellStyle name="40% - Accent5 9 3 5" xfId="42740"/>
    <cellStyle name="40% - Accent5 9 3 5 2" xfId="42741"/>
    <cellStyle name="40% - Accent5 9 3 5 2 2" xfId="42742"/>
    <cellStyle name="40% - Accent5 9 3 5 2 3" xfId="42743"/>
    <cellStyle name="40% - Accent5 9 3 5 3" xfId="42744"/>
    <cellStyle name="40% - Accent5 9 3 5 4" xfId="42745"/>
    <cellStyle name="40% - Accent5 9 3 6" xfId="42746"/>
    <cellStyle name="40% - Accent5 9 3 6 2" xfId="42747"/>
    <cellStyle name="40% - Accent5 9 3 6 3" xfId="42748"/>
    <cellStyle name="40% - Accent5 9 3 7" xfId="42749"/>
    <cellStyle name="40% - Accent5 9 3 8" xfId="42750"/>
    <cellStyle name="40% - Accent5 9 4" xfId="42751"/>
    <cellStyle name="40% - Accent5 9 4 2" xfId="42752"/>
    <cellStyle name="40% - Accent5 9 4 2 2" xfId="42753"/>
    <cellStyle name="40% - Accent5 9 4 2 2 2" xfId="42754"/>
    <cellStyle name="40% - Accent5 9 4 2 2 3" xfId="42755"/>
    <cellStyle name="40% - Accent5 9 4 2 3" xfId="42756"/>
    <cellStyle name="40% - Accent5 9 4 2 4" xfId="42757"/>
    <cellStyle name="40% - Accent5 9 4 3" xfId="42758"/>
    <cellStyle name="40% - Accent5 9 4 3 2" xfId="42759"/>
    <cellStyle name="40% - Accent5 9 4 3 2 2" xfId="42760"/>
    <cellStyle name="40% - Accent5 9 4 3 2 3" xfId="42761"/>
    <cellStyle name="40% - Accent5 9 4 3 3" xfId="42762"/>
    <cellStyle name="40% - Accent5 9 4 3 4" xfId="42763"/>
    <cellStyle name="40% - Accent5 9 4 4" xfId="42764"/>
    <cellStyle name="40% - Accent5 9 4 4 2" xfId="42765"/>
    <cellStyle name="40% - Accent5 9 4 4 3" xfId="42766"/>
    <cellStyle name="40% - Accent5 9 4 5" xfId="42767"/>
    <cellStyle name="40% - Accent5 9 4 6" xfId="42768"/>
    <cellStyle name="40% - Accent5 9 5" xfId="42769"/>
    <cellStyle name="40% - Accent5 9 5 2" xfId="42770"/>
    <cellStyle name="40% - Accent5 9 5 2 2" xfId="42771"/>
    <cellStyle name="40% - Accent5 9 5 2 2 2" xfId="42772"/>
    <cellStyle name="40% - Accent5 9 5 2 2 3" xfId="42773"/>
    <cellStyle name="40% - Accent5 9 5 2 3" xfId="42774"/>
    <cellStyle name="40% - Accent5 9 5 2 4" xfId="42775"/>
    <cellStyle name="40% - Accent5 9 5 3" xfId="42776"/>
    <cellStyle name="40% - Accent5 9 5 3 2" xfId="42777"/>
    <cellStyle name="40% - Accent5 9 5 3 2 2" xfId="42778"/>
    <cellStyle name="40% - Accent5 9 5 3 2 3" xfId="42779"/>
    <cellStyle name="40% - Accent5 9 5 3 3" xfId="42780"/>
    <cellStyle name="40% - Accent5 9 5 3 4" xfId="42781"/>
    <cellStyle name="40% - Accent5 9 5 4" xfId="42782"/>
    <cellStyle name="40% - Accent5 9 5 4 2" xfId="42783"/>
    <cellStyle name="40% - Accent5 9 5 4 3" xfId="42784"/>
    <cellStyle name="40% - Accent5 9 5 5" xfId="42785"/>
    <cellStyle name="40% - Accent5 9 5 6" xfId="42786"/>
    <cellStyle name="40% - Accent5 9 6" xfId="42787"/>
    <cellStyle name="40% - Accent5 9 6 2" xfId="42788"/>
    <cellStyle name="40% - Accent5 9 6 2 2" xfId="42789"/>
    <cellStyle name="40% - Accent5 9 6 2 3" xfId="42790"/>
    <cellStyle name="40% - Accent5 9 6 3" xfId="42791"/>
    <cellStyle name="40% - Accent5 9 6 4" xfId="42792"/>
    <cellStyle name="40% - Accent5 9 7" xfId="42793"/>
    <cellStyle name="40% - Accent5 9 7 2" xfId="42794"/>
    <cellStyle name="40% - Accent5 9 7 2 2" xfId="42795"/>
    <cellStyle name="40% - Accent5 9 7 2 3" xfId="42796"/>
    <cellStyle name="40% - Accent5 9 7 3" xfId="42797"/>
    <cellStyle name="40% - Accent5 9 7 4" xfId="42798"/>
    <cellStyle name="40% - Accent5 9 8" xfId="42799"/>
    <cellStyle name="40% - Accent5 9 8 2" xfId="42800"/>
    <cellStyle name="40% - Accent5 9 8 3" xfId="42801"/>
    <cellStyle name="40% - Accent5 9 9" xfId="42802"/>
    <cellStyle name="40% - Accent5 9_Revenue monitoring workings P6 97-2003" xfId="42803"/>
    <cellStyle name="40% - Accent6" xfId="149" builtinId="51" customBuiltin="1"/>
    <cellStyle name="40% - Accent6 10" xfId="42804"/>
    <cellStyle name="40% - Accent6 10 2" xfId="42805"/>
    <cellStyle name="40% - Accent6 10 2 2" xfId="42806"/>
    <cellStyle name="40% - Accent6 10 2 2 2" xfId="42807"/>
    <cellStyle name="40% - Accent6 10 2 2 2 2" xfId="42808"/>
    <cellStyle name="40% - Accent6 10 2 2 2 2 2" xfId="42809"/>
    <cellStyle name="40% - Accent6 10 2 2 2 2 3" xfId="42810"/>
    <cellStyle name="40% - Accent6 10 2 2 2 3" xfId="42811"/>
    <cellStyle name="40% - Accent6 10 2 2 2 4" xfId="42812"/>
    <cellStyle name="40% - Accent6 10 2 2 3" xfId="42813"/>
    <cellStyle name="40% - Accent6 10 2 2 3 2" xfId="42814"/>
    <cellStyle name="40% - Accent6 10 2 2 3 2 2" xfId="42815"/>
    <cellStyle name="40% - Accent6 10 2 2 3 2 3" xfId="42816"/>
    <cellStyle name="40% - Accent6 10 2 2 3 3" xfId="42817"/>
    <cellStyle name="40% - Accent6 10 2 2 3 4" xfId="42818"/>
    <cellStyle name="40% - Accent6 10 2 2 4" xfId="42819"/>
    <cellStyle name="40% - Accent6 10 2 2 4 2" xfId="42820"/>
    <cellStyle name="40% - Accent6 10 2 2 4 3" xfId="42821"/>
    <cellStyle name="40% - Accent6 10 2 2 5" xfId="42822"/>
    <cellStyle name="40% - Accent6 10 2 2 6" xfId="42823"/>
    <cellStyle name="40% - Accent6 10 2 3" xfId="42824"/>
    <cellStyle name="40% - Accent6 10 2 3 2" xfId="42825"/>
    <cellStyle name="40% - Accent6 10 2 3 2 2" xfId="42826"/>
    <cellStyle name="40% - Accent6 10 2 3 2 2 2" xfId="42827"/>
    <cellStyle name="40% - Accent6 10 2 3 2 2 3" xfId="42828"/>
    <cellStyle name="40% - Accent6 10 2 3 2 3" xfId="42829"/>
    <cellStyle name="40% - Accent6 10 2 3 2 4" xfId="42830"/>
    <cellStyle name="40% - Accent6 10 2 3 3" xfId="42831"/>
    <cellStyle name="40% - Accent6 10 2 3 3 2" xfId="42832"/>
    <cellStyle name="40% - Accent6 10 2 3 3 2 2" xfId="42833"/>
    <cellStyle name="40% - Accent6 10 2 3 3 2 3" xfId="42834"/>
    <cellStyle name="40% - Accent6 10 2 3 3 3" xfId="42835"/>
    <cellStyle name="40% - Accent6 10 2 3 3 4" xfId="42836"/>
    <cellStyle name="40% - Accent6 10 2 3 4" xfId="42837"/>
    <cellStyle name="40% - Accent6 10 2 3 4 2" xfId="42838"/>
    <cellStyle name="40% - Accent6 10 2 3 4 3" xfId="42839"/>
    <cellStyle name="40% - Accent6 10 2 3 5" xfId="42840"/>
    <cellStyle name="40% - Accent6 10 2 3 6" xfId="42841"/>
    <cellStyle name="40% - Accent6 10 2 4" xfId="42842"/>
    <cellStyle name="40% - Accent6 10 2 4 2" xfId="42843"/>
    <cellStyle name="40% - Accent6 10 2 4 2 2" xfId="42844"/>
    <cellStyle name="40% - Accent6 10 2 4 2 3" xfId="42845"/>
    <cellStyle name="40% - Accent6 10 2 4 3" xfId="42846"/>
    <cellStyle name="40% - Accent6 10 2 4 4" xfId="42847"/>
    <cellStyle name="40% - Accent6 10 2 5" xfId="42848"/>
    <cellStyle name="40% - Accent6 10 2 5 2" xfId="42849"/>
    <cellStyle name="40% - Accent6 10 2 5 2 2" xfId="42850"/>
    <cellStyle name="40% - Accent6 10 2 5 2 3" xfId="42851"/>
    <cellStyle name="40% - Accent6 10 2 5 3" xfId="42852"/>
    <cellStyle name="40% - Accent6 10 2 5 4" xfId="42853"/>
    <cellStyle name="40% - Accent6 10 2 6" xfId="42854"/>
    <cellStyle name="40% - Accent6 10 2 6 2" xfId="42855"/>
    <cellStyle name="40% - Accent6 10 2 6 3" xfId="42856"/>
    <cellStyle name="40% - Accent6 10 2 7" xfId="42857"/>
    <cellStyle name="40% - Accent6 10 2 8" xfId="42858"/>
    <cellStyle name="40% - Accent6 10 3" xfId="42859"/>
    <cellStyle name="40% - Accent6 10 3 2" xfId="42860"/>
    <cellStyle name="40% - Accent6 10 3 2 2" xfId="42861"/>
    <cellStyle name="40% - Accent6 10 3 2 2 2" xfId="42862"/>
    <cellStyle name="40% - Accent6 10 3 2 2 3" xfId="42863"/>
    <cellStyle name="40% - Accent6 10 3 2 3" xfId="42864"/>
    <cellStyle name="40% - Accent6 10 3 2 4" xfId="42865"/>
    <cellStyle name="40% - Accent6 10 3 3" xfId="42866"/>
    <cellStyle name="40% - Accent6 10 3 3 2" xfId="42867"/>
    <cellStyle name="40% - Accent6 10 3 3 2 2" xfId="42868"/>
    <cellStyle name="40% - Accent6 10 3 3 2 3" xfId="42869"/>
    <cellStyle name="40% - Accent6 10 3 3 3" xfId="42870"/>
    <cellStyle name="40% - Accent6 10 3 3 4" xfId="42871"/>
    <cellStyle name="40% - Accent6 10 3 4" xfId="42872"/>
    <cellStyle name="40% - Accent6 10 3 4 2" xfId="42873"/>
    <cellStyle name="40% - Accent6 10 3 4 3" xfId="42874"/>
    <cellStyle name="40% - Accent6 10 3 5" xfId="42875"/>
    <cellStyle name="40% - Accent6 10 3 6" xfId="42876"/>
    <cellStyle name="40% - Accent6 10 4" xfId="42877"/>
    <cellStyle name="40% - Accent6 10 4 2" xfId="42878"/>
    <cellStyle name="40% - Accent6 10 4 2 2" xfId="42879"/>
    <cellStyle name="40% - Accent6 10 4 2 2 2" xfId="42880"/>
    <cellStyle name="40% - Accent6 10 4 2 2 3" xfId="42881"/>
    <cellStyle name="40% - Accent6 10 4 2 3" xfId="42882"/>
    <cellStyle name="40% - Accent6 10 4 2 4" xfId="42883"/>
    <cellStyle name="40% - Accent6 10 4 3" xfId="42884"/>
    <cellStyle name="40% - Accent6 10 4 3 2" xfId="42885"/>
    <cellStyle name="40% - Accent6 10 4 3 2 2" xfId="42886"/>
    <cellStyle name="40% - Accent6 10 4 3 2 3" xfId="42887"/>
    <cellStyle name="40% - Accent6 10 4 3 3" xfId="42888"/>
    <cellStyle name="40% - Accent6 10 4 3 4" xfId="42889"/>
    <cellStyle name="40% - Accent6 10 4 4" xfId="42890"/>
    <cellStyle name="40% - Accent6 10 4 4 2" xfId="42891"/>
    <cellStyle name="40% - Accent6 10 4 4 3" xfId="42892"/>
    <cellStyle name="40% - Accent6 10 4 5" xfId="42893"/>
    <cellStyle name="40% - Accent6 10 4 6" xfId="42894"/>
    <cellStyle name="40% - Accent6 10 5" xfId="42895"/>
    <cellStyle name="40% - Accent6 10 5 2" xfId="42896"/>
    <cellStyle name="40% - Accent6 10 5 2 2" xfId="42897"/>
    <cellStyle name="40% - Accent6 10 5 2 3" xfId="42898"/>
    <cellStyle name="40% - Accent6 10 5 3" xfId="42899"/>
    <cellStyle name="40% - Accent6 10 5 4" xfId="42900"/>
    <cellStyle name="40% - Accent6 10 6" xfId="42901"/>
    <cellStyle name="40% - Accent6 10 6 2" xfId="42902"/>
    <cellStyle name="40% - Accent6 10 6 2 2" xfId="42903"/>
    <cellStyle name="40% - Accent6 10 6 2 3" xfId="42904"/>
    <cellStyle name="40% - Accent6 10 6 3" xfId="42905"/>
    <cellStyle name="40% - Accent6 10 6 4" xfId="42906"/>
    <cellStyle name="40% - Accent6 10 7" xfId="42907"/>
    <cellStyle name="40% - Accent6 10 7 2" xfId="42908"/>
    <cellStyle name="40% - Accent6 10 7 3" xfId="42909"/>
    <cellStyle name="40% - Accent6 10 8" xfId="42910"/>
    <cellStyle name="40% - Accent6 10 9" xfId="42911"/>
    <cellStyle name="40% - Accent6 11" xfId="42912"/>
    <cellStyle name="40% - Accent6 11 2" xfId="42913"/>
    <cellStyle name="40% - Accent6 11 2 2" xfId="42914"/>
    <cellStyle name="40% - Accent6 11 2 2 2" xfId="42915"/>
    <cellStyle name="40% - Accent6 11 2 2 2 2" xfId="42916"/>
    <cellStyle name="40% - Accent6 11 2 2 2 2 2" xfId="42917"/>
    <cellStyle name="40% - Accent6 11 2 2 2 2 3" xfId="42918"/>
    <cellStyle name="40% - Accent6 11 2 2 2 3" xfId="42919"/>
    <cellStyle name="40% - Accent6 11 2 2 2 4" xfId="42920"/>
    <cellStyle name="40% - Accent6 11 2 2 3" xfId="42921"/>
    <cellStyle name="40% - Accent6 11 2 2 3 2" xfId="42922"/>
    <cellStyle name="40% - Accent6 11 2 2 3 2 2" xfId="42923"/>
    <cellStyle name="40% - Accent6 11 2 2 3 2 3" xfId="42924"/>
    <cellStyle name="40% - Accent6 11 2 2 3 3" xfId="42925"/>
    <cellStyle name="40% - Accent6 11 2 2 3 4" xfId="42926"/>
    <cellStyle name="40% - Accent6 11 2 2 4" xfId="42927"/>
    <cellStyle name="40% - Accent6 11 2 2 4 2" xfId="42928"/>
    <cellStyle name="40% - Accent6 11 2 2 4 3" xfId="42929"/>
    <cellStyle name="40% - Accent6 11 2 2 5" xfId="42930"/>
    <cellStyle name="40% - Accent6 11 2 2 6" xfId="42931"/>
    <cellStyle name="40% - Accent6 11 2 3" xfId="42932"/>
    <cellStyle name="40% - Accent6 11 2 3 2" xfId="42933"/>
    <cellStyle name="40% - Accent6 11 2 3 2 2" xfId="42934"/>
    <cellStyle name="40% - Accent6 11 2 3 2 2 2" xfId="42935"/>
    <cellStyle name="40% - Accent6 11 2 3 2 2 3" xfId="42936"/>
    <cellStyle name="40% - Accent6 11 2 3 2 3" xfId="42937"/>
    <cellStyle name="40% - Accent6 11 2 3 2 4" xfId="42938"/>
    <cellStyle name="40% - Accent6 11 2 3 3" xfId="42939"/>
    <cellStyle name="40% - Accent6 11 2 3 3 2" xfId="42940"/>
    <cellStyle name="40% - Accent6 11 2 3 3 2 2" xfId="42941"/>
    <cellStyle name="40% - Accent6 11 2 3 3 2 3" xfId="42942"/>
    <cellStyle name="40% - Accent6 11 2 3 3 3" xfId="42943"/>
    <cellStyle name="40% - Accent6 11 2 3 3 4" xfId="42944"/>
    <cellStyle name="40% - Accent6 11 2 3 4" xfId="42945"/>
    <cellStyle name="40% - Accent6 11 2 3 4 2" xfId="42946"/>
    <cellStyle name="40% - Accent6 11 2 3 4 3" xfId="42947"/>
    <cellStyle name="40% - Accent6 11 2 3 5" xfId="42948"/>
    <cellStyle name="40% - Accent6 11 2 3 6" xfId="42949"/>
    <cellStyle name="40% - Accent6 11 2 4" xfId="42950"/>
    <cellStyle name="40% - Accent6 11 2 4 2" xfId="42951"/>
    <cellStyle name="40% - Accent6 11 2 4 2 2" xfId="42952"/>
    <cellStyle name="40% - Accent6 11 2 4 2 3" xfId="42953"/>
    <cellStyle name="40% - Accent6 11 2 4 3" xfId="42954"/>
    <cellStyle name="40% - Accent6 11 2 4 4" xfId="42955"/>
    <cellStyle name="40% - Accent6 11 2 5" xfId="42956"/>
    <cellStyle name="40% - Accent6 11 2 5 2" xfId="42957"/>
    <cellStyle name="40% - Accent6 11 2 5 2 2" xfId="42958"/>
    <cellStyle name="40% - Accent6 11 2 5 2 3" xfId="42959"/>
    <cellStyle name="40% - Accent6 11 2 5 3" xfId="42960"/>
    <cellStyle name="40% - Accent6 11 2 5 4" xfId="42961"/>
    <cellStyle name="40% - Accent6 11 2 6" xfId="42962"/>
    <cellStyle name="40% - Accent6 11 2 6 2" xfId="42963"/>
    <cellStyle name="40% - Accent6 11 2 6 3" xfId="42964"/>
    <cellStyle name="40% - Accent6 11 2 7" xfId="42965"/>
    <cellStyle name="40% - Accent6 11 2 8" xfId="42966"/>
    <cellStyle name="40% - Accent6 11 3" xfId="42967"/>
    <cellStyle name="40% - Accent6 11 3 2" xfId="42968"/>
    <cellStyle name="40% - Accent6 11 3 2 2" xfId="42969"/>
    <cellStyle name="40% - Accent6 11 3 2 2 2" xfId="42970"/>
    <cellStyle name="40% - Accent6 11 3 2 2 3" xfId="42971"/>
    <cellStyle name="40% - Accent6 11 3 2 3" xfId="42972"/>
    <cellStyle name="40% - Accent6 11 3 2 4" xfId="42973"/>
    <cellStyle name="40% - Accent6 11 3 3" xfId="42974"/>
    <cellStyle name="40% - Accent6 11 3 3 2" xfId="42975"/>
    <cellStyle name="40% - Accent6 11 3 3 2 2" xfId="42976"/>
    <cellStyle name="40% - Accent6 11 3 3 2 3" xfId="42977"/>
    <cellStyle name="40% - Accent6 11 3 3 3" xfId="42978"/>
    <cellStyle name="40% - Accent6 11 3 3 4" xfId="42979"/>
    <cellStyle name="40% - Accent6 11 3 4" xfId="42980"/>
    <cellStyle name="40% - Accent6 11 3 4 2" xfId="42981"/>
    <cellStyle name="40% - Accent6 11 3 4 3" xfId="42982"/>
    <cellStyle name="40% - Accent6 11 3 5" xfId="42983"/>
    <cellStyle name="40% - Accent6 11 3 6" xfId="42984"/>
    <cellStyle name="40% - Accent6 11 4" xfId="42985"/>
    <cellStyle name="40% - Accent6 11 4 2" xfId="42986"/>
    <cellStyle name="40% - Accent6 11 4 2 2" xfId="42987"/>
    <cellStyle name="40% - Accent6 11 4 2 2 2" xfId="42988"/>
    <cellStyle name="40% - Accent6 11 4 2 2 3" xfId="42989"/>
    <cellStyle name="40% - Accent6 11 4 2 3" xfId="42990"/>
    <cellStyle name="40% - Accent6 11 4 2 4" xfId="42991"/>
    <cellStyle name="40% - Accent6 11 4 3" xfId="42992"/>
    <cellStyle name="40% - Accent6 11 4 3 2" xfId="42993"/>
    <cellStyle name="40% - Accent6 11 4 3 2 2" xfId="42994"/>
    <cellStyle name="40% - Accent6 11 4 3 2 3" xfId="42995"/>
    <cellStyle name="40% - Accent6 11 4 3 3" xfId="42996"/>
    <cellStyle name="40% - Accent6 11 4 3 4" xfId="42997"/>
    <cellStyle name="40% - Accent6 11 4 4" xfId="42998"/>
    <cellStyle name="40% - Accent6 11 4 4 2" xfId="42999"/>
    <cellStyle name="40% - Accent6 11 4 4 3" xfId="43000"/>
    <cellStyle name="40% - Accent6 11 4 5" xfId="43001"/>
    <cellStyle name="40% - Accent6 11 4 6" xfId="43002"/>
    <cellStyle name="40% - Accent6 11 5" xfId="43003"/>
    <cellStyle name="40% - Accent6 11 5 2" xfId="43004"/>
    <cellStyle name="40% - Accent6 11 5 2 2" xfId="43005"/>
    <cellStyle name="40% - Accent6 11 5 2 3" xfId="43006"/>
    <cellStyle name="40% - Accent6 11 5 3" xfId="43007"/>
    <cellStyle name="40% - Accent6 11 5 4" xfId="43008"/>
    <cellStyle name="40% - Accent6 11 6" xfId="43009"/>
    <cellStyle name="40% - Accent6 11 6 2" xfId="43010"/>
    <cellStyle name="40% - Accent6 11 6 2 2" xfId="43011"/>
    <cellStyle name="40% - Accent6 11 6 2 3" xfId="43012"/>
    <cellStyle name="40% - Accent6 11 6 3" xfId="43013"/>
    <cellStyle name="40% - Accent6 11 6 4" xfId="43014"/>
    <cellStyle name="40% - Accent6 11 7" xfId="43015"/>
    <cellStyle name="40% - Accent6 11 7 2" xfId="43016"/>
    <cellStyle name="40% - Accent6 11 7 3" xfId="43017"/>
    <cellStyle name="40% - Accent6 11 8" xfId="43018"/>
    <cellStyle name="40% - Accent6 11 9" xfId="43019"/>
    <cellStyle name="40% - Accent6 12" xfId="43020"/>
    <cellStyle name="40% - Accent6 12 2" xfId="43021"/>
    <cellStyle name="40% - Accent6 12 2 2" xfId="43022"/>
    <cellStyle name="40% - Accent6 12 2 2 2" xfId="43023"/>
    <cellStyle name="40% - Accent6 12 2 2 2 2" xfId="43024"/>
    <cellStyle name="40% - Accent6 12 2 2 2 3" xfId="43025"/>
    <cellStyle name="40% - Accent6 12 2 2 3" xfId="43026"/>
    <cellStyle name="40% - Accent6 12 2 2 4" xfId="43027"/>
    <cellStyle name="40% - Accent6 12 2 3" xfId="43028"/>
    <cellStyle name="40% - Accent6 12 2 3 2" xfId="43029"/>
    <cellStyle name="40% - Accent6 12 2 3 2 2" xfId="43030"/>
    <cellStyle name="40% - Accent6 12 2 3 2 3" xfId="43031"/>
    <cellStyle name="40% - Accent6 12 2 3 3" xfId="43032"/>
    <cellStyle name="40% - Accent6 12 2 3 4" xfId="43033"/>
    <cellStyle name="40% - Accent6 12 2 4" xfId="43034"/>
    <cellStyle name="40% - Accent6 12 2 4 2" xfId="43035"/>
    <cellStyle name="40% - Accent6 12 2 4 3" xfId="43036"/>
    <cellStyle name="40% - Accent6 12 2 5" xfId="43037"/>
    <cellStyle name="40% - Accent6 12 2 6" xfId="43038"/>
    <cellStyle name="40% - Accent6 12 3" xfId="43039"/>
    <cellStyle name="40% - Accent6 12 3 2" xfId="43040"/>
    <cellStyle name="40% - Accent6 12 3 2 2" xfId="43041"/>
    <cellStyle name="40% - Accent6 12 3 2 2 2" xfId="43042"/>
    <cellStyle name="40% - Accent6 12 3 2 2 3" xfId="43043"/>
    <cellStyle name="40% - Accent6 12 3 2 3" xfId="43044"/>
    <cellStyle name="40% - Accent6 12 3 2 4" xfId="43045"/>
    <cellStyle name="40% - Accent6 12 3 3" xfId="43046"/>
    <cellStyle name="40% - Accent6 12 3 3 2" xfId="43047"/>
    <cellStyle name="40% - Accent6 12 3 3 2 2" xfId="43048"/>
    <cellStyle name="40% - Accent6 12 3 3 2 3" xfId="43049"/>
    <cellStyle name="40% - Accent6 12 3 3 3" xfId="43050"/>
    <cellStyle name="40% - Accent6 12 3 3 4" xfId="43051"/>
    <cellStyle name="40% - Accent6 12 3 4" xfId="43052"/>
    <cellStyle name="40% - Accent6 12 3 4 2" xfId="43053"/>
    <cellStyle name="40% - Accent6 12 3 4 3" xfId="43054"/>
    <cellStyle name="40% - Accent6 12 3 5" xfId="43055"/>
    <cellStyle name="40% - Accent6 12 3 6" xfId="43056"/>
    <cellStyle name="40% - Accent6 12 4" xfId="43057"/>
    <cellStyle name="40% - Accent6 12 4 2" xfId="43058"/>
    <cellStyle name="40% - Accent6 12 4 2 2" xfId="43059"/>
    <cellStyle name="40% - Accent6 12 4 2 3" xfId="43060"/>
    <cellStyle name="40% - Accent6 12 4 3" xfId="43061"/>
    <cellStyle name="40% - Accent6 12 4 4" xfId="43062"/>
    <cellStyle name="40% - Accent6 12 5" xfId="43063"/>
    <cellStyle name="40% - Accent6 12 5 2" xfId="43064"/>
    <cellStyle name="40% - Accent6 12 5 2 2" xfId="43065"/>
    <cellStyle name="40% - Accent6 12 5 2 3" xfId="43066"/>
    <cellStyle name="40% - Accent6 12 5 3" xfId="43067"/>
    <cellStyle name="40% - Accent6 12 5 4" xfId="43068"/>
    <cellStyle name="40% - Accent6 12 6" xfId="43069"/>
    <cellStyle name="40% - Accent6 12 6 2" xfId="43070"/>
    <cellStyle name="40% - Accent6 12 6 3" xfId="43071"/>
    <cellStyle name="40% - Accent6 12 7" xfId="43072"/>
    <cellStyle name="40% - Accent6 12 8" xfId="43073"/>
    <cellStyle name="40% - Accent6 13" xfId="43074"/>
    <cellStyle name="40% - Accent6 13 2" xfId="43075"/>
    <cellStyle name="40% - Accent6 13 2 2" xfId="43076"/>
    <cellStyle name="40% - Accent6 13 2 2 2" xfId="43077"/>
    <cellStyle name="40% - Accent6 13 2 2 3" xfId="43078"/>
    <cellStyle name="40% - Accent6 13 2 3" xfId="43079"/>
    <cellStyle name="40% - Accent6 13 2 4" xfId="43080"/>
    <cellStyle name="40% - Accent6 13 3" xfId="43081"/>
    <cellStyle name="40% - Accent6 13 3 2" xfId="43082"/>
    <cellStyle name="40% - Accent6 13 3 2 2" xfId="43083"/>
    <cellStyle name="40% - Accent6 13 3 2 3" xfId="43084"/>
    <cellStyle name="40% - Accent6 13 3 3" xfId="43085"/>
    <cellStyle name="40% - Accent6 13 3 4" xfId="43086"/>
    <cellStyle name="40% - Accent6 13 4" xfId="43087"/>
    <cellStyle name="40% - Accent6 13 4 2" xfId="43088"/>
    <cellStyle name="40% - Accent6 13 4 3" xfId="43089"/>
    <cellStyle name="40% - Accent6 13 5" xfId="43090"/>
    <cellStyle name="40% - Accent6 13 6" xfId="43091"/>
    <cellStyle name="40% - Accent6 14" xfId="43092"/>
    <cellStyle name="40% - Accent6 14 2" xfId="43093"/>
    <cellStyle name="40% - Accent6 14 2 2" xfId="43094"/>
    <cellStyle name="40% - Accent6 14 2 2 2" xfId="43095"/>
    <cellStyle name="40% - Accent6 14 2 2 3" xfId="43096"/>
    <cellStyle name="40% - Accent6 14 2 3" xfId="43097"/>
    <cellStyle name="40% - Accent6 14 2 4" xfId="43098"/>
    <cellStyle name="40% - Accent6 14 3" xfId="43099"/>
    <cellStyle name="40% - Accent6 14 3 2" xfId="43100"/>
    <cellStyle name="40% - Accent6 14 3 2 2" xfId="43101"/>
    <cellStyle name="40% - Accent6 14 3 2 3" xfId="43102"/>
    <cellStyle name="40% - Accent6 14 3 3" xfId="43103"/>
    <cellStyle name="40% - Accent6 14 3 4" xfId="43104"/>
    <cellStyle name="40% - Accent6 14 4" xfId="43105"/>
    <cellStyle name="40% - Accent6 14 4 2" xfId="43106"/>
    <cellStyle name="40% - Accent6 14 4 3" xfId="43107"/>
    <cellStyle name="40% - Accent6 14 5" xfId="43108"/>
    <cellStyle name="40% - Accent6 14 6" xfId="43109"/>
    <cellStyle name="40% - Accent6 15" xfId="43110"/>
    <cellStyle name="40% - Accent6 15 2" xfId="43111"/>
    <cellStyle name="40% - Accent6 15 2 2" xfId="43112"/>
    <cellStyle name="40% - Accent6 15 2 3" xfId="43113"/>
    <cellStyle name="40% - Accent6 15 3" xfId="43114"/>
    <cellStyle name="40% - Accent6 15 4" xfId="43115"/>
    <cellStyle name="40% - Accent6 16" xfId="43116"/>
    <cellStyle name="40% - Accent6 16 2" xfId="43117"/>
    <cellStyle name="40% - Accent6 16 2 2" xfId="43118"/>
    <cellStyle name="40% - Accent6 16 2 3" xfId="43119"/>
    <cellStyle name="40% - Accent6 16 3" xfId="43120"/>
    <cellStyle name="40% - Accent6 16 4" xfId="43121"/>
    <cellStyle name="40% - Accent6 17" xfId="43122"/>
    <cellStyle name="40% - Accent6 17 2" xfId="43123"/>
    <cellStyle name="40% - Accent6 17 3" xfId="43124"/>
    <cellStyle name="40% - Accent6 18" xfId="43125"/>
    <cellStyle name="40% - Accent6 19" xfId="43126"/>
    <cellStyle name="40% - Accent6 2" xfId="25"/>
    <cellStyle name="40% - Accent6 2 10" xfId="43128"/>
    <cellStyle name="40% - Accent6 2 10 2" xfId="43129"/>
    <cellStyle name="40% - Accent6 2 10 2 2" xfId="43130"/>
    <cellStyle name="40% - Accent6 2 10 2 2 2" xfId="43131"/>
    <cellStyle name="40% - Accent6 2 10 2 2 2 2" xfId="43132"/>
    <cellStyle name="40% - Accent6 2 10 2 2 2 3" xfId="43133"/>
    <cellStyle name="40% - Accent6 2 10 2 2 3" xfId="43134"/>
    <cellStyle name="40% - Accent6 2 10 2 2 4" xfId="43135"/>
    <cellStyle name="40% - Accent6 2 10 2 3" xfId="43136"/>
    <cellStyle name="40% - Accent6 2 10 2 3 2" xfId="43137"/>
    <cellStyle name="40% - Accent6 2 10 2 3 2 2" xfId="43138"/>
    <cellStyle name="40% - Accent6 2 10 2 3 2 3" xfId="43139"/>
    <cellStyle name="40% - Accent6 2 10 2 3 3" xfId="43140"/>
    <cellStyle name="40% - Accent6 2 10 2 3 4" xfId="43141"/>
    <cellStyle name="40% - Accent6 2 10 2 4" xfId="43142"/>
    <cellStyle name="40% - Accent6 2 10 2 4 2" xfId="43143"/>
    <cellStyle name="40% - Accent6 2 10 2 4 3" xfId="43144"/>
    <cellStyle name="40% - Accent6 2 10 2 5" xfId="43145"/>
    <cellStyle name="40% - Accent6 2 10 2 6" xfId="43146"/>
    <cellStyle name="40% - Accent6 2 10 3" xfId="43147"/>
    <cellStyle name="40% - Accent6 2 10 3 2" xfId="43148"/>
    <cellStyle name="40% - Accent6 2 10 3 2 2" xfId="43149"/>
    <cellStyle name="40% - Accent6 2 10 3 2 2 2" xfId="43150"/>
    <cellStyle name="40% - Accent6 2 10 3 2 2 3" xfId="43151"/>
    <cellStyle name="40% - Accent6 2 10 3 2 3" xfId="43152"/>
    <cellStyle name="40% - Accent6 2 10 3 2 4" xfId="43153"/>
    <cellStyle name="40% - Accent6 2 10 3 3" xfId="43154"/>
    <cellStyle name="40% - Accent6 2 10 3 3 2" xfId="43155"/>
    <cellStyle name="40% - Accent6 2 10 3 3 2 2" xfId="43156"/>
    <cellStyle name="40% - Accent6 2 10 3 3 2 3" xfId="43157"/>
    <cellStyle name="40% - Accent6 2 10 3 3 3" xfId="43158"/>
    <cellStyle name="40% - Accent6 2 10 3 3 4" xfId="43159"/>
    <cellStyle name="40% - Accent6 2 10 3 4" xfId="43160"/>
    <cellStyle name="40% - Accent6 2 10 3 4 2" xfId="43161"/>
    <cellStyle name="40% - Accent6 2 10 3 4 3" xfId="43162"/>
    <cellStyle name="40% - Accent6 2 10 3 5" xfId="43163"/>
    <cellStyle name="40% - Accent6 2 10 3 6" xfId="43164"/>
    <cellStyle name="40% - Accent6 2 10 4" xfId="43165"/>
    <cellStyle name="40% - Accent6 2 10 4 2" xfId="43166"/>
    <cellStyle name="40% - Accent6 2 10 4 2 2" xfId="43167"/>
    <cellStyle name="40% - Accent6 2 10 4 2 3" xfId="43168"/>
    <cellStyle name="40% - Accent6 2 10 4 3" xfId="43169"/>
    <cellStyle name="40% - Accent6 2 10 4 4" xfId="43170"/>
    <cellStyle name="40% - Accent6 2 10 5" xfId="43171"/>
    <cellStyle name="40% - Accent6 2 10 5 2" xfId="43172"/>
    <cellStyle name="40% - Accent6 2 10 5 2 2" xfId="43173"/>
    <cellStyle name="40% - Accent6 2 10 5 2 3" xfId="43174"/>
    <cellStyle name="40% - Accent6 2 10 5 3" xfId="43175"/>
    <cellStyle name="40% - Accent6 2 10 5 4" xfId="43176"/>
    <cellStyle name="40% - Accent6 2 10 6" xfId="43177"/>
    <cellStyle name="40% - Accent6 2 10 6 2" xfId="43178"/>
    <cellStyle name="40% - Accent6 2 10 6 3" xfId="43179"/>
    <cellStyle name="40% - Accent6 2 10 7" xfId="43180"/>
    <cellStyle name="40% - Accent6 2 10 8" xfId="43181"/>
    <cellStyle name="40% - Accent6 2 11" xfId="43182"/>
    <cellStyle name="40% - Accent6 2 11 2" xfId="43183"/>
    <cellStyle name="40% - Accent6 2 11 2 2" xfId="43184"/>
    <cellStyle name="40% - Accent6 2 11 2 2 2" xfId="43185"/>
    <cellStyle name="40% - Accent6 2 11 2 2 3" xfId="43186"/>
    <cellStyle name="40% - Accent6 2 11 2 3" xfId="43187"/>
    <cellStyle name="40% - Accent6 2 11 2 4" xfId="43188"/>
    <cellStyle name="40% - Accent6 2 11 3" xfId="43189"/>
    <cellStyle name="40% - Accent6 2 11 3 2" xfId="43190"/>
    <cellStyle name="40% - Accent6 2 11 3 2 2" xfId="43191"/>
    <cellStyle name="40% - Accent6 2 11 3 2 3" xfId="43192"/>
    <cellStyle name="40% - Accent6 2 11 3 3" xfId="43193"/>
    <cellStyle name="40% - Accent6 2 11 3 4" xfId="43194"/>
    <cellStyle name="40% - Accent6 2 11 4" xfId="43195"/>
    <cellStyle name="40% - Accent6 2 11 4 2" xfId="43196"/>
    <cellStyle name="40% - Accent6 2 11 4 3" xfId="43197"/>
    <cellStyle name="40% - Accent6 2 11 5" xfId="43198"/>
    <cellStyle name="40% - Accent6 2 11 6" xfId="43199"/>
    <cellStyle name="40% - Accent6 2 12" xfId="43200"/>
    <cellStyle name="40% - Accent6 2 12 2" xfId="43201"/>
    <cellStyle name="40% - Accent6 2 12 2 2" xfId="43202"/>
    <cellStyle name="40% - Accent6 2 12 2 2 2" xfId="43203"/>
    <cellStyle name="40% - Accent6 2 12 2 2 3" xfId="43204"/>
    <cellStyle name="40% - Accent6 2 12 2 3" xfId="43205"/>
    <cellStyle name="40% - Accent6 2 12 2 4" xfId="43206"/>
    <cellStyle name="40% - Accent6 2 12 3" xfId="43207"/>
    <cellStyle name="40% - Accent6 2 12 3 2" xfId="43208"/>
    <cellStyle name="40% - Accent6 2 12 3 2 2" xfId="43209"/>
    <cellStyle name="40% - Accent6 2 12 3 2 3" xfId="43210"/>
    <cellStyle name="40% - Accent6 2 12 3 3" xfId="43211"/>
    <cellStyle name="40% - Accent6 2 12 3 4" xfId="43212"/>
    <cellStyle name="40% - Accent6 2 12 4" xfId="43213"/>
    <cellStyle name="40% - Accent6 2 12 4 2" xfId="43214"/>
    <cellStyle name="40% - Accent6 2 12 4 3" xfId="43215"/>
    <cellStyle name="40% - Accent6 2 12 5" xfId="43216"/>
    <cellStyle name="40% - Accent6 2 12 6" xfId="43217"/>
    <cellStyle name="40% - Accent6 2 13" xfId="43218"/>
    <cellStyle name="40% - Accent6 2 13 2" xfId="43219"/>
    <cellStyle name="40% - Accent6 2 13 2 2" xfId="43220"/>
    <cellStyle name="40% - Accent6 2 13 2 3" xfId="43221"/>
    <cellStyle name="40% - Accent6 2 13 3" xfId="43222"/>
    <cellStyle name="40% - Accent6 2 13 4" xfId="43223"/>
    <cellStyle name="40% - Accent6 2 14" xfId="43224"/>
    <cellStyle name="40% - Accent6 2 14 2" xfId="43225"/>
    <cellStyle name="40% - Accent6 2 14 2 2" xfId="43226"/>
    <cellStyle name="40% - Accent6 2 14 2 3" xfId="43227"/>
    <cellStyle name="40% - Accent6 2 14 3" xfId="43228"/>
    <cellStyle name="40% - Accent6 2 14 4" xfId="43229"/>
    <cellStyle name="40% - Accent6 2 15" xfId="43230"/>
    <cellStyle name="40% - Accent6 2 15 2" xfId="43231"/>
    <cellStyle name="40% - Accent6 2 15 3" xfId="43232"/>
    <cellStyle name="40% - Accent6 2 16" xfId="43233"/>
    <cellStyle name="40% - Accent6 2 16 2" xfId="43234"/>
    <cellStyle name="40% - Accent6 2 17" xfId="43235"/>
    <cellStyle name="40% - Accent6 2 18" xfId="43127"/>
    <cellStyle name="40% - Accent6 2 2" xfId="43236"/>
    <cellStyle name="40% - Accent6 2 2 2" xfId="43237"/>
    <cellStyle name="40% - Accent6 2 2 2 2" xfId="43238"/>
    <cellStyle name="40% - Accent6 2 2 2 2 2" xfId="43239"/>
    <cellStyle name="40% - Accent6 2 2 2 3" xfId="43240"/>
    <cellStyle name="40% - Accent6 2 2 3" xfId="43241"/>
    <cellStyle name="40% - Accent6 2 2 3 2" xfId="43242"/>
    <cellStyle name="40% - Accent6 2 2 4" xfId="43243"/>
    <cellStyle name="40% - Accent6 2 2_Revenue monitoring workings P6 97-2003" xfId="43244"/>
    <cellStyle name="40% - Accent6 2 3" xfId="43245"/>
    <cellStyle name="40% - Accent6 2 3 10" xfId="43246"/>
    <cellStyle name="40% - Accent6 2 3 2" xfId="43247"/>
    <cellStyle name="40% - Accent6 2 3 2 2" xfId="43248"/>
    <cellStyle name="40% - Accent6 2 3 2 2 2" xfId="43249"/>
    <cellStyle name="40% - Accent6 2 3 2 2 2 2" xfId="43250"/>
    <cellStyle name="40% - Accent6 2 3 2 2 2 2 2" xfId="43251"/>
    <cellStyle name="40% - Accent6 2 3 2 2 2 2 2 2" xfId="43252"/>
    <cellStyle name="40% - Accent6 2 3 2 2 2 2 2 3" xfId="43253"/>
    <cellStyle name="40% - Accent6 2 3 2 2 2 2 3" xfId="43254"/>
    <cellStyle name="40% - Accent6 2 3 2 2 2 2 4" xfId="43255"/>
    <cellStyle name="40% - Accent6 2 3 2 2 2 3" xfId="43256"/>
    <cellStyle name="40% - Accent6 2 3 2 2 2 3 2" xfId="43257"/>
    <cellStyle name="40% - Accent6 2 3 2 2 2 3 2 2" xfId="43258"/>
    <cellStyle name="40% - Accent6 2 3 2 2 2 3 2 3" xfId="43259"/>
    <cellStyle name="40% - Accent6 2 3 2 2 2 3 3" xfId="43260"/>
    <cellStyle name="40% - Accent6 2 3 2 2 2 3 4" xfId="43261"/>
    <cellStyle name="40% - Accent6 2 3 2 2 2 4" xfId="43262"/>
    <cellStyle name="40% - Accent6 2 3 2 2 2 4 2" xfId="43263"/>
    <cellStyle name="40% - Accent6 2 3 2 2 2 4 3" xfId="43264"/>
    <cellStyle name="40% - Accent6 2 3 2 2 2 5" xfId="43265"/>
    <cellStyle name="40% - Accent6 2 3 2 2 2 6" xfId="43266"/>
    <cellStyle name="40% - Accent6 2 3 2 2 3" xfId="43267"/>
    <cellStyle name="40% - Accent6 2 3 2 2 3 2" xfId="43268"/>
    <cellStyle name="40% - Accent6 2 3 2 2 3 2 2" xfId="43269"/>
    <cellStyle name="40% - Accent6 2 3 2 2 3 2 2 2" xfId="43270"/>
    <cellStyle name="40% - Accent6 2 3 2 2 3 2 2 3" xfId="43271"/>
    <cellStyle name="40% - Accent6 2 3 2 2 3 2 3" xfId="43272"/>
    <cellStyle name="40% - Accent6 2 3 2 2 3 2 4" xfId="43273"/>
    <cellStyle name="40% - Accent6 2 3 2 2 3 3" xfId="43274"/>
    <cellStyle name="40% - Accent6 2 3 2 2 3 3 2" xfId="43275"/>
    <cellStyle name="40% - Accent6 2 3 2 2 3 3 2 2" xfId="43276"/>
    <cellStyle name="40% - Accent6 2 3 2 2 3 3 2 3" xfId="43277"/>
    <cellStyle name="40% - Accent6 2 3 2 2 3 3 3" xfId="43278"/>
    <cellStyle name="40% - Accent6 2 3 2 2 3 3 4" xfId="43279"/>
    <cellStyle name="40% - Accent6 2 3 2 2 3 4" xfId="43280"/>
    <cellStyle name="40% - Accent6 2 3 2 2 3 4 2" xfId="43281"/>
    <cellStyle name="40% - Accent6 2 3 2 2 3 4 3" xfId="43282"/>
    <cellStyle name="40% - Accent6 2 3 2 2 3 5" xfId="43283"/>
    <cellStyle name="40% - Accent6 2 3 2 2 3 6" xfId="43284"/>
    <cellStyle name="40% - Accent6 2 3 2 2 4" xfId="43285"/>
    <cellStyle name="40% - Accent6 2 3 2 2 4 2" xfId="43286"/>
    <cellStyle name="40% - Accent6 2 3 2 2 4 2 2" xfId="43287"/>
    <cellStyle name="40% - Accent6 2 3 2 2 4 2 3" xfId="43288"/>
    <cellStyle name="40% - Accent6 2 3 2 2 4 3" xfId="43289"/>
    <cellStyle name="40% - Accent6 2 3 2 2 4 4" xfId="43290"/>
    <cellStyle name="40% - Accent6 2 3 2 2 5" xfId="43291"/>
    <cellStyle name="40% - Accent6 2 3 2 2 5 2" xfId="43292"/>
    <cellStyle name="40% - Accent6 2 3 2 2 5 2 2" xfId="43293"/>
    <cellStyle name="40% - Accent6 2 3 2 2 5 2 3" xfId="43294"/>
    <cellStyle name="40% - Accent6 2 3 2 2 5 3" xfId="43295"/>
    <cellStyle name="40% - Accent6 2 3 2 2 5 4" xfId="43296"/>
    <cellStyle name="40% - Accent6 2 3 2 2 6" xfId="43297"/>
    <cellStyle name="40% - Accent6 2 3 2 2 6 2" xfId="43298"/>
    <cellStyle name="40% - Accent6 2 3 2 2 6 3" xfId="43299"/>
    <cellStyle name="40% - Accent6 2 3 2 2 7" xfId="43300"/>
    <cellStyle name="40% - Accent6 2 3 2 2 8" xfId="43301"/>
    <cellStyle name="40% - Accent6 2 3 2 3" xfId="43302"/>
    <cellStyle name="40% - Accent6 2 3 2 3 2" xfId="43303"/>
    <cellStyle name="40% - Accent6 2 3 2 3 2 2" xfId="43304"/>
    <cellStyle name="40% - Accent6 2 3 2 3 2 2 2" xfId="43305"/>
    <cellStyle name="40% - Accent6 2 3 2 3 2 2 3" xfId="43306"/>
    <cellStyle name="40% - Accent6 2 3 2 3 2 3" xfId="43307"/>
    <cellStyle name="40% - Accent6 2 3 2 3 2 4" xfId="43308"/>
    <cellStyle name="40% - Accent6 2 3 2 3 3" xfId="43309"/>
    <cellStyle name="40% - Accent6 2 3 2 3 3 2" xfId="43310"/>
    <cellStyle name="40% - Accent6 2 3 2 3 3 2 2" xfId="43311"/>
    <cellStyle name="40% - Accent6 2 3 2 3 3 2 3" xfId="43312"/>
    <cellStyle name="40% - Accent6 2 3 2 3 3 3" xfId="43313"/>
    <cellStyle name="40% - Accent6 2 3 2 3 3 4" xfId="43314"/>
    <cellStyle name="40% - Accent6 2 3 2 3 4" xfId="43315"/>
    <cellStyle name="40% - Accent6 2 3 2 3 4 2" xfId="43316"/>
    <cellStyle name="40% - Accent6 2 3 2 3 4 3" xfId="43317"/>
    <cellStyle name="40% - Accent6 2 3 2 3 5" xfId="43318"/>
    <cellStyle name="40% - Accent6 2 3 2 3 6" xfId="43319"/>
    <cellStyle name="40% - Accent6 2 3 2 4" xfId="43320"/>
    <cellStyle name="40% - Accent6 2 3 2 4 2" xfId="43321"/>
    <cellStyle name="40% - Accent6 2 3 2 4 2 2" xfId="43322"/>
    <cellStyle name="40% - Accent6 2 3 2 4 2 2 2" xfId="43323"/>
    <cellStyle name="40% - Accent6 2 3 2 4 2 2 3" xfId="43324"/>
    <cellStyle name="40% - Accent6 2 3 2 4 2 3" xfId="43325"/>
    <cellStyle name="40% - Accent6 2 3 2 4 2 4" xfId="43326"/>
    <cellStyle name="40% - Accent6 2 3 2 4 3" xfId="43327"/>
    <cellStyle name="40% - Accent6 2 3 2 4 3 2" xfId="43328"/>
    <cellStyle name="40% - Accent6 2 3 2 4 3 2 2" xfId="43329"/>
    <cellStyle name="40% - Accent6 2 3 2 4 3 2 3" xfId="43330"/>
    <cellStyle name="40% - Accent6 2 3 2 4 3 3" xfId="43331"/>
    <cellStyle name="40% - Accent6 2 3 2 4 3 4" xfId="43332"/>
    <cellStyle name="40% - Accent6 2 3 2 4 4" xfId="43333"/>
    <cellStyle name="40% - Accent6 2 3 2 4 4 2" xfId="43334"/>
    <cellStyle name="40% - Accent6 2 3 2 4 4 3" xfId="43335"/>
    <cellStyle name="40% - Accent6 2 3 2 4 5" xfId="43336"/>
    <cellStyle name="40% - Accent6 2 3 2 4 6" xfId="43337"/>
    <cellStyle name="40% - Accent6 2 3 2 5" xfId="43338"/>
    <cellStyle name="40% - Accent6 2 3 2 5 2" xfId="43339"/>
    <cellStyle name="40% - Accent6 2 3 2 5 2 2" xfId="43340"/>
    <cellStyle name="40% - Accent6 2 3 2 5 2 3" xfId="43341"/>
    <cellStyle name="40% - Accent6 2 3 2 5 3" xfId="43342"/>
    <cellStyle name="40% - Accent6 2 3 2 5 4" xfId="43343"/>
    <cellStyle name="40% - Accent6 2 3 2 6" xfId="43344"/>
    <cellStyle name="40% - Accent6 2 3 2 6 2" xfId="43345"/>
    <cellStyle name="40% - Accent6 2 3 2 6 2 2" xfId="43346"/>
    <cellStyle name="40% - Accent6 2 3 2 6 2 3" xfId="43347"/>
    <cellStyle name="40% - Accent6 2 3 2 6 3" xfId="43348"/>
    <cellStyle name="40% - Accent6 2 3 2 6 4" xfId="43349"/>
    <cellStyle name="40% - Accent6 2 3 2 7" xfId="43350"/>
    <cellStyle name="40% - Accent6 2 3 2 7 2" xfId="43351"/>
    <cellStyle name="40% - Accent6 2 3 2 7 3" xfId="43352"/>
    <cellStyle name="40% - Accent6 2 3 2 8" xfId="43353"/>
    <cellStyle name="40% - Accent6 2 3 2 9" xfId="43354"/>
    <cellStyle name="40% - Accent6 2 3 3" xfId="43355"/>
    <cellStyle name="40% - Accent6 2 3 3 2" xfId="43356"/>
    <cellStyle name="40% - Accent6 2 3 3 2 2" xfId="43357"/>
    <cellStyle name="40% - Accent6 2 3 3 2 2 2" xfId="43358"/>
    <cellStyle name="40% - Accent6 2 3 3 2 2 2 2" xfId="43359"/>
    <cellStyle name="40% - Accent6 2 3 3 2 2 2 3" xfId="43360"/>
    <cellStyle name="40% - Accent6 2 3 3 2 2 3" xfId="43361"/>
    <cellStyle name="40% - Accent6 2 3 3 2 2 4" xfId="43362"/>
    <cellStyle name="40% - Accent6 2 3 3 2 3" xfId="43363"/>
    <cellStyle name="40% - Accent6 2 3 3 2 3 2" xfId="43364"/>
    <cellStyle name="40% - Accent6 2 3 3 2 3 2 2" xfId="43365"/>
    <cellStyle name="40% - Accent6 2 3 3 2 3 2 3" xfId="43366"/>
    <cellStyle name="40% - Accent6 2 3 3 2 3 3" xfId="43367"/>
    <cellStyle name="40% - Accent6 2 3 3 2 3 4" xfId="43368"/>
    <cellStyle name="40% - Accent6 2 3 3 2 4" xfId="43369"/>
    <cellStyle name="40% - Accent6 2 3 3 2 4 2" xfId="43370"/>
    <cellStyle name="40% - Accent6 2 3 3 2 4 3" xfId="43371"/>
    <cellStyle name="40% - Accent6 2 3 3 2 5" xfId="43372"/>
    <cellStyle name="40% - Accent6 2 3 3 2 6" xfId="43373"/>
    <cellStyle name="40% - Accent6 2 3 3 3" xfId="43374"/>
    <cellStyle name="40% - Accent6 2 3 3 3 2" xfId="43375"/>
    <cellStyle name="40% - Accent6 2 3 3 3 2 2" xfId="43376"/>
    <cellStyle name="40% - Accent6 2 3 3 3 2 2 2" xfId="43377"/>
    <cellStyle name="40% - Accent6 2 3 3 3 2 2 3" xfId="43378"/>
    <cellStyle name="40% - Accent6 2 3 3 3 2 3" xfId="43379"/>
    <cellStyle name="40% - Accent6 2 3 3 3 2 4" xfId="43380"/>
    <cellStyle name="40% - Accent6 2 3 3 3 3" xfId="43381"/>
    <cellStyle name="40% - Accent6 2 3 3 3 3 2" xfId="43382"/>
    <cellStyle name="40% - Accent6 2 3 3 3 3 2 2" xfId="43383"/>
    <cellStyle name="40% - Accent6 2 3 3 3 3 2 3" xfId="43384"/>
    <cellStyle name="40% - Accent6 2 3 3 3 3 3" xfId="43385"/>
    <cellStyle name="40% - Accent6 2 3 3 3 3 4" xfId="43386"/>
    <cellStyle name="40% - Accent6 2 3 3 3 4" xfId="43387"/>
    <cellStyle name="40% - Accent6 2 3 3 3 4 2" xfId="43388"/>
    <cellStyle name="40% - Accent6 2 3 3 3 4 3" xfId="43389"/>
    <cellStyle name="40% - Accent6 2 3 3 3 5" xfId="43390"/>
    <cellStyle name="40% - Accent6 2 3 3 3 6" xfId="43391"/>
    <cellStyle name="40% - Accent6 2 3 3 4" xfId="43392"/>
    <cellStyle name="40% - Accent6 2 3 3 4 2" xfId="43393"/>
    <cellStyle name="40% - Accent6 2 3 3 4 2 2" xfId="43394"/>
    <cellStyle name="40% - Accent6 2 3 3 4 2 3" xfId="43395"/>
    <cellStyle name="40% - Accent6 2 3 3 4 3" xfId="43396"/>
    <cellStyle name="40% - Accent6 2 3 3 4 4" xfId="43397"/>
    <cellStyle name="40% - Accent6 2 3 3 5" xfId="43398"/>
    <cellStyle name="40% - Accent6 2 3 3 5 2" xfId="43399"/>
    <cellStyle name="40% - Accent6 2 3 3 5 2 2" xfId="43400"/>
    <cellStyle name="40% - Accent6 2 3 3 5 2 3" xfId="43401"/>
    <cellStyle name="40% - Accent6 2 3 3 5 3" xfId="43402"/>
    <cellStyle name="40% - Accent6 2 3 3 5 4" xfId="43403"/>
    <cellStyle name="40% - Accent6 2 3 3 6" xfId="43404"/>
    <cellStyle name="40% - Accent6 2 3 3 6 2" xfId="43405"/>
    <cellStyle name="40% - Accent6 2 3 3 6 3" xfId="43406"/>
    <cellStyle name="40% - Accent6 2 3 3 7" xfId="43407"/>
    <cellStyle name="40% - Accent6 2 3 3 8" xfId="43408"/>
    <cellStyle name="40% - Accent6 2 3 4" xfId="43409"/>
    <cellStyle name="40% - Accent6 2 3 4 2" xfId="43410"/>
    <cellStyle name="40% - Accent6 2 3 4 2 2" xfId="43411"/>
    <cellStyle name="40% - Accent6 2 3 4 2 2 2" xfId="43412"/>
    <cellStyle name="40% - Accent6 2 3 4 2 2 3" xfId="43413"/>
    <cellStyle name="40% - Accent6 2 3 4 2 3" xfId="43414"/>
    <cellStyle name="40% - Accent6 2 3 4 2 4" xfId="43415"/>
    <cellStyle name="40% - Accent6 2 3 4 3" xfId="43416"/>
    <cellStyle name="40% - Accent6 2 3 4 3 2" xfId="43417"/>
    <cellStyle name="40% - Accent6 2 3 4 3 2 2" xfId="43418"/>
    <cellStyle name="40% - Accent6 2 3 4 3 2 3" xfId="43419"/>
    <cellStyle name="40% - Accent6 2 3 4 3 3" xfId="43420"/>
    <cellStyle name="40% - Accent6 2 3 4 3 4" xfId="43421"/>
    <cellStyle name="40% - Accent6 2 3 4 4" xfId="43422"/>
    <cellStyle name="40% - Accent6 2 3 4 4 2" xfId="43423"/>
    <cellStyle name="40% - Accent6 2 3 4 4 3" xfId="43424"/>
    <cellStyle name="40% - Accent6 2 3 4 5" xfId="43425"/>
    <cellStyle name="40% - Accent6 2 3 4 6" xfId="43426"/>
    <cellStyle name="40% - Accent6 2 3 5" xfId="43427"/>
    <cellStyle name="40% - Accent6 2 3 5 2" xfId="43428"/>
    <cellStyle name="40% - Accent6 2 3 5 2 2" xfId="43429"/>
    <cellStyle name="40% - Accent6 2 3 5 2 2 2" xfId="43430"/>
    <cellStyle name="40% - Accent6 2 3 5 2 2 3" xfId="43431"/>
    <cellStyle name="40% - Accent6 2 3 5 2 3" xfId="43432"/>
    <cellStyle name="40% - Accent6 2 3 5 2 4" xfId="43433"/>
    <cellStyle name="40% - Accent6 2 3 5 3" xfId="43434"/>
    <cellStyle name="40% - Accent6 2 3 5 3 2" xfId="43435"/>
    <cellStyle name="40% - Accent6 2 3 5 3 2 2" xfId="43436"/>
    <cellStyle name="40% - Accent6 2 3 5 3 2 3" xfId="43437"/>
    <cellStyle name="40% - Accent6 2 3 5 3 3" xfId="43438"/>
    <cellStyle name="40% - Accent6 2 3 5 3 4" xfId="43439"/>
    <cellStyle name="40% - Accent6 2 3 5 4" xfId="43440"/>
    <cellStyle name="40% - Accent6 2 3 5 4 2" xfId="43441"/>
    <cellStyle name="40% - Accent6 2 3 5 4 3" xfId="43442"/>
    <cellStyle name="40% - Accent6 2 3 5 5" xfId="43443"/>
    <cellStyle name="40% - Accent6 2 3 5 6" xfId="43444"/>
    <cellStyle name="40% - Accent6 2 3 6" xfId="43445"/>
    <cellStyle name="40% - Accent6 2 3 6 2" xfId="43446"/>
    <cellStyle name="40% - Accent6 2 3 6 2 2" xfId="43447"/>
    <cellStyle name="40% - Accent6 2 3 6 2 3" xfId="43448"/>
    <cellStyle name="40% - Accent6 2 3 6 3" xfId="43449"/>
    <cellStyle name="40% - Accent6 2 3 6 4" xfId="43450"/>
    <cellStyle name="40% - Accent6 2 3 7" xfId="43451"/>
    <cellStyle name="40% - Accent6 2 3 7 2" xfId="43452"/>
    <cellStyle name="40% - Accent6 2 3 7 2 2" xfId="43453"/>
    <cellStyle name="40% - Accent6 2 3 7 2 3" xfId="43454"/>
    <cellStyle name="40% - Accent6 2 3 7 3" xfId="43455"/>
    <cellStyle name="40% - Accent6 2 3 7 4" xfId="43456"/>
    <cellStyle name="40% - Accent6 2 3 8" xfId="43457"/>
    <cellStyle name="40% - Accent6 2 3 8 2" xfId="43458"/>
    <cellStyle name="40% - Accent6 2 3 8 3" xfId="43459"/>
    <cellStyle name="40% - Accent6 2 3 9" xfId="43460"/>
    <cellStyle name="40% - Accent6 2 3_Revenue monitoring workings P6 97-2003" xfId="43461"/>
    <cellStyle name="40% - Accent6 2 4" xfId="43462"/>
    <cellStyle name="40% - Accent6 2 4 10" xfId="43463"/>
    <cellStyle name="40% - Accent6 2 4 2" xfId="43464"/>
    <cellStyle name="40% - Accent6 2 4 2 2" xfId="43465"/>
    <cellStyle name="40% - Accent6 2 4 2 2 2" xfId="43466"/>
    <cellStyle name="40% - Accent6 2 4 2 2 2 2" xfId="43467"/>
    <cellStyle name="40% - Accent6 2 4 2 2 2 2 2" xfId="43468"/>
    <cellStyle name="40% - Accent6 2 4 2 2 2 2 2 2" xfId="43469"/>
    <cellStyle name="40% - Accent6 2 4 2 2 2 2 2 3" xfId="43470"/>
    <cellStyle name="40% - Accent6 2 4 2 2 2 2 3" xfId="43471"/>
    <cellStyle name="40% - Accent6 2 4 2 2 2 2 4" xfId="43472"/>
    <cellStyle name="40% - Accent6 2 4 2 2 2 3" xfId="43473"/>
    <cellStyle name="40% - Accent6 2 4 2 2 2 3 2" xfId="43474"/>
    <cellStyle name="40% - Accent6 2 4 2 2 2 3 2 2" xfId="43475"/>
    <cellStyle name="40% - Accent6 2 4 2 2 2 3 2 3" xfId="43476"/>
    <cellStyle name="40% - Accent6 2 4 2 2 2 3 3" xfId="43477"/>
    <cellStyle name="40% - Accent6 2 4 2 2 2 3 4" xfId="43478"/>
    <cellStyle name="40% - Accent6 2 4 2 2 2 4" xfId="43479"/>
    <cellStyle name="40% - Accent6 2 4 2 2 2 4 2" xfId="43480"/>
    <cellStyle name="40% - Accent6 2 4 2 2 2 4 3" xfId="43481"/>
    <cellStyle name="40% - Accent6 2 4 2 2 2 5" xfId="43482"/>
    <cellStyle name="40% - Accent6 2 4 2 2 2 6" xfId="43483"/>
    <cellStyle name="40% - Accent6 2 4 2 2 3" xfId="43484"/>
    <cellStyle name="40% - Accent6 2 4 2 2 3 2" xfId="43485"/>
    <cellStyle name="40% - Accent6 2 4 2 2 3 2 2" xfId="43486"/>
    <cellStyle name="40% - Accent6 2 4 2 2 3 2 2 2" xfId="43487"/>
    <cellStyle name="40% - Accent6 2 4 2 2 3 2 2 3" xfId="43488"/>
    <cellStyle name="40% - Accent6 2 4 2 2 3 2 3" xfId="43489"/>
    <cellStyle name="40% - Accent6 2 4 2 2 3 2 4" xfId="43490"/>
    <cellStyle name="40% - Accent6 2 4 2 2 3 3" xfId="43491"/>
    <cellStyle name="40% - Accent6 2 4 2 2 3 3 2" xfId="43492"/>
    <cellStyle name="40% - Accent6 2 4 2 2 3 3 2 2" xfId="43493"/>
    <cellStyle name="40% - Accent6 2 4 2 2 3 3 2 3" xfId="43494"/>
    <cellStyle name="40% - Accent6 2 4 2 2 3 3 3" xfId="43495"/>
    <cellStyle name="40% - Accent6 2 4 2 2 3 3 4" xfId="43496"/>
    <cellStyle name="40% - Accent6 2 4 2 2 3 4" xfId="43497"/>
    <cellStyle name="40% - Accent6 2 4 2 2 3 4 2" xfId="43498"/>
    <cellStyle name="40% - Accent6 2 4 2 2 3 4 3" xfId="43499"/>
    <cellStyle name="40% - Accent6 2 4 2 2 3 5" xfId="43500"/>
    <cellStyle name="40% - Accent6 2 4 2 2 3 6" xfId="43501"/>
    <cellStyle name="40% - Accent6 2 4 2 2 4" xfId="43502"/>
    <cellStyle name="40% - Accent6 2 4 2 2 4 2" xfId="43503"/>
    <cellStyle name="40% - Accent6 2 4 2 2 4 2 2" xfId="43504"/>
    <cellStyle name="40% - Accent6 2 4 2 2 4 2 3" xfId="43505"/>
    <cellStyle name="40% - Accent6 2 4 2 2 4 3" xfId="43506"/>
    <cellStyle name="40% - Accent6 2 4 2 2 4 4" xfId="43507"/>
    <cellStyle name="40% - Accent6 2 4 2 2 5" xfId="43508"/>
    <cellStyle name="40% - Accent6 2 4 2 2 5 2" xfId="43509"/>
    <cellStyle name="40% - Accent6 2 4 2 2 5 2 2" xfId="43510"/>
    <cellStyle name="40% - Accent6 2 4 2 2 5 2 3" xfId="43511"/>
    <cellStyle name="40% - Accent6 2 4 2 2 5 3" xfId="43512"/>
    <cellStyle name="40% - Accent6 2 4 2 2 5 4" xfId="43513"/>
    <cellStyle name="40% - Accent6 2 4 2 2 6" xfId="43514"/>
    <cellStyle name="40% - Accent6 2 4 2 2 6 2" xfId="43515"/>
    <cellStyle name="40% - Accent6 2 4 2 2 6 3" xfId="43516"/>
    <cellStyle name="40% - Accent6 2 4 2 2 7" xfId="43517"/>
    <cellStyle name="40% - Accent6 2 4 2 2 8" xfId="43518"/>
    <cellStyle name="40% - Accent6 2 4 2 3" xfId="43519"/>
    <cellStyle name="40% - Accent6 2 4 2 3 2" xfId="43520"/>
    <cellStyle name="40% - Accent6 2 4 2 3 2 2" xfId="43521"/>
    <cellStyle name="40% - Accent6 2 4 2 3 2 2 2" xfId="43522"/>
    <cellStyle name="40% - Accent6 2 4 2 3 2 2 3" xfId="43523"/>
    <cellStyle name="40% - Accent6 2 4 2 3 2 3" xfId="43524"/>
    <cellStyle name="40% - Accent6 2 4 2 3 2 4" xfId="43525"/>
    <cellStyle name="40% - Accent6 2 4 2 3 3" xfId="43526"/>
    <cellStyle name="40% - Accent6 2 4 2 3 3 2" xfId="43527"/>
    <cellStyle name="40% - Accent6 2 4 2 3 3 2 2" xfId="43528"/>
    <cellStyle name="40% - Accent6 2 4 2 3 3 2 3" xfId="43529"/>
    <cellStyle name="40% - Accent6 2 4 2 3 3 3" xfId="43530"/>
    <cellStyle name="40% - Accent6 2 4 2 3 3 4" xfId="43531"/>
    <cellStyle name="40% - Accent6 2 4 2 3 4" xfId="43532"/>
    <cellStyle name="40% - Accent6 2 4 2 3 4 2" xfId="43533"/>
    <cellStyle name="40% - Accent6 2 4 2 3 4 3" xfId="43534"/>
    <cellStyle name="40% - Accent6 2 4 2 3 5" xfId="43535"/>
    <cellStyle name="40% - Accent6 2 4 2 3 6" xfId="43536"/>
    <cellStyle name="40% - Accent6 2 4 2 4" xfId="43537"/>
    <cellStyle name="40% - Accent6 2 4 2 4 2" xfId="43538"/>
    <cellStyle name="40% - Accent6 2 4 2 4 2 2" xfId="43539"/>
    <cellStyle name="40% - Accent6 2 4 2 4 2 2 2" xfId="43540"/>
    <cellStyle name="40% - Accent6 2 4 2 4 2 2 3" xfId="43541"/>
    <cellStyle name="40% - Accent6 2 4 2 4 2 3" xfId="43542"/>
    <cellStyle name="40% - Accent6 2 4 2 4 2 4" xfId="43543"/>
    <cellStyle name="40% - Accent6 2 4 2 4 3" xfId="43544"/>
    <cellStyle name="40% - Accent6 2 4 2 4 3 2" xfId="43545"/>
    <cellStyle name="40% - Accent6 2 4 2 4 3 2 2" xfId="43546"/>
    <cellStyle name="40% - Accent6 2 4 2 4 3 2 3" xfId="43547"/>
    <cellStyle name="40% - Accent6 2 4 2 4 3 3" xfId="43548"/>
    <cellStyle name="40% - Accent6 2 4 2 4 3 4" xfId="43549"/>
    <cellStyle name="40% - Accent6 2 4 2 4 4" xfId="43550"/>
    <cellStyle name="40% - Accent6 2 4 2 4 4 2" xfId="43551"/>
    <cellStyle name="40% - Accent6 2 4 2 4 4 3" xfId="43552"/>
    <cellStyle name="40% - Accent6 2 4 2 4 5" xfId="43553"/>
    <cellStyle name="40% - Accent6 2 4 2 4 6" xfId="43554"/>
    <cellStyle name="40% - Accent6 2 4 2 5" xfId="43555"/>
    <cellStyle name="40% - Accent6 2 4 2 5 2" xfId="43556"/>
    <cellStyle name="40% - Accent6 2 4 2 5 2 2" xfId="43557"/>
    <cellStyle name="40% - Accent6 2 4 2 5 2 3" xfId="43558"/>
    <cellStyle name="40% - Accent6 2 4 2 5 3" xfId="43559"/>
    <cellStyle name="40% - Accent6 2 4 2 5 4" xfId="43560"/>
    <cellStyle name="40% - Accent6 2 4 2 6" xfId="43561"/>
    <cellStyle name="40% - Accent6 2 4 2 6 2" xfId="43562"/>
    <cellStyle name="40% - Accent6 2 4 2 6 2 2" xfId="43563"/>
    <cellStyle name="40% - Accent6 2 4 2 6 2 3" xfId="43564"/>
    <cellStyle name="40% - Accent6 2 4 2 6 3" xfId="43565"/>
    <cellStyle name="40% - Accent6 2 4 2 6 4" xfId="43566"/>
    <cellStyle name="40% - Accent6 2 4 2 7" xfId="43567"/>
    <cellStyle name="40% - Accent6 2 4 2 7 2" xfId="43568"/>
    <cellStyle name="40% - Accent6 2 4 2 7 3" xfId="43569"/>
    <cellStyle name="40% - Accent6 2 4 2 8" xfId="43570"/>
    <cellStyle name="40% - Accent6 2 4 2 9" xfId="43571"/>
    <cellStyle name="40% - Accent6 2 4 3" xfId="43572"/>
    <cellStyle name="40% - Accent6 2 4 3 2" xfId="43573"/>
    <cellStyle name="40% - Accent6 2 4 3 2 2" xfId="43574"/>
    <cellStyle name="40% - Accent6 2 4 3 2 2 2" xfId="43575"/>
    <cellStyle name="40% - Accent6 2 4 3 2 2 2 2" xfId="43576"/>
    <cellStyle name="40% - Accent6 2 4 3 2 2 2 3" xfId="43577"/>
    <cellStyle name="40% - Accent6 2 4 3 2 2 3" xfId="43578"/>
    <cellStyle name="40% - Accent6 2 4 3 2 2 4" xfId="43579"/>
    <cellStyle name="40% - Accent6 2 4 3 2 3" xfId="43580"/>
    <cellStyle name="40% - Accent6 2 4 3 2 3 2" xfId="43581"/>
    <cellStyle name="40% - Accent6 2 4 3 2 3 2 2" xfId="43582"/>
    <cellStyle name="40% - Accent6 2 4 3 2 3 2 3" xfId="43583"/>
    <cellStyle name="40% - Accent6 2 4 3 2 3 3" xfId="43584"/>
    <cellStyle name="40% - Accent6 2 4 3 2 3 4" xfId="43585"/>
    <cellStyle name="40% - Accent6 2 4 3 2 4" xfId="43586"/>
    <cellStyle name="40% - Accent6 2 4 3 2 4 2" xfId="43587"/>
    <cellStyle name="40% - Accent6 2 4 3 2 4 3" xfId="43588"/>
    <cellStyle name="40% - Accent6 2 4 3 2 5" xfId="43589"/>
    <cellStyle name="40% - Accent6 2 4 3 2 6" xfId="43590"/>
    <cellStyle name="40% - Accent6 2 4 3 3" xfId="43591"/>
    <cellStyle name="40% - Accent6 2 4 3 3 2" xfId="43592"/>
    <cellStyle name="40% - Accent6 2 4 3 3 2 2" xfId="43593"/>
    <cellStyle name="40% - Accent6 2 4 3 3 2 2 2" xfId="43594"/>
    <cellStyle name="40% - Accent6 2 4 3 3 2 2 3" xfId="43595"/>
    <cellStyle name="40% - Accent6 2 4 3 3 2 3" xfId="43596"/>
    <cellStyle name="40% - Accent6 2 4 3 3 2 4" xfId="43597"/>
    <cellStyle name="40% - Accent6 2 4 3 3 3" xfId="43598"/>
    <cellStyle name="40% - Accent6 2 4 3 3 3 2" xfId="43599"/>
    <cellStyle name="40% - Accent6 2 4 3 3 3 2 2" xfId="43600"/>
    <cellStyle name="40% - Accent6 2 4 3 3 3 2 3" xfId="43601"/>
    <cellStyle name="40% - Accent6 2 4 3 3 3 3" xfId="43602"/>
    <cellStyle name="40% - Accent6 2 4 3 3 3 4" xfId="43603"/>
    <cellStyle name="40% - Accent6 2 4 3 3 4" xfId="43604"/>
    <cellStyle name="40% - Accent6 2 4 3 3 4 2" xfId="43605"/>
    <cellStyle name="40% - Accent6 2 4 3 3 4 3" xfId="43606"/>
    <cellStyle name="40% - Accent6 2 4 3 3 5" xfId="43607"/>
    <cellStyle name="40% - Accent6 2 4 3 3 6" xfId="43608"/>
    <cellStyle name="40% - Accent6 2 4 3 4" xfId="43609"/>
    <cellStyle name="40% - Accent6 2 4 3 4 2" xfId="43610"/>
    <cellStyle name="40% - Accent6 2 4 3 4 2 2" xfId="43611"/>
    <cellStyle name="40% - Accent6 2 4 3 4 2 3" xfId="43612"/>
    <cellStyle name="40% - Accent6 2 4 3 4 3" xfId="43613"/>
    <cellStyle name="40% - Accent6 2 4 3 4 4" xfId="43614"/>
    <cellStyle name="40% - Accent6 2 4 3 5" xfId="43615"/>
    <cellStyle name="40% - Accent6 2 4 3 5 2" xfId="43616"/>
    <cellStyle name="40% - Accent6 2 4 3 5 2 2" xfId="43617"/>
    <cellStyle name="40% - Accent6 2 4 3 5 2 3" xfId="43618"/>
    <cellStyle name="40% - Accent6 2 4 3 5 3" xfId="43619"/>
    <cellStyle name="40% - Accent6 2 4 3 5 4" xfId="43620"/>
    <cellStyle name="40% - Accent6 2 4 3 6" xfId="43621"/>
    <cellStyle name="40% - Accent6 2 4 3 6 2" xfId="43622"/>
    <cellStyle name="40% - Accent6 2 4 3 6 3" xfId="43623"/>
    <cellStyle name="40% - Accent6 2 4 3 7" xfId="43624"/>
    <cellStyle name="40% - Accent6 2 4 3 8" xfId="43625"/>
    <cellStyle name="40% - Accent6 2 4 4" xfId="43626"/>
    <cellStyle name="40% - Accent6 2 4 4 2" xfId="43627"/>
    <cellStyle name="40% - Accent6 2 4 4 2 2" xfId="43628"/>
    <cellStyle name="40% - Accent6 2 4 4 2 2 2" xfId="43629"/>
    <cellStyle name="40% - Accent6 2 4 4 2 2 3" xfId="43630"/>
    <cellStyle name="40% - Accent6 2 4 4 2 3" xfId="43631"/>
    <cellStyle name="40% - Accent6 2 4 4 2 4" xfId="43632"/>
    <cellStyle name="40% - Accent6 2 4 4 3" xfId="43633"/>
    <cellStyle name="40% - Accent6 2 4 4 3 2" xfId="43634"/>
    <cellStyle name="40% - Accent6 2 4 4 3 2 2" xfId="43635"/>
    <cellStyle name="40% - Accent6 2 4 4 3 2 3" xfId="43636"/>
    <cellStyle name="40% - Accent6 2 4 4 3 3" xfId="43637"/>
    <cellStyle name="40% - Accent6 2 4 4 3 4" xfId="43638"/>
    <cellStyle name="40% - Accent6 2 4 4 4" xfId="43639"/>
    <cellStyle name="40% - Accent6 2 4 4 4 2" xfId="43640"/>
    <cellStyle name="40% - Accent6 2 4 4 4 3" xfId="43641"/>
    <cellStyle name="40% - Accent6 2 4 4 5" xfId="43642"/>
    <cellStyle name="40% - Accent6 2 4 4 6" xfId="43643"/>
    <cellStyle name="40% - Accent6 2 4 5" xfId="43644"/>
    <cellStyle name="40% - Accent6 2 4 5 2" xfId="43645"/>
    <cellStyle name="40% - Accent6 2 4 5 2 2" xfId="43646"/>
    <cellStyle name="40% - Accent6 2 4 5 2 2 2" xfId="43647"/>
    <cellStyle name="40% - Accent6 2 4 5 2 2 3" xfId="43648"/>
    <cellStyle name="40% - Accent6 2 4 5 2 3" xfId="43649"/>
    <cellStyle name="40% - Accent6 2 4 5 2 4" xfId="43650"/>
    <cellStyle name="40% - Accent6 2 4 5 3" xfId="43651"/>
    <cellStyle name="40% - Accent6 2 4 5 3 2" xfId="43652"/>
    <cellStyle name="40% - Accent6 2 4 5 3 2 2" xfId="43653"/>
    <cellStyle name="40% - Accent6 2 4 5 3 2 3" xfId="43654"/>
    <cellStyle name="40% - Accent6 2 4 5 3 3" xfId="43655"/>
    <cellStyle name="40% - Accent6 2 4 5 3 4" xfId="43656"/>
    <cellStyle name="40% - Accent6 2 4 5 4" xfId="43657"/>
    <cellStyle name="40% - Accent6 2 4 5 4 2" xfId="43658"/>
    <cellStyle name="40% - Accent6 2 4 5 4 3" xfId="43659"/>
    <cellStyle name="40% - Accent6 2 4 5 5" xfId="43660"/>
    <cellStyle name="40% - Accent6 2 4 5 6" xfId="43661"/>
    <cellStyle name="40% - Accent6 2 4 6" xfId="43662"/>
    <cellStyle name="40% - Accent6 2 4 6 2" xfId="43663"/>
    <cellStyle name="40% - Accent6 2 4 6 2 2" xfId="43664"/>
    <cellStyle name="40% - Accent6 2 4 6 2 3" xfId="43665"/>
    <cellStyle name="40% - Accent6 2 4 6 3" xfId="43666"/>
    <cellStyle name="40% - Accent6 2 4 6 4" xfId="43667"/>
    <cellStyle name="40% - Accent6 2 4 7" xfId="43668"/>
    <cellStyle name="40% - Accent6 2 4 7 2" xfId="43669"/>
    <cellStyle name="40% - Accent6 2 4 7 2 2" xfId="43670"/>
    <cellStyle name="40% - Accent6 2 4 7 2 3" xfId="43671"/>
    <cellStyle name="40% - Accent6 2 4 7 3" xfId="43672"/>
    <cellStyle name="40% - Accent6 2 4 7 4" xfId="43673"/>
    <cellStyle name="40% - Accent6 2 4 8" xfId="43674"/>
    <cellStyle name="40% - Accent6 2 4 8 2" xfId="43675"/>
    <cellStyle name="40% - Accent6 2 4 8 3" xfId="43676"/>
    <cellStyle name="40% - Accent6 2 4 9" xfId="43677"/>
    <cellStyle name="40% - Accent6 2 4_Revenue monitoring workings P6 97-2003" xfId="43678"/>
    <cellStyle name="40% - Accent6 2 5" xfId="43679"/>
    <cellStyle name="40% - Accent6 2 5 10" xfId="43680"/>
    <cellStyle name="40% - Accent6 2 5 2" xfId="43681"/>
    <cellStyle name="40% - Accent6 2 5 2 2" xfId="43682"/>
    <cellStyle name="40% - Accent6 2 5 2 2 2" xfId="43683"/>
    <cellStyle name="40% - Accent6 2 5 2 2 2 2" xfId="43684"/>
    <cellStyle name="40% - Accent6 2 5 2 2 2 2 2" xfId="43685"/>
    <cellStyle name="40% - Accent6 2 5 2 2 2 2 2 2" xfId="43686"/>
    <cellStyle name="40% - Accent6 2 5 2 2 2 2 2 3" xfId="43687"/>
    <cellStyle name="40% - Accent6 2 5 2 2 2 2 3" xfId="43688"/>
    <cellStyle name="40% - Accent6 2 5 2 2 2 2 4" xfId="43689"/>
    <cellStyle name="40% - Accent6 2 5 2 2 2 3" xfId="43690"/>
    <cellStyle name="40% - Accent6 2 5 2 2 2 3 2" xfId="43691"/>
    <cellStyle name="40% - Accent6 2 5 2 2 2 3 2 2" xfId="43692"/>
    <cellStyle name="40% - Accent6 2 5 2 2 2 3 2 3" xfId="43693"/>
    <cellStyle name="40% - Accent6 2 5 2 2 2 3 3" xfId="43694"/>
    <cellStyle name="40% - Accent6 2 5 2 2 2 3 4" xfId="43695"/>
    <cellStyle name="40% - Accent6 2 5 2 2 2 4" xfId="43696"/>
    <cellStyle name="40% - Accent6 2 5 2 2 2 4 2" xfId="43697"/>
    <cellStyle name="40% - Accent6 2 5 2 2 2 4 3" xfId="43698"/>
    <cellStyle name="40% - Accent6 2 5 2 2 2 5" xfId="43699"/>
    <cellStyle name="40% - Accent6 2 5 2 2 2 6" xfId="43700"/>
    <cellStyle name="40% - Accent6 2 5 2 2 3" xfId="43701"/>
    <cellStyle name="40% - Accent6 2 5 2 2 3 2" xfId="43702"/>
    <cellStyle name="40% - Accent6 2 5 2 2 3 2 2" xfId="43703"/>
    <cellStyle name="40% - Accent6 2 5 2 2 3 2 2 2" xfId="43704"/>
    <cellStyle name="40% - Accent6 2 5 2 2 3 2 2 3" xfId="43705"/>
    <cellStyle name="40% - Accent6 2 5 2 2 3 2 3" xfId="43706"/>
    <cellStyle name="40% - Accent6 2 5 2 2 3 2 4" xfId="43707"/>
    <cellStyle name="40% - Accent6 2 5 2 2 3 3" xfId="43708"/>
    <cellStyle name="40% - Accent6 2 5 2 2 3 3 2" xfId="43709"/>
    <cellStyle name="40% - Accent6 2 5 2 2 3 3 2 2" xfId="43710"/>
    <cellStyle name="40% - Accent6 2 5 2 2 3 3 2 3" xfId="43711"/>
    <cellStyle name="40% - Accent6 2 5 2 2 3 3 3" xfId="43712"/>
    <cellStyle name="40% - Accent6 2 5 2 2 3 3 4" xfId="43713"/>
    <cellStyle name="40% - Accent6 2 5 2 2 3 4" xfId="43714"/>
    <cellStyle name="40% - Accent6 2 5 2 2 3 4 2" xfId="43715"/>
    <cellStyle name="40% - Accent6 2 5 2 2 3 4 3" xfId="43716"/>
    <cellStyle name="40% - Accent6 2 5 2 2 3 5" xfId="43717"/>
    <cellStyle name="40% - Accent6 2 5 2 2 3 6" xfId="43718"/>
    <cellStyle name="40% - Accent6 2 5 2 2 4" xfId="43719"/>
    <cellStyle name="40% - Accent6 2 5 2 2 4 2" xfId="43720"/>
    <cellStyle name="40% - Accent6 2 5 2 2 4 2 2" xfId="43721"/>
    <cellStyle name="40% - Accent6 2 5 2 2 4 2 3" xfId="43722"/>
    <cellStyle name="40% - Accent6 2 5 2 2 4 3" xfId="43723"/>
    <cellStyle name="40% - Accent6 2 5 2 2 4 4" xfId="43724"/>
    <cellStyle name="40% - Accent6 2 5 2 2 5" xfId="43725"/>
    <cellStyle name="40% - Accent6 2 5 2 2 5 2" xfId="43726"/>
    <cellStyle name="40% - Accent6 2 5 2 2 5 2 2" xfId="43727"/>
    <cellStyle name="40% - Accent6 2 5 2 2 5 2 3" xfId="43728"/>
    <cellStyle name="40% - Accent6 2 5 2 2 5 3" xfId="43729"/>
    <cellStyle name="40% - Accent6 2 5 2 2 5 4" xfId="43730"/>
    <cellStyle name="40% - Accent6 2 5 2 2 6" xfId="43731"/>
    <cellStyle name="40% - Accent6 2 5 2 2 6 2" xfId="43732"/>
    <cellStyle name="40% - Accent6 2 5 2 2 6 3" xfId="43733"/>
    <cellStyle name="40% - Accent6 2 5 2 2 7" xfId="43734"/>
    <cellStyle name="40% - Accent6 2 5 2 2 8" xfId="43735"/>
    <cellStyle name="40% - Accent6 2 5 2 3" xfId="43736"/>
    <cellStyle name="40% - Accent6 2 5 2 3 2" xfId="43737"/>
    <cellStyle name="40% - Accent6 2 5 2 3 2 2" xfId="43738"/>
    <cellStyle name="40% - Accent6 2 5 2 3 2 2 2" xfId="43739"/>
    <cellStyle name="40% - Accent6 2 5 2 3 2 2 3" xfId="43740"/>
    <cellStyle name="40% - Accent6 2 5 2 3 2 3" xfId="43741"/>
    <cellStyle name="40% - Accent6 2 5 2 3 2 4" xfId="43742"/>
    <cellStyle name="40% - Accent6 2 5 2 3 3" xfId="43743"/>
    <cellStyle name="40% - Accent6 2 5 2 3 3 2" xfId="43744"/>
    <cellStyle name="40% - Accent6 2 5 2 3 3 2 2" xfId="43745"/>
    <cellStyle name="40% - Accent6 2 5 2 3 3 2 3" xfId="43746"/>
    <cellStyle name="40% - Accent6 2 5 2 3 3 3" xfId="43747"/>
    <cellStyle name="40% - Accent6 2 5 2 3 3 4" xfId="43748"/>
    <cellStyle name="40% - Accent6 2 5 2 3 4" xfId="43749"/>
    <cellStyle name="40% - Accent6 2 5 2 3 4 2" xfId="43750"/>
    <cellStyle name="40% - Accent6 2 5 2 3 4 3" xfId="43751"/>
    <cellStyle name="40% - Accent6 2 5 2 3 5" xfId="43752"/>
    <cellStyle name="40% - Accent6 2 5 2 3 6" xfId="43753"/>
    <cellStyle name="40% - Accent6 2 5 2 4" xfId="43754"/>
    <cellStyle name="40% - Accent6 2 5 2 4 2" xfId="43755"/>
    <cellStyle name="40% - Accent6 2 5 2 4 2 2" xfId="43756"/>
    <cellStyle name="40% - Accent6 2 5 2 4 2 2 2" xfId="43757"/>
    <cellStyle name="40% - Accent6 2 5 2 4 2 2 3" xfId="43758"/>
    <cellStyle name="40% - Accent6 2 5 2 4 2 3" xfId="43759"/>
    <cellStyle name="40% - Accent6 2 5 2 4 2 4" xfId="43760"/>
    <cellStyle name="40% - Accent6 2 5 2 4 3" xfId="43761"/>
    <cellStyle name="40% - Accent6 2 5 2 4 3 2" xfId="43762"/>
    <cellStyle name="40% - Accent6 2 5 2 4 3 2 2" xfId="43763"/>
    <cellStyle name="40% - Accent6 2 5 2 4 3 2 3" xfId="43764"/>
    <cellStyle name="40% - Accent6 2 5 2 4 3 3" xfId="43765"/>
    <cellStyle name="40% - Accent6 2 5 2 4 3 4" xfId="43766"/>
    <cellStyle name="40% - Accent6 2 5 2 4 4" xfId="43767"/>
    <cellStyle name="40% - Accent6 2 5 2 4 4 2" xfId="43768"/>
    <cellStyle name="40% - Accent6 2 5 2 4 4 3" xfId="43769"/>
    <cellStyle name="40% - Accent6 2 5 2 4 5" xfId="43770"/>
    <cellStyle name="40% - Accent6 2 5 2 4 6" xfId="43771"/>
    <cellStyle name="40% - Accent6 2 5 2 5" xfId="43772"/>
    <cellStyle name="40% - Accent6 2 5 2 5 2" xfId="43773"/>
    <cellStyle name="40% - Accent6 2 5 2 5 2 2" xfId="43774"/>
    <cellStyle name="40% - Accent6 2 5 2 5 2 3" xfId="43775"/>
    <cellStyle name="40% - Accent6 2 5 2 5 3" xfId="43776"/>
    <cellStyle name="40% - Accent6 2 5 2 5 4" xfId="43777"/>
    <cellStyle name="40% - Accent6 2 5 2 6" xfId="43778"/>
    <cellStyle name="40% - Accent6 2 5 2 6 2" xfId="43779"/>
    <cellStyle name="40% - Accent6 2 5 2 6 2 2" xfId="43780"/>
    <cellStyle name="40% - Accent6 2 5 2 6 2 3" xfId="43781"/>
    <cellStyle name="40% - Accent6 2 5 2 6 3" xfId="43782"/>
    <cellStyle name="40% - Accent6 2 5 2 6 4" xfId="43783"/>
    <cellStyle name="40% - Accent6 2 5 2 7" xfId="43784"/>
    <cellStyle name="40% - Accent6 2 5 2 7 2" xfId="43785"/>
    <cellStyle name="40% - Accent6 2 5 2 7 3" xfId="43786"/>
    <cellStyle name="40% - Accent6 2 5 2 8" xfId="43787"/>
    <cellStyle name="40% - Accent6 2 5 2 9" xfId="43788"/>
    <cellStyle name="40% - Accent6 2 5 3" xfId="43789"/>
    <cellStyle name="40% - Accent6 2 5 3 2" xfId="43790"/>
    <cellStyle name="40% - Accent6 2 5 3 2 2" xfId="43791"/>
    <cellStyle name="40% - Accent6 2 5 3 2 2 2" xfId="43792"/>
    <cellStyle name="40% - Accent6 2 5 3 2 2 2 2" xfId="43793"/>
    <cellStyle name="40% - Accent6 2 5 3 2 2 2 3" xfId="43794"/>
    <cellStyle name="40% - Accent6 2 5 3 2 2 3" xfId="43795"/>
    <cellStyle name="40% - Accent6 2 5 3 2 2 4" xfId="43796"/>
    <cellStyle name="40% - Accent6 2 5 3 2 3" xfId="43797"/>
    <cellStyle name="40% - Accent6 2 5 3 2 3 2" xfId="43798"/>
    <cellStyle name="40% - Accent6 2 5 3 2 3 2 2" xfId="43799"/>
    <cellStyle name="40% - Accent6 2 5 3 2 3 2 3" xfId="43800"/>
    <cellStyle name="40% - Accent6 2 5 3 2 3 3" xfId="43801"/>
    <cellStyle name="40% - Accent6 2 5 3 2 3 4" xfId="43802"/>
    <cellStyle name="40% - Accent6 2 5 3 2 4" xfId="43803"/>
    <cellStyle name="40% - Accent6 2 5 3 2 4 2" xfId="43804"/>
    <cellStyle name="40% - Accent6 2 5 3 2 4 3" xfId="43805"/>
    <cellStyle name="40% - Accent6 2 5 3 2 5" xfId="43806"/>
    <cellStyle name="40% - Accent6 2 5 3 2 6" xfId="43807"/>
    <cellStyle name="40% - Accent6 2 5 3 3" xfId="43808"/>
    <cellStyle name="40% - Accent6 2 5 3 3 2" xfId="43809"/>
    <cellStyle name="40% - Accent6 2 5 3 3 2 2" xfId="43810"/>
    <cellStyle name="40% - Accent6 2 5 3 3 2 2 2" xfId="43811"/>
    <cellStyle name="40% - Accent6 2 5 3 3 2 2 3" xfId="43812"/>
    <cellStyle name="40% - Accent6 2 5 3 3 2 3" xfId="43813"/>
    <cellStyle name="40% - Accent6 2 5 3 3 2 4" xfId="43814"/>
    <cellStyle name="40% - Accent6 2 5 3 3 3" xfId="43815"/>
    <cellStyle name="40% - Accent6 2 5 3 3 3 2" xfId="43816"/>
    <cellStyle name="40% - Accent6 2 5 3 3 3 2 2" xfId="43817"/>
    <cellStyle name="40% - Accent6 2 5 3 3 3 2 3" xfId="43818"/>
    <cellStyle name="40% - Accent6 2 5 3 3 3 3" xfId="43819"/>
    <cellStyle name="40% - Accent6 2 5 3 3 3 4" xfId="43820"/>
    <cellStyle name="40% - Accent6 2 5 3 3 4" xfId="43821"/>
    <cellStyle name="40% - Accent6 2 5 3 3 4 2" xfId="43822"/>
    <cellStyle name="40% - Accent6 2 5 3 3 4 3" xfId="43823"/>
    <cellStyle name="40% - Accent6 2 5 3 3 5" xfId="43824"/>
    <cellStyle name="40% - Accent6 2 5 3 3 6" xfId="43825"/>
    <cellStyle name="40% - Accent6 2 5 3 4" xfId="43826"/>
    <cellStyle name="40% - Accent6 2 5 3 4 2" xfId="43827"/>
    <cellStyle name="40% - Accent6 2 5 3 4 2 2" xfId="43828"/>
    <cellStyle name="40% - Accent6 2 5 3 4 2 3" xfId="43829"/>
    <cellStyle name="40% - Accent6 2 5 3 4 3" xfId="43830"/>
    <cellStyle name="40% - Accent6 2 5 3 4 4" xfId="43831"/>
    <cellStyle name="40% - Accent6 2 5 3 5" xfId="43832"/>
    <cellStyle name="40% - Accent6 2 5 3 5 2" xfId="43833"/>
    <cellStyle name="40% - Accent6 2 5 3 5 2 2" xfId="43834"/>
    <cellStyle name="40% - Accent6 2 5 3 5 2 3" xfId="43835"/>
    <cellStyle name="40% - Accent6 2 5 3 5 3" xfId="43836"/>
    <cellStyle name="40% - Accent6 2 5 3 5 4" xfId="43837"/>
    <cellStyle name="40% - Accent6 2 5 3 6" xfId="43838"/>
    <cellStyle name="40% - Accent6 2 5 3 6 2" xfId="43839"/>
    <cellStyle name="40% - Accent6 2 5 3 6 3" xfId="43840"/>
    <cellStyle name="40% - Accent6 2 5 3 7" xfId="43841"/>
    <cellStyle name="40% - Accent6 2 5 3 8" xfId="43842"/>
    <cellStyle name="40% - Accent6 2 5 4" xfId="43843"/>
    <cellStyle name="40% - Accent6 2 5 4 2" xfId="43844"/>
    <cellStyle name="40% - Accent6 2 5 4 2 2" xfId="43845"/>
    <cellStyle name="40% - Accent6 2 5 4 2 2 2" xfId="43846"/>
    <cellStyle name="40% - Accent6 2 5 4 2 2 3" xfId="43847"/>
    <cellStyle name="40% - Accent6 2 5 4 2 3" xfId="43848"/>
    <cellStyle name="40% - Accent6 2 5 4 2 4" xfId="43849"/>
    <cellStyle name="40% - Accent6 2 5 4 3" xfId="43850"/>
    <cellStyle name="40% - Accent6 2 5 4 3 2" xfId="43851"/>
    <cellStyle name="40% - Accent6 2 5 4 3 2 2" xfId="43852"/>
    <cellStyle name="40% - Accent6 2 5 4 3 2 3" xfId="43853"/>
    <cellStyle name="40% - Accent6 2 5 4 3 3" xfId="43854"/>
    <cellStyle name="40% - Accent6 2 5 4 3 4" xfId="43855"/>
    <cellStyle name="40% - Accent6 2 5 4 4" xfId="43856"/>
    <cellStyle name="40% - Accent6 2 5 4 4 2" xfId="43857"/>
    <cellStyle name="40% - Accent6 2 5 4 4 3" xfId="43858"/>
    <cellStyle name="40% - Accent6 2 5 4 5" xfId="43859"/>
    <cellStyle name="40% - Accent6 2 5 4 6" xfId="43860"/>
    <cellStyle name="40% - Accent6 2 5 5" xfId="43861"/>
    <cellStyle name="40% - Accent6 2 5 5 2" xfId="43862"/>
    <cellStyle name="40% - Accent6 2 5 5 2 2" xfId="43863"/>
    <cellStyle name="40% - Accent6 2 5 5 2 2 2" xfId="43864"/>
    <cellStyle name="40% - Accent6 2 5 5 2 2 3" xfId="43865"/>
    <cellStyle name="40% - Accent6 2 5 5 2 3" xfId="43866"/>
    <cellStyle name="40% - Accent6 2 5 5 2 4" xfId="43867"/>
    <cellStyle name="40% - Accent6 2 5 5 3" xfId="43868"/>
    <cellStyle name="40% - Accent6 2 5 5 3 2" xfId="43869"/>
    <cellStyle name="40% - Accent6 2 5 5 3 2 2" xfId="43870"/>
    <cellStyle name="40% - Accent6 2 5 5 3 2 3" xfId="43871"/>
    <cellStyle name="40% - Accent6 2 5 5 3 3" xfId="43872"/>
    <cellStyle name="40% - Accent6 2 5 5 3 4" xfId="43873"/>
    <cellStyle name="40% - Accent6 2 5 5 4" xfId="43874"/>
    <cellStyle name="40% - Accent6 2 5 5 4 2" xfId="43875"/>
    <cellStyle name="40% - Accent6 2 5 5 4 3" xfId="43876"/>
    <cellStyle name="40% - Accent6 2 5 5 5" xfId="43877"/>
    <cellStyle name="40% - Accent6 2 5 5 6" xfId="43878"/>
    <cellStyle name="40% - Accent6 2 5 6" xfId="43879"/>
    <cellStyle name="40% - Accent6 2 5 6 2" xfId="43880"/>
    <cellStyle name="40% - Accent6 2 5 6 2 2" xfId="43881"/>
    <cellStyle name="40% - Accent6 2 5 6 2 3" xfId="43882"/>
    <cellStyle name="40% - Accent6 2 5 6 3" xfId="43883"/>
    <cellStyle name="40% - Accent6 2 5 6 4" xfId="43884"/>
    <cellStyle name="40% - Accent6 2 5 7" xfId="43885"/>
    <cellStyle name="40% - Accent6 2 5 7 2" xfId="43886"/>
    <cellStyle name="40% - Accent6 2 5 7 2 2" xfId="43887"/>
    <cellStyle name="40% - Accent6 2 5 7 2 3" xfId="43888"/>
    <cellStyle name="40% - Accent6 2 5 7 3" xfId="43889"/>
    <cellStyle name="40% - Accent6 2 5 7 4" xfId="43890"/>
    <cellStyle name="40% - Accent6 2 5 8" xfId="43891"/>
    <cellStyle name="40% - Accent6 2 5 8 2" xfId="43892"/>
    <cellStyle name="40% - Accent6 2 5 8 3" xfId="43893"/>
    <cellStyle name="40% - Accent6 2 5 9" xfId="43894"/>
    <cellStyle name="40% - Accent6 2 5_Revenue monitoring workings P6 97-2003" xfId="43895"/>
    <cellStyle name="40% - Accent6 2 6" xfId="43896"/>
    <cellStyle name="40% - Accent6 2 6 10" xfId="43897"/>
    <cellStyle name="40% - Accent6 2 6 2" xfId="43898"/>
    <cellStyle name="40% - Accent6 2 6 2 2" xfId="43899"/>
    <cellStyle name="40% - Accent6 2 6 2 2 2" xfId="43900"/>
    <cellStyle name="40% - Accent6 2 6 2 2 2 2" xfId="43901"/>
    <cellStyle name="40% - Accent6 2 6 2 2 2 2 2" xfId="43902"/>
    <cellStyle name="40% - Accent6 2 6 2 2 2 2 2 2" xfId="43903"/>
    <cellStyle name="40% - Accent6 2 6 2 2 2 2 2 3" xfId="43904"/>
    <cellStyle name="40% - Accent6 2 6 2 2 2 2 3" xfId="43905"/>
    <cellStyle name="40% - Accent6 2 6 2 2 2 2 4" xfId="43906"/>
    <cellStyle name="40% - Accent6 2 6 2 2 2 3" xfId="43907"/>
    <cellStyle name="40% - Accent6 2 6 2 2 2 3 2" xfId="43908"/>
    <cellStyle name="40% - Accent6 2 6 2 2 2 3 2 2" xfId="43909"/>
    <cellStyle name="40% - Accent6 2 6 2 2 2 3 2 3" xfId="43910"/>
    <cellStyle name="40% - Accent6 2 6 2 2 2 3 3" xfId="43911"/>
    <cellStyle name="40% - Accent6 2 6 2 2 2 3 4" xfId="43912"/>
    <cellStyle name="40% - Accent6 2 6 2 2 2 4" xfId="43913"/>
    <cellStyle name="40% - Accent6 2 6 2 2 2 4 2" xfId="43914"/>
    <cellStyle name="40% - Accent6 2 6 2 2 2 4 3" xfId="43915"/>
    <cellStyle name="40% - Accent6 2 6 2 2 2 5" xfId="43916"/>
    <cellStyle name="40% - Accent6 2 6 2 2 2 6" xfId="43917"/>
    <cellStyle name="40% - Accent6 2 6 2 2 3" xfId="43918"/>
    <cellStyle name="40% - Accent6 2 6 2 2 3 2" xfId="43919"/>
    <cellStyle name="40% - Accent6 2 6 2 2 3 2 2" xfId="43920"/>
    <cellStyle name="40% - Accent6 2 6 2 2 3 2 2 2" xfId="43921"/>
    <cellStyle name="40% - Accent6 2 6 2 2 3 2 2 3" xfId="43922"/>
    <cellStyle name="40% - Accent6 2 6 2 2 3 2 3" xfId="43923"/>
    <cellStyle name="40% - Accent6 2 6 2 2 3 2 4" xfId="43924"/>
    <cellStyle name="40% - Accent6 2 6 2 2 3 3" xfId="43925"/>
    <cellStyle name="40% - Accent6 2 6 2 2 3 3 2" xfId="43926"/>
    <cellStyle name="40% - Accent6 2 6 2 2 3 3 2 2" xfId="43927"/>
    <cellStyle name="40% - Accent6 2 6 2 2 3 3 2 3" xfId="43928"/>
    <cellStyle name="40% - Accent6 2 6 2 2 3 3 3" xfId="43929"/>
    <cellStyle name="40% - Accent6 2 6 2 2 3 3 4" xfId="43930"/>
    <cellStyle name="40% - Accent6 2 6 2 2 3 4" xfId="43931"/>
    <cellStyle name="40% - Accent6 2 6 2 2 3 4 2" xfId="43932"/>
    <cellStyle name="40% - Accent6 2 6 2 2 3 4 3" xfId="43933"/>
    <cellStyle name="40% - Accent6 2 6 2 2 3 5" xfId="43934"/>
    <cellStyle name="40% - Accent6 2 6 2 2 3 6" xfId="43935"/>
    <cellStyle name="40% - Accent6 2 6 2 2 4" xfId="43936"/>
    <cellStyle name="40% - Accent6 2 6 2 2 4 2" xfId="43937"/>
    <cellStyle name="40% - Accent6 2 6 2 2 4 2 2" xfId="43938"/>
    <cellStyle name="40% - Accent6 2 6 2 2 4 2 3" xfId="43939"/>
    <cellStyle name="40% - Accent6 2 6 2 2 4 3" xfId="43940"/>
    <cellStyle name="40% - Accent6 2 6 2 2 4 4" xfId="43941"/>
    <cellStyle name="40% - Accent6 2 6 2 2 5" xfId="43942"/>
    <cellStyle name="40% - Accent6 2 6 2 2 5 2" xfId="43943"/>
    <cellStyle name="40% - Accent6 2 6 2 2 5 2 2" xfId="43944"/>
    <cellStyle name="40% - Accent6 2 6 2 2 5 2 3" xfId="43945"/>
    <cellStyle name="40% - Accent6 2 6 2 2 5 3" xfId="43946"/>
    <cellStyle name="40% - Accent6 2 6 2 2 5 4" xfId="43947"/>
    <cellStyle name="40% - Accent6 2 6 2 2 6" xfId="43948"/>
    <cellStyle name="40% - Accent6 2 6 2 2 6 2" xfId="43949"/>
    <cellStyle name="40% - Accent6 2 6 2 2 6 3" xfId="43950"/>
    <cellStyle name="40% - Accent6 2 6 2 2 7" xfId="43951"/>
    <cellStyle name="40% - Accent6 2 6 2 2 8" xfId="43952"/>
    <cellStyle name="40% - Accent6 2 6 2 3" xfId="43953"/>
    <cellStyle name="40% - Accent6 2 6 2 3 2" xfId="43954"/>
    <cellStyle name="40% - Accent6 2 6 2 3 2 2" xfId="43955"/>
    <cellStyle name="40% - Accent6 2 6 2 3 2 2 2" xfId="43956"/>
    <cellStyle name="40% - Accent6 2 6 2 3 2 2 3" xfId="43957"/>
    <cellStyle name="40% - Accent6 2 6 2 3 2 3" xfId="43958"/>
    <cellStyle name="40% - Accent6 2 6 2 3 2 4" xfId="43959"/>
    <cellStyle name="40% - Accent6 2 6 2 3 3" xfId="43960"/>
    <cellStyle name="40% - Accent6 2 6 2 3 3 2" xfId="43961"/>
    <cellStyle name="40% - Accent6 2 6 2 3 3 2 2" xfId="43962"/>
    <cellStyle name="40% - Accent6 2 6 2 3 3 2 3" xfId="43963"/>
    <cellStyle name="40% - Accent6 2 6 2 3 3 3" xfId="43964"/>
    <cellStyle name="40% - Accent6 2 6 2 3 3 4" xfId="43965"/>
    <cellStyle name="40% - Accent6 2 6 2 3 4" xfId="43966"/>
    <cellStyle name="40% - Accent6 2 6 2 3 4 2" xfId="43967"/>
    <cellStyle name="40% - Accent6 2 6 2 3 4 3" xfId="43968"/>
    <cellStyle name="40% - Accent6 2 6 2 3 5" xfId="43969"/>
    <cellStyle name="40% - Accent6 2 6 2 3 6" xfId="43970"/>
    <cellStyle name="40% - Accent6 2 6 2 4" xfId="43971"/>
    <cellStyle name="40% - Accent6 2 6 2 4 2" xfId="43972"/>
    <cellStyle name="40% - Accent6 2 6 2 4 2 2" xfId="43973"/>
    <cellStyle name="40% - Accent6 2 6 2 4 2 2 2" xfId="43974"/>
    <cellStyle name="40% - Accent6 2 6 2 4 2 2 3" xfId="43975"/>
    <cellStyle name="40% - Accent6 2 6 2 4 2 3" xfId="43976"/>
    <cellStyle name="40% - Accent6 2 6 2 4 2 4" xfId="43977"/>
    <cellStyle name="40% - Accent6 2 6 2 4 3" xfId="43978"/>
    <cellStyle name="40% - Accent6 2 6 2 4 3 2" xfId="43979"/>
    <cellStyle name="40% - Accent6 2 6 2 4 3 2 2" xfId="43980"/>
    <cellStyle name="40% - Accent6 2 6 2 4 3 2 3" xfId="43981"/>
    <cellStyle name="40% - Accent6 2 6 2 4 3 3" xfId="43982"/>
    <cellStyle name="40% - Accent6 2 6 2 4 3 4" xfId="43983"/>
    <cellStyle name="40% - Accent6 2 6 2 4 4" xfId="43984"/>
    <cellStyle name="40% - Accent6 2 6 2 4 4 2" xfId="43985"/>
    <cellStyle name="40% - Accent6 2 6 2 4 4 3" xfId="43986"/>
    <cellStyle name="40% - Accent6 2 6 2 4 5" xfId="43987"/>
    <cellStyle name="40% - Accent6 2 6 2 4 6" xfId="43988"/>
    <cellStyle name="40% - Accent6 2 6 2 5" xfId="43989"/>
    <cellStyle name="40% - Accent6 2 6 2 5 2" xfId="43990"/>
    <cellStyle name="40% - Accent6 2 6 2 5 2 2" xfId="43991"/>
    <cellStyle name="40% - Accent6 2 6 2 5 2 3" xfId="43992"/>
    <cellStyle name="40% - Accent6 2 6 2 5 3" xfId="43993"/>
    <cellStyle name="40% - Accent6 2 6 2 5 4" xfId="43994"/>
    <cellStyle name="40% - Accent6 2 6 2 6" xfId="43995"/>
    <cellStyle name="40% - Accent6 2 6 2 6 2" xfId="43996"/>
    <cellStyle name="40% - Accent6 2 6 2 6 2 2" xfId="43997"/>
    <cellStyle name="40% - Accent6 2 6 2 6 2 3" xfId="43998"/>
    <cellStyle name="40% - Accent6 2 6 2 6 3" xfId="43999"/>
    <cellStyle name="40% - Accent6 2 6 2 6 4" xfId="44000"/>
    <cellStyle name="40% - Accent6 2 6 2 7" xfId="44001"/>
    <cellStyle name="40% - Accent6 2 6 2 7 2" xfId="44002"/>
    <cellStyle name="40% - Accent6 2 6 2 7 3" xfId="44003"/>
    <cellStyle name="40% - Accent6 2 6 2 8" xfId="44004"/>
    <cellStyle name="40% - Accent6 2 6 2 9" xfId="44005"/>
    <cellStyle name="40% - Accent6 2 6 3" xfId="44006"/>
    <cellStyle name="40% - Accent6 2 6 3 2" xfId="44007"/>
    <cellStyle name="40% - Accent6 2 6 3 2 2" xfId="44008"/>
    <cellStyle name="40% - Accent6 2 6 3 2 2 2" xfId="44009"/>
    <cellStyle name="40% - Accent6 2 6 3 2 2 2 2" xfId="44010"/>
    <cellStyle name="40% - Accent6 2 6 3 2 2 2 3" xfId="44011"/>
    <cellStyle name="40% - Accent6 2 6 3 2 2 3" xfId="44012"/>
    <cellStyle name="40% - Accent6 2 6 3 2 2 4" xfId="44013"/>
    <cellStyle name="40% - Accent6 2 6 3 2 3" xfId="44014"/>
    <cellStyle name="40% - Accent6 2 6 3 2 3 2" xfId="44015"/>
    <cellStyle name="40% - Accent6 2 6 3 2 3 2 2" xfId="44016"/>
    <cellStyle name="40% - Accent6 2 6 3 2 3 2 3" xfId="44017"/>
    <cellStyle name="40% - Accent6 2 6 3 2 3 3" xfId="44018"/>
    <cellStyle name="40% - Accent6 2 6 3 2 3 4" xfId="44019"/>
    <cellStyle name="40% - Accent6 2 6 3 2 4" xfId="44020"/>
    <cellStyle name="40% - Accent6 2 6 3 2 4 2" xfId="44021"/>
    <cellStyle name="40% - Accent6 2 6 3 2 4 3" xfId="44022"/>
    <cellStyle name="40% - Accent6 2 6 3 2 5" xfId="44023"/>
    <cellStyle name="40% - Accent6 2 6 3 2 6" xfId="44024"/>
    <cellStyle name="40% - Accent6 2 6 3 3" xfId="44025"/>
    <cellStyle name="40% - Accent6 2 6 3 3 2" xfId="44026"/>
    <cellStyle name="40% - Accent6 2 6 3 3 2 2" xfId="44027"/>
    <cellStyle name="40% - Accent6 2 6 3 3 2 2 2" xfId="44028"/>
    <cellStyle name="40% - Accent6 2 6 3 3 2 2 3" xfId="44029"/>
    <cellStyle name="40% - Accent6 2 6 3 3 2 3" xfId="44030"/>
    <cellStyle name="40% - Accent6 2 6 3 3 2 4" xfId="44031"/>
    <cellStyle name="40% - Accent6 2 6 3 3 3" xfId="44032"/>
    <cellStyle name="40% - Accent6 2 6 3 3 3 2" xfId="44033"/>
    <cellStyle name="40% - Accent6 2 6 3 3 3 2 2" xfId="44034"/>
    <cellStyle name="40% - Accent6 2 6 3 3 3 2 3" xfId="44035"/>
    <cellStyle name="40% - Accent6 2 6 3 3 3 3" xfId="44036"/>
    <cellStyle name="40% - Accent6 2 6 3 3 3 4" xfId="44037"/>
    <cellStyle name="40% - Accent6 2 6 3 3 4" xfId="44038"/>
    <cellStyle name="40% - Accent6 2 6 3 3 4 2" xfId="44039"/>
    <cellStyle name="40% - Accent6 2 6 3 3 4 3" xfId="44040"/>
    <cellStyle name="40% - Accent6 2 6 3 3 5" xfId="44041"/>
    <cellStyle name="40% - Accent6 2 6 3 3 6" xfId="44042"/>
    <cellStyle name="40% - Accent6 2 6 3 4" xfId="44043"/>
    <cellStyle name="40% - Accent6 2 6 3 4 2" xfId="44044"/>
    <cellStyle name="40% - Accent6 2 6 3 4 2 2" xfId="44045"/>
    <cellStyle name="40% - Accent6 2 6 3 4 2 3" xfId="44046"/>
    <cellStyle name="40% - Accent6 2 6 3 4 3" xfId="44047"/>
    <cellStyle name="40% - Accent6 2 6 3 4 4" xfId="44048"/>
    <cellStyle name="40% - Accent6 2 6 3 5" xfId="44049"/>
    <cellStyle name="40% - Accent6 2 6 3 5 2" xfId="44050"/>
    <cellStyle name="40% - Accent6 2 6 3 5 2 2" xfId="44051"/>
    <cellStyle name="40% - Accent6 2 6 3 5 2 3" xfId="44052"/>
    <cellStyle name="40% - Accent6 2 6 3 5 3" xfId="44053"/>
    <cellStyle name="40% - Accent6 2 6 3 5 4" xfId="44054"/>
    <cellStyle name="40% - Accent6 2 6 3 6" xfId="44055"/>
    <cellStyle name="40% - Accent6 2 6 3 6 2" xfId="44056"/>
    <cellStyle name="40% - Accent6 2 6 3 6 3" xfId="44057"/>
    <cellStyle name="40% - Accent6 2 6 3 7" xfId="44058"/>
    <cellStyle name="40% - Accent6 2 6 3 8" xfId="44059"/>
    <cellStyle name="40% - Accent6 2 6 4" xfId="44060"/>
    <cellStyle name="40% - Accent6 2 6 4 2" xfId="44061"/>
    <cellStyle name="40% - Accent6 2 6 4 2 2" xfId="44062"/>
    <cellStyle name="40% - Accent6 2 6 4 2 2 2" xfId="44063"/>
    <cellStyle name="40% - Accent6 2 6 4 2 2 3" xfId="44064"/>
    <cellStyle name="40% - Accent6 2 6 4 2 3" xfId="44065"/>
    <cellStyle name="40% - Accent6 2 6 4 2 4" xfId="44066"/>
    <cellStyle name="40% - Accent6 2 6 4 3" xfId="44067"/>
    <cellStyle name="40% - Accent6 2 6 4 3 2" xfId="44068"/>
    <cellStyle name="40% - Accent6 2 6 4 3 2 2" xfId="44069"/>
    <cellStyle name="40% - Accent6 2 6 4 3 2 3" xfId="44070"/>
    <cellStyle name="40% - Accent6 2 6 4 3 3" xfId="44071"/>
    <cellStyle name="40% - Accent6 2 6 4 3 4" xfId="44072"/>
    <cellStyle name="40% - Accent6 2 6 4 4" xfId="44073"/>
    <cellStyle name="40% - Accent6 2 6 4 4 2" xfId="44074"/>
    <cellStyle name="40% - Accent6 2 6 4 4 3" xfId="44075"/>
    <cellStyle name="40% - Accent6 2 6 4 5" xfId="44076"/>
    <cellStyle name="40% - Accent6 2 6 4 6" xfId="44077"/>
    <cellStyle name="40% - Accent6 2 6 5" xfId="44078"/>
    <cellStyle name="40% - Accent6 2 6 5 2" xfId="44079"/>
    <cellStyle name="40% - Accent6 2 6 5 2 2" xfId="44080"/>
    <cellStyle name="40% - Accent6 2 6 5 2 2 2" xfId="44081"/>
    <cellStyle name="40% - Accent6 2 6 5 2 2 3" xfId="44082"/>
    <cellStyle name="40% - Accent6 2 6 5 2 3" xfId="44083"/>
    <cellStyle name="40% - Accent6 2 6 5 2 4" xfId="44084"/>
    <cellStyle name="40% - Accent6 2 6 5 3" xfId="44085"/>
    <cellStyle name="40% - Accent6 2 6 5 3 2" xfId="44086"/>
    <cellStyle name="40% - Accent6 2 6 5 3 2 2" xfId="44087"/>
    <cellStyle name="40% - Accent6 2 6 5 3 2 3" xfId="44088"/>
    <cellStyle name="40% - Accent6 2 6 5 3 3" xfId="44089"/>
    <cellStyle name="40% - Accent6 2 6 5 3 4" xfId="44090"/>
    <cellStyle name="40% - Accent6 2 6 5 4" xfId="44091"/>
    <cellStyle name="40% - Accent6 2 6 5 4 2" xfId="44092"/>
    <cellStyle name="40% - Accent6 2 6 5 4 3" xfId="44093"/>
    <cellStyle name="40% - Accent6 2 6 5 5" xfId="44094"/>
    <cellStyle name="40% - Accent6 2 6 5 6" xfId="44095"/>
    <cellStyle name="40% - Accent6 2 6 6" xfId="44096"/>
    <cellStyle name="40% - Accent6 2 6 6 2" xfId="44097"/>
    <cellStyle name="40% - Accent6 2 6 6 2 2" xfId="44098"/>
    <cellStyle name="40% - Accent6 2 6 6 2 3" xfId="44099"/>
    <cellStyle name="40% - Accent6 2 6 6 3" xfId="44100"/>
    <cellStyle name="40% - Accent6 2 6 6 4" xfId="44101"/>
    <cellStyle name="40% - Accent6 2 6 7" xfId="44102"/>
    <cellStyle name="40% - Accent6 2 6 7 2" xfId="44103"/>
    <cellStyle name="40% - Accent6 2 6 7 2 2" xfId="44104"/>
    <cellStyle name="40% - Accent6 2 6 7 2 3" xfId="44105"/>
    <cellStyle name="40% - Accent6 2 6 7 3" xfId="44106"/>
    <cellStyle name="40% - Accent6 2 6 7 4" xfId="44107"/>
    <cellStyle name="40% - Accent6 2 6 8" xfId="44108"/>
    <cellStyle name="40% - Accent6 2 6 8 2" xfId="44109"/>
    <cellStyle name="40% - Accent6 2 6 8 3" xfId="44110"/>
    <cellStyle name="40% - Accent6 2 6 9" xfId="44111"/>
    <cellStyle name="40% - Accent6 2 6_Revenue monitoring workings P6 97-2003" xfId="44112"/>
    <cellStyle name="40% - Accent6 2 7" xfId="44113"/>
    <cellStyle name="40% - Accent6 2 7 10" xfId="44114"/>
    <cellStyle name="40% - Accent6 2 7 2" xfId="44115"/>
    <cellStyle name="40% - Accent6 2 7 2 2" xfId="44116"/>
    <cellStyle name="40% - Accent6 2 7 2 2 2" xfId="44117"/>
    <cellStyle name="40% - Accent6 2 7 2 2 2 2" xfId="44118"/>
    <cellStyle name="40% - Accent6 2 7 2 2 2 2 2" xfId="44119"/>
    <cellStyle name="40% - Accent6 2 7 2 2 2 2 2 2" xfId="44120"/>
    <cellStyle name="40% - Accent6 2 7 2 2 2 2 2 3" xfId="44121"/>
    <cellStyle name="40% - Accent6 2 7 2 2 2 2 3" xfId="44122"/>
    <cellStyle name="40% - Accent6 2 7 2 2 2 2 4" xfId="44123"/>
    <cellStyle name="40% - Accent6 2 7 2 2 2 3" xfId="44124"/>
    <cellStyle name="40% - Accent6 2 7 2 2 2 3 2" xfId="44125"/>
    <cellStyle name="40% - Accent6 2 7 2 2 2 3 2 2" xfId="44126"/>
    <cellStyle name="40% - Accent6 2 7 2 2 2 3 2 3" xfId="44127"/>
    <cellStyle name="40% - Accent6 2 7 2 2 2 3 3" xfId="44128"/>
    <cellStyle name="40% - Accent6 2 7 2 2 2 3 4" xfId="44129"/>
    <cellStyle name="40% - Accent6 2 7 2 2 2 4" xfId="44130"/>
    <cellStyle name="40% - Accent6 2 7 2 2 2 4 2" xfId="44131"/>
    <cellStyle name="40% - Accent6 2 7 2 2 2 4 3" xfId="44132"/>
    <cellStyle name="40% - Accent6 2 7 2 2 2 5" xfId="44133"/>
    <cellStyle name="40% - Accent6 2 7 2 2 2 6" xfId="44134"/>
    <cellStyle name="40% - Accent6 2 7 2 2 3" xfId="44135"/>
    <cellStyle name="40% - Accent6 2 7 2 2 3 2" xfId="44136"/>
    <cellStyle name="40% - Accent6 2 7 2 2 3 2 2" xfId="44137"/>
    <cellStyle name="40% - Accent6 2 7 2 2 3 2 2 2" xfId="44138"/>
    <cellStyle name="40% - Accent6 2 7 2 2 3 2 2 3" xfId="44139"/>
    <cellStyle name="40% - Accent6 2 7 2 2 3 2 3" xfId="44140"/>
    <cellStyle name="40% - Accent6 2 7 2 2 3 2 4" xfId="44141"/>
    <cellStyle name="40% - Accent6 2 7 2 2 3 3" xfId="44142"/>
    <cellStyle name="40% - Accent6 2 7 2 2 3 3 2" xfId="44143"/>
    <cellStyle name="40% - Accent6 2 7 2 2 3 3 2 2" xfId="44144"/>
    <cellStyle name="40% - Accent6 2 7 2 2 3 3 2 3" xfId="44145"/>
    <cellStyle name="40% - Accent6 2 7 2 2 3 3 3" xfId="44146"/>
    <cellStyle name="40% - Accent6 2 7 2 2 3 3 4" xfId="44147"/>
    <cellStyle name="40% - Accent6 2 7 2 2 3 4" xfId="44148"/>
    <cellStyle name="40% - Accent6 2 7 2 2 3 4 2" xfId="44149"/>
    <cellStyle name="40% - Accent6 2 7 2 2 3 4 3" xfId="44150"/>
    <cellStyle name="40% - Accent6 2 7 2 2 3 5" xfId="44151"/>
    <cellStyle name="40% - Accent6 2 7 2 2 3 6" xfId="44152"/>
    <cellStyle name="40% - Accent6 2 7 2 2 4" xfId="44153"/>
    <cellStyle name="40% - Accent6 2 7 2 2 4 2" xfId="44154"/>
    <cellStyle name="40% - Accent6 2 7 2 2 4 2 2" xfId="44155"/>
    <cellStyle name="40% - Accent6 2 7 2 2 4 2 3" xfId="44156"/>
    <cellStyle name="40% - Accent6 2 7 2 2 4 3" xfId="44157"/>
    <cellStyle name="40% - Accent6 2 7 2 2 4 4" xfId="44158"/>
    <cellStyle name="40% - Accent6 2 7 2 2 5" xfId="44159"/>
    <cellStyle name="40% - Accent6 2 7 2 2 5 2" xfId="44160"/>
    <cellStyle name="40% - Accent6 2 7 2 2 5 2 2" xfId="44161"/>
    <cellStyle name="40% - Accent6 2 7 2 2 5 2 3" xfId="44162"/>
    <cellStyle name="40% - Accent6 2 7 2 2 5 3" xfId="44163"/>
    <cellStyle name="40% - Accent6 2 7 2 2 5 4" xfId="44164"/>
    <cellStyle name="40% - Accent6 2 7 2 2 6" xfId="44165"/>
    <cellStyle name="40% - Accent6 2 7 2 2 6 2" xfId="44166"/>
    <cellStyle name="40% - Accent6 2 7 2 2 6 3" xfId="44167"/>
    <cellStyle name="40% - Accent6 2 7 2 2 7" xfId="44168"/>
    <cellStyle name="40% - Accent6 2 7 2 2 8" xfId="44169"/>
    <cellStyle name="40% - Accent6 2 7 2 3" xfId="44170"/>
    <cellStyle name="40% - Accent6 2 7 2 3 2" xfId="44171"/>
    <cellStyle name="40% - Accent6 2 7 2 3 2 2" xfId="44172"/>
    <cellStyle name="40% - Accent6 2 7 2 3 2 2 2" xfId="44173"/>
    <cellStyle name="40% - Accent6 2 7 2 3 2 2 3" xfId="44174"/>
    <cellStyle name="40% - Accent6 2 7 2 3 2 3" xfId="44175"/>
    <cellStyle name="40% - Accent6 2 7 2 3 2 4" xfId="44176"/>
    <cellStyle name="40% - Accent6 2 7 2 3 3" xfId="44177"/>
    <cellStyle name="40% - Accent6 2 7 2 3 3 2" xfId="44178"/>
    <cellStyle name="40% - Accent6 2 7 2 3 3 2 2" xfId="44179"/>
    <cellStyle name="40% - Accent6 2 7 2 3 3 2 3" xfId="44180"/>
    <cellStyle name="40% - Accent6 2 7 2 3 3 3" xfId="44181"/>
    <cellStyle name="40% - Accent6 2 7 2 3 3 4" xfId="44182"/>
    <cellStyle name="40% - Accent6 2 7 2 3 4" xfId="44183"/>
    <cellStyle name="40% - Accent6 2 7 2 3 4 2" xfId="44184"/>
    <cellStyle name="40% - Accent6 2 7 2 3 4 3" xfId="44185"/>
    <cellStyle name="40% - Accent6 2 7 2 3 5" xfId="44186"/>
    <cellStyle name="40% - Accent6 2 7 2 3 6" xfId="44187"/>
    <cellStyle name="40% - Accent6 2 7 2 4" xfId="44188"/>
    <cellStyle name="40% - Accent6 2 7 2 4 2" xfId="44189"/>
    <cellStyle name="40% - Accent6 2 7 2 4 2 2" xfId="44190"/>
    <cellStyle name="40% - Accent6 2 7 2 4 2 2 2" xfId="44191"/>
    <cellStyle name="40% - Accent6 2 7 2 4 2 2 3" xfId="44192"/>
    <cellStyle name="40% - Accent6 2 7 2 4 2 3" xfId="44193"/>
    <cellStyle name="40% - Accent6 2 7 2 4 2 4" xfId="44194"/>
    <cellStyle name="40% - Accent6 2 7 2 4 3" xfId="44195"/>
    <cellStyle name="40% - Accent6 2 7 2 4 3 2" xfId="44196"/>
    <cellStyle name="40% - Accent6 2 7 2 4 3 2 2" xfId="44197"/>
    <cellStyle name="40% - Accent6 2 7 2 4 3 2 3" xfId="44198"/>
    <cellStyle name="40% - Accent6 2 7 2 4 3 3" xfId="44199"/>
    <cellStyle name="40% - Accent6 2 7 2 4 3 4" xfId="44200"/>
    <cellStyle name="40% - Accent6 2 7 2 4 4" xfId="44201"/>
    <cellStyle name="40% - Accent6 2 7 2 4 4 2" xfId="44202"/>
    <cellStyle name="40% - Accent6 2 7 2 4 4 3" xfId="44203"/>
    <cellStyle name="40% - Accent6 2 7 2 4 5" xfId="44204"/>
    <cellStyle name="40% - Accent6 2 7 2 4 6" xfId="44205"/>
    <cellStyle name="40% - Accent6 2 7 2 5" xfId="44206"/>
    <cellStyle name="40% - Accent6 2 7 2 5 2" xfId="44207"/>
    <cellStyle name="40% - Accent6 2 7 2 5 2 2" xfId="44208"/>
    <cellStyle name="40% - Accent6 2 7 2 5 2 3" xfId="44209"/>
    <cellStyle name="40% - Accent6 2 7 2 5 3" xfId="44210"/>
    <cellStyle name="40% - Accent6 2 7 2 5 4" xfId="44211"/>
    <cellStyle name="40% - Accent6 2 7 2 6" xfId="44212"/>
    <cellStyle name="40% - Accent6 2 7 2 6 2" xfId="44213"/>
    <cellStyle name="40% - Accent6 2 7 2 6 2 2" xfId="44214"/>
    <cellStyle name="40% - Accent6 2 7 2 6 2 3" xfId="44215"/>
    <cellStyle name="40% - Accent6 2 7 2 6 3" xfId="44216"/>
    <cellStyle name="40% - Accent6 2 7 2 6 4" xfId="44217"/>
    <cellStyle name="40% - Accent6 2 7 2 7" xfId="44218"/>
    <cellStyle name="40% - Accent6 2 7 2 7 2" xfId="44219"/>
    <cellStyle name="40% - Accent6 2 7 2 7 3" xfId="44220"/>
    <cellStyle name="40% - Accent6 2 7 2 8" xfId="44221"/>
    <cellStyle name="40% - Accent6 2 7 2 9" xfId="44222"/>
    <cellStyle name="40% - Accent6 2 7 3" xfId="44223"/>
    <cellStyle name="40% - Accent6 2 7 3 2" xfId="44224"/>
    <cellStyle name="40% - Accent6 2 7 3 2 2" xfId="44225"/>
    <cellStyle name="40% - Accent6 2 7 3 2 2 2" xfId="44226"/>
    <cellStyle name="40% - Accent6 2 7 3 2 2 2 2" xfId="44227"/>
    <cellStyle name="40% - Accent6 2 7 3 2 2 2 3" xfId="44228"/>
    <cellStyle name="40% - Accent6 2 7 3 2 2 3" xfId="44229"/>
    <cellStyle name="40% - Accent6 2 7 3 2 2 4" xfId="44230"/>
    <cellStyle name="40% - Accent6 2 7 3 2 3" xfId="44231"/>
    <cellStyle name="40% - Accent6 2 7 3 2 3 2" xfId="44232"/>
    <cellStyle name="40% - Accent6 2 7 3 2 3 2 2" xfId="44233"/>
    <cellStyle name="40% - Accent6 2 7 3 2 3 2 3" xfId="44234"/>
    <cellStyle name="40% - Accent6 2 7 3 2 3 3" xfId="44235"/>
    <cellStyle name="40% - Accent6 2 7 3 2 3 4" xfId="44236"/>
    <cellStyle name="40% - Accent6 2 7 3 2 4" xfId="44237"/>
    <cellStyle name="40% - Accent6 2 7 3 2 4 2" xfId="44238"/>
    <cellStyle name="40% - Accent6 2 7 3 2 4 3" xfId="44239"/>
    <cellStyle name="40% - Accent6 2 7 3 2 5" xfId="44240"/>
    <cellStyle name="40% - Accent6 2 7 3 2 6" xfId="44241"/>
    <cellStyle name="40% - Accent6 2 7 3 3" xfId="44242"/>
    <cellStyle name="40% - Accent6 2 7 3 3 2" xfId="44243"/>
    <cellStyle name="40% - Accent6 2 7 3 3 2 2" xfId="44244"/>
    <cellStyle name="40% - Accent6 2 7 3 3 2 2 2" xfId="44245"/>
    <cellStyle name="40% - Accent6 2 7 3 3 2 2 3" xfId="44246"/>
    <cellStyle name="40% - Accent6 2 7 3 3 2 3" xfId="44247"/>
    <cellStyle name="40% - Accent6 2 7 3 3 2 4" xfId="44248"/>
    <cellStyle name="40% - Accent6 2 7 3 3 3" xfId="44249"/>
    <cellStyle name="40% - Accent6 2 7 3 3 3 2" xfId="44250"/>
    <cellStyle name="40% - Accent6 2 7 3 3 3 2 2" xfId="44251"/>
    <cellStyle name="40% - Accent6 2 7 3 3 3 2 3" xfId="44252"/>
    <cellStyle name="40% - Accent6 2 7 3 3 3 3" xfId="44253"/>
    <cellStyle name="40% - Accent6 2 7 3 3 3 4" xfId="44254"/>
    <cellStyle name="40% - Accent6 2 7 3 3 4" xfId="44255"/>
    <cellStyle name="40% - Accent6 2 7 3 3 4 2" xfId="44256"/>
    <cellStyle name="40% - Accent6 2 7 3 3 4 3" xfId="44257"/>
    <cellStyle name="40% - Accent6 2 7 3 3 5" xfId="44258"/>
    <cellStyle name="40% - Accent6 2 7 3 3 6" xfId="44259"/>
    <cellStyle name="40% - Accent6 2 7 3 4" xfId="44260"/>
    <cellStyle name="40% - Accent6 2 7 3 4 2" xfId="44261"/>
    <cellStyle name="40% - Accent6 2 7 3 4 2 2" xfId="44262"/>
    <cellStyle name="40% - Accent6 2 7 3 4 2 3" xfId="44263"/>
    <cellStyle name="40% - Accent6 2 7 3 4 3" xfId="44264"/>
    <cellStyle name="40% - Accent6 2 7 3 4 4" xfId="44265"/>
    <cellStyle name="40% - Accent6 2 7 3 5" xfId="44266"/>
    <cellStyle name="40% - Accent6 2 7 3 5 2" xfId="44267"/>
    <cellStyle name="40% - Accent6 2 7 3 5 2 2" xfId="44268"/>
    <cellStyle name="40% - Accent6 2 7 3 5 2 3" xfId="44269"/>
    <cellStyle name="40% - Accent6 2 7 3 5 3" xfId="44270"/>
    <cellStyle name="40% - Accent6 2 7 3 5 4" xfId="44271"/>
    <cellStyle name="40% - Accent6 2 7 3 6" xfId="44272"/>
    <cellStyle name="40% - Accent6 2 7 3 6 2" xfId="44273"/>
    <cellStyle name="40% - Accent6 2 7 3 6 3" xfId="44274"/>
    <cellStyle name="40% - Accent6 2 7 3 7" xfId="44275"/>
    <cellStyle name="40% - Accent6 2 7 3 8" xfId="44276"/>
    <cellStyle name="40% - Accent6 2 7 4" xfId="44277"/>
    <cellStyle name="40% - Accent6 2 7 4 2" xfId="44278"/>
    <cellStyle name="40% - Accent6 2 7 4 2 2" xfId="44279"/>
    <cellStyle name="40% - Accent6 2 7 4 2 2 2" xfId="44280"/>
    <cellStyle name="40% - Accent6 2 7 4 2 2 3" xfId="44281"/>
    <cellStyle name="40% - Accent6 2 7 4 2 3" xfId="44282"/>
    <cellStyle name="40% - Accent6 2 7 4 2 4" xfId="44283"/>
    <cellStyle name="40% - Accent6 2 7 4 3" xfId="44284"/>
    <cellStyle name="40% - Accent6 2 7 4 3 2" xfId="44285"/>
    <cellStyle name="40% - Accent6 2 7 4 3 2 2" xfId="44286"/>
    <cellStyle name="40% - Accent6 2 7 4 3 2 3" xfId="44287"/>
    <cellStyle name="40% - Accent6 2 7 4 3 3" xfId="44288"/>
    <cellStyle name="40% - Accent6 2 7 4 3 4" xfId="44289"/>
    <cellStyle name="40% - Accent6 2 7 4 4" xfId="44290"/>
    <cellStyle name="40% - Accent6 2 7 4 4 2" xfId="44291"/>
    <cellStyle name="40% - Accent6 2 7 4 4 3" xfId="44292"/>
    <cellStyle name="40% - Accent6 2 7 4 5" xfId="44293"/>
    <cellStyle name="40% - Accent6 2 7 4 6" xfId="44294"/>
    <cellStyle name="40% - Accent6 2 7 5" xfId="44295"/>
    <cellStyle name="40% - Accent6 2 7 5 2" xfId="44296"/>
    <cellStyle name="40% - Accent6 2 7 5 2 2" xfId="44297"/>
    <cellStyle name="40% - Accent6 2 7 5 2 2 2" xfId="44298"/>
    <cellStyle name="40% - Accent6 2 7 5 2 2 3" xfId="44299"/>
    <cellStyle name="40% - Accent6 2 7 5 2 3" xfId="44300"/>
    <cellStyle name="40% - Accent6 2 7 5 2 4" xfId="44301"/>
    <cellStyle name="40% - Accent6 2 7 5 3" xfId="44302"/>
    <cellStyle name="40% - Accent6 2 7 5 3 2" xfId="44303"/>
    <cellStyle name="40% - Accent6 2 7 5 3 2 2" xfId="44304"/>
    <cellStyle name="40% - Accent6 2 7 5 3 2 3" xfId="44305"/>
    <cellStyle name="40% - Accent6 2 7 5 3 3" xfId="44306"/>
    <cellStyle name="40% - Accent6 2 7 5 3 4" xfId="44307"/>
    <cellStyle name="40% - Accent6 2 7 5 4" xfId="44308"/>
    <cellStyle name="40% - Accent6 2 7 5 4 2" xfId="44309"/>
    <cellStyle name="40% - Accent6 2 7 5 4 3" xfId="44310"/>
    <cellStyle name="40% - Accent6 2 7 5 5" xfId="44311"/>
    <cellStyle name="40% - Accent6 2 7 5 6" xfId="44312"/>
    <cellStyle name="40% - Accent6 2 7 6" xfId="44313"/>
    <cellStyle name="40% - Accent6 2 7 6 2" xfId="44314"/>
    <cellStyle name="40% - Accent6 2 7 6 2 2" xfId="44315"/>
    <cellStyle name="40% - Accent6 2 7 6 2 3" xfId="44316"/>
    <cellStyle name="40% - Accent6 2 7 6 3" xfId="44317"/>
    <cellStyle name="40% - Accent6 2 7 6 4" xfId="44318"/>
    <cellStyle name="40% - Accent6 2 7 7" xfId="44319"/>
    <cellStyle name="40% - Accent6 2 7 7 2" xfId="44320"/>
    <cellStyle name="40% - Accent6 2 7 7 2 2" xfId="44321"/>
    <cellStyle name="40% - Accent6 2 7 7 2 3" xfId="44322"/>
    <cellStyle name="40% - Accent6 2 7 7 3" xfId="44323"/>
    <cellStyle name="40% - Accent6 2 7 7 4" xfId="44324"/>
    <cellStyle name="40% - Accent6 2 7 8" xfId="44325"/>
    <cellStyle name="40% - Accent6 2 7 8 2" xfId="44326"/>
    <cellStyle name="40% - Accent6 2 7 8 3" xfId="44327"/>
    <cellStyle name="40% - Accent6 2 7 9" xfId="44328"/>
    <cellStyle name="40% - Accent6 2 7_Revenue monitoring workings P6 97-2003" xfId="44329"/>
    <cellStyle name="40% - Accent6 2 8" xfId="44330"/>
    <cellStyle name="40% - Accent6 2 8 2" xfId="44331"/>
    <cellStyle name="40% - Accent6 2 8 2 2" xfId="44332"/>
    <cellStyle name="40% - Accent6 2 8 2 2 2" xfId="44333"/>
    <cellStyle name="40% - Accent6 2 8 2 2 2 2" xfId="44334"/>
    <cellStyle name="40% - Accent6 2 8 2 2 2 2 2" xfId="44335"/>
    <cellStyle name="40% - Accent6 2 8 2 2 2 2 3" xfId="44336"/>
    <cellStyle name="40% - Accent6 2 8 2 2 2 3" xfId="44337"/>
    <cellStyle name="40% - Accent6 2 8 2 2 2 4" xfId="44338"/>
    <cellStyle name="40% - Accent6 2 8 2 2 3" xfId="44339"/>
    <cellStyle name="40% - Accent6 2 8 2 2 3 2" xfId="44340"/>
    <cellStyle name="40% - Accent6 2 8 2 2 3 2 2" xfId="44341"/>
    <cellStyle name="40% - Accent6 2 8 2 2 3 2 3" xfId="44342"/>
    <cellStyle name="40% - Accent6 2 8 2 2 3 3" xfId="44343"/>
    <cellStyle name="40% - Accent6 2 8 2 2 3 4" xfId="44344"/>
    <cellStyle name="40% - Accent6 2 8 2 2 4" xfId="44345"/>
    <cellStyle name="40% - Accent6 2 8 2 2 4 2" xfId="44346"/>
    <cellStyle name="40% - Accent6 2 8 2 2 4 3" xfId="44347"/>
    <cellStyle name="40% - Accent6 2 8 2 2 5" xfId="44348"/>
    <cellStyle name="40% - Accent6 2 8 2 2 6" xfId="44349"/>
    <cellStyle name="40% - Accent6 2 8 2 3" xfId="44350"/>
    <cellStyle name="40% - Accent6 2 8 2 3 2" xfId="44351"/>
    <cellStyle name="40% - Accent6 2 8 2 3 2 2" xfId="44352"/>
    <cellStyle name="40% - Accent6 2 8 2 3 2 2 2" xfId="44353"/>
    <cellStyle name="40% - Accent6 2 8 2 3 2 2 3" xfId="44354"/>
    <cellStyle name="40% - Accent6 2 8 2 3 2 3" xfId="44355"/>
    <cellStyle name="40% - Accent6 2 8 2 3 2 4" xfId="44356"/>
    <cellStyle name="40% - Accent6 2 8 2 3 3" xfId="44357"/>
    <cellStyle name="40% - Accent6 2 8 2 3 3 2" xfId="44358"/>
    <cellStyle name="40% - Accent6 2 8 2 3 3 2 2" xfId="44359"/>
    <cellStyle name="40% - Accent6 2 8 2 3 3 2 3" xfId="44360"/>
    <cellStyle name="40% - Accent6 2 8 2 3 3 3" xfId="44361"/>
    <cellStyle name="40% - Accent6 2 8 2 3 3 4" xfId="44362"/>
    <cellStyle name="40% - Accent6 2 8 2 3 4" xfId="44363"/>
    <cellStyle name="40% - Accent6 2 8 2 3 4 2" xfId="44364"/>
    <cellStyle name="40% - Accent6 2 8 2 3 4 3" xfId="44365"/>
    <cellStyle name="40% - Accent6 2 8 2 3 5" xfId="44366"/>
    <cellStyle name="40% - Accent6 2 8 2 3 6" xfId="44367"/>
    <cellStyle name="40% - Accent6 2 8 2 4" xfId="44368"/>
    <cellStyle name="40% - Accent6 2 8 2 4 2" xfId="44369"/>
    <cellStyle name="40% - Accent6 2 8 2 4 2 2" xfId="44370"/>
    <cellStyle name="40% - Accent6 2 8 2 4 2 3" xfId="44371"/>
    <cellStyle name="40% - Accent6 2 8 2 4 3" xfId="44372"/>
    <cellStyle name="40% - Accent6 2 8 2 4 4" xfId="44373"/>
    <cellStyle name="40% - Accent6 2 8 2 5" xfId="44374"/>
    <cellStyle name="40% - Accent6 2 8 2 5 2" xfId="44375"/>
    <cellStyle name="40% - Accent6 2 8 2 5 2 2" xfId="44376"/>
    <cellStyle name="40% - Accent6 2 8 2 5 2 3" xfId="44377"/>
    <cellStyle name="40% - Accent6 2 8 2 5 3" xfId="44378"/>
    <cellStyle name="40% - Accent6 2 8 2 5 4" xfId="44379"/>
    <cellStyle name="40% - Accent6 2 8 2 6" xfId="44380"/>
    <cellStyle name="40% - Accent6 2 8 2 6 2" xfId="44381"/>
    <cellStyle name="40% - Accent6 2 8 2 6 3" xfId="44382"/>
    <cellStyle name="40% - Accent6 2 8 2 7" xfId="44383"/>
    <cellStyle name="40% - Accent6 2 8 2 8" xfId="44384"/>
    <cellStyle name="40% - Accent6 2 8 3" xfId="44385"/>
    <cellStyle name="40% - Accent6 2 8 3 2" xfId="44386"/>
    <cellStyle name="40% - Accent6 2 8 3 2 2" xfId="44387"/>
    <cellStyle name="40% - Accent6 2 8 3 2 2 2" xfId="44388"/>
    <cellStyle name="40% - Accent6 2 8 3 2 2 3" xfId="44389"/>
    <cellStyle name="40% - Accent6 2 8 3 2 3" xfId="44390"/>
    <cellStyle name="40% - Accent6 2 8 3 2 4" xfId="44391"/>
    <cellStyle name="40% - Accent6 2 8 3 3" xfId="44392"/>
    <cellStyle name="40% - Accent6 2 8 3 3 2" xfId="44393"/>
    <cellStyle name="40% - Accent6 2 8 3 3 2 2" xfId="44394"/>
    <cellStyle name="40% - Accent6 2 8 3 3 2 3" xfId="44395"/>
    <cellStyle name="40% - Accent6 2 8 3 3 3" xfId="44396"/>
    <cellStyle name="40% - Accent6 2 8 3 3 4" xfId="44397"/>
    <cellStyle name="40% - Accent6 2 8 3 4" xfId="44398"/>
    <cellStyle name="40% - Accent6 2 8 3 4 2" xfId="44399"/>
    <cellStyle name="40% - Accent6 2 8 3 4 3" xfId="44400"/>
    <cellStyle name="40% - Accent6 2 8 3 5" xfId="44401"/>
    <cellStyle name="40% - Accent6 2 8 3 6" xfId="44402"/>
    <cellStyle name="40% - Accent6 2 8 4" xfId="44403"/>
    <cellStyle name="40% - Accent6 2 8 4 2" xfId="44404"/>
    <cellStyle name="40% - Accent6 2 8 4 2 2" xfId="44405"/>
    <cellStyle name="40% - Accent6 2 8 4 2 2 2" xfId="44406"/>
    <cellStyle name="40% - Accent6 2 8 4 2 2 3" xfId="44407"/>
    <cellStyle name="40% - Accent6 2 8 4 2 3" xfId="44408"/>
    <cellStyle name="40% - Accent6 2 8 4 2 4" xfId="44409"/>
    <cellStyle name="40% - Accent6 2 8 4 3" xfId="44410"/>
    <cellStyle name="40% - Accent6 2 8 4 3 2" xfId="44411"/>
    <cellStyle name="40% - Accent6 2 8 4 3 2 2" xfId="44412"/>
    <cellStyle name="40% - Accent6 2 8 4 3 2 3" xfId="44413"/>
    <cellStyle name="40% - Accent6 2 8 4 3 3" xfId="44414"/>
    <cellStyle name="40% - Accent6 2 8 4 3 4" xfId="44415"/>
    <cellStyle name="40% - Accent6 2 8 4 4" xfId="44416"/>
    <cellStyle name="40% - Accent6 2 8 4 4 2" xfId="44417"/>
    <cellStyle name="40% - Accent6 2 8 4 4 3" xfId="44418"/>
    <cellStyle name="40% - Accent6 2 8 4 5" xfId="44419"/>
    <cellStyle name="40% - Accent6 2 8 4 6" xfId="44420"/>
    <cellStyle name="40% - Accent6 2 8 5" xfId="44421"/>
    <cellStyle name="40% - Accent6 2 8 5 2" xfId="44422"/>
    <cellStyle name="40% - Accent6 2 8 5 2 2" xfId="44423"/>
    <cellStyle name="40% - Accent6 2 8 5 2 3" xfId="44424"/>
    <cellStyle name="40% - Accent6 2 8 5 3" xfId="44425"/>
    <cellStyle name="40% - Accent6 2 8 5 4" xfId="44426"/>
    <cellStyle name="40% - Accent6 2 8 6" xfId="44427"/>
    <cellStyle name="40% - Accent6 2 8 6 2" xfId="44428"/>
    <cellStyle name="40% - Accent6 2 8 6 2 2" xfId="44429"/>
    <cellStyle name="40% - Accent6 2 8 6 2 3" xfId="44430"/>
    <cellStyle name="40% - Accent6 2 8 6 3" xfId="44431"/>
    <cellStyle name="40% - Accent6 2 8 6 4" xfId="44432"/>
    <cellStyle name="40% - Accent6 2 8 7" xfId="44433"/>
    <cellStyle name="40% - Accent6 2 8 7 2" xfId="44434"/>
    <cellStyle name="40% - Accent6 2 8 7 3" xfId="44435"/>
    <cellStyle name="40% - Accent6 2 8 8" xfId="44436"/>
    <cellStyle name="40% - Accent6 2 8 9" xfId="44437"/>
    <cellStyle name="40% - Accent6 2 9" xfId="44438"/>
    <cellStyle name="40% - Accent6 2 9 2" xfId="44439"/>
    <cellStyle name="40% - Accent6 2 9 2 2" xfId="44440"/>
    <cellStyle name="40% - Accent6 2 9 2 2 2" xfId="44441"/>
    <cellStyle name="40% - Accent6 2 9 2 2 2 2" xfId="44442"/>
    <cellStyle name="40% - Accent6 2 9 2 2 2 2 2" xfId="44443"/>
    <cellStyle name="40% - Accent6 2 9 2 2 2 2 3" xfId="44444"/>
    <cellStyle name="40% - Accent6 2 9 2 2 2 3" xfId="44445"/>
    <cellStyle name="40% - Accent6 2 9 2 2 2 4" xfId="44446"/>
    <cellStyle name="40% - Accent6 2 9 2 2 3" xfId="44447"/>
    <cellStyle name="40% - Accent6 2 9 2 2 3 2" xfId="44448"/>
    <cellStyle name="40% - Accent6 2 9 2 2 3 2 2" xfId="44449"/>
    <cellStyle name="40% - Accent6 2 9 2 2 3 2 3" xfId="44450"/>
    <cellStyle name="40% - Accent6 2 9 2 2 3 3" xfId="44451"/>
    <cellStyle name="40% - Accent6 2 9 2 2 3 4" xfId="44452"/>
    <cellStyle name="40% - Accent6 2 9 2 2 4" xfId="44453"/>
    <cellStyle name="40% - Accent6 2 9 2 2 4 2" xfId="44454"/>
    <cellStyle name="40% - Accent6 2 9 2 2 4 3" xfId="44455"/>
    <cellStyle name="40% - Accent6 2 9 2 2 5" xfId="44456"/>
    <cellStyle name="40% - Accent6 2 9 2 2 6" xfId="44457"/>
    <cellStyle name="40% - Accent6 2 9 2 3" xfId="44458"/>
    <cellStyle name="40% - Accent6 2 9 2 3 2" xfId="44459"/>
    <cellStyle name="40% - Accent6 2 9 2 3 2 2" xfId="44460"/>
    <cellStyle name="40% - Accent6 2 9 2 3 2 2 2" xfId="44461"/>
    <cellStyle name="40% - Accent6 2 9 2 3 2 2 3" xfId="44462"/>
    <cellStyle name="40% - Accent6 2 9 2 3 2 3" xfId="44463"/>
    <cellStyle name="40% - Accent6 2 9 2 3 2 4" xfId="44464"/>
    <cellStyle name="40% - Accent6 2 9 2 3 3" xfId="44465"/>
    <cellStyle name="40% - Accent6 2 9 2 3 3 2" xfId="44466"/>
    <cellStyle name="40% - Accent6 2 9 2 3 3 2 2" xfId="44467"/>
    <cellStyle name="40% - Accent6 2 9 2 3 3 2 3" xfId="44468"/>
    <cellStyle name="40% - Accent6 2 9 2 3 3 3" xfId="44469"/>
    <cellStyle name="40% - Accent6 2 9 2 3 3 4" xfId="44470"/>
    <cellStyle name="40% - Accent6 2 9 2 3 4" xfId="44471"/>
    <cellStyle name="40% - Accent6 2 9 2 3 4 2" xfId="44472"/>
    <cellStyle name="40% - Accent6 2 9 2 3 4 3" xfId="44473"/>
    <cellStyle name="40% - Accent6 2 9 2 3 5" xfId="44474"/>
    <cellStyle name="40% - Accent6 2 9 2 3 6" xfId="44475"/>
    <cellStyle name="40% - Accent6 2 9 2 4" xfId="44476"/>
    <cellStyle name="40% - Accent6 2 9 2 4 2" xfId="44477"/>
    <cellStyle name="40% - Accent6 2 9 2 4 2 2" xfId="44478"/>
    <cellStyle name="40% - Accent6 2 9 2 4 2 3" xfId="44479"/>
    <cellStyle name="40% - Accent6 2 9 2 4 3" xfId="44480"/>
    <cellStyle name="40% - Accent6 2 9 2 4 4" xfId="44481"/>
    <cellStyle name="40% - Accent6 2 9 2 5" xfId="44482"/>
    <cellStyle name="40% - Accent6 2 9 2 5 2" xfId="44483"/>
    <cellStyle name="40% - Accent6 2 9 2 5 2 2" xfId="44484"/>
    <cellStyle name="40% - Accent6 2 9 2 5 2 3" xfId="44485"/>
    <cellStyle name="40% - Accent6 2 9 2 5 3" xfId="44486"/>
    <cellStyle name="40% - Accent6 2 9 2 5 4" xfId="44487"/>
    <cellStyle name="40% - Accent6 2 9 2 6" xfId="44488"/>
    <cellStyle name="40% - Accent6 2 9 2 6 2" xfId="44489"/>
    <cellStyle name="40% - Accent6 2 9 2 6 3" xfId="44490"/>
    <cellStyle name="40% - Accent6 2 9 2 7" xfId="44491"/>
    <cellStyle name="40% - Accent6 2 9 2 8" xfId="44492"/>
    <cellStyle name="40% - Accent6 2 9 3" xfId="44493"/>
    <cellStyle name="40% - Accent6 2 9 3 2" xfId="44494"/>
    <cellStyle name="40% - Accent6 2 9 3 2 2" xfId="44495"/>
    <cellStyle name="40% - Accent6 2 9 3 2 2 2" xfId="44496"/>
    <cellStyle name="40% - Accent6 2 9 3 2 2 3" xfId="44497"/>
    <cellStyle name="40% - Accent6 2 9 3 2 3" xfId="44498"/>
    <cellStyle name="40% - Accent6 2 9 3 2 4" xfId="44499"/>
    <cellStyle name="40% - Accent6 2 9 3 3" xfId="44500"/>
    <cellStyle name="40% - Accent6 2 9 3 3 2" xfId="44501"/>
    <cellStyle name="40% - Accent6 2 9 3 3 2 2" xfId="44502"/>
    <cellStyle name="40% - Accent6 2 9 3 3 2 3" xfId="44503"/>
    <cellStyle name="40% - Accent6 2 9 3 3 3" xfId="44504"/>
    <cellStyle name="40% - Accent6 2 9 3 3 4" xfId="44505"/>
    <cellStyle name="40% - Accent6 2 9 3 4" xfId="44506"/>
    <cellStyle name="40% - Accent6 2 9 3 4 2" xfId="44507"/>
    <cellStyle name="40% - Accent6 2 9 3 4 3" xfId="44508"/>
    <cellStyle name="40% - Accent6 2 9 3 5" xfId="44509"/>
    <cellStyle name="40% - Accent6 2 9 3 6" xfId="44510"/>
    <cellStyle name="40% - Accent6 2 9 4" xfId="44511"/>
    <cellStyle name="40% - Accent6 2 9 4 2" xfId="44512"/>
    <cellStyle name="40% - Accent6 2 9 4 2 2" xfId="44513"/>
    <cellStyle name="40% - Accent6 2 9 4 2 2 2" xfId="44514"/>
    <cellStyle name="40% - Accent6 2 9 4 2 2 3" xfId="44515"/>
    <cellStyle name="40% - Accent6 2 9 4 2 3" xfId="44516"/>
    <cellStyle name="40% - Accent6 2 9 4 2 4" xfId="44517"/>
    <cellStyle name="40% - Accent6 2 9 4 3" xfId="44518"/>
    <cellStyle name="40% - Accent6 2 9 4 3 2" xfId="44519"/>
    <cellStyle name="40% - Accent6 2 9 4 3 2 2" xfId="44520"/>
    <cellStyle name="40% - Accent6 2 9 4 3 2 3" xfId="44521"/>
    <cellStyle name="40% - Accent6 2 9 4 3 3" xfId="44522"/>
    <cellStyle name="40% - Accent6 2 9 4 3 4" xfId="44523"/>
    <cellStyle name="40% - Accent6 2 9 4 4" xfId="44524"/>
    <cellStyle name="40% - Accent6 2 9 4 4 2" xfId="44525"/>
    <cellStyle name="40% - Accent6 2 9 4 4 3" xfId="44526"/>
    <cellStyle name="40% - Accent6 2 9 4 5" xfId="44527"/>
    <cellStyle name="40% - Accent6 2 9 4 6" xfId="44528"/>
    <cellStyle name="40% - Accent6 2 9 5" xfId="44529"/>
    <cellStyle name="40% - Accent6 2 9 5 2" xfId="44530"/>
    <cellStyle name="40% - Accent6 2 9 5 2 2" xfId="44531"/>
    <cellStyle name="40% - Accent6 2 9 5 2 3" xfId="44532"/>
    <cellStyle name="40% - Accent6 2 9 5 3" xfId="44533"/>
    <cellStyle name="40% - Accent6 2 9 5 4" xfId="44534"/>
    <cellStyle name="40% - Accent6 2 9 6" xfId="44535"/>
    <cellStyle name="40% - Accent6 2 9 6 2" xfId="44536"/>
    <cellStyle name="40% - Accent6 2 9 6 2 2" xfId="44537"/>
    <cellStyle name="40% - Accent6 2 9 6 2 3" xfId="44538"/>
    <cellStyle name="40% - Accent6 2 9 6 3" xfId="44539"/>
    <cellStyle name="40% - Accent6 2 9 6 4" xfId="44540"/>
    <cellStyle name="40% - Accent6 2 9 7" xfId="44541"/>
    <cellStyle name="40% - Accent6 2 9 7 2" xfId="44542"/>
    <cellStyle name="40% - Accent6 2 9 7 3" xfId="44543"/>
    <cellStyle name="40% - Accent6 2 9 8" xfId="44544"/>
    <cellStyle name="40% - Accent6 2 9 9" xfId="44545"/>
    <cellStyle name="40% - Accent6 2_Revenue monitoring workings P6 97-2003" xfId="44546"/>
    <cellStyle name="40% - Accent6 3" xfId="26"/>
    <cellStyle name="40% - Accent6 3 2" xfId="44547"/>
    <cellStyle name="40% - Accent6 3 2 2" xfId="44548"/>
    <cellStyle name="40% - Accent6 3 2 2 2" xfId="44549"/>
    <cellStyle name="40% - Accent6 3 2 3" xfId="44550"/>
    <cellStyle name="40% - Accent6 3 3" xfId="44551"/>
    <cellStyle name="40% - Accent6 3 3 2" xfId="44552"/>
    <cellStyle name="40% - Accent6 3 4" xfId="44553"/>
    <cellStyle name="40% - Accent6 3 5" xfId="44554"/>
    <cellStyle name="40% - Accent6 3_Revenue monitoring workings P6 97-2003" xfId="44555"/>
    <cellStyle name="40% - Accent6 4" xfId="44556"/>
    <cellStyle name="40% - Accent6 4 10" xfId="44557"/>
    <cellStyle name="40% - Accent6 4 10 2" xfId="44558"/>
    <cellStyle name="40% - Accent6 4 10 3" xfId="44559"/>
    <cellStyle name="40% - Accent6 4 11" xfId="44560"/>
    <cellStyle name="40% - Accent6 4 12" xfId="44561"/>
    <cellStyle name="40% - Accent6 4 13" xfId="44562"/>
    <cellStyle name="40% - Accent6 4 2" xfId="44563"/>
    <cellStyle name="40% - Accent6 4 2 10" xfId="44564"/>
    <cellStyle name="40% - Accent6 4 2 2" xfId="44565"/>
    <cellStyle name="40% - Accent6 4 2 2 2" xfId="44566"/>
    <cellStyle name="40% - Accent6 4 2 2 2 2" xfId="44567"/>
    <cellStyle name="40% - Accent6 4 2 2 2 2 2" xfId="44568"/>
    <cellStyle name="40% - Accent6 4 2 2 2 2 2 2" xfId="44569"/>
    <cellStyle name="40% - Accent6 4 2 2 2 2 2 2 2" xfId="44570"/>
    <cellStyle name="40% - Accent6 4 2 2 2 2 2 2 3" xfId="44571"/>
    <cellStyle name="40% - Accent6 4 2 2 2 2 2 3" xfId="44572"/>
    <cellStyle name="40% - Accent6 4 2 2 2 2 2 4" xfId="44573"/>
    <cellStyle name="40% - Accent6 4 2 2 2 2 3" xfId="44574"/>
    <cellStyle name="40% - Accent6 4 2 2 2 2 3 2" xfId="44575"/>
    <cellStyle name="40% - Accent6 4 2 2 2 2 3 2 2" xfId="44576"/>
    <cellStyle name="40% - Accent6 4 2 2 2 2 3 2 3" xfId="44577"/>
    <cellStyle name="40% - Accent6 4 2 2 2 2 3 3" xfId="44578"/>
    <cellStyle name="40% - Accent6 4 2 2 2 2 3 4" xfId="44579"/>
    <cellStyle name="40% - Accent6 4 2 2 2 2 4" xfId="44580"/>
    <cellStyle name="40% - Accent6 4 2 2 2 2 4 2" xfId="44581"/>
    <cellStyle name="40% - Accent6 4 2 2 2 2 4 3" xfId="44582"/>
    <cellStyle name="40% - Accent6 4 2 2 2 2 5" xfId="44583"/>
    <cellStyle name="40% - Accent6 4 2 2 2 2 6" xfId="44584"/>
    <cellStyle name="40% - Accent6 4 2 2 2 3" xfId="44585"/>
    <cellStyle name="40% - Accent6 4 2 2 2 3 2" xfId="44586"/>
    <cellStyle name="40% - Accent6 4 2 2 2 3 2 2" xfId="44587"/>
    <cellStyle name="40% - Accent6 4 2 2 2 3 2 2 2" xfId="44588"/>
    <cellStyle name="40% - Accent6 4 2 2 2 3 2 2 3" xfId="44589"/>
    <cellStyle name="40% - Accent6 4 2 2 2 3 2 3" xfId="44590"/>
    <cellStyle name="40% - Accent6 4 2 2 2 3 2 4" xfId="44591"/>
    <cellStyle name="40% - Accent6 4 2 2 2 3 3" xfId="44592"/>
    <cellStyle name="40% - Accent6 4 2 2 2 3 3 2" xfId="44593"/>
    <cellStyle name="40% - Accent6 4 2 2 2 3 3 2 2" xfId="44594"/>
    <cellStyle name="40% - Accent6 4 2 2 2 3 3 2 3" xfId="44595"/>
    <cellStyle name="40% - Accent6 4 2 2 2 3 3 3" xfId="44596"/>
    <cellStyle name="40% - Accent6 4 2 2 2 3 3 4" xfId="44597"/>
    <cellStyle name="40% - Accent6 4 2 2 2 3 4" xfId="44598"/>
    <cellStyle name="40% - Accent6 4 2 2 2 3 4 2" xfId="44599"/>
    <cellStyle name="40% - Accent6 4 2 2 2 3 4 3" xfId="44600"/>
    <cellStyle name="40% - Accent6 4 2 2 2 3 5" xfId="44601"/>
    <cellStyle name="40% - Accent6 4 2 2 2 3 6" xfId="44602"/>
    <cellStyle name="40% - Accent6 4 2 2 2 4" xfId="44603"/>
    <cellStyle name="40% - Accent6 4 2 2 2 4 2" xfId="44604"/>
    <cellStyle name="40% - Accent6 4 2 2 2 4 2 2" xfId="44605"/>
    <cellStyle name="40% - Accent6 4 2 2 2 4 2 3" xfId="44606"/>
    <cellStyle name="40% - Accent6 4 2 2 2 4 3" xfId="44607"/>
    <cellStyle name="40% - Accent6 4 2 2 2 4 4" xfId="44608"/>
    <cellStyle name="40% - Accent6 4 2 2 2 5" xfId="44609"/>
    <cellStyle name="40% - Accent6 4 2 2 2 5 2" xfId="44610"/>
    <cellStyle name="40% - Accent6 4 2 2 2 5 2 2" xfId="44611"/>
    <cellStyle name="40% - Accent6 4 2 2 2 5 2 3" xfId="44612"/>
    <cellStyle name="40% - Accent6 4 2 2 2 5 3" xfId="44613"/>
    <cellStyle name="40% - Accent6 4 2 2 2 5 4" xfId="44614"/>
    <cellStyle name="40% - Accent6 4 2 2 2 6" xfId="44615"/>
    <cellStyle name="40% - Accent6 4 2 2 2 6 2" xfId="44616"/>
    <cellStyle name="40% - Accent6 4 2 2 2 6 3" xfId="44617"/>
    <cellStyle name="40% - Accent6 4 2 2 2 7" xfId="44618"/>
    <cellStyle name="40% - Accent6 4 2 2 2 8" xfId="44619"/>
    <cellStyle name="40% - Accent6 4 2 2 3" xfId="44620"/>
    <cellStyle name="40% - Accent6 4 2 2 3 2" xfId="44621"/>
    <cellStyle name="40% - Accent6 4 2 2 3 2 2" xfId="44622"/>
    <cellStyle name="40% - Accent6 4 2 2 3 2 2 2" xfId="44623"/>
    <cellStyle name="40% - Accent6 4 2 2 3 2 2 3" xfId="44624"/>
    <cellStyle name="40% - Accent6 4 2 2 3 2 3" xfId="44625"/>
    <cellStyle name="40% - Accent6 4 2 2 3 2 4" xfId="44626"/>
    <cellStyle name="40% - Accent6 4 2 2 3 3" xfId="44627"/>
    <cellStyle name="40% - Accent6 4 2 2 3 3 2" xfId="44628"/>
    <cellStyle name="40% - Accent6 4 2 2 3 3 2 2" xfId="44629"/>
    <cellStyle name="40% - Accent6 4 2 2 3 3 2 3" xfId="44630"/>
    <cellStyle name="40% - Accent6 4 2 2 3 3 3" xfId="44631"/>
    <cellStyle name="40% - Accent6 4 2 2 3 3 4" xfId="44632"/>
    <cellStyle name="40% - Accent6 4 2 2 3 4" xfId="44633"/>
    <cellStyle name="40% - Accent6 4 2 2 3 4 2" xfId="44634"/>
    <cellStyle name="40% - Accent6 4 2 2 3 4 3" xfId="44635"/>
    <cellStyle name="40% - Accent6 4 2 2 3 5" xfId="44636"/>
    <cellStyle name="40% - Accent6 4 2 2 3 6" xfId="44637"/>
    <cellStyle name="40% - Accent6 4 2 2 4" xfId="44638"/>
    <cellStyle name="40% - Accent6 4 2 2 4 2" xfId="44639"/>
    <cellStyle name="40% - Accent6 4 2 2 4 2 2" xfId="44640"/>
    <cellStyle name="40% - Accent6 4 2 2 4 2 2 2" xfId="44641"/>
    <cellStyle name="40% - Accent6 4 2 2 4 2 2 3" xfId="44642"/>
    <cellStyle name="40% - Accent6 4 2 2 4 2 3" xfId="44643"/>
    <cellStyle name="40% - Accent6 4 2 2 4 2 4" xfId="44644"/>
    <cellStyle name="40% - Accent6 4 2 2 4 3" xfId="44645"/>
    <cellStyle name="40% - Accent6 4 2 2 4 3 2" xfId="44646"/>
    <cellStyle name="40% - Accent6 4 2 2 4 3 2 2" xfId="44647"/>
    <cellStyle name="40% - Accent6 4 2 2 4 3 2 3" xfId="44648"/>
    <cellStyle name="40% - Accent6 4 2 2 4 3 3" xfId="44649"/>
    <cellStyle name="40% - Accent6 4 2 2 4 3 4" xfId="44650"/>
    <cellStyle name="40% - Accent6 4 2 2 4 4" xfId="44651"/>
    <cellStyle name="40% - Accent6 4 2 2 4 4 2" xfId="44652"/>
    <cellStyle name="40% - Accent6 4 2 2 4 4 3" xfId="44653"/>
    <cellStyle name="40% - Accent6 4 2 2 4 5" xfId="44654"/>
    <cellStyle name="40% - Accent6 4 2 2 4 6" xfId="44655"/>
    <cellStyle name="40% - Accent6 4 2 2 5" xfId="44656"/>
    <cellStyle name="40% - Accent6 4 2 2 5 2" xfId="44657"/>
    <cellStyle name="40% - Accent6 4 2 2 5 2 2" xfId="44658"/>
    <cellStyle name="40% - Accent6 4 2 2 5 2 3" xfId="44659"/>
    <cellStyle name="40% - Accent6 4 2 2 5 3" xfId="44660"/>
    <cellStyle name="40% - Accent6 4 2 2 5 4" xfId="44661"/>
    <cellStyle name="40% - Accent6 4 2 2 6" xfId="44662"/>
    <cellStyle name="40% - Accent6 4 2 2 6 2" xfId="44663"/>
    <cellStyle name="40% - Accent6 4 2 2 6 2 2" xfId="44664"/>
    <cellStyle name="40% - Accent6 4 2 2 6 2 3" xfId="44665"/>
    <cellStyle name="40% - Accent6 4 2 2 6 3" xfId="44666"/>
    <cellStyle name="40% - Accent6 4 2 2 6 4" xfId="44667"/>
    <cellStyle name="40% - Accent6 4 2 2 7" xfId="44668"/>
    <cellStyle name="40% - Accent6 4 2 2 7 2" xfId="44669"/>
    <cellStyle name="40% - Accent6 4 2 2 7 3" xfId="44670"/>
    <cellStyle name="40% - Accent6 4 2 2 8" xfId="44671"/>
    <cellStyle name="40% - Accent6 4 2 2 9" xfId="44672"/>
    <cellStyle name="40% - Accent6 4 2 3" xfId="44673"/>
    <cellStyle name="40% - Accent6 4 2 3 2" xfId="44674"/>
    <cellStyle name="40% - Accent6 4 2 3 2 2" xfId="44675"/>
    <cellStyle name="40% - Accent6 4 2 3 2 2 2" xfId="44676"/>
    <cellStyle name="40% - Accent6 4 2 3 2 2 2 2" xfId="44677"/>
    <cellStyle name="40% - Accent6 4 2 3 2 2 2 3" xfId="44678"/>
    <cellStyle name="40% - Accent6 4 2 3 2 2 3" xfId="44679"/>
    <cellStyle name="40% - Accent6 4 2 3 2 2 4" xfId="44680"/>
    <cellStyle name="40% - Accent6 4 2 3 2 3" xfId="44681"/>
    <cellStyle name="40% - Accent6 4 2 3 2 3 2" xfId="44682"/>
    <cellStyle name="40% - Accent6 4 2 3 2 3 2 2" xfId="44683"/>
    <cellStyle name="40% - Accent6 4 2 3 2 3 2 3" xfId="44684"/>
    <cellStyle name="40% - Accent6 4 2 3 2 3 3" xfId="44685"/>
    <cellStyle name="40% - Accent6 4 2 3 2 3 4" xfId="44686"/>
    <cellStyle name="40% - Accent6 4 2 3 2 4" xfId="44687"/>
    <cellStyle name="40% - Accent6 4 2 3 2 4 2" xfId="44688"/>
    <cellStyle name="40% - Accent6 4 2 3 2 4 3" xfId="44689"/>
    <cellStyle name="40% - Accent6 4 2 3 2 5" xfId="44690"/>
    <cellStyle name="40% - Accent6 4 2 3 2 6" xfId="44691"/>
    <cellStyle name="40% - Accent6 4 2 3 3" xfId="44692"/>
    <cellStyle name="40% - Accent6 4 2 3 3 2" xfId="44693"/>
    <cellStyle name="40% - Accent6 4 2 3 3 2 2" xfId="44694"/>
    <cellStyle name="40% - Accent6 4 2 3 3 2 2 2" xfId="44695"/>
    <cellStyle name="40% - Accent6 4 2 3 3 2 2 3" xfId="44696"/>
    <cellStyle name="40% - Accent6 4 2 3 3 2 3" xfId="44697"/>
    <cellStyle name="40% - Accent6 4 2 3 3 2 4" xfId="44698"/>
    <cellStyle name="40% - Accent6 4 2 3 3 3" xfId="44699"/>
    <cellStyle name="40% - Accent6 4 2 3 3 3 2" xfId="44700"/>
    <cellStyle name="40% - Accent6 4 2 3 3 3 2 2" xfId="44701"/>
    <cellStyle name="40% - Accent6 4 2 3 3 3 2 3" xfId="44702"/>
    <cellStyle name="40% - Accent6 4 2 3 3 3 3" xfId="44703"/>
    <cellStyle name="40% - Accent6 4 2 3 3 3 4" xfId="44704"/>
    <cellStyle name="40% - Accent6 4 2 3 3 4" xfId="44705"/>
    <cellStyle name="40% - Accent6 4 2 3 3 4 2" xfId="44706"/>
    <cellStyle name="40% - Accent6 4 2 3 3 4 3" xfId="44707"/>
    <cellStyle name="40% - Accent6 4 2 3 3 5" xfId="44708"/>
    <cellStyle name="40% - Accent6 4 2 3 3 6" xfId="44709"/>
    <cellStyle name="40% - Accent6 4 2 3 4" xfId="44710"/>
    <cellStyle name="40% - Accent6 4 2 3 4 2" xfId="44711"/>
    <cellStyle name="40% - Accent6 4 2 3 4 2 2" xfId="44712"/>
    <cellStyle name="40% - Accent6 4 2 3 4 2 3" xfId="44713"/>
    <cellStyle name="40% - Accent6 4 2 3 4 3" xfId="44714"/>
    <cellStyle name="40% - Accent6 4 2 3 4 4" xfId="44715"/>
    <cellStyle name="40% - Accent6 4 2 3 5" xfId="44716"/>
    <cellStyle name="40% - Accent6 4 2 3 5 2" xfId="44717"/>
    <cellStyle name="40% - Accent6 4 2 3 5 2 2" xfId="44718"/>
    <cellStyle name="40% - Accent6 4 2 3 5 2 3" xfId="44719"/>
    <cellStyle name="40% - Accent6 4 2 3 5 3" xfId="44720"/>
    <cellStyle name="40% - Accent6 4 2 3 5 4" xfId="44721"/>
    <cellStyle name="40% - Accent6 4 2 3 6" xfId="44722"/>
    <cellStyle name="40% - Accent6 4 2 3 6 2" xfId="44723"/>
    <cellStyle name="40% - Accent6 4 2 3 6 3" xfId="44724"/>
    <cellStyle name="40% - Accent6 4 2 3 7" xfId="44725"/>
    <cellStyle name="40% - Accent6 4 2 3 8" xfId="44726"/>
    <cellStyle name="40% - Accent6 4 2 4" xfId="44727"/>
    <cellStyle name="40% - Accent6 4 2 4 2" xfId="44728"/>
    <cellStyle name="40% - Accent6 4 2 4 2 2" xfId="44729"/>
    <cellStyle name="40% - Accent6 4 2 4 2 2 2" xfId="44730"/>
    <cellStyle name="40% - Accent6 4 2 4 2 2 3" xfId="44731"/>
    <cellStyle name="40% - Accent6 4 2 4 2 3" xfId="44732"/>
    <cellStyle name="40% - Accent6 4 2 4 2 4" xfId="44733"/>
    <cellStyle name="40% - Accent6 4 2 4 3" xfId="44734"/>
    <cellStyle name="40% - Accent6 4 2 4 3 2" xfId="44735"/>
    <cellStyle name="40% - Accent6 4 2 4 3 2 2" xfId="44736"/>
    <cellStyle name="40% - Accent6 4 2 4 3 2 3" xfId="44737"/>
    <cellStyle name="40% - Accent6 4 2 4 3 3" xfId="44738"/>
    <cellStyle name="40% - Accent6 4 2 4 3 4" xfId="44739"/>
    <cellStyle name="40% - Accent6 4 2 4 4" xfId="44740"/>
    <cellStyle name="40% - Accent6 4 2 4 4 2" xfId="44741"/>
    <cellStyle name="40% - Accent6 4 2 4 4 3" xfId="44742"/>
    <cellStyle name="40% - Accent6 4 2 4 5" xfId="44743"/>
    <cellStyle name="40% - Accent6 4 2 4 6" xfId="44744"/>
    <cellStyle name="40% - Accent6 4 2 5" xfId="44745"/>
    <cellStyle name="40% - Accent6 4 2 5 2" xfId="44746"/>
    <cellStyle name="40% - Accent6 4 2 5 2 2" xfId="44747"/>
    <cellStyle name="40% - Accent6 4 2 5 2 2 2" xfId="44748"/>
    <cellStyle name="40% - Accent6 4 2 5 2 2 3" xfId="44749"/>
    <cellStyle name="40% - Accent6 4 2 5 2 3" xfId="44750"/>
    <cellStyle name="40% - Accent6 4 2 5 2 4" xfId="44751"/>
    <cellStyle name="40% - Accent6 4 2 5 3" xfId="44752"/>
    <cellStyle name="40% - Accent6 4 2 5 3 2" xfId="44753"/>
    <cellStyle name="40% - Accent6 4 2 5 3 2 2" xfId="44754"/>
    <cellStyle name="40% - Accent6 4 2 5 3 2 3" xfId="44755"/>
    <cellStyle name="40% - Accent6 4 2 5 3 3" xfId="44756"/>
    <cellStyle name="40% - Accent6 4 2 5 3 4" xfId="44757"/>
    <cellStyle name="40% - Accent6 4 2 5 4" xfId="44758"/>
    <cellStyle name="40% - Accent6 4 2 5 4 2" xfId="44759"/>
    <cellStyle name="40% - Accent6 4 2 5 4 3" xfId="44760"/>
    <cellStyle name="40% - Accent6 4 2 5 5" xfId="44761"/>
    <cellStyle name="40% - Accent6 4 2 5 6" xfId="44762"/>
    <cellStyle name="40% - Accent6 4 2 6" xfId="44763"/>
    <cellStyle name="40% - Accent6 4 2 6 2" xfId="44764"/>
    <cellStyle name="40% - Accent6 4 2 6 2 2" xfId="44765"/>
    <cellStyle name="40% - Accent6 4 2 6 2 3" xfId="44766"/>
    <cellStyle name="40% - Accent6 4 2 6 3" xfId="44767"/>
    <cellStyle name="40% - Accent6 4 2 6 4" xfId="44768"/>
    <cellStyle name="40% - Accent6 4 2 7" xfId="44769"/>
    <cellStyle name="40% - Accent6 4 2 7 2" xfId="44770"/>
    <cellStyle name="40% - Accent6 4 2 7 2 2" xfId="44771"/>
    <cellStyle name="40% - Accent6 4 2 7 2 3" xfId="44772"/>
    <cellStyle name="40% - Accent6 4 2 7 3" xfId="44773"/>
    <cellStyle name="40% - Accent6 4 2 7 4" xfId="44774"/>
    <cellStyle name="40% - Accent6 4 2 8" xfId="44775"/>
    <cellStyle name="40% - Accent6 4 2 8 2" xfId="44776"/>
    <cellStyle name="40% - Accent6 4 2 8 3" xfId="44777"/>
    <cellStyle name="40% - Accent6 4 2 9" xfId="44778"/>
    <cellStyle name="40% - Accent6 4 2_Revenue monitoring workings P6 97-2003" xfId="44779"/>
    <cellStyle name="40% - Accent6 4 3" xfId="44780"/>
    <cellStyle name="40% - Accent6 4 3 10" xfId="44781"/>
    <cellStyle name="40% - Accent6 4 3 2" xfId="44782"/>
    <cellStyle name="40% - Accent6 4 3 2 2" xfId="44783"/>
    <cellStyle name="40% - Accent6 4 3 2 2 2" xfId="44784"/>
    <cellStyle name="40% - Accent6 4 3 2 2 2 2" xfId="44785"/>
    <cellStyle name="40% - Accent6 4 3 2 2 2 2 2" xfId="44786"/>
    <cellStyle name="40% - Accent6 4 3 2 2 2 2 2 2" xfId="44787"/>
    <cellStyle name="40% - Accent6 4 3 2 2 2 2 2 3" xfId="44788"/>
    <cellStyle name="40% - Accent6 4 3 2 2 2 2 3" xfId="44789"/>
    <cellStyle name="40% - Accent6 4 3 2 2 2 2 4" xfId="44790"/>
    <cellStyle name="40% - Accent6 4 3 2 2 2 3" xfId="44791"/>
    <cellStyle name="40% - Accent6 4 3 2 2 2 3 2" xfId="44792"/>
    <cellStyle name="40% - Accent6 4 3 2 2 2 3 2 2" xfId="44793"/>
    <cellStyle name="40% - Accent6 4 3 2 2 2 3 2 3" xfId="44794"/>
    <cellStyle name="40% - Accent6 4 3 2 2 2 3 3" xfId="44795"/>
    <cellStyle name="40% - Accent6 4 3 2 2 2 3 4" xfId="44796"/>
    <cellStyle name="40% - Accent6 4 3 2 2 2 4" xfId="44797"/>
    <cellStyle name="40% - Accent6 4 3 2 2 2 4 2" xfId="44798"/>
    <cellStyle name="40% - Accent6 4 3 2 2 2 4 3" xfId="44799"/>
    <cellStyle name="40% - Accent6 4 3 2 2 2 5" xfId="44800"/>
    <cellStyle name="40% - Accent6 4 3 2 2 2 6" xfId="44801"/>
    <cellStyle name="40% - Accent6 4 3 2 2 3" xfId="44802"/>
    <cellStyle name="40% - Accent6 4 3 2 2 3 2" xfId="44803"/>
    <cellStyle name="40% - Accent6 4 3 2 2 3 2 2" xfId="44804"/>
    <cellStyle name="40% - Accent6 4 3 2 2 3 2 2 2" xfId="44805"/>
    <cellStyle name="40% - Accent6 4 3 2 2 3 2 2 3" xfId="44806"/>
    <cellStyle name="40% - Accent6 4 3 2 2 3 2 3" xfId="44807"/>
    <cellStyle name="40% - Accent6 4 3 2 2 3 2 4" xfId="44808"/>
    <cellStyle name="40% - Accent6 4 3 2 2 3 3" xfId="44809"/>
    <cellStyle name="40% - Accent6 4 3 2 2 3 3 2" xfId="44810"/>
    <cellStyle name="40% - Accent6 4 3 2 2 3 3 2 2" xfId="44811"/>
    <cellStyle name="40% - Accent6 4 3 2 2 3 3 2 3" xfId="44812"/>
    <cellStyle name="40% - Accent6 4 3 2 2 3 3 3" xfId="44813"/>
    <cellStyle name="40% - Accent6 4 3 2 2 3 3 4" xfId="44814"/>
    <cellStyle name="40% - Accent6 4 3 2 2 3 4" xfId="44815"/>
    <cellStyle name="40% - Accent6 4 3 2 2 3 4 2" xfId="44816"/>
    <cellStyle name="40% - Accent6 4 3 2 2 3 4 3" xfId="44817"/>
    <cellStyle name="40% - Accent6 4 3 2 2 3 5" xfId="44818"/>
    <cellStyle name="40% - Accent6 4 3 2 2 3 6" xfId="44819"/>
    <cellStyle name="40% - Accent6 4 3 2 2 4" xfId="44820"/>
    <cellStyle name="40% - Accent6 4 3 2 2 4 2" xfId="44821"/>
    <cellStyle name="40% - Accent6 4 3 2 2 4 2 2" xfId="44822"/>
    <cellStyle name="40% - Accent6 4 3 2 2 4 2 3" xfId="44823"/>
    <cellStyle name="40% - Accent6 4 3 2 2 4 3" xfId="44824"/>
    <cellStyle name="40% - Accent6 4 3 2 2 4 4" xfId="44825"/>
    <cellStyle name="40% - Accent6 4 3 2 2 5" xfId="44826"/>
    <cellStyle name="40% - Accent6 4 3 2 2 5 2" xfId="44827"/>
    <cellStyle name="40% - Accent6 4 3 2 2 5 2 2" xfId="44828"/>
    <cellStyle name="40% - Accent6 4 3 2 2 5 2 3" xfId="44829"/>
    <cellStyle name="40% - Accent6 4 3 2 2 5 3" xfId="44830"/>
    <cellStyle name="40% - Accent6 4 3 2 2 5 4" xfId="44831"/>
    <cellStyle name="40% - Accent6 4 3 2 2 6" xfId="44832"/>
    <cellStyle name="40% - Accent6 4 3 2 2 6 2" xfId="44833"/>
    <cellStyle name="40% - Accent6 4 3 2 2 6 3" xfId="44834"/>
    <cellStyle name="40% - Accent6 4 3 2 2 7" xfId="44835"/>
    <cellStyle name="40% - Accent6 4 3 2 2 8" xfId="44836"/>
    <cellStyle name="40% - Accent6 4 3 2 3" xfId="44837"/>
    <cellStyle name="40% - Accent6 4 3 2 3 2" xfId="44838"/>
    <cellStyle name="40% - Accent6 4 3 2 3 2 2" xfId="44839"/>
    <cellStyle name="40% - Accent6 4 3 2 3 2 2 2" xfId="44840"/>
    <cellStyle name="40% - Accent6 4 3 2 3 2 2 3" xfId="44841"/>
    <cellStyle name="40% - Accent6 4 3 2 3 2 3" xfId="44842"/>
    <cellStyle name="40% - Accent6 4 3 2 3 2 4" xfId="44843"/>
    <cellStyle name="40% - Accent6 4 3 2 3 3" xfId="44844"/>
    <cellStyle name="40% - Accent6 4 3 2 3 3 2" xfId="44845"/>
    <cellStyle name="40% - Accent6 4 3 2 3 3 2 2" xfId="44846"/>
    <cellStyle name="40% - Accent6 4 3 2 3 3 2 3" xfId="44847"/>
    <cellStyle name="40% - Accent6 4 3 2 3 3 3" xfId="44848"/>
    <cellStyle name="40% - Accent6 4 3 2 3 3 4" xfId="44849"/>
    <cellStyle name="40% - Accent6 4 3 2 3 4" xfId="44850"/>
    <cellStyle name="40% - Accent6 4 3 2 3 4 2" xfId="44851"/>
    <cellStyle name="40% - Accent6 4 3 2 3 4 3" xfId="44852"/>
    <cellStyle name="40% - Accent6 4 3 2 3 5" xfId="44853"/>
    <cellStyle name="40% - Accent6 4 3 2 3 6" xfId="44854"/>
    <cellStyle name="40% - Accent6 4 3 2 4" xfId="44855"/>
    <cellStyle name="40% - Accent6 4 3 2 4 2" xfId="44856"/>
    <cellStyle name="40% - Accent6 4 3 2 4 2 2" xfId="44857"/>
    <cellStyle name="40% - Accent6 4 3 2 4 2 2 2" xfId="44858"/>
    <cellStyle name="40% - Accent6 4 3 2 4 2 2 3" xfId="44859"/>
    <cellStyle name="40% - Accent6 4 3 2 4 2 3" xfId="44860"/>
    <cellStyle name="40% - Accent6 4 3 2 4 2 4" xfId="44861"/>
    <cellStyle name="40% - Accent6 4 3 2 4 3" xfId="44862"/>
    <cellStyle name="40% - Accent6 4 3 2 4 3 2" xfId="44863"/>
    <cellStyle name="40% - Accent6 4 3 2 4 3 2 2" xfId="44864"/>
    <cellStyle name="40% - Accent6 4 3 2 4 3 2 3" xfId="44865"/>
    <cellStyle name="40% - Accent6 4 3 2 4 3 3" xfId="44866"/>
    <cellStyle name="40% - Accent6 4 3 2 4 3 4" xfId="44867"/>
    <cellStyle name="40% - Accent6 4 3 2 4 4" xfId="44868"/>
    <cellStyle name="40% - Accent6 4 3 2 4 4 2" xfId="44869"/>
    <cellStyle name="40% - Accent6 4 3 2 4 4 3" xfId="44870"/>
    <cellStyle name="40% - Accent6 4 3 2 4 5" xfId="44871"/>
    <cellStyle name="40% - Accent6 4 3 2 4 6" xfId="44872"/>
    <cellStyle name="40% - Accent6 4 3 2 5" xfId="44873"/>
    <cellStyle name="40% - Accent6 4 3 2 5 2" xfId="44874"/>
    <cellStyle name="40% - Accent6 4 3 2 5 2 2" xfId="44875"/>
    <cellStyle name="40% - Accent6 4 3 2 5 2 3" xfId="44876"/>
    <cellStyle name="40% - Accent6 4 3 2 5 3" xfId="44877"/>
    <cellStyle name="40% - Accent6 4 3 2 5 4" xfId="44878"/>
    <cellStyle name="40% - Accent6 4 3 2 6" xfId="44879"/>
    <cellStyle name="40% - Accent6 4 3 2 6 2" xfId="44880"/>
    <cellStyle name="40% - Accent6 4 3 2 6 2 2" xfId="44881"/>
    <cellStyle name="40% - Accent6 4 3 2 6 2 3" xfId="44882"/>
    <cellStyle name="40% - Accent6 4 3 2 6 3" xfId="44883"/>
    <cellStyle name="40% - Accent6 4 3 2 6 4" xfId="44884"/>
    <cellStyle name="40% - Accent6 4 3 2 7" xfId="44885"/>
    <cellStyle name="40% - Accent6 4 3 2 7 2" xfId="44886"/>
    <cellStyle name="40% - Accent6 4 3 2 7 3" xfId="44887"/>
    <cellStyle name="40% - Accent6 4 3 2 8" xfId="44888"/>
    <cellStyle name="40% - Accent6 4 3 2 9" xfId="44889"/>
    <cellStyle name="40% - Accent6 4 3 3" xfId="44890"/>
    <cellStyle name="40% - Accent6 4 3 3 2" xfId="44891"/>
    <cellStyle name="40% - Accent6 4 3 3 2 2" xfId="44892"/>
    <cellStyle name="40% - Accent6 4 3 3 2 2 2" xfId="44893"/>
    <cellStyle name="40% - Accent6 4 3 3 2 2 2 2" xfId="44894"/>
    <cellStyle name="40% - Accent6 4 3 3 2 2 2 3" xfId="44895"/>
    <cellStyle name="40% - Accent6 4 3 3 2 2 3" xfId="44896"/>
    <cellStyle name="40% - Accent6 4 3 3 2 2 4" xfId="44897"/>
    <cellStyle name="40% - Accent6 4 3 3 2 3" xfId="44898"/>
    <cellStyle name="40% - Accent6 4 3 3 2 3 2" xfId="44899"/>
    <cellStyle name="40% - Accent6 4 3 3 2 3 2 2" xfId="44900"/>
    <cellStyle name="40% - Accent6 4 3 3 2 3 2 3" xfId="44901"/>
    <cellStyle name="40% - Accent6 4 3 3 2 3 3" xfId="44902"/>
    <cellStyle name="40% - Accent6 4 3 3 2 3 4" xfId="44903"/>
    <cellStyle name="40% - Accent6 4 3 3 2 4" xfId="44904"/>
    <cellStyle name="40% - Accent6 4 3 3 2 4 2" xfId="44905"/>
    <cellStyle name="40% - Accent6 4 3 3 2 4 3" xfId="44906"/>
    <cellStyle name="40% - Accent6 4 3 3 2 5" xfId="44907"/>
    <cellStyle name="40% - Accent6 4 3 3 2 6" xfId="44908"/>
    <cellStyle name="40% - Accent6 4 3 3 3" xfId="44909"/>
    <cellStyle name="40% - Accent6 4 3 3 3 2" xfId="44910"/>
    <cellStyle name="40% - Accent6 4 3 3 3 2 2" xfId="44911"/>
    <cellStyle name="40% - Accent6 4 3 3 3 2 2 2" xfId="44912"/>
    <cellStyle name="40% - Accent6 4 3 3 3 2 2 3" xfId="44913"/>
    <cellStyle name="40% - Accent6 4 3 3 3 2 3" xfId="44914"/>
    <cellStyle name="40% - Accent6 4 3 3 3 2 4" xfId="44915"/>
    <cellStyle name="40% - Accent6 4 3 3 3 3" xfId="44916"/>
    <cellStyle name="40% - Accent6 4 3 3 3 3 2" xfId="44917"/>
    <cellStyle name="40% - Accent6 4 3 3 3 3 2 2" xfId="44918"/>
    <cellStyle name="40% - Accent6 4 3 3 3 3 2 3" xfId="44919"/>
    <cellStyle name="40% - Accent6 4 3 3 3 3 3" xfId="44920"/>
    <cellStyle name="40% - Accent6 4 3 3 3 3 4" xfId="44921"/>
    <cellStyle name="40% - Accent6 4 3 3 3 4" xfId="44922"/>
    <cellStyle name="40% - Accent6 4 3 3 3 4 2" xfId="44923"/>
    <cellStyle name="40% - Accent6 4 3 3 3 4 3" xfId="44924"/>
    <cellStyle name="40% - Accent6 4 3 3 3 5" xfId="44925"/>
    <cellStyle name="40% - Accent6 4 3 3 3 6" xfId="44926"/>
    <cellStyle name="40% - Accent6 4 3 3 4" xfId="44927"/>
    <cellStyle name="40% - Accent6 4 3 3 4 2" xfId="44928"/>
    <cellStyle name="40% - Accent6 4 3 3 4 2 2" xfId="44929"/>
    <cellStyle name="40% - Accent6 4 3 3 4 2 3" xfId="44930"/>
    <cellStyle name="40% - Accent6 4 3 3 4 3" xfId="44931"/>
    <cellStyle name="40% - Accent6 4 3 3 4 4" xfId="44932"/>
    <cellStyle name="40% - Accent6 4 3 3 5" xfId="44933"/>
    <cellStyle name="40% - Accent6 4 3 3 5 2" xfId="44934"/>
    <cellStyle name="40% - Accent6 4 3 3 5 2 2" xfId="44935"/>
    <cellStyle name="40% - Accent6 4 3 3 5 2 3" xfId="44936"/>
    <cellStyle name="40% - Accent6 4 3 3 5 3" xfId="44937"/>
    <cellStyle name="40% - Accent6 4 3 3 5 4" xfId="44938"/>
    <cellStyle name="40% - Accent6 4 3 3 6" xfId="44939"/>
    <cellStyle name="40% - Accent6 4 3 3 6 2" xfId="44940"/>
    <cellStyle name="40% - Accent6 4 3 3 6 3" xfId="44941"/>
    <cellStyle name="40% - Accent6 4 3 3 7" xfId="44942"/>
    <cellStyle name="40% - Accent6 4 3 3 8" xfId="44943"/>
    <cellStyle name="40% - Accent6 4 3 4" xfId="44944"/>
    <cellStyle name="40% - Accent6 4 3 4 2" xfId="44945"/>
    <cellStyle name="40% - Accent6 4 3 4 2 2" xfId="44946"/>
    <cellStyle name="40% - Accent6 4 3 4 2 2 2" xfId="44947"/>
    <cellStyle name="40% - Accent6 4 3 4 2 2 3" xfId="44948"/>
    <cellStyle name="40% - Accent6 4 3 4 2 3" xfId="44949"/>
    <cellStyle name="40% - Accent6 4 3 4 2 4" xfId="44950"/>
    <cellStyle name="40% - Accent6 4 3 4 3" xfId="44951"/>
    <cellStyle name="40% - Accent6 4 3 4 3 2" xfId="44952"/>
    <cellStyle name="40% - Accent6 4 3 4 3 2 2" xfId="44953"/>
    <cellStyle name="40% - Accent6 4 3 4 3 2 3" xfId="44954"/>
    <cellStyle name="40% - Accent6 4 3 4 3 3" xfId="44955"/>
    <cellStyle name="40% - Accent6 4 3 4 3 4" xfId="44956"/>
    <cellStyle name="40% - Accent6 4 3 4 4" xfId="44957"/>
    <cellStyle name="40% - Accent6 4 3 4 4 2" xfId="44958"/>
    <cellStyle name="40% - Accent6 4 3 4 4 3" xfId="44959"/>
    <cellStyle name="40% - Accent6 4 3 4 5" xfId="44960"/>
    <cellStyle name="40% - Accent6 4 3 4 6" xfId="44961"/>
    <cellStyle name="40% - Accent6 4 3 5" xfId="44962"/>
    <cellStyle name="40% - Accent6 4 3 5 2" xfId="44963"/>
    <cellStyle name="40% - Accent6 4 3 5 2 2" xfId="44964"/>
    <cellStyle name="40% - Accent6 4 3 5 2 2 2" xfId="44965"/>
    <cellStyle name="40% - Accent6 4 3 5 2 2 3" xfId="44966"/>
    <cellStyle name="40% - Accent6 4 3 5 2 3" xfId="44967"/>
    <cellStyle name="40% - Accent6 4 3 5 2 4" xfId="44968"/>
    <cellStyle name="40% - Accent6 4 3 5 3" xfId="44969"/>
    <cellStyle name="40% - Accent6 4 3 5 3 2" xfId="44970"/>
    <cellStyle name="40% - Accent6 4 3 5 3 2 2" xfId="44971"/>
    <cellStyle name="40% - Accent6 4 3 5 3 2 3" xfId="44972"/>
    <cellStyle name="40% - Accent6 4 3 5 3 3" xfId="44973"/>
    <cellStyle name="40% - Accent6 4 3 5 3 4" xfId="44974"/>
    <cellStyle name="40% - Accent6 4 3 5 4" xfId="44975"/>
    <cellStyle name="40% - Accent6 4 3 5 4 2" xfId="44976"/>
    <cellStyle name="40% - Accent6 4 3 5 4 3" xfId="44977"/>
    <cellStyle name="40% - Accent6 4 3 5 5" xfId="44978"/>
    <cellStyle name="40% - Accent6 4 3 5 6" xfId="44979"/>
    <cellStyle name="40% - Accent6 4 3 6" xfId="44980"/>
    <cellStyle name="40% - Accent6 4 3 6 2" xfId="44981"/>
    <cellStyle name="40% - Accent6 4 3 6 2 2" xfId="44982"/>
    <cellStyle name="40% - Accent6 4 3 6 2 3" xfId="44983"/>
    <cellStyle name="40% - Accent6 4 3 6 3" xfId="44984"/>
    <cellStyle name="40% - Accent6 4 3 6 4" xfId="44985"/>
    <cellStyle name="40% - Accent6 4 3 7" xfId="44986"/>
    <cellStyle name="40% - Accent6 4 3 7 2" xfId="44987"/>
    <cellStyle name="40% - Accent6 4 3 7 2 2" xfId="44988"/>
    <cellStyle name="40% - Accent6 4 3 7 2 3" xfId="44989"/>
    <cellStyle name="40% - Accent6 4 3 7 3" xfId="44990"/>
    <cellStyle name="40% - Accent6 4 3 7 4" xfId="44991"/>
    <cellStyle name="40% - Accent6 4 3 8" xfId="44992"/>
    <cellStyle name="40% - Accent6 4 3 8 2" xfId="44993"/>
    <cellStyle name="40% - Accent6 4 3 8 3" xfId="44994"/>
    <cellStyle name="40% - Accent6 4 3 9" xfId="44995"/>
    <cellStyle name="40% - Accent6 4 3_Revenue monitoring workings P6 97-2003" xfId="44996"/>
    <cellStyle name="40% - Accent6 4 4" xfId="44997"/>
    <cellStyle name="40% - Accent6 4 4 2" xfId="44998"/>
    <cellStyle name="40% - Accent6 4 4 2 2" xfId="44999"/>
    <cellStyle name="40% - Accent6 4 4 2 2 2" xfId="45000"/>
    <cellStyle name="40% - Accent6 4 4 2 2 2 2" xfId="45001"/>
    <cellStyle name="40% - Accent6 4 4 2 2 2 2 2" xfId="45002"/>
    <cellStyle name="40% - Accent6 4 4 2 2 2 2 3" xfId="45003"/>
    <cellStyle name="40% - Accent6 4 4 2 2 2 3" xfId="45004"/>
    <cellStyle name="40% - Accent6 4 4 2 2 2 4" xfId="45005"/>
    <cellStyle name="40% - Accent6 4 4 2 2 3" xfId="45006"/>
    <cellStyle name="40% - Accent6 4 4 2 2 3 2" xfId="45007"/>
    <cellStyle name="40% - Accent6 4 4 2 2 3 2 2" xfId="45008"/>
    <cellStyle name="40% - Accent6 4 4 2 2 3 2 3" xfId="45009"/>
    <cellStyle name="40% - Accent6 4 4 2 2 3 3" xfId="45010"/>
    <cellStyle name="40% - Accent6 4 4 2 2 3 4" xfId="45011"/>
    <cellStyle name="40% - Accent6 4 4 2 2 4" xfId="45012"/>
    <cellStyle name="40% - Accent6 4 4 2 2 4 2" xfId="45013"/>
    <cellStyle name="40% - Accent6 4 4 2 2 4 3" xfId="45014"/>
    <cellStyle name="40% - Accent6 4 4 2 2 5" xfId="45015"/>
    <cellStyle name="40% - Accent6 4 4 2 2 6" xfId="45016"/>
    <cellStyle name="40% - Accent6 4 4 2 3" xfId="45017"/>
    <cellStyle name="40% - Accent6 4 4 2 3 2" xfId="45018"/>
    <cellStyle name="40% - Accent6 4 4 2 3 2 2" xfId="45019"/>
    <cellStyle name="40% - Accent6 4 4 2 3 2 2 2" xfId="45020"/>
    <cellStyle name="40% - Accent6 4 4 2 3 2 2 3" xfId="45021"/>
    <cellStyle name="40% - Accent6 4 4 2 3 2 3" xfId="45022"/>
    <cellStyle name="40% - Accent6 4 4 2 3 2 4" xfId="45023"/>
    <cellStyle name="40% - Accent6 4 4 2 3 3" xfId="45024"/>
    <cellStyle name="40% - Accent6 4 4 2 3 3 2" xfId="45025"/>
    <cellStyle name="40% - Accent6 4 4 2 3 3 2 2" xfId="45026"/>
    <cellStyle name="40% - Accent6 4 4 2 3 3 2 3" xfId="45027"/>
    <cellStyle name="40% - Accent6 4 4 2 3 3 3" xfId="45028"/>
    <cellStyle name="40% - Accent6 4 4 2 3 3 4" xfId="45029"/>
    <cellStyle name="40% - Accent6 4 4 2 3 4" xfId="45030"/>
    <cellStyle name="40% - Accent6 4 4 2 3 4 2" xfId="45031"/>
    <cellStyle name="40% - Accent6 4 4 2 3 4 3" xfId="45032"/>
    <cellStyle name="40% - Accent6 4 4 2 3 5" xfId="45033"/>
    <cellStyle name="40% - Accent6 4 4 2 3 6" xfId="45034"/>
    <cellStyle name="40% - Accent6 4 4 2 4" xfId="45035"/>
    <cellStyle name="40% - Accent6 4 4 2 4 2" xfId="45036"/>
    <cellStyle name="40% - Accent6 4 4 2 4 2 2" xfId="45037"/>
    <cellStyle name="40% - Accent6 4 4 2 4 2 3" xfId="45038"/>
    <cellStyle name="40% - Accent6 4 4 2 4 3" xfId="45039"/>
    <cellStyle name="40% - Accent6 4 4 2 4 4" xfId="45040"/>
    <cellStyle name="40% - Accent6 4 4 2 5" xfId="45041"/>
    <cellStyle name="40% - Accent6 4 4 2 5 2" xfId="45042"/>
    <cellStyle name="40% - Accent6 4 4 2 5 2 2" xfId="45043"/>
    <cellStyle name="40% - Accent6 4 4 2 5 2 3" xfId="45044"/>
    <cellStyle name="40% - Accent6 4 4 2 5 3" xfId="45045"/>
    <cellStyle name="40% - Accent6 4 4 2 5 4" xfId="45046"/>
    <cellStyle name="40% - Accent6 4 4 2 6" xfId="45047"/>
    <cellStyle name="40% - Accent6 4 4 2 6 2" xfId="45048"/>
    <cellStyle name="40% - Accent6 4 4 2 6 3" xfId="45049"/>
    <cellStyle name="40% - Accent6 4 4 2 7" xfId="45050"/>
    <cellStyle name="40% - Accent6 4 4 2 8" xfId="45051"/>
    <cellStyle name="40% - Accent6 4 4 3" xfId="45052"/>
    <cellStyle name="40% - Accent6 4 4 3 2" xfId="45053"/>
    <cellStyle name="40% - Accent6 4 4 3 2 2" xfId="45054"/>
    <cellStyle name="40% - Accent6 4 4 3 2 2 2" xfId="45055"/>
    <cellStyle name="40% - Accent6 4 4 3 2 2 3" xfId="45056"/>
    <cellStyle name="40% - Accent6 4 4 3 2 3" xfId="45057"/>
    <cellStyle name="40% - Accent6 4 4 3 2 4" xfId="45058"/>
    <cellStyle name="40% - Accent6 4 4 3 3" xfId="45059"/>
    <cellStyle name="40% - Accent6 4 4 3 3 2" xfId="45060"/>
    <cellStyle name="40% - Accent6 4 4 3 3 2 2" xfId="45061"/>
    <cellStyle name="40% - Accent6 4 4 3 3 2 3" xfId="45062"/>
    <cellStyle name="40% - Accent6 4 4 3 3 3" xfId="45063"/>
    <cellStyle name="40% - Accent6 4 4 3 3 4" xfId="45064"/>
    <cellStyle name="40% - Accent6 4 4 3 4" xfId="45065"/>
    <cellStyle name="40% - Accent6 4 4 3 4 2" xfId="45066"/>
    <cellStyle name="40% - Accent6 4 4 3 4 3" xfId="45067"/>
    <cellStyle name="40% - Accent6 4 4 3 5" xfId="45068"/>
    <cellStyle name="40% - Accent6 4 4 3 6" xfId="45069"/>
    <cellStyle name="40% - Accent6 4 4 4" xfId="45070"/>
    <cellStyle name="40% - Accent6 4 4 4 2" xfId="45071"/>
    <cellStyle name="40% - Accent6 4 4 4 2 2" xfId="45072"/>
    <cellStyle name="40% - Accent6 4 4 4 2 2 2" xfId="45073"/>
    <cellStyle name="40% - Accent6 4 4 4 2 2 3" xfId="45074"/>
    <cellStyle name="40% - Accent6 4 4 4 2 3" xfId="45075"/>
    <cellStyle name="40% - Accent6 4 4 4 2 4" xfId="45076"/>
    <cellStyle name="40% - Accent6 4 4 4 3" xfId="45077"/>
    <cellStyle name="40% - Accent6 4 4 4 3 2" xfId="45078"/>
    <cellStyle name="40% - Accent6 4 4 4 3 2 2" xfId="45079"/>
    <cellStyle name="40% - Accent6 4 4 4 3 2 3" xfId="45080"/>
    <cellStyle name="40% - Accent6 4 4 4 3 3" xfId="45081"/>
    <cellStyle name="40% - Accent6 4 4 4 3 4" xfId="45082"/>
    <cellStyle name="40% - Accent6 4 4 4 4" xfId="45083"/>
    <cellStyle name="40% - Accent6 4 4 4 4 2" xfId="45084"/>
    <cellStyle name="40% - Accent6 4 4 4 4 3" xfId="45085"/>
    <cellStyle name="40% - Accent6 4 4 4 5" xfId="45086"/>
    <cellStyle name="40% - Accent6 4 4 4 6" xfId="45087"/>
    <cellStyle name="40% - Accent6 4 4 5" xfId="45088"/>
    <cellStyle name="40% - Accent6 4 4 5 2" xfId="45089"/>
    <cellStyle name="40% - Accent6 4 4 5 2 2" xfId="45090"/>
    <cellStyle name="40% - Accent6 4 4 5 2 3" xfId="45091"/>
    <cellStyle name="40% - Accent6 4 4 5 3" xfId="45092"/>
    <cellStyle name="40% - Accent6 4 4 5 4" xfId="45093"/>
    <cellStyle name="40% - Accent6 4 4 6" xfId="45094"/>
    <cellStyle name="40% - Accent6 4 4 6 2" xfId="45095"/>
    <cellStyle name="40% - Accent6 4 4 6 2 2" xfId="45096"/>
    <cellStyle name="40% - Accent6 4 4 6 2 3" xfId="45097"/>
    <cellStyle name="40% - Accent6 4 4 6 3" xfId="45098"/>
    <cellStyle name="40% - Accent6 4 4 6 4" xfId="45099"/>
    <cellStyle name="40% - Accent6 4 4 7" xfId="45100"/>
    <cellStyle name="40% - Accent6 4 4 7 2" xfId="45101"/>
    <cellStyle name="40% - Accent6 4 4 7 3" xfId="45102"/>
    <cellStyle name="40% - Accent6 4 4 8" xfId="45103"/>
    <cellStyle name="40% - Accent6 4 4 9" xfId="45104"/>
    <cellStyle name="40% - Accent6 4 5" xfId="45105"/>
    <cellStyle name="40% - Accent6 4 5 2" xfId="45106"/>
    <cellStyle name="40% - Accent6 4 5 2 2" xfId="45107"/>
    <cellStyle name="40% - Accent6 4 5 2 2 2" xfId="45108"/>
    <cellStyle name="40% - Accent6 4 5 2 2 2 2" xfId="45109"/>
    <cellStyle name="40% - Accent6 4 5 2 2 2 3" xfId="45110"/>
    <cellStyle name="40% - Accent6 4 5 2 2 3" xfId="45111"/>
    <cellStyle name="40% - Accent6 4 5 2 2 4" xfId="45112"/>
    <cellStyle name="40% - Accent6 4 5 2 3" xfId="45113"/>
    <cellStyle name="40% - Accent6 4 5 2 3 2" xfId="45114"/>
    <cellStyle name="40% - Accent6 4 5 2 3 2 2" xfId="45115"/>
    <cellStyle name="40% - Accent6 4 5 2 3 2 3" xfId="45116"/>
    <cellStyle name="40% - Accent6 4 5 2 3 3" xfId="45117"/>
    <cellStyle name="40% - Accent6 4 5 2 3 4" xfId="45118"/>
    <cellStyle name="40% - Accent6 4 5 2 4" xfId="45119"/>
    <cellStyle name="40% - Accent6 4 5 2 4 2" xfId="45120"/>
    <cellStyle name="40% - Accent6 4 5 2 4 3" xfId="45121"/>
    <cellStyle name="40% - Accent6 4 5 2 5" xfId="45122"/>
    <cellStyle name="40% - Accent6 4 5 2 6" xfId="45123"/>
    <cellStyle name="40% - Accent6 4 5 3" xfId="45124"/>
    <cellStyle name="40% - Accent6 4 5 3 2" xfId="45125"/>
    <cellStyle name="40% - Accent6 4 5 3 2 2" xfId="45126"/>
    <cellStyle name="40% - Accent6 4 5 3 2 2 2" xfId="45127"/>
    <cellStyle name="40% - Accent6 4 5 3 2 2 3" xfId="45128"/>
    <cellStyle name="40% - Accent6 4 5 3 2 3" xfId="45129"/>
    <cellStyle name="40% - Accent6 4 5 3 2 4" xfId="45130"/>
    <cellStyle name="40% - Accent6 4 5 3 3" xfId="45131"/>
    <cellStyle name="40% - Accent6 4 5 3 3 2" xfId="45132"/>
    <cellStyle name="40% - Accent6 4 5 3 3 2 2" xfId="45133"/>
    <cellStyle name="40% - Accent6 4 5 3 3 2 3" xfId="45134"/>
    <cellStyle name="40% - Accent6 4 5 3 3 3" xfId="45135"/>
    <cellStyle name="40% - Accent6 4 5 3 3 4" xfId="45136"/>
    <cellStyle name="40% - Accent6 4 5 3 4" xfId="45137"/>
    <cellStyle name="40% - Accent6 4 5 3 4 2" xfId="45138"/>
    <cellStyle name="40% - Accent6 4 5 3 4 3" xfId="45139"/>
    <cellStyle name="40% - Accent6 4 5 3 5" xfId="45140"/>
    <cellStyle name="40% - Accent6 4 5 3 6" xfId="45141"/>
    <cellStyle name="40% - Accent6 4 5 4" xfId="45142"/>
    <cellStyle name="40% - Accent6 4 5 4 2" xfId="45143"/>
    <cellStyle name="40% - Accent6 4 5 4 2 2" xfId="45144"/>
    <cellStyle name="40% - Accent6 4 5 4 2 3" xfId="45145"/>
    <cellStyle name="40% - Accent6 4 5 4 3" xfId="45146"/>
    <cellStyle name="40% - Accent6 4 5 4 4" xfId="45147"/>
    <cellStyle name="40% - Accent6 4 5 5" xfId="45148"/>
    <cellStyle name="40% - Accent6 4 5 5 2" xfId="45149"/>
    <cellStyle name="40% - Accent6 4 5 5 2 2" xfId="45150"/>
    <cellStyle name="40% - Accent6 4 5 5 2 3" xfId="45151"/>
    <cellStyle name="40% - Accent6 4 5 5 3" xfId="45152"/>
    <cellStyle name="40% - Accent6 4 5 5 4" xfId="45153"/>
    <cellStyle name="40% - Accent6 4 5 6" xfId="45154"/>
    <cellStyle name="40% - Accent6 4 5 6 2" xfId="45155"/>
    <cellStyle name="40% - Accent6 4 5 6 3" xfId="45156"/>
    <cellStyle name="40% - Accent6 4 5 7" xfId="45157"/>
    <cellStyle name="40% - Accent6 4 5 8" xfId="45158"/>
    <cellStyle name="40% - Accent6 4 6" xfId="45159"/>
    <cellStyle name="40% - Accent6 4 6 2" xfId="45160"/>
    <cellStyle name="40% - Accent6 4 6 2 2" xfId="45161"/>
    <cellStyle name="40% - Accent6 4 6 2 2 2" xfId="45162"/>
    <cellStyle name="40% - Accent6 4 6 2 2 3" xfId="45163"/>
    <cellStyle name="40% - Accent6 4 6 2 3" xfId="45164"/>
    <cellStyle name="40% - Accent6 4 6 2 4" xfId="45165"/>
    <cellStyle name="40% - Accent6 4 6 3" xfId="45166"/>
    <cellStyle name="40% - Accent6 4 6 3 2" xfId="45167"/>
    <cellStyle name="40% - Accent6 4 6 3 2 2" xfId="45168"/>
    <cellStyle name="40% - Accent6 4 6 3 2 3" xfId="45169"/>
    <cellStyle name="40% - Accent6 4 6 3 3" xfId="45170"/>
    <cellStyle name="40% - Accent6 4 6 3 4" xfId="45171"/>
    <cellStyle name="40% - Accent6 4 6 4" xfId="45172"/>
    <cellStyle name="40% - Accent6 4 6 4 2" xfId="45173"/>
    <cellStyle name="40% - Accent6 4 6 4 3" xfId="45174"/>
    <cellStyle name="40% - Accent6 4 6 5" xfId="45175"/>
    <cellStyle name="40% - Accent6 4 6 6" xfId="45176"/>
    <cellStyle name="40% - Accent6 4 7" xfId="45177"/>
    <cellStyle name="40% - Accent6 4 7 2" xfId="45178"/>
    <cellStyle name="40% - Accent6 4 7 2 2" xfId="45179"/>
    <cellStyle name="40% - Accent6 4 7 2 2 2" xfId="45180"/>
    <cellStyle name="40% - Accent6 4 7 2 2 3" xfId="45181"/>
    <cellStyle name="40% - Accent6 4 7 2 3" xfId="45182"/>
    <cellStyle name="40% - Accent6 4 7 2 4" xfId="45183"/>
    <cellStyle name="40% - Accent6 4 7 3" xfId="45184"/>
    <cellStyle name="40% - Accent6 4 7 3 2" xfId="45185"/>
    <cellStyle name="40% - Accent6 4 7 3 2 2" xfId="45186"/>
    <cellStyle name="40% - Accent6 4 7 3 2 3" xfId="45187"/>
    <cellStyle name="40% - Accent6 4 7 3 3" xfId="45188"/>
    <cellStyle name="40% - Accent6 4 7 3 4" xfId="45189"/>
    <cellStyle name="40% - Accent6 4 7 4" xfId="45190"/>
    <cellStyle name="40% - Accent6 4 7 4 2" xfId="45191"/>
    <cellStyle name="40% - Accent6 4 7 4 3" xfId="45192"/>
    <cellStyle name="40% - Accent6 4 7 5" xfId="45193"/>
    <cellStyle name="40% - Accent6 4 7 6" xfId="45194"/>
    <cellStyle name="40% - Accent6 4 8" xfId="45195"/>
    <cellStyle name="40% - Accent6 4 8 2" xfId="45196"/>
    <cellStyle name="40% - Accent6 4 8 2 2" xfId="45197"/>
    <cellStyle name="40% - Accent6 4 8 2 3" xfId="45198"/>
    <cellStyle name="40% - Accent6 4 8 3" xfId="45199"/>
    <cellStyle name="40% - Accent6 4 8 3 2" xfId="45200"/>
    <cellStyle name="40% - Accent6 4 8 3 3" xfId="45201"/>
    <cellStyle name="40% - Accent6 4 9" xfId="45202"/>
    <cellStyle name="40% - Accent6 4 9 2" xfId="45203"/>
    <cellStyle name="40% - Accent6 4 9 2 2" xfId="45204"/>
    <cellStyle name="40% - Accent6 4 9 2 3" xfId="45205"/>
    <cellStyle name="40% - Accent6 4 9 3" xfId="45206"/>
    <cellStyle name="40% - Accent6 4 9 4" xfId="45207"/>
    <cellStyle name="40% - Accent6 4_Revenue monitoring workings P6 97-2003" xfId="45208"/>
    <cellStyle name="40% - Accent6 5" xfId="45209"/>
    <cellStyle name="40% - Accent6 5 10" xfId="45210"/>
    <cellStyle name="40% - Accent6 5 11" xfId="45211"/>
    <cellStyle name="40% - Accent6 5 2" xfId="45212"/>
    <cellStyle name="40% - Accent6 5 2 2" xfId="45213"/>
    <cellStyle name="40% - Accent6 5 2 2 2" xfId="45214"/>
    <cellStyle name="40% - Accent6 5 2 2 2 2" xfId="45215"/>
    <cellStyle name="40% - Accent6 5 2 2 2 2 2" xfId="45216"/>
    <cellStyle name="40% - Accent6 5 2 2 2 2 2 2" xfId="45217"/>
    <cellStyle name="40% - Accent6 5 2 2 2 2 2 3" xfId="45218"/>
    <cellStyle name="40% - Accent6 5 2 2 2 2 3" xfId="45219"/>
    <cellStyle name="40% - Accent6 5 2 2 2 2 4" xfId="45220"/>
    <cellStyle name="40% - Accent6 5 2 2 2 3" xfId="45221"/>
    <cellStyle name="40% - Accent6 5 2 2 2 3 2" xfId="45222"/>
    <cellStyle name="40% - Accent6 5 2 2 2 3 2 2" xfId="45223"/>
    <cellStyle name="40% - Accent6 5 2 2 2 3 2 3" xfId="45224"/>
    <cellStyle name="40% - Accent6 5 2 2 2 3 3" xfId="45225"/>
    <cellStyle name="40% - Accent6 5 2 2 2 3 4" xfId="45226"/>
    <cellStyle name="40% - Accent6 5 2 2 2 4" xfId="45227"/>
    <cellStyle name="40% - Accent6 5 2 2 2 4 2" xfId="45228"/>
    <cellStyle name="40% - Accent6 5 2 2 2 4 3" xfId="45229"/>
    <cellStyle name="40% - Accent6 5 2 2 2 5" xfId="45230"/>
    <cellStyle name="40% - Accent6 5 2 2 2 6" xfId="45231"/>
    <cellStyle name="40% - Accent6 5 2 2 3" xfId="45232"/>
    <cellStyle name="40% - Accent6 5 2 2 3 2" xfId="45233"/>
    <cellStyle name="40% - Accent6 5 2 2 3 2 2" xfId="45234"/>
    <cellStyle name="40% - Accent6 5 2 2 3 2 2 2" xfId="45235"/>
    <cellStyle name="40% - Accent6 5 2 2 3 2 2 3" xfId="45236"/>
    <cellStyle name="40% - Accent6 5 2 2 3 2 3" xfId="45237"/>
    <cellStyle name="40% - Accent6 5 2 2 3 2 4" xfId="45238"/>
    <cellStyle name="40% - Accent6 5 2 2 3 3" xfId="45239"/>
    <cellStyle name="40% - Accent6 5 2 2 3 3 2" xfId="45240"/>
    <cellStyle name="40% - Accent6 5 2 2 3 3 2 2" xfId="45241"/>
    <cellStyle name="40% - Accent6 5 2 2 3 3 2 3" xfId="45242"/>
    <cellStyle name="40% - Accent6 5 2 2 3 3 3" xfId="45243"/>
    <cellStyle name="40% - Accent6 5 2 2 3 3 4" xfId="45244"/>
    <cellStyle name="40% - Accent6 5 2 2 3 4" xfId="45245"/>
    <cellStyle name="40% - Accent6 5 2 2 3 4 2" xfId="45246"/>
    <cellStyle name="40% - Accent6 5 2 2 3 4 3" xfId="45247"/>
    <cellStyle name="40% - Accent6 5 2 2 3 5" xfId="45248"/>
    <cellStyle name="40% - Accent6 5 2 2 3 6" xfId="45249"/>
    <cellStyle name="40% - Accent6 5 2 2 4" xfId="45250"/>
    <cellStyle name="40% - Accent6 5 2 2 4 2" xfId="45251"/>
    <cellStyle name="40% - Accent6 5 2 2 4 2 2" xfId="45252"/>
    <cellStyle name="40% - Accent6 5 2 2 4 2 3" xfId="45253"/>
    <cellStyle name="40% - Accent6 5 2 2 4 3" xfId="45254"/>
    <cellStyle name="40% - Accent6 5 2 2 4 4" xfId="45255"/>
    <cellStyle name="40% - Accent6 5 2 2 5" xfId="45256"/>
    <cellStyle name="40% - Accent6 5 2 2 5 2" xfId="45257"/>
    <cellStyle name="40% - Accent6 5 2 2 5 2 2" xfId="45258"/>
    <cellStyle name="40% - Accent6 5 2 2 5 2 3" xfId="45259"/>
    <cellStyle name="40% - Accent6 5 2 2 5 3" xfId="45260"/>
    <cellStyle name="40% - Accent6 5 2 2 5 4" xfId="45261"/>
    <cellStyle name="40% - Accent6 5 2 2 6" xfId="45262"/>
    <cellStyle name="40% - Accent6 5 2 2 6 2" xfId="45263"/>
    <cellStyle name="40% - Accent6 5 2 2 6 3" xfId="45264"/>
    <cellStyle name="40% - Accent6 5 2 2 7" xfId="45265"/>
    <cellStyle name="40% - Accent6 5 2 2 8" xfId="45266"/>
    <cellStyle name="40% - Accent6 5 2 3" xfId="45267"/>
    <cellStyle name="40% - Accent6 5 2 3 2" xfId="45268"/>
    <cellStyle name="40% - Accent6 5 2 3 2 2" xfId="45269"/>
    <cellStyle name="40% - Accent6 5 2 3 2 2 2" xfId="45270"/>
    <cellStyle name="40% - Accent6 5 2 3 2 2 3" xfId="45271"/>
    <cellStyle name="40% - Accent6 5 2 3 2 3" xfId="45272"/>
    <cellStyle name="40% - Accent6 5 2 3 2 4" xfId="45273"/>
    <cellStyle name="40% - Accent6 5 2 3 3" xfId="45274"/>
    <cellStyle name="40% - Accent6 5 2 3 3 2" xfId="45275"/>
    <cellStyle name="40% - Accent6 5 2 3 3 2 2" xfId="45276"/>
    <cellStyle name="40% - Accent6 5 2 3 3 2 3" xfId="45277"/>
    <cellStyle name="40% - Accent6 5 2 3 3 3" xfId="45278"/>
    <cellStyle name="40% - Accent6 5 2 3 3 4" xfId="45279"/>
    <cellStyle name="40% - Accent6 5 2 3 4" xfId="45280"/>
    <cellStyle name="40% - Accent6 5 2 3 4 2" xfId="45281"/>
    <cellStyle name="40% - Accent6 5 2 3 4 3" xfId="45282"/>
    <cellStyle name="40% - Accent6 5 2 3 5" xfId="45283"/>
    <cellStyle name="40% - Accent6 5 2 3 6" xfId="45284"/>
    <cellStyle name="40% - Accent6 5 2 4" xfId="45285"/>
    <cellStyle name="40% - Accent6 5 2 4 2" xfId="45286"/>
    <cellStyle name="40% - Accent6 5 2 4 2 2" xfId="45287"/>
    <cellStyle name="40% - Accent6 5 2 4 2 2 2" xfId="45288"/>
    <cellStyle name="40% - Accent6 5 2 4 2 2 3" xfId="45289"/>
    <cellStyle name="40% - Accent6 5 2 4 2 3" xfId="45290"/>
    <cellStyle name="40% - Accent6 5 2 4 2 4" xfId="45291"/>
    <cellStyle name="40% - Accent6 5 2 4 3" xfId="45292"/>
    <cellStyle name="40% - Accent6 5 2 4 3 2" xfId="45293"/>
    <cellStyle name="40% - Accent6 5 2 4 3 2 2" xfId="45294"/>
    <cellStyle name="40% - Accent6 5 2 4 3 2 3" xfId="45295"/>
    <cellStyle name="40% - Accent6 5 2 4 3 3" xfId="45296"/>
    <cellStyle name="40% - Accent6 5 2 4 3 4" xfId="45297"/>
    <cellStyle name="40% - Accent6 5 2 4 4" xfId="45298"/>
    <cellStyle name="40% - Accent6 5 2 4 4 2" xfId="45299"/>
    <cellStyle name="40% - Accent6 5 2 4 4 3" xfId="45300"/>
    <cellStyle name="40% - Accent6 5 2 4 5" xfId="45301"/>
    <cellStyle name="40% - Accent6 5 2 4 6" xfId="45302"/>
    <cellStyle name="40% - Accent6 5 2 5" xfId="45303"/>
    <cellStyle name="40% - Accent6 5 2 5 2" xfId="45304"/>
    <cellStyle name="40% - Accent6 5 2 5 2 2" xfId="45305"/>
    <cellStyle name="40% - Accent6 5 2 5 2 3" xfId="45306"/>
    <cellStyle name="40% - Accent6 5 2 5 3" xfId="45307"/>
    <cellStyle name="40% - Accent6 5 2 5 4" xfId="45308"/>
    <cellStyle name="40% - Accent6 5 2 6" xfId="45309"/>
    <cellStyle name="40% - Accent6 5 2 6 2" xfId="45310"/>
    <cellStyle name="40% - Accent6 5 2 6 2 2" xfId="45311"/>
    <cellStyle name="40% - Accent6 5 2 6 2 3" xfId="45312"/>
    <cellStyle name="40% - Accent6 5 2 6 3" xfId="45313"/>
    <cellStyle name="40% - Accent6 5 2 6 4" xfId="45314"/>
    <cellStyle name="40% - Accent6 5 2 7" xfId="45315"/>
    <cellStyle name="40% - Accent6 5 2 7 2" xfId="45316"/>
    <cellStyle name="40% - Accent6 5 2 7 3" xfId="45317"/>
    <cellStyle name="40% - Accent6 5 2 8" xfId="45318"/>
    <cellStyle name="40% - Accent6 5 2 9" xfId="45319"/>
    <cellStyle name="40% - Accent6 5 3" xfId="45320"/>
    <cellStyle name="40% - Accent6 5 3 2" xfId="45321"/>
    <cellStyle name="40% - Accent6 5 3 2 2" xfId="45322"/>
    <cellStyle name="40% - Accent6 5 3 2 2 2" xfId="45323"/>
    <cellStyle name="40% - Accent6 5 3 2 2 2 2" xfId="45324"/>
    <cellStyle name="40% - Accent6 5 3 2 2 2 3" xfId="45325"/>
    <cellStyle name="40% - Accent6 5 3 2 2 3" xfId="45326"/>
    <cellStyle name="40% - Accent6 5 3 2 2 4" xfId="45327"/>
    <cellStyle name="40% - Accent6 5 3 2 3" xfId="45328"/>
    <cellStyle name="40% - Accent6 5 3 2 3 2" xfId="45329"/>
    <cellStyle name="40% - Accent6 5 3 2 3 2 2" xfId="45330"/>
    <cellStyle name="40% - Accent6 5 3 2 3 2 3" xfId="45331"/>
    <cellStyle name="40% - Accent6 5 3 2 3 3" xfId="45332"/>
    <cellStyle name="40% - Accent6 5 3 2 3 4" xfId="45333"/>
    <cellStyle name="40% - Accent6 5 3 2 4" xfId="45334"/>
    <cellStyle name="40% - Accent6 5 3 2 4 2" xfId="45335"/>
    <cellStyle name="40% - Accent6 5 3 2 4 3" xfId="45336"/>
    <cellStyle name="40% - Accent6 5 3 2 5" xfId="45337"/>
    <cellStyle name="40% - Accent6 5 3 2 6" xfId="45338"/>
    <cellStyle name="40% - Accent6 5 3 3" xfId="45339"/>
    <cellStyle name="40% - Accent6 5 3 3 2" xfId="45340"/>
    <cellStyle name="40% - Accent6 5 3 3 2 2" xfId="45341"/>
    <cellStyle name="40% - Accent6 5 3 3 2 2 2" xfId="45342"/>
    <cellStyle name="40% - Accent6 5 3 3 2 2 3" xfId="45343"/>
    <cellStyle name="40% - Accent6 5 3 3 2 3" xfId="45344"/>
    <cellStyle name="40% - Accent6 5 3 3 2 4" xfId="45345"/>
    <cellStyle name="40% - Accent6 5 3 3 3" xfId="45346"/>
    <cellStyle name="40% - Accent6 5 3 3 3 2" xfId="45347"/>
    <cellStyle name="40% - Accent6 5 3 3 3 2 2" xfId="45348"/>
    <cellStyle name="40% - Accent6 5 3 3 3 2 3" xfId="45349"/>
    <cellStyle name="40% - Accent6 5 3 3 3 3" xfId="45350"/>
    <cellStyle name="40% - Accent6 5 3 3 3 4" xfId="45351"/>
    <cellStyle name="40% - Accent6 5 3 3 4" xfId="45352"/>
    <cellStyle name="40% - Accent6 5 3 3 4 2" xfId="45353"/>
    <cellStyle name="40% - Accent6 5 3 3 4 3" xfId="45354"/>
    <cellStyle name="40% - Accent6 5 3 3 5" xfId="45355"/>
    <cellStyle name="40% - Accent6 5 3 3 6" xfId="45356"/>
    <cellStyle name="40% - Accent6 5 3 4" xfId="45357"/>
    <cellStyle name="40% - Accent6 5 3 4 2" xfId="45358"/>
    <cellStyle name="40% - Accent6 5 3 4 2 2" xfId="45359"/>
    <cellStyle name="40% - Accent6 5 3 4 2 3" xfId="45360"/>
    <cellStyle name="40% - Accent6 5 3 4 3" xfId="45361"/>
    <cellStyle name="40% - Accent6 5 3 4 4" xfId="45362"/>
    <cellStyle name="40% - Accent6 5 3 5" xfId="45363"/>
    <cellStyle name="40% - Accent6 5 3 5 2" xfId="45364"/>
    <cellStyle name="40% - Accent6 5 3 5 2 2" xfId="45365"/>
    <cellStyle name="40% - Accent6 5 3 5 2 3" xfId="45366"/>
    <cellStyle name="40% - Accent6 5 3 5 3" xfId="45367"/>
    <cellStyle name="40% - Accent6 5 3 5 4" xfId="45368"/>
    <cellStyle name="40% - Accent6 5 3 6" xfId="45369"/>
    <cellStyle name="40% - Accent6 5 3 6 2" xfId="45370"/>
    <cellStyle name="40% - Accent6 5 3 6 3" xfId="45371"/>
    <cellStyle name="40% - Accent6 5 3 7" xfId="45372"/>
    <cellStyle name="40% - Accent6 5 3 8" xfId="45373"/>
    <cellStyle name="40% - Accent6 5 4" xfId="45374"/>
    <cellStyle name="40% - Accent6 5 4 2" xfId="45375"/>
    <cellStyle name="40% - Accent6 5 4 2 2" xfId="45376"/>
    <cellStyle name="40% - Accent6 5 4 2 2 2" xfId="45377"/>
    <cellStyle name="40% - Accent6 5 4 2 2 3" xfId="45378"/>
    <cellStyle name="40% - Accent6 5 4 2 3" xfId="45379"/>
    <cellStyle name="40% - Accent6 5 4 2 4" xfId="45380"/>
    <cellStyle name="40% - Accent6 5 4 3" xfId="45381"/>
    <cellStyle name="40% - Accent6 5 4 3 2" xfId="45382"/>
    <cellStyle name="40% - Accent6 5 4 3 2 2" xfId="45383"/>
    <cellStyle name="40% - Accent6 5 4 3 2 3" xfId="45384"/>
    <cellStyle name="40% - Accent6 5 4 3 3" xfId="45385"/>
    <cellStyle name="40% - Accent6 5 4 3 4" xfId="45386"/>
    <cellStyle name="40% - Accent6 5 4 4" xfId="45387"/>
    <cellStyle name="40% - Accent6 5 4 4 2" xfId="45388"/>
    <cellStyle name="40% - Accent6 5 4 4 3" xfId="45389"/>
    <cellStyle name="40% - Accent6 5 4 5" xfId="45390"/>
    <cellStyle name="40% - Accent6 5 4 6" xfId="45391"/>
    <cellStyle name="40% - Accent6 5 5" xfId="45392"/>
    <cellStyle name="40% - Accent6 5 5 2" xfId="45393"/>
    <cellStyle name="40% - Accent6 5 5 2 2" xfId="45394"/>
    <cellStyle name="40% - Accent6 5 5 2 2 2" xfId="45395"/>
    <cellStyle name="40% - Accent6 5 5 2 2 3" xfId="45396"/>
    <cellStyle name="40% - Accent6 5 5 2 3" xfId="45397"/>
    <cellStyle name="40% - Accent6 5 5 2 4" xfId="45398"/>
    <cellStyle name="40% - Accent6 5 5 3" xfId="45399"/>
    <cellStyle name="40% - Accent6 5 5 3 2" xfId="45400"/>
    <cellStyle name="40% - Accent6 5 5 3 2 2" xfId="45401"/>
    <cellStyle name="40% - Accent6 5 5 3 2 3" xfId="45402"/>
    <cellStyle name="40% - Accent6 5 5 3 3" xfId="45403"/>
    <cellStyle name="40% - Accent6 5 5 3 4" xfId="45404"/>
    <cellStyle name="40% - Accent6 5 5 4" xfId="45405"/>
    <cellStyle name="40% - Accent6 5 5 4 2" xfId="45406"/>
    <cellStyle name="40% - Accent6 5 5 4 3" xfId="45407"/>
    <cellStyle name="40% - Accent6 5 5 5" xfId="45408"/>
    <cellStyle name="40% - Accent6 5 5 6" xfId="45409"/>
    <cellStyle name="40% - Accent6 5 6" xfId="45410"/>
    <cellStyle name="40% - Accent6 5 6 2" xfId="45411"/>
    <cellStyle name="40% - Accent6 5 6 2 2" xfId="45412"/>
    <cellStyle name="40% - Accent6 5 6 2 3" xfId="45413"/>
    <cellStyle name="40% - Accent6 5 6 3" xfId="45414"/>
    <cellStyle name="40% - Accent6 5 6 4" xfId="45415"/>
    <cellStyle name="40% - Accent6 5 7" xfId="45416"/>
    <cellStyle name="40% - Accent6 5 7 2" xfId="45417"/>
    <cellStyle name="40% - Accent6 5 7 2 2" xfId="45418"/>
    <cellStyle name="40% - Accent6 5 7 2 3" xfId="45419"/>
    <cellStyle name="40% - Accent6 5 7 3" xfId="45420"/>
    <cellStyle name="40% - Accent6 5 7 4" xfId="45421"/>
    <cellStyle name="40% - Accent6 5 8" xfId="45422"/>
    <cellStyle name="40% - Accent6 5 8 2" xfId="45423"/>
    <cellStyle name="40% - Accent6 5 8 3" xfId="45424"/>
    <cellStyle name="40% - Accent6 5 9" xfId="45425"/>
    <cellStyle name="40% - Accent6 5_Revenue monitoring workings P6 97-2003" xfId="45426"/>
    <cellStyle name="40% - Accent6 6" xfId="45427"/>
    <cellStyle name="40% - Accent6 6 10" xfId="45428"/>
    <cellStyle name="40% - Accent6 6 11" xfId="45429"/>
    <cellStyle name="40% - Accent6 6 2" xfId="45430"/>
    <cellStyle name="40% - Accent6 6 2 2" xfId="45431"/>
    <cellStyle name="40% - Accent6 6 2 2 2" xfId="45432"/>
    <cellStyle name="40% - Accent6 6 2 2 2 2" xfId="45433"/>
    <cellStyle name="40% - Accent6 6 2 2 2 2 2" xfId="45434"/>
    <cellStyle name="40% - Accent6 6 2 2 2 2 2 2" xfId="45435"/>
    <cellStyle name="40% - Accent6 6 2 2 2 2 2 3" xfId="45436"/>
    <cellStyle name="40% - Accent6 6 2 2 2 2 3" xfId="45437"/>
    <cellStyle name="40% - Accent6 6 2 2 2 2 4" xfId="45438"/>
    <cellStyle name="40% - Accent6 6 2 2 2 3" xfId="45439"/>
    <cellStyle name="40% - Accent6 6 2 2 2 3 2" xfId="45440"/>
    <cellStyle name="40% - Accent6 6 2 2 2 3 2 2" xfId="45441"/>
    <cellStyle name="40% - Accent6 6 2 2 2 3 2 3" xfId="45442"/>
    <cellStyle name="40% - Accent6 6 2 2 2 3 3" xfId="45443"/>
    <cellStyle name="40% - Accent6 6 2 2 2 3 4" xfId="45444"/>
    <cellStyle name="40% - Accent6 6 2 2 2 4" xfId="45445"/>
    <cellStyle name="40% - Accent6 6 2 2 2 4 2" xfId="45446"/>
    <cellStyle name="40% - Accent6 6 2 2 2 4 3" xfId="45447"/>
    <cellStyle name="40% - Accent6 6 2 2 2 5" xfId="45448"/>
    <cellStyle name="40% - Accent6 6 2 2 2 6" xfId="45449"/>
    <cellStyle name="40% - Accent6 6 2 2 3" xfId="45450"/>
    <cellStyle name="40% - Accent6 6 2 2 3 2" xfId="45451"/>
    <cellStyle name="40% - Accent6 6 2 2 3 2 2" xfId="45452"/>
    <cellStyle name="40% - Accent6 6 2 2 3 2 2 2" xfId="45453"/>
    <cellStyle name="40% - Accent6 6 2 2 3 2 2 3" xfId="45454"/>
    <cellStyle name="40% - Accent6 6 2 2 3 2 3" xfId="45455"/>
    <cellStyle name="40% - Accent6 6 2 2 3 2 4" xfId="45456"/>
    <cellStyle name="40% - Accent6 6 2 2 3 3" xfId="45457"/>
    <cellStyle name="40% - Accent6 6 2 2 3 3 2" xfId="45458"/>
    <cellStyle name="40% - Accent6 6 2 2 3 3 2 2" xfId="45459"/>
    <cellStyle name="40% - Accent6 6 2 2 3 3 2 3" xfId="45460"/>
    <cellStyle name="40% - Accent6 6 2 2 3 3 3" xfId="45461"/>
    <cellStyle name="40% - Accent6 6 2 2 3 3 4" xfId="45462"/>
    <cellStyle name="40% - Accent6 6 2 2 3 4" xfId="45463"/>
    <cellStyle name="40% - Accent6 6 2 2 3 4 2" xfId="45464"/>
    <cellStyle name="40% - Accent6 6 2 2 3 4 3" xfId="45465"/>
    <cellStyle name="40% - Accent6 6 2 2 3 5" xfId="45466"/>
    <cellStyle name="40% - Accent6 6 2 2 3 6" xfId="45467"/>
    <cellStyle name="40% - Accent6 6 2 2 4" xfId="45468"/>
    <cellStyle name="40% - Accent6 6 2 2 4 2" xfId="45469"/>
    <cellStyle name="40% - Accent6 6 2 2 4 2 2" xfId="45470"/>
    <cellStyle name="40% - Accent6 6 2 2 4 2 3" xfId="45471"/>
    <cellStyle name="40% - Accent6 6 2 2 4 3" xfId="45472"/>
    <cellStyle name="40% - Accent6 6 2 2 4 4" xfId="45473"/>
    <cellStyle name="40% - Accent6 6 2 2 5" xfId="45474"/>
    <cellStyle name="40% - Accent6 6 2 2 5 2" xfId="45475"/>
    <cellStyle name="40% - Accent6 6 2 2 5 2 2" xfId="45476"/>
    <cellStyle name="40% - Accent6 6 2 2 5 2 3" xfId="45477"/>
    <cellStyle name="40% - Accent6 6 2 2 5 3" xfId="45478"/>
    <cellStyle name="40% - Accent6 6 2 2 5 4" xfId="45479"/>
    <cellStyle name="40% - Accent6 6 2 2 6" xfId="45480"/>
    <cellStyle name="40% - Accent6 6 2 2 6 2" xfId="45481"/>
    <cellStyle name="40% - Accent6 6 2 2 6 3" xfId="45482"/>
    <cellStyle name="40% - Accent6 6 2 2 7" xfId="45483"/>
    <cellStyle name="40% - Accent6 6 2 2 8" xfId="45484"/>
    <cellStyle name="40% - Accent6 6 2 3" xfId="45485"/>
    <cellStyle name="40% - Accent6 6 2 3 2" xfId="45486"/>
    <cellStyle name="40% - Accent6 6 2 3 2 2" xfId="45487"/>
    <cellStyle name="40% - Accent6 6 2 3 2 2 2" xfId="45488"/>
    <cellStyle name="40% - Accent6 6 2 3 2 2 3" xfId="45489"/>
    <cellStyle name="40% - Accent6 6 2 3 2 3" xfId="45490"/>
    <cellStyle name="40% - Accent6 6 2 3 2 4" xfId="45491"/>
    <cellStyle name="40% - Accent6 6 2 3 3" xfId="45492"/>
    <cellStyle name="40% - Accent6 6 2 3 3 2" xfId="45493"/>
    <cellStyle name="40% - Accent6 6 2 3 3 2 2" xfId="45494"/>
    <cellStyle name="40% - Accent6 6 2 3 3 2 3" xfId="45495"/>
    <cellStyle name="40% - Accent6 6 2 3 3 3" xfId="45496"/>
    <cellStyle name="40% - Accent6 6 2 3 3 4" xfId="45497"/>
    <cellStyle name="40% - Accent6 6 2 3 4" xfId="45498"/>
    <cellStyle name="40% - Accent6 6 2 3 4 2" xfId="45499"/>
    <cellStyle name="40% - Accent6 6 2 3 4 3" xfId="45500"/>
    <cellStyle name="40% - Accent6 6 2 3 5" xfId="45501"/>
    <cellStyle name="40% - Accent6 6 2 3 6" xfId="45502"/>
    <cellStyle name="40% - Accent6 6 2 4" xfId="45503"/>
    <cellStyle name="40% - Accent6 6 2 4 2" xfId="45504"/>
    <cellStyle name="40% - Accent6 6 2 4 2 2" xfId="45505"/>
    <cellStyle name="40% - Accent6 6 2 4 2 2 2" xfId="45506"/>
    <cellStyle name="40% - Accent6 6 2 4 2 2 3" xfId="45507"/>
    <cellStyle name="40% - Accent6 6 2 4 2 3" xfId="45508"/>
    <cellStyle name="40% - Accent6 6 2 4 2 4" xfId="45509"/>
    <cellStyle name="40% - Accent6 6 2 4 3" xfId="45510"/>
    <cellStyle name="40% - Accent6 6 2 4 3 2" xfId="45511"/>
    <cellStyle name="40% - Accent6 6 2 4 3 2 2" xfId="45512"/>
    <cellStyle name="40% - Accent6 6 2 4 3 2 3" xfId="45513"/>
    <cellStyle name="40% - Accent6 6 2 4 3 3" xfId="45514"/>
    <cellStyle name="40% - Accent6 6 2 4 3 4" xfId="45515"/>
    <cellStyle name="40% - Accent6 6 2 4 4" xfId="45516"/>
    <cellStyle name="40% - Accent6 6 2 4 4 2" xfId="45517"/>
    <cellStyle name="40% - Accent6 6 2 4 4 3" xfId="45518"/>
    <cellStyle name="40% - Accent6 6 2 4 5" xfId="45519"/>
    <cellStyle name="40% - Accent6 6 2 4 6" xfId="45520"/>
    <cellStyle name="40% - Accent6 6 2 5" xfId="45521"/>
    <cellStyle name="40% - Accent6 6 2 5 2" xfId="45522"/>
    <cellStyle name="40% - Accent6 6 2 5 2 2" xfId="45523"/>
    <cellStyle name="40% - Accent6 6 2 5 2 3" xfId="45524"/>
    <cellStyle name="40% - Accent6 6 2 5 3" xfId="45525"/>
    <cellStyle name="40% - Accent6 6 2 5 4" xfId="45526"/>
    <cellStyle name="40% - Accent6 6 2 6" xfId="45527"/>
    <cellStyle name="40% - Accent6 6 2 6 2" xfId="45528"/>
    <cellStyle name="40% - Accent6 6 2 6 2 2" xfId="45529"/>
    <cellStyle name="40% - Accent6 6 2 6 2 3" xfId="45530"/>
    <cellStyle name="40% - Accent6 6 2 6 3" xfId="45531"/>
    <cellStyle name="40% - Accent6 6 2 6 4" xfId="45532"/>
    <cellStyle name="40% - Accent6 6 2 7" xfId="45533"/>
    <cellStyle name="40% - Accent6 6 2 7 2" xfId="45534"/>
    <cellStyle name="40% - Accent6 6 2 7 3" xfId="45535"/>
    <cellStyle name="40% - Accent6 6 2 8" xfId="45536"/>
    <cellStyle name="40% - Accent6 6 2 9" xfId="45537"/>
    <cellStyle name="40% - Accent6 6 3" xfId="45538"/>
    <cellStyle name="40% - Accent6 6 3 2" xfId="45539"/>
    <cellStyle name="40% - Accent6 6 3 2 2" xfId="45540"/>
    <cellStyle name="40% - Accent6 6 3 2 2 2" xfId="45541"/>
    <cellStyle name="40% - Accent6 6 3 2 2 2 2" xfId="45542"/>
    <cellStyle name="40% - Accent6 6 3 2 2 2 3" xfId="45543"/>
    <cellStyle name="40% - Accent6 6 3 2 2 3" xfId="45544"/>
    <cellStyle name="40% - Accent6 6 3 2 2 4" xfId="45545"/>
    <cellStyle name="40% - Accent6 6 3 2 3" xfId="45546"/>
    <cellStyle name="40% - Accent6 6 3 2 3 2" xfId="45547"/>
    <cellStyle name="40% - Accent6 6 3 2 3 2 2" xfId="45548"/>
    <cellStyle name="40% - Accent6 6 3 2 3 2 3" xfId="45549"/>
    <cellStyle name="40% - Accent6 6 3 2 3 3" xfId="45550"/>
    <cellStyle name="40% - Accent6 6 3 2 3 4" xfId="45551"/>
    <cellStyle name="40% - Accent6 6 3 2 4" xfId="45552"/>
    <cellStyle name="40% - Accent6 6 3 2 4 2" xfId="45553"/>
    <cellStyle name="40% - Accent6 6 3 2 4 3" xfId="45554"/>
    <cellStyle name="40% - Accent6 6 3 2 5" xfId="45555"/>
    <cellStyle name="40% - Accent6 6 3 2 6" xfId="45556"/>
    <cellStyle name="40% - Accent6 6 3 3" xfId="45557"/>
    <cellStyle name="40% - Accent6 6 3 3 2" xfId="45558"/>
    <cellStyle name="40% - Accent6 6 3 3 2 2" xfId="45559"/>
    <cellStyle name="40% - Accent6 6 3 3 2 2 2" xfId="45560"/>
    <cellStyle name="40% - Accent6 6 3 3 2 2 3" xfId="45561"/>
    <cellStyle name="40% - Accent6 6 3 3 2 3" xfId="45562"/>
    <cellStyle name="40% - Accent6 6 3 3 2 4" xfId="45563"/>
    <cellStyle name="40% - Accent6 6 3 3 3" xfId="45564"/>
    <cellStyle name="40% - Accent6 6 3 3 3 2" xfId="45565"/>
    <cellStyle name="40% - Accent6 6 3 3 3 2 2" xfId="45566"/>
    <cellStyle name="40% - Accent6 6 3 3 3 2 3" xfId="45567"/>
    <cellStyle name="40% - Accent6 6 3 3 3 3" xfId="45568"/>
    <cellStyle name="40% - Accent6 6 3 3 3 4" xfId="45569"/>
    <cellStyle name="40% - Accent6 6 3 3 4" xfId="45570"/>
    <cellStyle name="40% - Accent6 6 3 3 4 2" xfId="45571"/>
    <cellStyle name="40% - Accent6 6 3 3 4 3" xfId="45572"/>
    <cellStyle name="40% - Accent6 6 3 3 5" xfId="45573"/>
    <cellStyle name="40% - Accent6 6 3 3 6" xfId="45574"/>
    <cellStyle name="40% - Accent6 6 3 4" xfId="45575"/>
    <cellStyle name="40% - Accent6 6 3 4 2" xfId="45576"/>
    <cellStyle name="40% - Accent6 6 3 4 2 2" xfId="45577"/>
    <cellStyle name="40% - Accent6 6 3 4 2 3" xfId="45578"/>
    <cellStyle name="40% - Accent6 6 3 4 3" xfId="45579"/>
    <cellStyle name="40% - Accent6 6 3 4 4" xfId="45580"/>
    <cellStyle name="40% - Accent6 6 3 5" xfId="45581"/>
    <cellStyle name="40% - Accent6 6 3 5 2" xfId="45582"/>
    <cellStyle name="40% - Accent6 6 3 5 2 2" xfId="45583"/>
    <cellStyle name="40% - Accent6 6 3 5 2 3" xfId="45584"/>
    <cellStyle name="40% - Accent6 6 3 5 3" xfId="45585"/>
    <cellStyle name="40% - Accent6 6 3 5 4" xfId="45586"/>
    <cellStyle name="40% - Accent6 6 3 6" xfId="45587"/>
    <cellStyle name="40% - Accent6 6 3 6 2" xfId="45588"/>
    <cellStyle name="40% - Accent6 6 3 6 3" xfId="45589"/>
    <cellStyle name="40% - Accent6 6 3 7" xfId="45590"/>
    <cellStyle name="40% - Accent6 6 3 8" xfId="45591"/>
    <cellStyle name="40% - Accent6 6 4" xfId="45592"/>
    <cellStyle name="40% - Accent6 6 4 2" xfId="45593"/>
    <cellStyle name="40% - Accent6 6 4 2 2" xfId="45594"/>
    <cellStyle name="40% - Accent6 6 4 2 2 2" xfId="45595"/>
    <cellStyle name="40% - Accent6 6 4 2 2 3" xfId="45596"/>
    <cellStyle name="40% - Accent6 6 4 2 3" xfId="45597"/>
    <cellStyle name="40% - Accent6 6 4 2 4" xfId="45598"/>
    <cellStyle name="40% - Accent6 6 4 3" xfId="45599"/>
    <cellStyle name="40% - Accent6 6 4 3 2" xfId="45600"/>
    <cellStyle name="40% - Accent6 6 4 3 2 2" xfId="45601"/>
    <cellStyle name="40% - Accent6 6 4 3 2 3" xfId="45602"/>
    <cellStyle name="40% - Accent6 6 4 3 3" xfId="45603"/>
    <cellStyle name="40% - Accent6 6 4 3 4" xfId="45604"/>
    <cellStyle name="40% - Accent6 6 4 4" xfId="45605"/>
    <cellStyle name="40% - Accent6 6 4 4 2" xfId="45606"/>
    <cellStyle name="40% - Accent6 6 4 4 3" xfId="45607"/>
    <cellStyle name="40% - Accent6 6 4 5" xfId="45608"/>
    <cellStyle name="40% - Accent6 6 4 6" xfId="45609"/>
    <cellStyle name="40% - Accent6 6 5" xfId="45610"/>
    <cellStyle name="40% - Accent6 6 5 2" xfId="45611"/>
    <cellStyle name="40% - Accent6 6 5 2 2" xfId="45612"/>
    <cellStyle name="40% - Accent6 6 5 2 2 2" xfId="45613"/>
    <cellStyle name="40% - Accent6 6 5 2 2 3" xfId="45614"/>
    <cellStyle name="40% - Accent6 6 5 2 3" xfId="45615"/>
    <cellStyle name="40% - Accent6 6 5 2 4" xfId="45616"/>
    <cellStyle name="40% - Accent6 6 5 3" xfId="45617"/>
    <cellStyle name="40% - Accent6 6 5 3 2" xfId="45618"/>
    <cellStyle name="40% - Accent6 6 5 3 2 2" xfId="45619"/>
    <cellStyle name="40% - Accent6 6 5 3 2 3" xfId="45620"/>
    <cellStyle name="40% - Accent6 6 5 3 3" xfId="45621"/>
    <cellStyle name="40% - Accent6 6 5 3 4" xfId="45622"/>
    <cellStyle name="40% - Accent6 6 5 4" xfId="45623"/>
    <cellStyle name="40% - Accent6 6 5 4 2" xfId="45624"/>
    <cellStyle name="40% - Accent6 6 5 4 3" xfId="45625"/>
    <cellStyle name="40% - Accent6 6 5 5" xfId="45626"/>
    <cellStyle name="40% - Accent6 6 5 6" xfId="45627"/>
    <cellStyle name="40% - Accent6 6 6" xfId="45628"/>
    <cellStyle name="40% - Accent6 6 6 2" xfId="45629"/>
    <cellStyle name="40% - Accent6 6 6 2 2" xfId="45630"/>
    <cellStyle name="40% - Accent6 6 6 2 3" xfId="45631"/>
    <cellStyle name="40% - Accent6 6 6 3" xfId="45632"/>
    <cellStyle name="40% - Accent6 6 6 4" xfId="45633"/>
    <cellStyle name="40% - Accent6 6 7" xfId="45634"/>
    <cellStyle name="40% - Accent6 6 7 2" xfId="45635"/>
    <cellStyle name="40% - Accent6 6 7 2 2" xfId="45636"/>
    <cellStyle name="40% - Accent6 6 7 2 3" xfId="45637"/>
    <cellStyle name="40% - Accent6 6 7 3" xfId="45638"/>
    <cellStyle name="40% - Accent6 6 7 4" xfId="45639"/>
    <cellStyle name="40% - Accent6 6 8" xfId="45640"/>
    <cellStyle name="40% - Accent6 6 8 2" xfId="45641"/>
    <cellStyle name="40% - Accent6 6 8 3" xfId="45642"/>
    <cellStyle name="40% - Accent6 6 9" xfId="45643"/>
    <cellStyle name="40% - Accent6 6_Revenue monitoring workings P6 97-2003" xfId="45644"/>
    <cellStyle name="40% - Accent6 7" xfId="45645"/>
    <cellStyle name="40% - Accent6 7 10" xfId="45646"/>
    <cellStyle name="40% - Accent6 7 11" xfId="45647"/>
    <cellStyle name="40% - Accent6 7 2" xfId="45648"/>
    <cellStyle name="40% - Accent6 7 2 2" xfId="45649"/>
    <cellStyle name="40% - Accent6 7 2 2 2" xfId="45650"/>
    <cellStyle name="40% - Accent6 7 2 2 2 2" xfId="45651"/>
    <cellStyle name="40% - Accent6 7 2 2 2 2 2" xfId="45652"/>
    <cellStyle name="40% - Accent6 7 2 2 2 2 2 2" xfId="45653"/>
    <cellStyle name="40% - Accent6 7 2 2 2 2 2 3" xfId="45654"/>
    <cellStyle name="40% - Accent6 7 2 2 2 2 3" xfId="45655"/>
    <cellStyle name="40% - Accent6 7 2 2 2 2 4" xfId="45656"/>
    <cellStyle name="40% - Accent6 7 2 2 2 3" xfId="45657"/>
    <cellStyle name="40% - Accent6 7 2 2 2 3 2" xfId="45658"/>
    <cellStyle name="40% - Accent6 7 2 2 2 3 2 2" xfId="45659"/>
    <cellStyle name="40% - Accent6 7 2 2 2 3 2 3" xfId="45660"/>
    <cellStyle name="40% - Accent6 7 2 2 2 3 3" xfId="45661"/>
    <cellStyle name="40% - Accent6 7 2 2 2 3 4" xfId="45662"/>
    <cellStyle name="40% - Accent6 7 2 2 2 4" xfId="45663"/>
    <cellStyle name="40% - Accent6 7 2 2 2 4 2" xfId="45664"/>
    <cellStyle name="40% - Accent6 7 2 2 2 4 3" xfId="45665"/>
    <cellStyle name="40% - Accent6 7 2 2 2 5" xfId="45666"/>
    <cellStyle name="40% - Accent6 7 2 2 2 6" xfId="45667"/>
    <cellStyle name="40% - Accent6 7 2 2 3" xfId="45668"/>
    <cellStyle name="40% - Accent6 7 2 2 3 2" xfId="45669"/>
    <cellStyle name="40% - Accent6 7 2 2 3 2 2" xfId="45670"/>
    <cellStyle name="40% - Accent6 7 2 2 3 2 2 2" xfId="45671"/>
    <cellStyle name="40% - Accent6 7 2 2 3 2 2 3" xfId="45672"/>
    <cellStyle name="40% - Accent6 7 2 2 3 2 3" xfId="45673"/>
    <cellStyle name="40% - Accent6 7 2 2 3 2 4" xfId="45674"/>
    <cellStyle name="40% - Accent6 7 2 2 3 3" xfId="45675"/>
    <cellStyle name="40% - Accent6 7 2 2 3 3 2" xfId="45676"/>
    <cellStyle name="40% - Accent6 7 2 2 3 3 2 2" xfId="45677"/>
    <cellStyle name="40% - Accent6 7 2 2 3 3 2 3" xfId="45678"/>
    <cellStyle name="40% - Accent6 7 2 2 3 3 3" xfId="45679"/>
    <cellStyle name="40% - Accent6 7 2 2 3 3 4" xfId="45680"/>
    <cellStyle name="40% - Accent6 7 2 2 3 4" xfId="45681"/>
    <cellStyle name="40% - Accent6 7 2 2 3 4 2" xfId="45682"/>
    <cellStyle name="40% - Accent6 7 2 2 3 4 3" xfId="45683"/>
    <cellStyle name="40% - Accent6 7 2 2 3 5" xfId="45684"/>
    <cellStyle name="40% - Accent6 7 2 2 3 6" xfId="45685"/>
    <cellStyle name="40% - Accent6 7 2 2 4" xfId="45686"/>
    <cellStyle name="40% - Accent6 7 2 2 4 2" xfId="45687"/>
    <cellStyle name="40% - Accent6 7 2 2 4 2 2" xfId="45688"/>
    <cellStyle name="40% - Accent6 7 2 2 4 2 3" xfId="45689"/>
    <cellStyle name="40% - Accent6 7 2 2 4 3" xfId="45690"/>
    <cellStyle name="40% - Accent6 7 2 2 4 4" xfId="45691"/>
    <cellStyle name="40% - Accent6 7 2 2 5" xfId="45692"/>
    <cellStyle name="40% - Accent6 7 2 2 5 2" xfId="45693"/>
    <cellStyle name="40% - Accent6 7 2 2 5 2 2" xfId="45694"/>
    <cellStyle name="40% - Accent6 7 2 2 5 2 3" xfId="45695"/>
    <cellStyle name="40% - Accent6 7 2 2 5 3" xfId="45696"/>
    <cellStyle name="40% - Accent6 7 2 2 5 4" xfId="45697"/>
    <cellStyle name="40% - Accent6 7 2 2 6" xfId="45698"/>
    <cellStyle name="40% - Accent6 7 2 2 6 2" xfId="45699"/>
    <cellStyle name="40% - Accent6 7 2 2 6 3" xfId="45700"/>
    <cellStyle name="40% - Accent6 7 2 2 7" xfId="45701"/>
    <cellStyle name="40% - Accent6 7 2 2 8" xfId="45702"/>
    <cellStyle name="40% - Accent6 7 2 3" xfId="45703"/>
    <cellStyle name="40% - Accent6 7 2 3 2" xfId="45704"/>
    <cellStyle name="40% - Accent6 7 2 3 2 2" xfId="45705"/>
    <cellStyle name="40% - Accent6 7 2 3 2 2 2" xfId="45706"/>
    <cellStyle name="40% - Accent6 7 2 3 2 2 3" xfId="45707"/>
    <cellStyle name="40% - Accent6 7 2 3 2 3" xfId="45708"/>
    <cellStyle name="40% - Accent6 7 2 3 2 4" xfId="45709"/>
    <cellStyle name="40% - Accent6 7 2 3 3" xfId="45710"/>
    <cellStyle name="40% - Accent6 7 2 3 3 2" xfId="45711"/>
    <cellStyle name="40% - Accent6 7 2 3 3 2 2" xfId="45712"/>
    <cellStyle name="40% - Accent6 7 2 3 3 2 3" xfId="45713"/>
    <cellStyle name="40% - Accent6 7 2 3 3 3" xfId="45714"/>
    <cellStyle name="40% - Accent6 7 2 3 3 4" xfId="45715"/>
    <cellStyle name="40% - Accent6 7 2 3 4" xfId="45716"/>
    <cellStyle name="40% - Accent6 7 2 3 4 2" xfId="45717"/>
    <cellStyle name="40% - Accent6 7 2 3 4 3" xfId="45718"/>
    <cellStyle name="40% - Accent6 7 2 3 5" xfId="45719"/>
    <cellStyle name="40% - Accent6 7 2 3 6" xfId="45720"/>
    <cellStyle name="40% - Accent6 7 2 4" xfId="45721"/>
    <cellStyle name="40% - Accent6 7 2 4 2" xfId="45722"/>
    <cellStyle name="40% - Accent6 7 2 4 2 2" xfId="45723"/>
    <cellStyle name="40% - Accent6 7 2 4 2 2 2" xfId="45724"/>
    <cellStyle name="40% - Accent6 7 2 4 2 2 3" xfId="45725"/>
    <cellStyle name="40% - Accent6 7 2 4 2 3" xfId="45726"/>
    <cellStyle name="40% - Accent6 7 2 4 2 4" xfId="45727"/>
    <cellStyle name="40% - Accent6 7 2 4 3" xfId="45728"/>
    <cellStyle name="40% - Accent6 7 2 4 3 2" xfId="45729"/>
    <cellStyle name="40% - Accent6 7 2 4 3 2 2" xfId="45730"/>
    <cellStyle name="40% - Accent6 7 2 4 3 2 3" xfId="45731"/>
    <cellStyle name="40% - Accent6 7 2 4 3 3" xfId="45732"/>
    <cellStyle name="40% - Accent6 7 2 4 3 4" xfId="45733"/>
    <cellStyle name="40% - Accent6 7 2 4 4" xfId="45734"/>
    <cellStyle name="40% - Accent6 7 2 4 4 2" xfId="45735"/>
    <cellStyle name="40% - Accent6 7 2 4 4 3" xfId="45736"/>
    <cellStyle name="40% - Accent6 7 2 4 5" xfId="45737"/>
    <cellStyle name="40% - Accent6 7 2 4 6" xfId="45738"/>
    <cellStyle name="40% - Accent6 7 2 5" xfId="45739"/>
    <cellStyle name="40% - Accent6 7 2 5 2" xfId="45740"/>
    <cellStyle name="40% - Accent6 7 2 5 2 2" xfId="45741"/>
    <cellStyle name="40% - Accent6 7 2 5 2 3" xfId="45742"/>
    <cellStyle name="40% - Accent6 7 2 5 3" xfId="45743"/>
    <cellStyle name="40% - Accent6 7 2 5 4" xfId="45744"/>
    <cellStyle name="40% - Accent6 7 2 6" xfId="45745"/>
    <cellStyle name="40% - Accent6 7 2 6 2" xfId="45746"/>
    <cellStyle name="40% - Accent6 7 2 6 2 2" xfId="45747"/>
    <cellStyle name="40% - Accent6 7 2 6 2 3" xfId="45748"/>
    <cellStyle name="40% - Accent6 7 2 6 3" xfId="45749"/>
    <cellStyle name="40% - Accent6 7 2 6 4" xfId="45750"/>
    <cellStyle name="40% - Accent6 7 2 7" xfId="45751"/>
    <cellStyle name="40% - Accent6 7 2 7 2" xfId="45752"/>
    <cellStyle name="40% - Accent6 7 2 7 3" xfId="45753"/>
    <cellStyle name="40% - Accent6 7 2 8" xfId="45754"/>
    <cellStyle name="40% - Accent6 7 2 9" xfId="45755"/>
    <cellStyle name="40% - Accent6 7 3" xfId="45756"/>
    <cellStyle name="40% - Accent6 7 3 2" xfId="45757"/>
    <cellStyle name="40% - Accent6 7 3 2 2" xfId="45758"/>
    <cellStyle name="40% - Accent6 7 3 2 2 2" xfId="45759"/>
    <cellStyle name="40% - Accent6 7 3 2 2 2 2" xfId="45760"/>
    <cellStyle name="40% - Accent6 7 3 2 2 2 3" xfId="45761"/>
    <cellStyle name="40% - Accent6 7 3 2 2 3" xfId="45762"/>
    <cellStyle name="40% - Accent6 7 3 2 2 4" xfId="45763"/>
    <cellStyle name="40% - Accent6 7 3 2 3" xfId="45764"/>
    <cellStyle name="40% - Accent6 7 3 2 3 2" xfId="45765"/>
    <cellStyle name="40% - Accent6 7 3 2 3 2 2" xfId="45766"/>
    <cellStyle name="40% - Accent6 7 3 2 3 2 3" xfId="45767"/>
    <cellStyle name="40% - Accent6 7 3 2 3 3" xfId="45768"/>
    <cellStyle name="40% - Accent6 7 3 2 3 4" xfId="45769"/>
    <cellStyle name="40% - Accent6 7 3 2 4" xfId="45770"/>
    <cellStyle name="40% - Accent6 7 3 2 4 2" xfId="45771"/>
    <cellStyle name="40% - Accent6 7 3 2 4 3" xfId="45772"/>
    <cellStyle name="40% - Accent6 7 3 2 5" xfId="45773"/>
    <cellStyle name="40% - Accent6 7 3 2 6" xfId="45774"/>
    <cellStyle name="40% - Accent6 7 3 3" xfId="45775"/>
    <cellStyle name="40% - Accent6 7 3 3 2" xfId="45776"/>
    <cellStyle name="40% - Accent6 7 3 3 2 2" xfId="45777"/>
    <cellStyle name="40% - Accent6 7 3 3 2 2 2" xfId="45778"/>
    <cellStyle name="40% - Accent6 7 3 3 2 2 3" xfId="45779"/>
    <cellStyle name="40% - Accent6 7 3 3 2 3" xfId="45780"/>
    <cellStyle name="40% - Accent6 7 3 3 2 4" xfId="45781"/>
    <cellStyle name="40% - Accent6 7 3 3 3" xfId="45782"/>
    <cellStyle name="40% - Accent6 7 3 3 3 2" xfId="45783"/>
    <cellStyle name="40% - Accent6 7 3 3 3 2 2" xfId="45784"/>
    <cellStyle name="40% - Accent6 7 3 3 3 2 3" xfId="45785"/>
    <cellStyle name="40% - Accent6 7 3 3 3 3" xfId="45786"/>
    <cellStyle name="40% - Accent6 7 3 3 3 4" xfId="45787"/>
    <cellStyle name="40% - Accent6 7 3 3 4" xfId="45788"/>
    <cellStyle name="40% - Accent6 7 3 3 4 2" xfId="45789"/>
    <cellStyle name="40% - Accent6 7 3 3 4 3" xfId="45790"/>
    <cellStyle name="40% - Accent6 7 3 3 5" xfId="45791"/>
    <cellStyle name="40% - Accent6 7 3 3 6" xfId="45792"/>
    <cellStyle name="40% - Accent6 7 3 4" xfId="45793"/>
    <cellStyle name="40% - Accent6 7 3 4 2" xfId="45794"/>
    <cellStyle name="40% - Accent6 7 3 4 2 2" xfId="45795"/>
    <cellStyle name="40% - Accent6 7 3 4 2 3" xfId="45796"/>
    <cellStyle name="40% - Accent6 7 3 4 3" xfId="45797"/>
    <cellStyle name="40% - Accent6 7 3 4 4" xfId="45798"/>
    <cellStyle name="40% - Accent6 7 3 5" xfId="45799"/>
    <cellStyle name="40% - Accent6 7 3 5 2" xfId="45800"/>
    <cellStyle name="40% - Accent6 7 3 5 2 2" xfId="45801"/>
    <cellStyle name="40% - Accent6 7 3 5 2 3" xfId="45802"/>
    <cellStyle name="40% - Accent6 7 3 5 3" xfId="45803"/>
    <cellStyle name="40% - Accent6 7 3 5 4" xfId="45804"/>
    <cellStyle name="40% - Accent6 7 3 6" xfId="45805"/>
    <cellStyle name="40% - Accent6 7 3 6 2" xfId="45806"/>
    <cellStyle name="40% - Accent6 7 3 6 3" xfId="45807"/>
    <cellStyle name="40% - Accent6 7 3 7" xfId="45808"/>
    <cellStyle name="40% - Accent6 7 3 8" xfId="45809"/>
    <cellStyle name="40% - Accent6 7 4" xfId="45810"/>
    <cellStyle name="40% - Accent6 7 4 2" xfId="45811"/>
    <cellStyle name="40% - Accent6 7 4 2 2" xfId="45812"/>
    <cellStyle name="40% - Accent6 7 4 2 2 2" xfId="45813"/>
    <cellStyle name="40% - Accent6 7 4 2 2 3" xfId="45814"/>
    <cellStyle name="40% - Accent6 7 4 2 3" xfId="45815"/>
    <cellStyle name="40% - Accent6 7 4 2 4" xfId="45816"/>
    <cellStyle name="40% - Accent6 7 4 3" xfId="45817"/>
    <cellStyle name="40% - Accent6 7 4 3 2" xfId="45818"/>
    <cellStyle name="40% - Accent6 7 4 3 2 2" xfId="45819"/>
    <cellStyle name="40% - Accent6 7 4 3 2 3" xfId="45820"/>
    <cellStyle name="40% - Accent6 7 4 3 3" xfId="45821"/>
    <cellStyle name="40% - Accent6 7 4 3 4" xfId="45822"/>
    <cellStyle name="40% - Accent6 7 4 4" xfId="45823"/>
    <cellStyle name="40% - Accent6 7 4 4 2" xfId="45824"/>
    <cellStyle name="40% - Accent6 7 4 4 3" xfId="45825"/>
    <cellStyle name="40% - Accent6 7 4 5" xfId="45826"/>
    <cellStyle name="40% - Accent6 7 4 6" xfId="45827"/>
    <cellStyle name="40% - Accent6 7 5" xfId="45828"/>
    <cellStyle name="40% - Accent6 7 5 2" xfId="45829"/>
    <cellStyle name="40% - Accent6 7 5 2 2" xfId="45830"/>
    <cellStyle name="40% - Accent6 7 5 2 2 2" xfId="45831"/>
    <cellStyle name="40% - Accent6 7 5 2 2 3" xfId="45832"/>
    <cellStyle name="40% - Accent6 7 5 2 3" xfId="45833"/>
    <cellStyle name="40% - Accent6 7 5 2 4" xfId="45834"/>
    <cellStyle name="40% - Accent6 7 5 3" xfId="45835"/>
    <cellStyle name="40% - Accent6 7 5 3 2" xfId="45836"/>
    <cellStyle name="40% - Accent6 7 5 3 2 2" xfId="45837"/>
    <cellStyle name="40% - Accent6 7 5 3 2 3" xfId="45838"/>
    <cellStyle name="40% - Accent6 7 5 3 3" xfId="45839"/>
    <cellStyle name="40% - Accent6 7 5 3 4" xfId="45840"/>
    <cellStyle name="40% - Accent6 7 5 4" xfId="45841"/>
    <cellStyle name="40% - Accent6 7 5 4 2" xfId="45842"/>
    <cellStyle name="40% - Accent6 7 5 4 3" xfId="45843"/>
    <cellStyle name="40% - Accent6 7 5 5" xfId="45844"/>
    <cellStyle name="40% - Accent6 7 5 6" xfId="45845"/>
    <cellStyle name="40% - Accent6 7 6" xfId="45846"/>
    <cellStyle name="40% - Accent6 7 6 2" xfId="45847"/>
    <cellStyle name="40% - Accent6 7 6 2 2" xfId="45848"/>
    <cellStyle name="40% - Accent6 7 6 2 3" xfId="45849"/>
    <cellStyle name="40% - Accent6 7 6 3" xfId="45850"/>
    <cellStyle name="40% - Accent6 7 6 4" xfId="45851"/>
    <cellStyle name="40% - Accent6 7 7" xfId="45852"/>
    <cellStyle name="40% - Accent6 7 7 2" xfId="45853"/>
    <cellStyle name="40% - Accent6 7 7 2 2" xfId="45854"/>
    <cellStyle name="40% - Accent6 7 7 2 3" xfId="45855"/>
    <cellStyle name="40% - Accent6 7 7 3" xfId="45856"/>
    <cellStyle name="40% - Accent6 7 7 4" xfId="45857"/>
    <cellStyle name="40% - Accent6 7 8" xfId="45858"/>
    <cellStyle name="40% - Accent6 7 8 2" xfId="45859"/>
    <cellStyle name="40% - Accent6 7 8 3" xfId="45860"/>
    <cellStyle name="40% - Accent6 7 9" xfId="45861"/>
    <cellStyle name="40% - Accent6 7_Revenue monitoring workings P6 97-2003" xfId="45862"/>
    <cellStyle name="40% - Accent6 8" xfId="45863"/>
    <cellStyle name="40% - Accent6 8 10" xfId="45864"/>
    <cellStyle name="40% - Accent6 8 2" xfId="45865"/>
    <cellStyle name="40% - Accent6 8 2 2" xfId="45866"/>
    <cellStyle name="40% - Accent6 8 2 2 2" xfId="45867"/>
    <cellStyle name="40% - Accent6 8 2 2 2 2" xfId="45868"/>
    <cellStyle name="40% - Accent6 8 2 2 2 2 2" xfId="45869"/>
    <cellStyle name="40% - Accent6 8 2 2 2 2 2 2" xfId="45870"/>
    <cellStyle name="40% - Accent6 8 2 2 2 2 2 3" xfId="45871"/>
    <cellStyle name="40% - Accent6 8 2 2 2 2 3" xfId="45872"/>
    <cellStyle name="40% - Accent6 8 2 2 2 2 4" xfId="45873"/>
    <cellStyle name="40% - Accent6 8 2 2 2 3" xfId="45874"/>
    <cellStyle name="40% - Accent6 8 2 2 2 3 2" xfId="45875"/>
    <cellStyle name="40% - Accent6 8 2 2 2 3 2 2" xfId="45876"/>
    <cellStyle name="40% - Accent6 8 2 2 2 3 2 3" xfId="45877"/>
    <cellStyle name="40% - Accent6 8 2 2 2 3 3" xfId="45878"/>
    <cellStyle name="40% - Accent6 8 2 2 2 3 4" xfId="45879"/>
    <cellStyle name="40% - Accent6 8 2 2 2 4" xfId="45880"/>
    <cellStyle name="40% - Accent6 8 2 2 2 4 2" xfId="45881"/>
    <cellStyle name="40% - Accent6 8 2 2 2 4 3" xfId="45882"/>
    <cellStyle name="40% - Accent6 8 2 2 2 5" xfId="45883"/>
    <cellStyle name="40% - Accent6 8 2 2 2 6" xfId="45884"/>
    <cellStyle name="40% - Accent6 8 2 2 3" xfId="45885"/>
    <cellStyle name="40% - Accent6 8 2 2 3 2" xfId="45886"/>
    <cellStyle name="40% - Accent6 8 2 2 3 2 2" xfId="45887"/>
    <cellStyle name="40% - Accent6 8 2 2 3 2 2 2" xfId="45888"/>
    <cellStyle name="40% - Accent6 8 2 2 3 2 2 3" xfId="45889"/>
    <cellStyle name="40% - Accent6 8 2 2 3 2 3" xfId="45890"/>
    <cellStyle name="40% - Accent6 8 2 2 3 2 4" xfId="45891"/>
    <cellStyle name="40% - Accent6 8 2 2 3 3" xfId="45892"/>
    <cellStyle name="40% - Accent6 8 2 2 3 3 2" xfId="45893"/>
    <cellStyle name="40% - Accent6 8 2 2 3 3 2 2" xfId="45894"/>
    <cellStyle name="40% - Accent6 8 2 2 3 3 2 3" xfId="45895"/>
    <cellStyle name="40% - Accent6 8 2 2 3 3 3" xfId="45896"/>
    <cellStyle name="40% - Accent6 8 2 2 3 3 4" xfId="45897"/>
    <cellStyle name="40% - Accent6 8 2 2 3 4" xfId="45898"/>
    <cellStyle name="40% - Accent6 8 2 2 3 4 2" xfId="45899"/>
    <cellStyle name="40% - Accent6 8 2 2 3 4 3" xfId="45900"/>
    <cellStyle name="40% - Accent6 8 2 2 3 5" xfId="45901"/>
    <cellStyle name="40% - Accent6 8 2 2 3 6" xfId="45902"/>
    <cellStyle name="40% - Accent6 8 2 2 4" xfId="45903"/>
    <cellStyle name="40% - Accent6 8 2 2 4 2" xfId="45904"/>
    <cellStyle name="40% - Accent6 8 2 2 4 2 2" xfId="45905"/>
    <cellStyle name="40% - Accent6 8 2 2 4 2 3" xfId="45906"/>
    <cellStyle name="40% - Accent6 8 2 2 4 3" xfId="45907"/>
    <cellStyle name="40% - Accent6 8 2 2 4 4" xfId="45908"/>
    <cellStyle name="40% - Accent6 8 2 2 5" xfId="45909"/>
    <cellStyle name="40% - Accent6 8 2 2 5 2" xfId="45910"/>
    <cellStyle name="40% - Accent6 8 2 2 5 2 2" xfId="45911"/>
    <cellStyle name="40% - Accent6 8 2 2 5 2 3" xfId="45912"/>
    <cellStyle name="40% - Accent6 8 2 2 5 3" xfId="45913"/>
    <cellStyle name="40% - Accent6 8 2 2 5 4" xfId="45914"/>
    <cellStyle name="40% - Accent6 8 2 2 6" xfId="45915"/>
    <cellStyle name="40% - Accent6 8 2 2 6 2" xfId="45916"/>
    <cellStyle name="40% - Accent6 8 2 2 6 3" xfId="45917"/>
    <cellStyle name="40% - Accent6 8 2 2 7" xfId="45918"/>
    <cellStyle name="40% - Accent6 8 2 2 8" xfId="45919"/>
    <cellStyle name="40% - Accent6 8 2 3" xfId="45920"/>
    <cellStyle name="40% - Accent6 8 2 3 2" xfId="45921"/>
    <cellStyle name="40% - Accent6 8 2 3 2 2" xfId="45922"/>
    <cellStyle name="40% - Accent6 8 2 3 2 2 2" xfId="45923"/>
    <cellStyle name="40% - Accent6 8 2 3 2 2 3" xfId="45924"/>
    <cellStyle name="40% - Accent6 8 2 3 2 3" xfId="45925"/>
    <cellStyle name="40% - Accent6 8 2 3 2 4" xfId="45926"/>
    <cellStyle name="40% - Accent6 8 2 3 3" xfId="45927"/>
    <cellStyle name="40% - Accent6 8 2 3 3 2" xfId="45928"/>
    <cellStyle name="40% - Accent6 8 2 3 3 2 2" xfId="45929"/>
    <cellStyle name="40% - Accent6 8 2 3 3 2 3" xfId="45930"/>
    <cellStyle name="40% - Accent6 8 2 3 3 3" xfId="45931"/>
    <cellStyle name="40% - Accent6 8 2 3 3 4" xfId="45932"/>
    <cellStyle name="40% - Accent6 8 2 3 4" xfId="45933"/>
    <cellStyle name="40% - Accent6 8 2 3 4 2" xfId="45934"/>
    <cellStyle name="40% - Accent6 8 2 3 4 3" xfId="45935"/>
    <cellStyle name="40% - Accent6 8 2 3 5" xfId="45936"/>
    <cellStyle name="40% - Accent6 8 2 3 6" xfId="45937"/>
    <cellStyle name="40% - Accent6 8 2 4" xfId="45938"/>
    <cellStyle name="40% - Accent6 8 2 4 2" xfId="45939"/>
    <cellStyle name="40% - Accent6 8 2 4 2 2" xfId="45940"/>
    <cellStyle name="40% - Accent6 8 2 4 2 2 2" xfId="45941"/>
    <cellStyle name="40% - Accent6 8 2 4 2 2 3" xfId="45942"/>
    <cellStyle name="40% - Accent6 8 2 4 2 3" xfId="45943"/>
    <cellStyle name="40% - Accent6 8 2 4 2 4" xfId="45944"/>
    <cellStyle name="40% - Accent6 8 2 4 3" xfId="45945"/>
    <cellStyle name="40% - Accent6 8 2 4 3 2" xfId="45946"/>
    <cellStyle name="40% - Accent6 8 2 4 3 2 2" xfId="45947"/>
    <cellStyle name="40% - Accent6 8 2 4 3 2 3" xfId="45948"/>
    <cellStyle name="40% - Accent6 8 2 4 3 3" xfId="45949"/>
    <cellStyle name="40% - Accent6 8 2 4 3 4" xfId="45950"/>
    <cellStyle name="40% - Accent6 8 2 4 4" xfId="45951"/>
    <cellStyle name="40% - Accent6 8 2 4 4 2" xfId="45952"/>
    <cellStyle name="40% - Accent6 8 2 4 4 3" xfId="45953"/>
    <cellStyle name="40% - Accent6 8 2 4 5" xfId="45954"/>
    <cellStyle name="40% - Accent6 8 2 4 6" xfId="45955"/>
    <cellStyle name="40% - Accent6 8 2 5" xfId="45956"/>
    <cellStyle name="40% - Accent6 8 2 5 2" xfId="45957"/>
    <cellStyle name="40% - Accent6 8 2 5 2 2" xfId="45958"/>
    <cellStyle name="40% - Accent6 8 2 5 2 3" xfId="45959"/>
    <cellStyle name="40% - Accent6 8 2 5 3" xfId="45960"/>
    <cellStyle name="40% - Accent6 8 2 5 4" xfId="45961"/>
    <cellStyle name="40% - Accent6 8 2 6" xfId="45962"/>
    <cellStyle name="40% - Accent6 8 2 6 2" xfId="45963"/>
    <cellStyle name="40% - Accent6 8 2 6 2 2" xfId="45964"/>
    <cellStyle name="40% - Accent6 8 2 6 2 3" xfId="45965"/>
    <cellStyle name="40% - Accent6 8 2 6 3" xfId="45966"/>
    <cellStyle name="40% - Accent6 8 2 6 4" xfId="45967"/>
    <cellStyle name="40% - Accent6 8 2 7" xfId="45968"/>
    <cellStyle name="40% - Accent6 8 2 7 2" xfId="45969"/>
    <cellStyle name="40% - Accent6 8 2 7 3" xfId="45970"/>
    <cellStyle name="40% - Accent6 8 2 8" xfId="45971"/>
    <cellStyle name="40% - Accent6 8 2 9" xfId="45972"/>
    <cellStyle name="40% - Accent6 8 3" xfId="45973"/>
    <cellStyle name="40% - Accent6 8 3 2" xfId="45974"/>
    <cellStyle name="40% - Accent6 8 3 2 2" xfId="45975"/>
    <cellStyle name="40% - Accent6 8 3 2 2 2" xfId="45976"/>
    <cellStyle name="40% - Accent6 8 3 2 2 2 2" xfId="45977"/>
    <cellStyle name="40% - Accent6 8 3 2 2 2 3" xfId="45978"/>
    <cellStyle name="40% - Accent6 8 3 2 2 3" xfId="45979"/>
    <cellStyle name="40% - Accent6 8 3 2 2 4" xfId="45980"/>
    <cellStyle name="40% - Accent6 8 3 2 3" xfId="45981"/>
    <cellStyle name="40% - Accent6 8 3 2 3 2" xfId="45982"/>
    <cellStyle name="40% - Accent6 8 3 2 3 2 2" xfId="45983"/>
    <cellStyle name="40% - Accent6 8 3 2 3 2 3" xfId="45984"/>
    <cellStyle name="40% - Accent6 8 3 2 3 3" xfId="45985"/>
    <cellStyle name="40% - Accent6 8 3 2 3 4" xfId="45986"/>
    <cellStyle name="40% - Accent6 8 3 2 4" xfId="45987"/>
    <cellStyle name="40% - Accent6 8 3 2 4 2" xfId="45988"/>
    <cellStyle name="40% - Accent6 8 3 2 4 3" xfId="45989"/>
    <cellStyle name="40% - Accent6 8 3 2 5" xfId="45990"/>
    <cellStyle name="40% - Accent6 8 3 2 6" xfId="45991"/>
    <cellStyle name="40% - Accent6 8 3 3" xfId="45992"/>
    <cellStyle name="40% - Accent6 8 3 3 2" xfId="45993"/>
    <cellStyle name="40% - Accent6 8 3 3 2 2" xfId="45994"/>
    <cellStyle name="40% - Accent6 8 3 3 2 2 2" xfId="45995"/>
    <cellStyle name="40% - Accent6 8 3 3 2 2 3" xfId="45996"/>
    <cellStyle name="40% - Accent6 8 3 3 2 3" xfId="45997"/>
    <cellStyle name="40% - Accent6 8 3 3 2 4" xfId="45998"/>
    <cellStyle name="40% - Accent6 8 3 3 3" xfId="45999"/>
    <cellStyle name="40% - Accent6 8 3 3 3 2" xfId="46000"/>
    <cellStyle name="40% - Accent6 8 3 3 3 2 2" xfId="46001"/>
    <cellStyle name="40% - Accent6 8 3 3 3 2 3" xfId="46002"/>
    <cellStyle name="40% - Accent6 8 3 3 3 3" xfId="46003"/>
    <cellStyle name="40% - Accent6 8 3 3 3 4" xfId="46004"/>
    <cellStyle name="40% - Accent6 8 3 3 4" xfId="46005"/>
    <cellStyle name="40% - Accent6 8 3 3 4 2" xfId="46006"/>
    <cellStyle name="40% - Accent6 8 3 3 4 3" xfId="46007"/>
    <cellStyle name="40% - Accent6 8 3 3 5" xfId="46008"/>
    <cellStyle name="40% - Accent6 8 3 3 6" xfId="46009"/>
    <cellStyle name="40% - Accent6 8 3 4" xfId="46010"/>
    <cellStyle name="40% - Accent6 8 3 4 2" xfId="46011"/>
    <cellStyle name="40% - Accent6 8 3 4 2 2" xfId="46012"/>
    <cellStyle name="40% - Accent6 8 3 4 2 3" xfId="46013"/>
    <cellStyle name="40% - Accent6 8 3 4 3" xfId="46014"/>
    <cellStyle name="40% - Accent6 8 3 4 4" xfId="46015"/>
    <cellStyle name="40% - Accent6 8 3 5" xfId="46016"/>
    <cellStyle name="40% - Accent6 8 3 5 2" xfId="46017"/>
    <cellStyle name="40% - Accent6 8 3 5 2 2" xfId="46018"/>
    <cellStyle name="40% - Accent6 8 3 5 2 3" xfId="46019"/>
    <cellStyle name="40% - Accent6 8 3 5 3" xfId="46020"/>
    <cellStyle name="40% - Accent6 8 3 5 4" xfId="46021"/>
    <cellStyle name="40% - Accent6 8 3 6" xfId="46022"/>
    <cellStyle name="40% - Accent6 8 3 6 2" xfId="46023"/>
    <cellStyle name="40% - Accent6 8 3 6 3" xfId="46024"/>
    <cellStyle name="40% - Accent6 8 3 7" xfId="46025"/>
    <cellStyle name="40% - Accent6 8 3 8" xfId="46026"/>
    <cellStyle name="40% - Accent6 8 4" xfId="46027"/>
    <cellStyle name="40% - Accent6 8 4 2" xfId="46028"/>
    <cellStyle name="40% - Accent6 8 4 2 2" xfId="46029"/>
    <cellStyle name="40% - Accent6 8 4 2 2 2" xfId="46030"/>
    <cellStyle name="40% - Accent6 8 4 2 2 3" xfId="46031"/>
    <cellStyle name="40% - Accent6 8 4 2 3" xfId="46032"/>
    <cellStyle name="40% - Accent6 8 4 2 4" xfId="46033"/>
    <cellStyle name="40% - Accent6 8 4 3" xfId="46034"/>
    <cellStyle name="40% - Accent6 8 4 3 2" xfId="46035"/>
    <cellStyle name="40% - Accent6 8 4 3 2 2" xfId="46036"/>
    <cellStyle name="40% - Accent6 8 4 3 2 3" xfId="46037"/>
    <cellStyle name="40% - Accent6 8 4 3 3" xfId="46038"/>
    <cellStyle name="40% - Accent6 8 4 3 4" xfId="46039"/>
    <cellStyle name="40% - Accent6 8 4 4" xfId="46040"/>
    <cellStyle name="40% - Accent6 8 4 4 2" xfId="46041"/>
    <cellStyle name="40% - Accent6 8 4 4 3" xfId="46042"/>
    <cellStyle name="40% - Accent6 8 4 5" xfId="46043"/>
    <cellStyle name="40% - Accent6 8 4 6" xfId="46044"/>
    <cellStyle name="40% - Accent6 8 5" xfId="46045"/>
    <cellStyle name="40% - Accent6 8 5 2" xfId="46046"/>
    <cellStyle name="40% - Accent6 8 5 2 2" xfId="46047"/>
    <cellStyle name="40% - Accent6 8 5 2 2 2" xfId="46048"/>
    <cellStyle name="40% - Accent6 8 5 2 2 3" xfId="46049"/>
    <cellStyle name="40% - Accent6 8 5 2 3" xfId="46050"/>
    <cellStyle name="40% - Accent6 8 5 2 4" xfId="46051"/>
    <cellStyle name="40% - Accent6 8 5 3" xfId="46052"/>
    <cellStyle name="40% - Accent6 8 5 3 2" xfId="46053"/>
    <cellStyle name="40% - Accent6 8 5 3 2 2" xfId="46054"/>
    <cellStyle name="40% - Accent6 8 5 3 2 3" xfId="46055"/>
    <cellStyle name="40% - Accent6 8 5 3 3" xfId="46056"/>
    <cellStyle name="40% - Accent6 8 5 3 4" xfId="46057"/>
    <cellStyle name="40% - Accent6 8 5 4" xfId="46058"/>
    <cellStyle name="40% - Accent6 8 5 4 2" xfId="46059"/>
    <cellStyle name="40% - Accent6 8 5 4 3" xfId="46060"/>
    <cellStyle name="40% - Accent6 8 5 5" xfId="46061"/>
    <cellStyle name="40% - Accent6 8 5 6" xfId="46062"/>
    <cellStyle name="40% - Accent6 8 6" xfId="46063"/>
    <cellStyle name="40% - Accent6 8 6 2" xfId="46064"/>
    <cellStyle name="40% - Accent6 8 6 2 2" xfId="46065"/>
    <cellStyle name="40% - Accent6 8 6 2 3" xfId="46066"/>
    <cellStyle name="40% - Accent6 8 6 3" xfId="46067"/>
    <cellStyle name="40% - Accent6 8 6 4" xfId="46068"/>
    <cellStyle name="40% - Accent6 8 7" xfId="46069"/>
    <cellStyle name="40% - Accent6 8 7 2" xfId="46070"/>
    <cellStyle name="40% - Accent6 8 7 2 2" xfId="46071"/>
    <cellStyle name="40% - Accent6 8 7 2 3" xfId="46072"/>
    <cellStyle name="40% - Accent6 8 7 3" xfId="46073"/>
    <cellStyle name="40% - Accent6 8 7 4" xfId="46074"/>
    <cellStyle name="40% - Accent6 8 8" xfId="46075"/>
    <cellStyle name="40% - Accent6 8 8 2" xfId="46076"/>
    <cellStyle name="40% - Accent6 8 8 3" xfId="46077"/>
    <cellStyle name="40% - Accent6 8 9" xfId="46078"/>
    <cellStyle name="40% - Accent6 8_Revenue monitoring workings P6 97-2003" xfId="46079"/>
    <cellStyle name="40% - Accent6 9" xfId="46080"/>
    <cellStyle name="40% - Accent6 9 10" xfId="46081"/>
    <cellStyle name="40% - Accent6 9 2" xfId="46082"/>
    <cellStyle name="40% - Accent6 9 2 2" xfId="46083"/>
    <cellStyle name="40% - Accent6 9 2 2 2" xfId="46084"/>
    <cellStyle name="40% - Accent6 9 2 2 2 2" xfId="46085"/>
    <cellStyle name="40% - Accent6 9 2 2 2 2 2" xfId="46086"/>
    <cellStyle name="40% - Accent6 9 2 2 2 2 2 2" xfId="46087"/>
    <cellStyle name="40% - Accent6 9 2 2 2 2 2 3" xfId="46088"/>
    <cellStyle name="40% - Accent6 9 2 2 2 2 3" xfId="46089"/>
    <cellStyle name="40% - Accent6 9 2 2 2 2 4" xfId="46090"/>
    <cellStyle name="40% - Accent6 9 2 2 2 3" xfId="46091"/>
    <cellStyle name="40% - Accent6 9 2 2 2 3 2" xfId="46092"/>
    <cellStyle name="40% - Accent6 9 2 2 2 3 2 2" xfId="46093"/>
    <cellStyle name="40% - Accent6 9 2 2 2 3 2 3" xfId="46094"/>
    <cellStyle name="40% - Accent6 9 2 2 2 3 3" xfId="46095"/>
    <cellStyle name="40% - Accent6 9 2 2 2 3 4" xfId="46096"/>
    <cellStyle name="40% - Accent6 9 2 2 2 4" xfId="46097"/>
    <cellStyle name="40% - Accent6 9 2 2 2 4 2" xfId="46098"/>
    <cellStyle name="40% - Accent6 9 2 2 2 4 3" xfId="46099"/>
    <cellStyle name="40% - Accent6 9 2 2 2 5" xfId="46100"/>
    <cellStyle name="40% - Accent6 9 2 2 2 6" xfId="46101"/>
    <cellStyle name="40% - Accent6 9 2 2 3" xfId="46102"/>
    <cellStyle name="40% - Accent6 9 2 2 3 2" xfId="46103"/>
    <cellStyle name="40% - Accent6 9 2 2 3 2 2" xfId="46104"/>
    <cellStyle name="40% - Accent6 9 2 2 3 2 2 2" xfId="46105"/>
    <cellStyle name="40% - Accent6 9 2 2 3 2 2 3" xfId="46106"/>
    <cellStyle name="40% - Accent6 9 2 2 3 2 3" xfId="46107"/>
    <cellStyle name="40% - Accent6 9 2 2 3 2 4" xfId="46108"/>
    <cellStyle name="40% - Accent6 9 2 2 3 3" xfId="46109"/>
    <cellStyle name="40% - Accent6 9 2 2 3 3 2" xfId="46110"/>
    <cellStyle name="40% - Accent6 9 2 2 3 3 2 2" xfId="46111"/>
    <cellStyle name="40% - Accent6 9 2 2 3 3 2 3" xfId="46112"/>
    <cellStyle name="40% - Accent6 9 2 2 3 3 3" xfId="46113"/>
    <cellStyle name="40% - Accent6 9 2 2 3 3 4" xfId="46114"/>
    <cellStyle name="40% - Accent6 9 2 2 3 4" xfId="46115"/>
    <cellStyle name="40% - Accent6 9 2 2 3 4 2" xfId="46116"/>
    <cellStyle name="40% - Accent6 9 2 2 3 4 3" xfId="46117"/>
    <cellStyle name="40% - Accent6 9 2 2 3 5" xfId="46118"/>
    <cellStyle name="40% - Accent6 9 2 2 3 6" xfId="46119"/>
    <cellStyle name="40% - Accent6 9 2 2 4" xfId="46120"/>
    <cellStyle name="40% - Accent6 9 2 2 4 2" xfId="46121"/>
    <cellStyle name="40% - Accent6 9 2 2 4 2 2" xfId="46122"/>
    <cellStyle name="40% - Accent6 9 2 2 4 2 3" xfId="46123"/>
    <cellStyle name="40% - Accent6 9 2 2 4 3" xfId="46124"/>
    <cellStyle name="40% - Accent6 9 2 2 4 4" xfId="46125"/>
    <cellStyle name="40% - Accent6 9 2 2 5" xfId="46126"/>
    <cellStyle name="40% - Accent6 9 2 2 5 2" xfId="46127"/>
    <cellStyle name="40% - Accent6 9 2 2 5 2 2" xfId="46128"/>
    <cellStyle name="40% - Accent6 9 2 2 5 2 3" xfId="46129"/>
    <cellStyle name="40% - Accent6 9 2 2 5 3" xfId="46130"/>
    <cellStyle name="40% - Accent6 9 2 2 5 4" xfId="46131"/>
    <cellStyle name="40% - Accent6 9 2 2 6" xfId="46132"/>
    <cellStyle name="40% - Accent6 9 2 2 6 2" xfId="46133"/>
    <cellStyle name="40% - Accent6 9 2 2 6 3" xfId="46134"/>
    <cellStyle name="40% - Accent6 9 2 2 7" xfId="46135"/>
    <cellStyle name="40% - Accent6 9 2 2 8" xfId="46136"/>
    <cellStyle name="40% - Accent6 9 2 3" xfId="46137"/>
    <cellStyle name="40% - Accent6 9 2 3 2" xfId="46138"/>
    <cellStyle name="40% - Accent6 9 2 3 2 2" xfId="46139"/>
    <cellStyle name="40% - Accent6 9 2 3 2 2 2" xfId="46140"/>
    <cellStyle name="40% - Accent6 9 2 3 2 2 3" xfId="46141"/>
    <cellStyle name="40% - Accent6 9 2 3 2 3" xfId="46142"/>
    <cellStyle name="40% - Accent6 9 2 3 2 4" xfId="46143"/>
    <cellStyle name="40% - Accent6 9 2 3 3" xfId="46144"/>
    <cellStyle name="40% - Accent6 9 2 3 3 2" xfId="46145"/>
    <cellStyle name="40% - Accent6 9 2 3 3 2 2" xfId="46146"/>
    <cellStyle name="40% - Accent6 9 2 3 3 2 3" xfId="46147"/>
    <cellStyle name="40% - Accent6 9 2 3 3 3" xfId="46148"/>
    <cellStyle name="40% - Accent6 9 2 3 3 4" xfId="46149"/>
    <cellStyle name="40% - Accent6 9 2 3 4" xfId="46150"/>
    <cellStyle name="40% - Accent6 9 2 3 4 2" xfId="46151"/>
    <cellStyle name="40% - Accent6 9 2 3 4 3" xfId="46152"/>
    <cellStyle name="40% - Accent6 9 2 3 5" xfId="46153"/>
    <cellStyle name="40% - Accent6 9 2 3 6" xfId="46154"/>
    <cellStyle name="40% - Accent6 9 2 4" xfId="46155"/>
    <cellStyle name="40% - Accent6 9 2 4 2" xfId="46156"/>
    <cellStyle name="40% - Accent6 9 2 4 2 2" xfId="46157"/>
    <cellStyle name="40% - Accent6 9 2 4 2 2 2" xfId="46158"/>
    <cellStyle name="40% - Accent6 9 2 4 2 2 3" xfId="46159"/>
    <cellStyle name="40% - Accent6 9 2 4 2 3" xfId="46160"/>
    <cellStyle name="40% - Accent6 9 2 4 2 4" xfId="46161"/>
    <cellStyle name="40% - Accent6 9 2 4 3" xfId="46162"/>
    <cellStyle name="40% - Accent6 9 2 4 3 2" xfId="46163"/>
    <cellStyle name="40% - Accent6 9 2 4 3 2 2" xfId="46164"/>
    <cellStyle name="40% - Accent6 9 2 4 3 2 3" xfId="46165"/>
    <cellStyle name="40% - Accent6 9 2 4 3 3" xfId="46166"/>
    <cellStyle name="40% - Accent6 9 2 4 3 4" xfId="46167"/>
    <cellStyle name="40% - Accent6 9 2 4 4" xfId="46168"/>
    <cellStyle name="40% - Accent6 9 2 4 4 2" xfId="46169"/>
    <cellStyle name="40% - Accent6 9 2 4 4 3" xfId="46170"/>
    <cellStyle name="40% - Accent6 9 2 4 5" xfId="46171"/>
    <cellStyle name="40% - Accent6 9 2 4 6" xfId="46172"/>
    <cellStyle name="40% - Accent6 9 2 5" xfId="46173"/>
    <cellStyle name="40% - Accent6 9 2 5 2" xfId="46174"/>
    <cellStyle name="40% - Accent6 9 2 5 2 2" xfId="46175"/>
    <cellStyle name="40% - Accent6 9 2 5 2 3" xfId="46176"/>
    <cellStyle name="40% - Accent6 9 2 5 3" xfId="46177"/>
    <cellStyle name="40% - Accent6 9 2 5 4" xfId="46178"/>
    <cellStyle name="40% - Accent6 9 2 6" xfId="46179"/>
    <cellStyle name="40% - Accent6 9 2 6 2" xfId="46180"/>
    <cellStyle name="40% - Accent6 9 2 6 2 2" xfId="46181"/>
    <cellStyle name="40% - Accent6 9 2 6 2 3" xfId="46182"/>
    <cellStyle name="40% - Accent6 9 2 6 3" xfId="46183"/>
    <cellStyle name="40% - Accent6 9 2 6 4" xfId="46184"/>
    <cellStyle name="40% - Accent6 9 2 7" xfId="46185"/>
    <cellStyle name="40% - Accent6 9 2 7 2" xfId="46186"/>
    <cellStyle name="40% - Accent6 9 2 7 3" xfId="46187"/>
    <cellStyle name="40% - Accent6 9 2 8" xfId="46188"/>
    <cellStyle name="40% - Accent6 9 2 9" xfId="46189"/>
    <cellStyle name="40% - Accent6 9 3" xfId="46190"/>
    <cellStyle name="40% - Accent6 9 3 2" xfId="46191"/>
    <cellStyle name="40% - Accent6 9 3 2 2" xfId="46192"/>
    <cellStyle name="40% - Accent6 9 3 2 2 2" xfId="46193"/>
    <cellStyle name="40% - Accent6 9 3 2 2 2 2" xfId="46194"/>
    <cellStyle name="40% - Accent6 9 3 2 2 2 3" xfId="46195"/>
    <cellStyle name="40% - Accent6 9 3 2 2 3" xfId="46196"/>
    <cellStyle name="40% - Accent6 9 3 2 2 4" xfId="46197"/>
    <cellStyle name="40% - Accent6 9 3 2 3" xfId="46198"/>
    <cellStyle name="40% - Accent6 9 3 2 3 2" xfId="46199"/>
    <cellStyle name="40% - Accent6 9 3 2 3 2 2" xfId="46200"/>
    <cellStyle name="40% - Accent6 9 3 2 3 2 3" xfId="46201"/>
    <cellStyle name="40% - Accent6 9 3 2 3 3" xfId="46202"/>
    <cellStyle name="40% - Accent6 9 3 2 3 4" xfId="46203"/>
    <cellStyle name="40% - Accent6 9 3 2 4" xfId="46204"/>
    <cellStyle name="40% - Accent6 9 3 2 4 2" xfId="46205"/>
    <cellStyle name="40% - Accent6 9 3 2 4 3" xfId="46206"/>
    <cellStyle name="40% - Accent6 9 3 2 5" xfId="46207"/>
    <cellStyle name="40% - Accent6 9 3 2 6" xfId="46208"/>
    <cellStyle name="40% - Accent6 9 3 3" xfId="46209"/>
    <cellStyle name="40% - Accent6 9 3 3 2" xfId="46210"/>
    <cellStyle name="40% - Accent6 9 3 3 2 2" xfId="46211"/>
    <cellStyle name="40% - Accent6 9 3 3 2 2 2" xfId="46212"/>
    <cellStyle name="40% - Accent6 9 3 3 2 2 3" xfId="46213"/>
    <cellStyle name="40% - Accent6 9 3 3 2 3" xfId="46214"/>
    <cellStyle name="40% - Accent6 9 3 3 2 4" xfId="46215"/>
    <cellStyle name="40% - Accent6 9 3 3 3" xfId="46216"/>
    <cellStyle name="40% - Accent6 9 3 3 3 2" xfId="46217"/>
    <cellStyle name="40% - Accent6 9 3 3 3 2 2" xfId="46218"/>
    <cellStyle name="40% - Accent6 9 3 3 3 2 3" xfId="46219"/>
    <cellStyle name="40% - Accent6 9 3 3 3 3" xfId="46220"/>
    <cellStyle name="40% - Accent6 9 3 3 3 4" xfId="46221"/>
    <cellStyle name="40% - Accent6 9 3 3 4" xfId="46222"/>
    <cellStyle name="40% - Accent6 9 3 3 4 2" xfId="46223"/>
    <cellStyle name="40% - Accent6 9 3 3 4 3" xfId="46224"/>
    <cellStyle name="40% - Accent6 9 3 3 5" xfId="46225"/>
    <cellStyle name="40% - Accent6 9 3 3 6" xfId="46226"/>
    <cellStyle name="40% - Accent6 9 3 4" xfId="46227"/>
    <cellStyle name="40% - Accent6 9 3 4 2" xfId="46228"/>
    <cellStyle name="40% - Accent6 9 3 4 2 2" xfId="46229"/>
    <cellStyle name="40% - Accent6 9 3 4 2 3" xfId="46230"/>
    <cellStyle name="40% - Accent6 9 3 4 3" xfId="46231"/>
    <cellStyle name="40% - Accent6 9 3 4 4" xfId="46232"/>
    <cellStyle name="40% - Accent6 9 3 5" xfId="46233"/>
    <cellStyle name="40% - Accent6 9 3 5 2" xfId="46234"/>
    <cellStyle name="40% - Accent6 9 3 5 2 2" xfId="46235"/>
    <cellStyle name="40% - Accent6 9 3 5 2 3" xfId="46236"/>
    <cellStyle name="40% - Accent6 9 3 5 3" xfId="46237"/>
    <cellStyle name="40% - Accent6 9 3 5 4" xfId="46238"/>
    <cellStyle name="40% - Accent6 9 3 6" xfId="46239"/>
    <cellStyle name="40% - Accent6 9 3 6 2" xfId="46240"/>
    <cellStyle name="40% - Accent6 9 3 6 3" xfId="46241"/>
    <cellStyle name="40% - Accent6 9 3 7" xfId="46242"/>
    <cellStyle name="40% - Accent6 9 3 8" xfId="46243"/>
    <cellStyle name="40% - Accent6 9 4" xfId="46244"/>
    <cellStyle name="40% - Accent6 9 4 2" xfId="46245"/>
    <cellStyle name="40% - Accent6 9 4 2 2" xfId="46246"/>
    <cellStyle name="40% - Accent6 9 4 2 2 2" xfId="46247"/>
    <cellStyle name="40% - Accent6 9 4 2 2 3" xfId="46248"/>
    <cellStyle name="40% - Accent6 9 4 2 3" xfId="46249"/>
    <cellStyle name="40% - Accent6 9 4 2 4" xfId="46250"/>
    <cellStyle name="40% - Accent6 9 4 3" xfId="46251"/>
    <cellStyle name="40% - Accent6 9 4 3 2" xfId="46252"/>
    <cellStyle name="40% - Accent6 9 4 3 2 2" xfId="46253"/>
    <cellStyle name="40% - Accent6 9 4 3 2 3" xfId="46254"/>
    <cellStyle name="40% - Accent6 9 4 3 3" xfId="46255"/>
    <cellStyle name="40% - Accent6 9 4 3 4" xfId="46256"/>
    <cellStyle name="40% - Accent6 9 4 4" xfId="46257"/>
    <cellStyle name="40% - Accent6 9 4 4 2" xfId="46258"/>
    <cellStyle name="40% - Accent6 9 4 4 3" xfId="46259"/>
    <cellStyle name="40% - Accent6 9 4 5" xfId="46260"/>
    <cellStyle name="40% - Accent6 9 4 6" xfId="46261"/>
    <cellStyle name="40% - Accent6 9 5" xfId="46262"/>
    <cellStyle name="40% - Accent6 9 5 2" xfId="46263"/>
    <cellStyle name="40% - Accent6 9 5 2 2" xfId="46264"/>
    <cellStyle name="40% - Accent6 9 5 2 2 2" xfId="46265"/>
    <cellStyle name="40% - Accent6 9 5 2 2 3" xfId="46266"/>
    <cellStyle name="40% - Accent6 9 5 2 3" xfId="46267"/>
    <cellStyle name="40% - Accent6 9 5 2 4" xfId="46268"/>
    <cellStyle name="40% - Accent6 9 5 3" xfId="46269"/>
    <cellStyle name="40% - Accent6 9 5 3 2" xfId="46270"/>
    <cellStyle name="40% - Accent6 9 5 3 2 2" xfId="46271"/>
    <cellStyle name="40% - Accent6 9 5 3 2 3" xfId="46272"/>
    <cellStyle name="40% - Accent6 9 5 3 3" xfId="46273"/>
    <cellStyle name="40% - Accent6 9 5 3 4" xfId="46274"/>
    <cellStyle name="40% - Accent6 9 5 4" xfId="46275"/>
    <cellStyle name="40% - Accent6 9 5 4 2" xfId="46276"/>
    <cellStyle name="40% - Accent6 9 5 4 3" xfId="46277"/>
    <cellStyle name="40% - Accent6 9 5 5" xfId="46278"/>
    <cellStyle name="40% - Accent6 9 5 6" xfId="46279"/>
    <cellStyle name="40% - Accent6 9 6" xfId="46280"/>
    <cellStyle name="40% - Accent6 9 6 2" xfId="46281"/>
    <cellStyle name="40% - Accent6 9 6 2 2" xfId="46282"/>
    <cellStyle name="40% - Accent6 9 6 2 3" xfId="46283"/>
    <cellStyle name="40% - Accent6 9 6 3" xfId="46284"/>
    <cellStyle name="40% - Accent6 9 6 4" xfId="46285"/>
    <cellStyle name="40% - Accent6 9 7" xfId="46286"/>
    <cellStyle name="40% - Accent6 9 7 2" xfId="46287"/>
    <cellStyle name="40% - Accent6 9 7 2 2" xfId="46288"/>
    <cellStyle name="40% - Accent6 9 7 2 3" xfId="46289"/>
    <cellStyle name="40% - Accent6 9 7 3" xfId="46290"/>
    <cellStyle name="40% - Accent6 9 7 4" xfId="46291"/>
    <cellStyle name="40% - Accent6 9 8" xfId="46292"/>
    <cellStyle name="40% - Accent6 9 8 2" xfId="46293"/>
    <cellStyle name="40% - Accent6 9 8 3" xfId="46294"/>
    <cellStyle name="40% - Accent6 9 9" xfId="46295"/>
    <cellStyle name="40% - Accent6 9_Revenue monitoring workings P6 97-2003" xfId="46296"/>
    <cellStyle name="60% - Accent1" xfId="130" builtinId="32" customBuiltin="1"/>
    <cellStyle name="60% - Accent1 2" xfId="27"/>
    <cellStyle name="60% - Accent1 2 2" xfId="46298"/>
    <cellStyle name="60% - Accent1 2 3" xfId="46297"/>
    <cellStyle name="60% - Accent1 3" xfId="46299"/>
    <cellStyle name="60% - Accent1 3 2" xfId="46300"/>
    <cellStyle name="60% - Accent1 4" xfId="46301"/>
    <cellStyle name="60% - Accent1 5" xfId="46302"/>
    <cellStyle name="60% - Accent1 6" xfId="46303"/>
    <cellStyle name="60% - Accent1 7" xfId="46304"/>
    <cellStyle name="60% - Accent2" xfId="134" builtinId="36" customBuiltin="1"/>
    <cellStyle name="60% - Accent2 2" xfId="28"/>
    <cellStyle name="60% - Accent2 2 2" xfId="46306"/>
    <cellStyle name="60% - Accent2 2 3" xfId="46305"/>
    <cellStyle name="60% - Accent2 3" xfId="46307"/>
    <cellStyle name="60% - Accent2 3 2" xfId="46308"/>
    <cellStyle name="60% - Accent2 4" xfId="46309"/>
    <cellStyle name="60% - Accent2 5" xfId="46310"/>
    <cellStyle name="60% - Accent2 6" xfId="46311"/>
    <cellStyle name="60% - Accent2 7" xfId="46312"/>
    <cellStyle name="60% - Accent3" xfId="138" builtinId="40" customBuiltin="1"/>
    <cellStyle name="60% - Accent3 2" xfId="29"/>
    <cellStyle name="60% - Accent3 2 2" xfId="46314"/>
    <cellStyle name="60% - Accent3 2 3" xfId="46313"/>
    <cellStyle name="60% - Accent3 3" xfId="46315"/>
    <cellStyle name="60% - Accent3 3 2" xfId="46316"/>
    <cellStyle name="60% - Accent3 3 3" xfId="46317"/>
    <cellStyle name="60% - Accent3 4" xfId="46318"/>
    <cellStyle name="60% - Accent3 5" xfId="46319"/>
    <cellStyle name="60% - Accent3 6" xfId="46320"/>
    <cellStyle name="60% - Accent3 7" xfId="46321"/>
    <cellStyle name="60% - Accent4" xfId="142" builtinId="44" customBuiltin="1"/>
    <cellStyle name="60% - Accent4 2" xfId="30"/>
    <cellStyle name="60% - Accent4 2 2" xfId="46323"/>
    <cellStyle name="60% - Accent4 2 3" xfId="46322"/>
    <cellStyle name="60% - Accent4 3" xfId="46324"/>
    <cellStyle name="60% - Accent4 3 2" xfId="46325"/>
    <cellStyle name="60% - Accent4 3 3" xfId="46326"/>
    <cellStyle name="60% - Accent4 4" xfId="46327"/>
    <cellStyle name="60% - Accent4 5" xfId="46328"/>
    <cellStyle name="60% - Accent4 6" xfId="46329"/>
    <cellStyle name="60% - Accent4 7" xfId="46330"/>
    <cellStyle name="60% - Accent5" xfId="146" builtinId="48" customBuiltin="1"/>
    <cellStyle name="60% - Accent5 2" xfId="31"/>
    <cellStyle name="60% - Accent5 2 2" xfId="46332"/>
    <cellStyle name="60% - Accent5 2 3" xfId="46331"/>
    <cellStyle name="60% - Accent5 3" xfId="46333"/>
    <cellStyle name="60% - Accent5 3 2" xfId="46334"/>
    <cellStyle name="60% - Accent5 4" xfId="46335"/>
    <cellStyle name="60% - Accent5 5" xfId="46336"/>
    <cellStyle name="60% - Accent5 6" xfId="46337"/>
    <cellStyle name="60% - Accent5 7" xfId="46338"/>
    <cellStyle name="60% - Accent6" xfId="150" builtinId="52" customBuiltin="1"/>
    <cellStyle name="60% - Accent6 2" xfId="32"/>
    <cellStyle name="60% - Accent6 2 2" xfId="46340"/>
    <cellStyle name="60% - Accent6 2 3" xfId="46339"/>
    <cellStyle name="60% - Accent6 3" xfId="46341"/>
    <cellStyle name="60% - Accent6 3 2" xfId="46342"/>
    <cellStyle name="60% - Accent6 3 3" xfId="46343"/>
    <cellStyle name="60% - Accent6 4" xfId="46344"/>
    <cellStyle name="60% - Accent6 5" xfId="46345"/>
    <cellStyle name="60% - Accent6 6" xfId="46346"/>
    <cellStyle name="60% - Accent6 7" xfId="46347"/>
    <cellStyle name="Accent1" xfId="127" builtinId="29" customBuiltin="1"/>
    <cellStyle name="Accent1 2" xfId="33"/>
    <cellStyle name="Accent1 2 2" xfId="46349"/>
    <cellStyle name="Accent1 2 3" xfId="46348"/>
    <cellStyle name="Accent1 3" xfId="46350"/>
    <cellStyle name="Accent1 3 2" xfId="46351"/>
    <cellStyle name="Accent1 4" xfId="46352"/>
    <cellStyle name="Accent1 5" xfId="46353"/>
    <cellStyle name="Accent1 6" xfId="46354"/>
    <cellStyle name="Accent1 7" xfId="46355"/>
    <cellStyle name="Accent2" xfId="131" builtinId="33" customBuiltin="1"/>
    <cellStyle name="Accent2 2" xfId="34"/>
    <cellStyle name="Accent2 3" xfId="46356"/>
    <cellStyle name="Accent2 3 2" xfId="46357"/>
    <cellStyle name="Accent2 4" xfId="46358"/>
    <cellStyle name="Accent2 5" xfId="46359"/>
    <cellStyle name="Accent2 6" xfId="46360"/>
    <cellStyle name="Accent2 7" xfId="46361"/>
    <cellStyle name="Accent3" xfId="135" builtinId="37" customBuiltin="1"/>
    <cellStyle name="Accent3 2" xfId="35"/>
    <cellStyle name="Accent3 2 2" xfId="46363"/>
    <cellStyle name="Accent3 2 3" xfId="46362"/>
    <cellStyle name="Accent3 3" xfId="46364"/>
    <cellStyle name="Accent3 3 2" xfId="46365"/>
    <cellStyle name="Accent3 4" xfId="46366"/>
    <cellStyle name="Accent3 5" xfId="46367"/>
    <cellStyle name="Accent3 6" xfId="46368"/>
    <cellStyle name="Accent3 7" xfId="46369"/>
    <cellStyle name="Accent4" xfId="139" builtinId="41" customBuiltin="1"/>
    <cellStyle name="Accent4 2" xfId="36"/>
    <cellStyle name="Accent4 2 2" xfId="46371"/>
    <cellStyle name="Accent4 2 3" xfId="46370"/>
    <cellStyle name="Accent4 3" xfId="46372"/>
    <cellStyle name="Accent4 3 2" xfId="46373"/>
    <cellStyle name="Accent4 4" xfId="46374"/>
    <cellStyle name="Accent4 5" xfId="46375"/>
    <cellStyle name="Accent4 6" xfId="46376"/>
    <cellStyle name="Accent4 7" xfId="46377"/>
    <cellStyle name="Accent5" xfId="143" builtinId="45" customBuiltin="1"/>
    <cellStyle name="Accent5 2" xfId="37"/>
    <cellStyle name="Accent5 3" xfId="46378"/>
    <cellStyle name="Accent5 4" xfId="46379"/>
    <cellStyle name="Accent5 5" xfId="46380"/>
    <cellStyle name="Accent5 6" xfId="46381"/>
    <cellStyle name="Accent5 7" xfId="46382"/>
    <cellStyle name="Accent6" xfId="147" builtinId="49" customBuiltin="1"/>
    <cellStyle name="Accent6 2" xfId="38"/>
    <cellStyle name="Accent6 2 2" xfId="46384"/>
    <cellStyle name="Accent6 2 3" xfId="46383"/>
    <cellStyle name="Accent6 3" xfId="46385"/>
    <cellStyle name="Accent6 3 2" xfId="46386"/>
    <cellStyle name="Accent6 4" xfId="46387"/>
    <cellStyle name="Accent6 5" xfId="46388"/>
    <cellStyle name="Accent6 6" xfId="46389"/>
    <cellStyle name="Accent6 7" xfId="46390"/>
    <cellStyle name="Bad" xfId="117" builtinId="27" customBuiltin="1"/>
    <cellStyle name="Bad 2" xfId="39"/>
    <cellStyle name="Bad 2 2" xfId="46392"/>
    <cellStyle name="Bad 2 3" xfId="46391"/>
    <cellStyle name="Bad 3" xfId="46393"/>
    <cellStyle name="Bad 3 2" xfId="46394"/>
    <cellStyle name="Bad 4" xfId="46395"/>
    <cellStyle name="Bad 5" xfId="46396"/>
    <cellStyle name="Bad 6" xfId="46397"/>
    <cellStyle name="Bad 7" xfId="46398"/>
    <cellStyle name="Calculation" xfId="121" builtinId="22" customBuiltin="1"/>
    <cellStyle name="Calculation 2" xfId="40"/>
    <cellStyle name="Calculation 2 2" xfId="46400"/>
    <cellStyle name="Calculation 2 2 2" xfId="46401"/>
    <cellStyle name="Calculation 2 2 2 2" xfId="46402"/>
    <cellStyle name="Calculation 2 2 3" xfId="46403"/>
    <cellStyle name="Calculation 2 3" xfId="46404"/>
    <cellStyle name="Calculation 2 3 2" xfId="46405"/>
    <cellStyle name="Calculation 2 4" xfId="46399"/>
    <cellStyle name="Calculation 3" xfId="46406"/>
    <cellStyle name="Calculation 3 2" xfId="46407"/>
    <cellStyle name="Calculation 3 3" xfId="46408"/>
    <cellStyle name="Calculation 4" xfId="46409"/>
    <cellStyle name="Calculation 4 2" xfId="46410"/>
    <cellStyle name="Calculation 5" xfId="46411"/>
    <cellStyle name="Calculation 6" xfId="46412"/>
    <cellStyle name="Calculation 7" xfId="46413"/>
    <cellStyle name="Check Cell" xfId="123" builtinId="23" customBuiltin="1"/>
    <cellStyle name="Check Cell 2" xfId="41"/>
    <cellStyle name="Check Cell 3" xfId="46414"/>
    <cellStyle name="Check Cell 4" xfId="46415"/>
    <cellStyle name="Check Cell 5" xfId="46416"/>
    <cellStyle name="Check Cell 6" xfId="46417"/>
    <cellStyle name="Check Cell 7" xfId="46418"/>
    <cellStyle name="Comma" xfId="1" builtinId="3"/>
    <cellStyle name="Comma 10" xfId="42"/>
    <cellStyle name="Comma 10 2" xfId="43"/>
    <cellStyle name="Comma 10 2 2" xfId="46421"/>
    <cellStyle name="Comma 10 2 2 2" xfId="46422"/>
    <cellStyle name="Comma 10 2 3" xfId="46423"/>
    <cellStyle name="Comma 10 2 4" xfId="46420"/>
    <cellStyle name="Comma 10 3" xfId="46424"/>
    <cellStyle name="Comma 10 3 2" xfId="46425"/>
    <cellStyle name="Comma 10 4" xfId="46426"/>
    <cellStyle name="Comma 10 5" xfId="46427"/>
    <cellStyle name="Comma 10 6" xfId="46419"/>
    <cellStyle name="Comma 11" xfId="44"/>
    <cellStyle name="Comma 11 2" xfId="46429"/>
    <cellStyle name="Comma 11 2 2" xfId="46430"/>
    <cellStyle name="Comma 11 2 2 2" xfId="46431"/>
    <cellStyle name="Comma 11 2 3" xfId="46432"/>
    <cellStyle name="Comma 11 2 4" xfId="46433"/>
    <cellStyle name="Comma 11 3" xfId="46434"/>
    <cellStyle name="Comma 11 3 2" xfId="46435"/>
    <cellStyle name="Comma 11 3 2 2" xfId="46436"/>
    <cellStyle name="Comma 11 3 3" xfId="46437"/>
    <cellStyle name="Comma 11 4" xfId="46438"/>
    <cellStyle name="Comma 11 5" xfId="46439"/>
    <cellStyle name="Comma 11 6" xfId="46428"/>
    <cellStyle name="Comma 12" xfId="45"/>
    <cellStyle name="Comma 12 2" xfId="46441"/>
    <cellStyle name="Comma 12 2 2" xfId="46442"/>
    <cellStyle name="Comma 12 2 2 2" xfId="46443"/>
    <cellStyle name="Comma 12 2 3" xfId="46444"/>
    <cellStyle name="Comma 12 3" xfId="46445"/>
    <cellStyle name="Comma 12 3 2" xfId="46446"/>
    <cellStyle name="Comma 12 4" xfId="46447"/>
    <cellStyle name="Comma 12 5" xfId="46440"/>
    <cellStyle name="Comma 13" xfId="46448"/>
    <cellStyle name="Comma 13 2" xfId="46449"/>
    <cellStyle name="Comma 13 2 2" xfId="46450"/>
    <cellStyle name="Comma 13 2 2 2" xfId="46451"/>
    <cellStyle name="Comma 13 2 3" xfId="46452"/>
    <cellStyle name="Comma 13 3" xfId="46453"/>
    <cellStyle name="Comma 13 3 2" xfId="46454"/>
    <cellStyle name="Comma 13 4" xfId="46455"/>
    <cellStyle name="Comma 14" xfId="46456"/>
    <cellStyle name="Comma 14 2" xfId="46457"/>
    <cellStyle name="Comma 14 2 2" xfId="46458"/>
    <cellStyle name="Comma 14 2 2 2" xfId="46459"/>
    <cellStyle name="Comma 14 2 3" xfId="46460"/>
    <cellStyle name="Comma 14 3" xfId="46461"/>
    <cellStyle name="Comma 14 3 2" xfId="46462"/>
    <cellStyle name="Comma 14 4" xfId="46463"/>
    <cellStyle name="Comma 15" xfId="46464"/>
    <cellStyle name="Comma 15 2" xfId="46465"/>
    <cellStyle name="Comma 15 2 2" xfId="46466"/>
    <cellStyle name="Comma 15 2 2 2" xfId="46467"/>
    <cellStyle name="Comma 15 2 3" xfId="46468"/>
    <cellStyle name="Comma 15 3" xfId="46469"/>
    <cellStyle name="Comma 15 3 2" xfId="46470"/>
    <cellStyle name="Comma 15 4" xfId="46471"/>
    <cellStyle name="Comma 16" xfId="46472"/>
    <cellStyle name="Comma 16 2" xfId="46473"/>
    <cellStyle name="Comma 16 2 2" xfId="46474"/>
    <cellStyle name="Comma 16 2 2 2" xfId="46475"/>
    <cellStyle name="Comma 16 2 3" xfId="46476"/>
    <cellStyle name="Comma 16 3" xfId="46477"/>
    <cellStyle name="Comma 16 3 2" xfId="46478"/>
    <cellStyle name="Comma 16 4" xfId="46479"/>
    <cellStyle name="Comma 17" xfId="46480"/>
    <cellStyle name="Comma 18" xfId="46481"/>
    <cellStyle name="Comma 19" xfId="46482"/>
    <cellStyle name="Comma 2" xfId="46"/>
    <cellStyle name="Comma 2 2" xfId="46484"/>
    <cellStyle name="Comma 2 2 2" xfId="46485"/>
    <cellStyle name="Comma 2 2 3" xfId="46486"/>
    <cellStyle name="Comma 2 3" xfId="46487"/>
    <cellStyle name="Comma 2 3 2" xfId="46488"/>
    <cellStyle name="Comma 2 3 2 2" xfId="46489"/>
    <cellStyle name="Comma 2 3 3" xfId="46490"/>
    <cellStyle name="Comma 2 3 4" xfId="46491"/>
    <cellStyle name="Comma 2 4" xfId="46492"/>
    <cellStyle name="Comma 2 5" xfId="46493"/>
    <cellStyle name="Comma 2 6" xfId="46483"/>
    <cellStyle name="Comma 20" xfId="46494"/>
    <cellStyle name="Comma 21" xfId="46495"/>
    <cellStyle name="Comma 22" xfId="46496"/>
    <cellStyle name="Comma 23" xfId="46497"/>
    <cellStyle name="Comma 24" xfId="153"/>
    <cellStyle name="Comma 3" xfId="47"/>
    <cellStyle name="Comma 3 10" xfId="46499"/>
    <cellStyle name="Comma 3 11" xfId="46500"/>
    <cellStyle name="Comma 3 12" xfId="46501"/>
    <cellStyle name="Comma 3 13" xfId="46498"/>
    <cellStyle name="Comma 3 2" xfId="46502"/>
    <cellStyle name="Comma 3 2 10" xfId="46503"/>
    <cellStyle name="Comma 3 2 2" xfId="46504"/>
    <cellStyle name="Comma 3 2 2 2" xfId="46505"/>
    <cellStyle name="Comma 3 2 2 2 2" xfId="46506"/>
    <cellStyle name="Comma 3 2 2 2 2 2" xfId="46507"/>
    <cellStyle name="Comma 3 2 2 2 2 3" xfId="46508"/>
    <cellStyle name="Comma 3 2 2 2 3" xfId="46509"/>
    <cellStyle name="Comma 3 2 2 2 4" xfId="46510"/>
    <cellStyle name="Comma 3 2 2 2 5" xfId="46511"/>
    <cellStyle name="Comma 3 2 2 3" xfId="46512"/>
    <cellStyle name="Comma 3 2 2 3 2" xfId="46513"/>
    <cellStyle name="Comma 3 2 2 3 2 2" xfId="46514"/>
    <cellStyle name="Comma 3 2 2 3 2 3" xfId="46515"/>
    <cellStyle name="Comma 3 2 2 3 3" xfId="46516"/>
    <cellStyle name="Comma 3 2 2 3 4" xfId="46517"/>
    <cellStyle name="Comma 3 2 2 4" xfId="46518"/>
    <cellStyle name="Comma 3 2 2 4 2" xfId="46519"/>
    <cellStyle name="Comma 3 2 2 4 3" xfId="46520"/>
    <cellStyle name="Comma 3 2 2 5" xfId="46521"/>
    <cellStyle name="Comma 3 2 2 6" xfId="46522"/>
    <cellStyle name="Comma 3 2 2 7" xfId="46523"/>
    <cellStyle name="Comma 3 2 3" xfId="46524"/>
    <cellStyle name="Comma 3 2 3 2" xfId="46525"/>
    <cellStyle name="Comma 3 2 3 2 2" xfId="46526"/>
    <cellStyle name="Comma 3 2 3 2 2 2" xfId="46527"/>
    <cellStyle name="Comma 3 2 3 2 2 3" xfId="46528"/>
    <cellStyle name="Comma 3 2 3 2 3" xfId="46529"/>
    <cellStyle name="Comma 3 2 3 2 4" xfId="46530"/>
    <cellStyle name="Comma 3 2 3 3" xfId="46531"/>
    <cellStyle name="Comma 3 2 3 3 2" xfId="46532"/>
    <cellStyle name="Comma 3 2 3 3 2 2" xfId="46533"/>
    <cellStyle name="Comma 3 2 3 3 2 3" xfId="46534"/>
    <cellStyle name="Comma 3 2 3 3 3" xfId="46535"/>
    <cellStyle name="Comma 3 2 3 3 4" xfId="46536"/>
    <cellStyle name="Comma 3 2 3 4" xfId="46537"/>
    <cellStyle name="Comma 3 2 3 4 2" xfId="46538"/>
    <cellStyle name="Comma 3 2 3 4 3" xfId="46539"/>
    <cellStyle name="Comma 3 2 3 5" xfId="46540"/>
    <cellStyle name="Comma 3 2 3 6" xfId="46541"/>
    <cellStyle name="Comma 3 2 4" xfId="46542"/>
    <cellStyle name="Comma 3 2 4 2" xfId="46543"/>
    <cellStyle name="Comma 3 2 4 2 2" xfId="46544"/>
    <cellStyle name="Comma 3 2 4 2 3" xfId="46545"/>
    <cellStyle name="Comma 3 2 4 3" xfId="46546"/>
    <cellStyle name="Comma 3 2 4 4" xfId="46547"/>
    <cellStyle name="Comma 3 2 5" xfId="46548"/>
    <cellStyle name="Comma 3 2 5 2" xfId="46549"/>
    <cellStyle name="Comma 3 2 5 2 2" xfId="46550"/>
    <cellStyle name="Comma 3 2 5 2 3" xfId="46551"/>
    <cellStyle name="Comma 3 2 5 3" xfId="46552"/>
    <cellStyle name="Comma 3 2 5 4" xfId="46553"/>
    <cellStyle name="Comma 3 2 6" xfId="46554"/>
    <cellStyle name="Comma 3 2 6 2" xfId="46555"/>
    <cellStyle name="Comma 3 2 6 3" xfId="46556"/>
    <cellStyle name="Comma 3 2 7" xfId="46557"/>
    <cellStyle name="Comma 3 2 8" xfId="46558"/>
    <cellStyle name="Comma 3 2 9" xfId="46559"/>
    <cellStyle name="Comma 3 3" xfId="46560"/>
    <cellStyle name="Comma 3 3 2" xfId="46561"/>
    <cellStyle name="Comma 3 3 2 2" xfId="46562"/>
    <cellStyle name="Comma 3 3 2 2 2" xfId="46563"/>
    <cellStyle name="Comma 3 3 2 2 3" xfId="46564"/>
    <cellStyle name="Comma 3 3 2 3" xfId="46565"/>
    <cellStyle name="Comma 3 3 2 4" xfId="46566"/>
    <cellStyle name="Comma 3 3 2 5" xfId="46567"/>
    <cellStyle name="Comma 3 3 3" xfId="46568"/>
    <cellStyle name="Comma 3 3 3 2" xfId="46569"/>
    <cellStyle name="Comma 3 3 3 2 2" xfId="46570"/>
    <cellStyle name="Comma 3 3 3 2 3" xfId="46571"/>
    <cellStyle name="Comma 3 3 3 3" xfId="46572"/>
    <cellStyle name="Comma 3 3 3 4" xfId="46573"/>
    <cellStyle name="Comma 3 3 4" xfId="46574"/>
    <cellStyle name="Comma 3 3 4 2" xfId="46575"/>
    <cellStyle name="Comma 3 3 4 3" xfId="46576"/>
    <cellStyle name="Comma 3 3 5" xfId="46577"/>
    <cellStyle name="Comma 3 3 6" xfId="46578"/>
    <cellStyle name="Comma 3 3 7" xfId="46579"/>
    <cellStyle name="Comma 3 4" xfId="46580"/>
    <cellStyle name="Comma 3 4 2" xfId="46581"/>
    <cellStyle name="Comma 3 4 2 2" xfId="46582"/>
    <cellStyle name="Comma 3 4 2 2 2" xfId="46583"/>
    <cellStyle name="Comma 3 4 2 2 3" xfId="46584"/>
    <cellStyle name="Comma 3 4 2 3" xfId="46585"/>
    <cellStyle name="Comma 3 4 2 4" xfId="46586"/>
    <cellStyle name="Comma 3 4 3" xfId="46587"/>
    <cellStyle name="Comma 3 4 3 2" xfId="46588"/>
    <cellStyle name="Comma 3 4 3 2 2" xfId="46589"/>
    <cellStyle name="Comma 3 4 3 2 3" xfId="46590"/>
    <cellStyle name="Comma 3 4 3 3" xfId="46591"/>
    <cellStyle name="Comma 3 4 3 4" xfId="46592"/>
    <cellStyle name="Comma 3 4 4" xfId="46593"/>
    <cellStyle name="Comma 3 4 4 2" xfId="46594"/>
    <cellStyle name="Comma 3 4 4 3" xfId="46595"/>
    <cellStyle name="Comma 3 4 5" xfId="46596"/>
    <cellStyle name="Comma 3 4 6" xfId="46597"/>
    <cellStyle name="Comma 3 5" xfId="46598"/>
    <cellStyle name="Comma 3 5 2" xfId="46599"/>
    <cellStyle name="Comma 3 5 2 2" xfId="46600"/>
    <cellStyle name="Comma 3 5 2 3" xfId="46601"/>
    <cellStyle name="Comma 3 5 3" xfId="46602"/>
    <cellStyle name="Comma 3 5 3 2" xfId="46603"/>
    <cellStyle name="Comma 3 5 3 3" xfId="46604"/>
    <cellStyle name="Comma 3 6" xfId="46605"/>
    <cellStyle name="Comma 3 6 2" xfId="46606"/>
    <cellStyle name="Comma 3 6 2 2" xfId="46607"/>
    <cellStyle name="Comma 3 6 2 3" xfId="46608"/>
    <cellStyle name="Comma 3 6 3" xfId="46609"/>
    <cellStyle name="Comma 3 6 4" xfId="46610"/>
    <cellStyle name="Comma 3 7" xfId="46611"/>
    <cellStyle name="Comma 3 7 2" xfId="46612"/>
    <cellStyle name="Comma 3 7 3" xfId="46613"/>
    <cellStyle name="Comma 3 8" xfId="46614"/>
    <cellStyle name="Comma 3 8 2" xfId="46615"/>
    <cellStyle name="Comma 3 9" xfId="46616"/>
    <cellStyle name="Comma 4" xfId="48"/>
    <cellStyle name="Comma 4 2" xfId="46618"/>
    <cellStyle name="Comma 4 2 2" xfId="46619"/>
    <cellStyle name="Comma 4 2 2 2" xfId="46620"/>
    <cellStyle name="Comma 4 2 3" xfId="46621"/>
    <cellStyle name="Comma 4 2 4" xfId="46622"/>
    <cellStyle name="Comma 4 3" xfId="46623"/>
    <cellStyle name="Comma 4 3 2" xfId="46624"/>
    <cellStyle name="Comma 4 3 2 2" xfId="46625"/>
    <cellStyle name="Comma 4 3 2 3" xfId="46626"/>
    <cellStyle name="Comma 4 3 2 4" xfId="46627"/>
    <cellStyle name="Comma 4 3 3" xfId="46628"/>
    <cellStyle name="Comma 4 3 4" xfId="46629"/>
    <cellStyle name="Comma 4 3 5" xfId="46630"/>
    <cellStyle name="Comma 4 4" xfId="46631"/>
    <cellStyle name="Comma 4 5" xfId="46632"/>
    <cellStyle name="Comma 4 6" xfId="46633"/>
    <cellStyle name="Comma 4 7" xfId="46617"/>
    <cellStyle name="Comma 5" xfId="49"/>
    <cellStyle name="Comma 5 2" xfId="46635"/>
    <cellStyle name="Comma 5 2 2" xfId="46636"/>
    <cellStyle name="Comma 5 2 2 2" xfId="46637"/>
    <cellStyle name="Comma 5 2 2 3" xfId="46638"/>
    <cellStyle name="Comma 5 2 2 4" xfId="46639"/>
    <cellStyle name="Comma 5 2 3" xfId="46640"/>
    <cellStyle name="Comma 5 2 4" xfId="46641"/>
    <cellStyle name="Comma 5 3" xfId="46642"/>
    <cellStyle name="Comma 5 3 2" xfId="46643"/>
    <cellStyle name="Comma 5 4" xfId="46644"/>
    <cellStyle name="Comma 5 5" xfId="46645"/>
    <cellStyle name="Comma 5 5 2" xfId="46646"/>
    <cellStyle name="Comma 5 5 3" xfId="46647"/>
    <cellStyle name="Comma 5 6" xfId="46648"/>
    <cellStyle name="Comma 5 7" xfId="46649"/>
    <cellStyle name="Comma 5 8" xfId="46634"/>
    <cellStyle name="Comma 6" xfId="50"/>
    <cellStyle name="Comma 6 2" xfId="46651"/>
    <cellStyle name="Comma 6 2 2" xfId="46652"/>
    <cellStyle name="Comma 6 2 2 2" xfId="46653"/>
    <cellStyle name="Comma 6 2 3" xfId="46654"/>
    <cellStyle name="Comma 6 3" xfId="46655"/>
    <cellStyle name="Comma 6 3 2" xfId="46656"/>
    <cellStyle name="Comma 6 4" xfId="46657"/>
    <cellStyle name="Comma 6 5" xfId="46658"/>
    <cellStyle name="Comma 6 6" xfId="46650"/>
    <cellStyle name="Comma 7" xfId="51"/>
    <cellStyle name="Comma 7 2" xfId="52"/>
    <cellStyle name="Comma 7 2 2" xfId="53"/>
    <cellStyle name="Comma 7 2 2 2" xfId="46662"/>
    <cellStyle name="Comma 7 2 2 3" xfId="46661"/>
    <cellStyle name="Comma 7 2 3" xfId="46663"/>
    <cellStyle name="Comma 7 2 4" xfId="46660"/>
    <cellStyle name="Comma 7 3" xfId="46664"/>
    <cellStyle name="Comma 7 3 2" xfId="46665"/>
    <cellStyle name="Comma 7 4" xfId="46666"/>
    <cellStyle name="Comma 7 5" xfId="46667"/>
    <cellStyle name="Comma 7 6" xfId="46659"/>
    <cellStyle name="Comma 8" xfId="54"/>
    <cellStyle name="Comma 8 2" xfId="55"/>
    <cellStyle name="Comma 8 2 2" xfId="46670"/>
    <cellStyle name="Comma 8 2 2 2" xfId="46671"/>
    <cellStyle name="Comma 8 2 3" xfId="46672"/>
    <cellStyle name="Comma 8 2 4" xfId="46673"/>
    <cellStyle name="Comma 8 2 5" xfId="46669"/>
    <cellStyle name="Comma 8 3" xfId="56"/>
    <cellStyle name="Comma 8 3 2" xfId="46675"/>
    <cellStyle name="Comma 8 3 3" xfId="46674"/>
    <cellStyle name="Comma 8 4" xfId="46676"/>
    <cellStyle name="Comma 8 5" xfId="46677"/>
    <cellStyle name="Comma 8 6" xfId="46668"/>
    <cellStyle name="Comma 9" xfId="57"/>
    <cellStyle name="Comma 9 2" xfId="58"/>
    <cellStyle name="Comma 9 2 2" xfId="46680"/>
    <cellStyle name="Comma 9 2 2 2" xfId="46681"/>
    <cellStyle name="Comma 9 2 3" xfId="46682"/>
    <cellStyle name="Comma 9 2 4" xfId="46683"/>
    <cellStyle name="Comma 9 2 5" xfId="46679"/>
    <cellStyle name="Comma 9 3" xfId="46684"/>
    <cellStyle name="Comma 9 3 2" xfId="46685"/>
    <cellStyle name="Comma 9 4" xfId="46686"/>
    <cellStyle name="Comma 9 5" xfId="46687"/>
    <cellStyle name="Comma 9 6" xfId="46678"/>
    <cellStyle name="Currency 10" xfId="46688"/>
    <cellStyle name="Currency 10 2" xfId="46689"/>
    <cellStyle name="Currency 10 2 2" xfId="46690"/>
    <cellStyle name="Currency 10 2 2 2" xfId="46691"/>
    <cellStyle name="Currency 10 2 3" xfId="46692"/>
    <cellStyle name="Currency 10 3" xfId="46693"/>
    <cellStyle name="Currency 10 3 2" xfId="46694"/>
    <cellStyle name="Currency 10 4" xfId="46695"/>
    <cellStyle name="Currency 11" xfId="46696"/>
    <cellStyle name="Currency 11 2" xfId="46697"/>
    <cellStyle name="Currency 11 2 2" xfId="46698"/>
    <cellStyle name="Currency 11 2 2 2" xfId="46699"/>
    <cellStyle name="Currency 11 2 3" xfId="46700"/>
    <cellStyle name="Currency 11 3" xfId="46701"/>
    <cellStyle name="Currency 11 3 2" xfId="46702"/>
    <cellStyle name="Currency 11 4" xfId="46703"/>
    <cellStyle name="Currency 12" xfId="46704"/>
    <cellStyle name="Currency 12 2" xfId="46705"/>
    <cellStyle name="Currency 13" xfId="46706"/>
    <cellStyle name="Currency 14" xfId="46707"/>
    <cellStyle name="Currency 2" xfId="59"/>
    <cellStyle name="Currency 2 2" xfId="46709"/>
    <cellStyle name="Currency 2 2 2" xfId="46710"/>
    <cellStyle name="Currency 2 2 2 2" xfId="46711"/>
    <cellStyle name="Currency 2 2 3" xfId="46712"/>
    <cellStyle name="Currency 2 3" xfId="46713"/>
    <cellStyle name="Currency 2 3 2" xfId="46714"/>
    <cellStyle name="Currency 2 4" xfId="46715"/>
    <cellStyle name="Currency 2 5" xfId="46716"/>
    <cellStyle name="Currency 2 6" xfId="46708"/>
    <cellStyle name="Currency 3" xfId="60"/>
    <cellStyle name="Currency 3 2" xfId="46718"/>
    <cellStyle name="Currency 3 2 2" xfId="46719"/>
    <cellStyle name="Currency 3 2 2 2" xfId="46720"/>
    <cellStyle name="Currency 3 2 3" xfId="46721"/>
    <cellStyle name="Currency 3 2 4" xfId="46722"/>
    <cellStyle name="Currency 3 3" xfId="46723"/>
    <cellStyle name="Currency 3 3 2" xfId="46724"/>
    <cellStyle name="Currency 3 4" xfId="46725"/>
    <cellStyle name="Currency 3 5" xfId="46726"/>
    <cellStyle name="Currency 3 6" xfId="46717"/>
    <cellStyle name="Currency 4" xfId="46727"/>
    <cellStyle name="Currency 4 2" xfId="46728"/>
    <cellStyle name="Currency 4 2 2" xfId="46729"/>
    <cellStyle name="Currency 4 2 2 2" xfId="46730"/>
    <cellStyle name="Currency 4 2 3" xfId="46731"/>
    <cellStyle name="Currency 4 3" xfId="46732"/>
    <cellStyle name="Currency 4 3 2" xfId="46733"/>
    <cellStyle name="Currency 4 4" xfId="46734"/>
    <cellStyle name="Currency 5" xfId="46735"/>
    <cellStyle name="Currency 5 2" xfId="46736"/>
    <cellStyle name="Currency 5 2 2" xfId="46737"/>
    <cellStyle name="Currency 5 2 2 2" xfId="46738"/>
    <cellStyle name="Currency 5 2 3" xfId="46739"/>
    <cellStyle name="Currency 5 3" xfId="46740"/>
    <cellStyle name="Currency 5 3 2" xfId="46741"/>
    <cellStyle name="Currency 5 4" xfId="46742"/>
    <cellStyle name="Currency 6" xfId="46743"/>
    <cellStyle name="Currency 6 2" xfId="46744"/>
    <cellStyle name="Currency 6 2 2" xfId="46745"/>
    <cellStyle name="Currency 6 2 2 2" xfId="46746"/>
    <cellStyle name="Currency 6 2 3" xfId="46747"/>
    <cellStyle name="Currency 6 3" xfId="46748"/>
    <cellStyle name="Currency 6 3 2" xfId="46749"/>
    <cellStyle name="Currency 6 4" xfId="46750"/>
    <cellStyle name="Currency 7" xfId="46751"/>
    <cellStyle name="Currency 7 2" xfId="46752"/>
    <cellStyle name="Currency 7 2 2" xfId="46753"/>
    <cellStyle name="Currency 7 2 2 2" xfId="46754"/>
    <cellStyle name="Currency 7 2 3" xfId="46755"/>
    <cellStyle name="Currency 7 3" xfId="46756"/>
    <cellStyle name="Currency 7 3 2" xfId="46757"/>
    <cellStyle name="Currency 7 4" xfId="46758"/>
    <cellStyle name="Currency 8" xfId="46759"/>
    <cellStyle name="Currency 8 2" xfId="46760"/>
    <cellStyle name="Currency 8 2 2" xfId="46761"/>
    <cellStyle name="Currency 8 2 2 2" xfId="46762"/>
    <cellStyle name="Currency 8 2 3" xfId="46763"/>
    <cellStyle name="Currency 8 3" xfId="46764"/>
    <cellStyle name="Currency 8 3 2" xfId="46765"/>
    <cellStyle name="Currency 8 4" xfId="46766"/>
    <cellStyle name="Currency 9" xfId="46767"/>
    <cellStyle name="Currency 9 2" xfId="46768"/>
    <cellStyle name="Currency 9 2 2" xfId="46769"/>
    <cellStyle name="Currency 9 2 2 2" xfId="46770"/>
    <cellStyle name="Currency 9 2 3" xfId="46771"/>
    <cellStyle name="Currency 9 3" xfId="46772"/>
    <cellStyle name="Currency 9 3 2" xfId="46773"/>
    <cellStyle name="Currency 9 4" xfId="46774"/>
    <cellStyle name="Explanatory Text" xfId="125" builtinId="53" customBuiltin="1"/>
    <cellStyle name="Explanatory Text 2" xfId="61"/>
    <cellStyle name="Explanatory Text 3" xfId="46775"/>
    <cellStyle name="Explanatory Text 4" xfId="46776"/>
    <cellStyle name="Explanatory Text 5" xfId="46777"/>
    <cellStyle name="Explanatory Text 6" xfId="46778"/>
    <cellStyle name="Explanatory Text 7" xfId="46779"/>
    <cellStyle name="Good" xfId="116" builtinId="26" customBuiltin="1"/>
    <cellStyle name="Good 2" xfId="62"/>
    <cellStyle name="Good 2 2" xfId="46781"/>
    <cellStyle name="Good 2 3" xfId="46780"/>
    <cellStyle name="Good 3" xfId="46782"/>
    <cellStyle name="Good 3 2" xfId="46783"/>
    <cellStyle name="Good 4" xfId="46784"/>
    <cellStyle name="Good 5" xfId="46785"/>
    <cellStyle name="Good 6" xfId="46786"/>
    <cellStyle name="Good 7" xfId="46787"/>
    <cellStyle name="Heading 1" xfId="112" builtinId="16" customBuiltin="1"/>
    <cellStyle name="Heading 1 2" xfId="63"/>
    <cellStyle name="Heading 1 2 2" xfId="46789"/>
    <cellStyle name="Heading 1 2 3" xfId="46788"/>
    <cellStyle name="Heading 1 3" xfId="46790"/>
    <cellStyle name="Heading 1 3 2" xfId="46791"/>
    <cellStyle name="Heading 1 4" xfId="46792"/>
    <cellStyle name="Heading 1 5" xfId="46793"/>
    <cellStyle name="Heading 1 6" xfId="46794"/>
    <cellStyle name="Heading 1 7" xfId="46795"/>
    <cellStyle name="Heading 2" xfId="113" builtinId="17" customBuiltin="1"/>
    <cellStyle name="Heading 2 2" xfId="64"/>
    <cellStyle name="Heading 2 2 2" xfId="46797"/>
    <cellStyle name="Heading 2 2 3" xfId="46796"/>
    <cellStyle name="Heading 2 3" xfId="46798"/>
    <cellStyle name="Heading 2 3 2" xfId="46799"/>
    <cellStyle name="Heading 2 4" xfId="46800"/>
    <cellStyle name="Heading 2 5" xfId="46801"/>
    <cellStyle name="Heading 2 6" xfId="46802"/>
    <cellStyle name="Heading 2 7" xfId="46803"/>
    <cellStyle name="Heading 3" xfId="114" builtinId="18" customBuiltin="1"/>
    <cellStyle name="Heading 3 2" xfId="65"/>
    <cellStyle name="Heading 3 2 2" xfId="46805"/>
    <cellStyle name="Heading 3 2 3" xfId="46806"/>
    <cellStyle name="Heading 3 2 3 2" xfId="46807"/>
    <cellStyle name="Heading 3 2 4" xfId="46808"/>
    <cellStyle name="Heading 3 2 5" xfId="46804"/>
    <cellStyle name="Heading 3 3" xfId="46809"/>
    <cellStyle name="Heading 3 3 2" xfId="46810"/>
    <cellStyle name="Heading 3 3 3" xfId="46811"/>
    <cellStyle name="Heading 3 3 4" xfId="46812"/>
    <cellStyle name="Heading 3 4" xfId="46813"/>
    <cellStyle name="Heading 3 4 2" xfId="46814"/>
    <cellStyle name="Heading 3 4 3" xfId="46815"/>
    <cellStyle name="Heading 3 5" xfId="46816"/>
    <cellStyle name="Heading 3 6" xfId="46817"/>
    <cellStyle name="Heading 3 7" xfId="46818"/>
    <cellStyle name="Heading 4" xfId="115" builtinId="19" customBuiltin="1"/>
    <cellStyle name="Heading 4 2" xfId="66"/>
    <cellStyle name="Heading 4 2 2" xfId="46820"/>
    <cellStyle name="Heading 4 2 3" xfId="46819"/>
    <cellStyle name="Heading 4 3" xfId="46821"/>
    <cellStyle name="Heading 4 3 2" xfId="46822"/>
    <cellStyle name="Heading 4 4" xfId="46823"/>
    <cellStyle name="Heading 4 5" xfId="46824"/>
    <cellStyle name="Heading 4 6" xfId="46825"/>
    <cellStyle name="Heading 4 7" xfId="46826"/>
    <cellStyle name="Headings" xfId="67"/>
    <cellStyle name="Hyperlink" xfId="49181" builtinId="8"/>
    <cellStyle name="Hyperlink 2" xfId="68"/>
    <cellStyle name="Hyperlink 2 2" xfId="46827"/>
    <cellStyle name="Hyperlink 2 3" xfId="46828"/>
    <cellStyle name="Hyperlink 3" xfId="46829"/>
    <cellStyle name="Input" xfId="119" builtinId="20" customBuiltin="1"/>
    <cellStyle name="Input 2" xfId="69"/>
    <cellStyle name="Input 2 2" xfId="46831"/>
    <cellStyle name="Input 2 2 2" xfId="46832"/>
    <cellStyle name="Input 2 2 2 2" xfId="46833"/>
    <cellStyle name="Input 2 2 3" xfId="46834"/>
    <cellStyle name="Input 2 3" xfId="46835"/>
    <cellStyle name="Input 2 3 2" xfId="46836"/>
    <cellStyle name="Input 2 4" xfId="46830"/>
    <cellStyle name="Input 3" xfId="46837"/>
    <cellStyle name="Input 3 2" xfId="46838"/>
    <cellStyle name="Input 3 3" xfId="46839"/>
    <cellStyle name="Input 4" xfId="46840"/>
    <cellStyle name="Input 4 2" xfId="46841"/>
    <cellStyle name="Input 5" xfId="46842"/>
    <cellStyle name="Input 6" xfId="46843"/>
    <cellStyle name="Input 7" xfId="46844"/>
    <cellStyle name="Linked Cell" xfId="122" builtinId="24" customBuiltin="1"/>
    <cellStyle name="Linked Cell 2" xfId="70"/>
    <cellStyle name="Linked Cell 2 2" xfId="46846"/>
    <cellStyle name="Linked Cell 2 3" xfId="46845"/>
    <cellStyle name="Linked Cell 3" xfId="46847"/>
    <cellStyle name="Linked Cell 3 2" xfId="46848"/>
    <cellStyle name="Linked Cell 4" xfId="46849"/>
    <cellStyle name="Linked Cell 5" xfId="46850"/>
    <cellStyle name="Linked Cell 6" xfId="46851"/>
    <cellStyle name="Linked Cell 7" xfId="46852"/>
    <cellStyle name="Neutral" xfId="118" builtinId="28" customBuiltin="1"/>
    <cellStyle name="Neutral 2" xfId="71"/>
    <cellStyle name="Neutral 2 2" xfId="46854"/>
    <cellStyle name="Neutral 2 3" xfId="46853"/>
    <cellStyle name="Neutral 3" xfId="46855"/>
    <cellStyle name="Neutral 3 2" xfId="46856"/>
    <cellStyle name="Neutral 4" xfId="46857"/>
    <cellStyle name="Neutral 5" xfId="46858"/>
    <cellStyle name="Neutral 6" xfId="46859"/>
    <cellStyle name="Neutral 7" xfId="46860"/>
    <cellStyle name="Normal" xfId="0" builtinId="0"/>
    <cellStyle name="Normal 10" xfId="46861"/>
    <cellStyle name="Normal 10 2" xfId="46862"/>
    <cellStyle name="Normal 10 2 2" xfId="46863"/>
    <cellStyle name="Normal 10 2 3" xfId="46864"/>
    <cellStyle name="Normal 10 2 4" xfId="46865"/>
    <cellStyle name="Normal 10 2 5" xfId="46866"/>
    <cellStyle name="Normal 10 3" xfId="46867"/>
    <cellStyle name="Normal 10 3 2" xfId="46868"/>
    <cellStyle name="Normal 10 3 3" xfId="46869"/>
    <cellStyle name="Normal 10 4" xfId="46870"/>
    <cellStyle name="Normal 10 5" xfId="46871"/>
    <cellStyle name="Normal 10 6" xfId="46872"/>
    <cellStyle name="Normal 11" xfId="46873"/>
    <cellStyle name="Normal 11 2" xfId="46874"/>
    <cellStyle name="Normal 11 3" xfId="46875"/>
    <cellStyle name="Normal 11 3 2" xfId="46876"/>
    <cellStyle name="Normal 12" xfId="46877"/>
    <cellStyle name="Normal 12 2" xfId="46878"/>
    <cellStyle name="Normal 12 2 2" xfId="46879"/>
    <cellStyle name="Normal 12 3" xfId="46880"/>
    <cellStyle name="Normal 12 3 2" xfId="46881"/>
    <cellStyle name="Normal 12 4" xfId="46882"/>
    <cellStyle name="Normal 13" xfId="46883"/>
    <cellStyle name="Normal 13 2" xfId="46884"/>
    <cellStyle name="Normal 13 2 2" xfId="46885"/>
    <cellStyle name="Normal 13 3" xfId="46886"/>
    <cellStyle name="Normal 13 3 2" xfId="46887"/>
    <cellStyle name="Normal 13 4" xfId="46888"/>
    <cellStyle name="Normal 14" xfId="46889"/>
    <cellStyle name="Normal 14 2" xfId="46890"/>
    <cellStyle name="Normal 14 3" xfId="46891"/>
    <cellStyle name="Normal 14 3 2" xfId="46892"/>
    <cellStyle name="Normal 14 4" xfId="46893"/>
    <cellStyle name="Normal 15" xfId="46894"/>
    <cellStyle name="Normal 15 2" xfId="46895"/>
    <cellStyle name="Normal 15 3" xfId="46896"/>
    <cellStyle name="Normal 15 3 2" xfId="46897"/>
    <cellStyle name="Normal 15 4" xfId="46898"/>
    <cellStyle name="Normal 16" xfId="46899"/>
    <cellStyle name="Normal 16 2" xfId="46900"/>
    <cellStyle name="Normal 16 3" xfId="46901"/>
    <cellStyle name="Normal 16 3 2" xfId="46902"/>
    <cellStyle name="Normal 16 4" xfId="46903"/>
    <cellStyle name="Normal 17" xfId="46904"/>
    <cellStyle name="Normal 17 2" xfId="46905"/>
    <cellStyle name="Normal 17 3" xfId="46906"/>
    <cellStyle name="Normal 17 3 2" xfId="46907"/>
    <cellStyle name="Normal 17 4" xfId="46908"/>
    <cellStyle name="Normal 18" xfId="46909"/>
    <cellStyle name="Normal 18 2" xfId="46910"/>
    <cellStyle name="Normal 18 3" xfId="46911"/>
    <cellStyle name="Normal 18 3 2" xfId="46912"/>
    <cellStyle name="Normal 18 4" xfId="46913"/>
    <cellStyle name="Normal 19" xfId="46914"/>
    <cellStyle name="Normal 19 2" xfId="46915"/>
    <cellStyle name="Normal 19 3" xfId="46916"/>
    <cellStyle name="Normal 19 3 2" xfId="46917"/>
    <cellStyle name="Normal 19 4" xfId="46918"/>
    <cellStyle name="Normal 2" xfId="2"/>
    <cellStyle name="Normal 2 10" xfId="46920"/>
    <cellStyle name="Normal 2 11" xfId="46921"/>
    <cellStyle name="Normal 2 12" xfId="46922"/>
    <cellStyle name="Normal 2 13" xfId="46923"/>
    <cellStyle name="Normal 2 14" xfId="46919"/>
    <cellStyle name="Normal 2 2" xfId="72"/>
    <cellStyle name="Normal 2 2 10" xfId="46925"/>
    <cellStyle name="Normal 2 2 10 2" xfId="46926"/>
    <cellStyle name="Normal 2 2 10 3" xfId="46927"/>
    <cellStyle name="Normal 2 2 10 4" xfId="46928"/>
    <cellStyle name="Normal 2 2 10 5" xfId="46929"/>
    <cellStyle name="Normal 2 2 11" xfId="46930"/>
    <cellStyle name="Normal 2 2 11 2" xfId="46931"/>
    <cellStyle name="Normal 2 2 12" xfId="46932"/>
    <cellStyle name="Normal 2 2 12 2" xfId="46933"/>
    <cellStyle name="Normal 2 2 13" xfId="46934"/>
    <cellStyle name="Normal 2 2 13 2" xfId="46935"/>
    <cellStyle name="Normal 2 2 14" xfId="46936"/>
    <cellStyle name="Normal 2 2 15" xfId="46924"/>
    <cellStyle name="Normal 2 2 2" xfId="73"/>
    <cellStyle name="Normal 2 2 2 10" xfId="46938"/>
    <cellStyle name="Normal 2 2 2 10 2" xfId="46939"/>
    <cellStyle name="Normal 2 2 2 11" xfId="46940"/>
    <cellStyle name="Normal 2 2 2 12" xfId="46941"/>
    <cellStyle name="Normal 2 2 2 13" xfId="46942"/>
    <cellStyle name="Normal 2 2 2 14" xfId="46937"/>
    <cellStyle name="Normal 2 2 2 2" xfId="46943"/>
    <cellStyle name="Normal 2 2 2 2 10" xfId="46944"/>
    <cellStyle name="Normal 2 2 2 2 2" xfId="46945"/>
    <cellStyle name="Normal 2 2 2 2 2 2" xfId="46946"/>
    <cellStyle name="Normal 2 2 2 2 2 2 2" xfId="46947"/>
    <cellStyle name="Normal 2 2 2 2 2 2 2 2" xfId="46948"/>
    <cellStyle name="Normal 2 2 2 2 2 2 2 2 2" xfId="46949"/>
    <cellStyle name="Normal 2 2 2 2 2 2 2 2 2 2" xfId="46950"/>
    <cellStyle name="Normal 2 2 2 2 2 2 2 2 2 3" xfId="46951"/>
    <cellStyle name="Normal 2 2 2 2 2 2 2 2 2 4" xfId="46952"/>
    <cellStyle name="Normal 2 2 2 2 2 2 2 2 3" xfId="46953"/>
    <cellStyle name="Normal 2 2 2 2 2 2 2 2 4" xfId="46954"/>
    <cellStyle name="Normal 2 2 2 2 2 2 2 2 5" xfId="46955"/>
    <cellStyle name="Normal 2 2 2 2 2 2 2 2 6" xfId="46956"/>
    <cellStyle name="Normal 2 2 2 2 2 2 2 3" xfId="46957"/>
    <cellStyle name="Normal 2 2 2 2 2 2 2 3 2" xfId="46958"/>
    <cellStyle name="Normal 2 2 2 2 2 2 2 3 3" xfId="46959"/>
    <cellStyle name="Normal 2 2 2 2 2 2 2 3 4" xfId="46960"/>
    <cellStyle name="Normal 2 2 2 2 2 2 2 4" xfId="46961"/>
    <cellStyle name="Normal 2 2 2 2 2 2 2 5" xfId="46962"/>
    <cellStyle name="Normal 2 2 2 2 2 2 2 6" xfId="46963"/>
    <cellStyle name="Normal 2 2 2 2 2 2 2 7" xfId="46964"/>
    <cellStyle name="Normal 2 2 2 2 2 2 3" xfId="46965"/>
    <cellStyle name="Normal 2 2 2 2 2 2 3 2" xfId="46966"/>
    <cellStyle name="Normal 2 2 2 2 2 2 3 2 2" xfId="46967"/>
    <cellStyle name="Normal 2 2 2 2 2 2 3 2 3" xfId="46968"/>
    <cellStyle name="Normal 2 2 2 2 2 2 3 2 4" xfId="46969"/>
    <cellStyle name="Normal 2 2 2 2 2 2 3 3" xfId="46970"/>
    <cellStyle name="Normal 2 2 2 2 2 2 3 4" xfId="46971"/>
    <cellStyle name="Normal 2 2 2 2 2 2 3 5" xfId="46972"/>
    <cellStyle name="Normal 2 2 2 2 2 2 3 6" xfId="46973"/>
    <cellStyle name="Normal 2 2 2 2 2 2 4" xfId="46974"/>
    <cellStyle name="Normal 2 2 2 2 2 2 4 2" xfId="46975"/>
    <cellStyle name="Normal 2 2 2 2 2 2 4 3" xfId="46976"/>
    <cellStyle name="Normal 2 2 2 2 2 2 4 4" xfId="46977"/>
    <cellStyle name="Normal 2 2 2 2 2 2 5" xfId="46978"/>
    <cellStyle name="Normal 2 2 2 2 2 2 5 2" xfId="46979"/>
    <cellStyle name="Normal 2 2 2 2 2 2 6" xfId="46980"/>
    <cellStyle name="Normal 2 2 2 2 2 2 7" xfId="46981"/>
    <cellStyle name="Normal 2 2 2 2 2 2 8" xfId="46982"/>
    <cellStyle name="Normal 2 2 2 2 2 3" xfId="46983"/>
    <cellStyle name="Normal 2 2 2 2 2 3 2" xfId="46984"/>
    <cellStyle name="Normal 2 2 2 2 2 3 2 2" xfId="46985"/>
    <cellStyle name="Normal 2 2 2 2 2 3 2 2 2" xfId="46986"/>
    <cellStyle name="Normal 2 2 2 2 2 3 2 2 3" xfId="46987"/>
    <cellStyle name="Normal 2 2 2 2 2 3 2 2 4" xfId="46988"/>
    <cellStyle name="Normal 2 2 2 2 2 3 2 3" xfId="46989"/>
    <cellStyle name="Normal 2 2 2 2 2 3 2 4" xfId="46990"/>
    <cellStyle name="Normal 2 2 2 2 2 3 2 5" xfId="46991"/>
    <cellStyle name="Normal 2 2 2 2 2 3 2 6" xfId="46992"/>
    <cellStyle name="Normal 2 2 2 2 2 3 3" xfId="46993"/>
    <cellStyle name="Normal 2 2 2 2 2 3 3 2" xfId="46994"/>
    <cellStyle name="Normal 2 2 2 2 2 3 3 3" xfId="46995"/>
    <cellStyle name="Normal 2 2 2 2 2 3 3 4" xfId="46996"/>
    <cellStyle name="Normal 2 2 2 2 2 3 4" xfId="46997"/>
    <cellStyle name="Normal 2 2 2 2 2 3 5" xfId="46998"/>
    <cellStyle name="Normal 2 2 2 2 2 3 6" xfId="46999"/>
    <cellStyle name="Normal 2 2 2 2 2 3 7" xfId="47000"/>
    <cellStyle name="Normal 2 2 2 2 2 4" xfId="47001"/>
    <cellStyle name="Normal 2 2 2 2 2 4 2" xfId="47002"/>
    <cellStyle name="Normal 2 2 2 2 2 4 2 2" xfId="47003"/>
    <cellStyle name="Normal 2 2 2 2 2 4 2 3" xfId="47004"/>
    <cellStyle name="Normal 2 2 2 2 2 4 2 4" xfId="47005"/>
    <cellStyle name="Normal 2 2 2 2 2 4 3" xfId="47006"/>
    <cellStyle name="Normal 2 2 2 2 2 4 4" xfId="47007"/>
    <cellStyle name="Normal 2 2 2 2 2 4 5" xfId="47008"/>
    <cellStyle name="Normal 2 2 2 2 2 4 6" xfId="47009"/>
    <cellStyle name="Normal 2 2 2 2 2 5" xfId="47010"/>
    <cellStyle name="Normal 2 2 2 2 2 5 2" xfId="47011"/>
    <cellStyle name="Normal 2 2 2 2 2 5 3" xfId="47012"/>
    <cellStyle name="Normal 2 2 2 2 2 5 4" xfId="47013"/>
    <cellStyle name="Normal 2 2 2 2 2 5 5" xfId="47014"/>
    <cellStyle name="Normal 2 2 2 2 2 6" xfId="47015"/>
    <cellStyle name="Normal 2 2 2 2 2 6 2" xfId="47016"/>
    <cellStyle name="Normal 2 2 2 2 2 7" xfId="47017"/>
    <cellStyle name="Normal 2 2 2 2 2 8" xfId="47018"/>
    <cellStyle name="Normal 2 2 2 2 2 9" xfId="47019"/>
    <cellStyle name="Normal 2 2 2 2 3" xfId="47020"/>
    <cellStyle name="Normal 2 2 2 2 3 2" xfId="47021"/>
    <cellStyle name="Normal 2 2 2 2 3 2 2" xfId="47022"/>
    <cellStyle name="Normal 2 2 2 2 3 2 2 2" xfId="47023"/>
    <cellStyle name="Normal 2 2 2 2 3 2 2 2 2" xfId="47024"/>
    <cellStyle name="Normal 2 2 2 2 3 2 2 2 3" xfId="47025"/>
    <cellStyle name="Normal 2 2 2 2 3 2 2 2 4" xfId="47026"/>
    <cellStyle name="Normal 2 2 2 2 3 2 2 3" xfId="47027"/>
    <cellStyle name="Normal 2 2 2 2 3 2 2 4" xfId="47028"/>
    <cellStyle name="Normal 2 2 2 2 3 2 2 5" xfId="47029"/>
    <cellStyle name="Normal 2 2 2 2 3 2 2 6" xfId="47030"/>
    <cellStyle name="Normal 2 2 2 2 3 2 3" xfId="47031"/>
    <cellStyle name="Normal 2 2 2 2 3 2 3 2" xfId="47032"/>
    <cellStyle name="Normal 2 2 2 2 3 2 3 3" xfId="47033"/>
    <cellStyle name="Normal 2 2 2 2 3 2 3 4" xfId="47034"/>
    <cellStyle name="Normal 2 2 2 2 3 2 4" xfId="47035"/>
    <cellStyle name="Normal 2 2 2 2 3 2 5" xfId="47036"/>
    <cellStyle name="Normal 2 2 2 2 3 2 6" xfId="47037"/>
    <cellStyle name="Normal 2 2 2 2 3 2 7" xfId="47038"/>
    <cellStyle name="Normal 2 2 2 2 3 3" xfId="47039"/>
    <cellStyle name="Normal 2 2 2 2 3 3 2" xfId="47040"/>
    <cellStyle name="Normal 2 2 2 2 3 3 2 2" xfId="47041"/>
    <cellStyle name="Normal 2 2 2 2 3 3 2 3" xfId="47042"/>
    <cellStyle name="Normal 2 2 2 2 3 3 2 4" xfId="47043"/>
    <cellStyle name="Normal 2 2 2 2 3 3 3" xfId="47044"/>
    <cellStyle name="Normal 2 2 2 2 3 3 4" xfId="47045"/>
    <cellStyle name="Normal 2 2 2 2 3 3 5" xfId="47046"/>
    <cellStyle name="Normal 2 2 2 2 3 3 6" xfId="47047"/>
    <cellStyle name="Normal 2 2 2 2 3 4" xfId="47048"/>
    <cellStyle name="Normal 2 2 2 2 3 4 2" xfId="47049"/>
    <cellStyle name="Normal 2 2 2 2 3 4 3" xfId="47050"/>
    <cellStyle name="Normal 2 2 2 2 3 4 4" xfId="47051"/>
    <cellStyle name="Normal 2 2 2 2 3 4 5" xfId="47052"/>
    <cellStyle name="Normal 2 2 2 2 3 5" xfId="47053"/>
    <cellStyle name="Normal 2 2 2 2 3 5 2" xfId="47054"/>
    <cellStyle name="Normal 2 2 2 2 3 6" xfId="47055"/>
    <cellStyle name="Normal 2 2 2 2 3 7" xfId="47056"/>
    <cellStyle name="Normal 2 2 2 2 3 8" xfId="47057"/>
    <cellStyle name="Normal 2 2 2 2 4" xfId="47058"/>
    <cellStyle name="Normal 2 2 2 2 4 2" xfId="47059"/>
    <cellStyle name="Normal 2 2 2 2 4 2 2" xfId="47060"/>
    <cellStyle name="Normal 2 2 2 2 4 2 2 2" xfId="47061"/>
    <cellStyle name="Normal 2 2 2 2 4 2 2 3" xfId="47062"/>
    <cellStyle name="Normal 2 2 2 2 4 2 2 4" xfId="47063"/>
    <cellStyle name="Normal 2 2 2 2 4 2 3" xfId="47064"/>
    <cellStyle name="Normal 2 2 2 2 4 2 4" xfId="47065"/>
    <cellStyle name="Normal 2 2 2 2 4 2 5" xfId="47066"/>
    <cellStyle name="Normal 2 2 2 2 4 2 6" xfId="47067"/>
    <cellStyle name="Normal 2 2 2 2 4 3" xfId="47068"/>
    <cellStyle name="Normal 2 2 2 2 4 3 2" xfId="47069"/>
    <cellStyle name="Normal 2 2 2 2 4 3 3" xfId="47070"/>
    <cellStyle name="Normal 2 2 2 2 4 3 4" xfId="47071"/>
    <cellStyle name="Normal 2 2 2 2 4 4" xfId="47072"/>
    <cellStyle name="Normal 2 2 2 2 4 5" xfId="47073"/>
    <cellStyle name="Normal 2 2 2 2 4 6" xfId="47074"/>
    <cellStyle name="Normal 2 2 2 2 4 7" xfId="47075"/>
    <cellStyle name="Normal 2 2 2 2 5" xfId="47076"/>
    <cellStyle name="Normal 2 2 2 2 5 2" xfId="47077"/>
    <cellStyle name="Normal 2 2 2 2 5 2 2" xfId="47078"/>
    <cellStyle name="Normal 2 2 2 2 5 2 3" xfId="47079"/>
    <cellStyle name="Normal 2 2 2 2 5 2 4" xfId="47080"/>
    <cellStyle name="Normal 2 2 2 2 5 3" xfId="47081"/>
    <cellStyle name="Normal 2 2 2 2 5 4" xfId="47082"/>
    <cellStyle name="Normal 2 2 2 2 5 5" xfId="47083"/>
    <cellStyle name="Normal 2 2 2 2 5 6" xfId="47084"/>
    <cellStyle name="Normal 2 2 2 2 6" xfId="47085"/>
    <cellStyle name="Normal 2 2 2 2 6 2" xfId="47086"/>
    <cellStyle name="Normal 2 2 2 2 6 3" xfId="47087"/>
    <cellStyle name="Normal 2 2 2 2 6 4" xfId="47088"/>
    <cellStyle name="Normal 2 2 2 2 6 5" xfId="47089"/>
    <cellStyle name="Normal 2 2 2 2 7" xfId="47090"/>
    <cellStyle name="Normal 2 2 2 2 7 2" xfId="47091"/>
    <cellStyle name="Normal 2 2 2 2 8" xfId="47092"/>
    <cellStyle name="Normal 2 2 2 2 8 2" xfId="47093"/>
    <cellStyle name="Normal 2 2 2 2 9" xfId="47094"/>
    <cellStyle name="Normal 2 2 2 3" xfId="47095"/>
    <cellStyle name="Normal 2 2 2 3 10" xfId="47096"/>
    <cellStyle name="Normal 2 2 2 3 2" xfId="47097"/>
    <cellStyle name="Normal 2 2 2 3 2 2" xfId="47098"/>
    <cellStyle name="Normal 2 2 2 3 2 2 2" xfId="47099"/>
    <cellStyle name="Normal 2 2 2 3 2 2 2 2" xfId="47100"/>
    <cellStyle name="Normal 2 2 2 3 2 2 2 2 2" xfId="47101"/>
    <cellStyle name="Normal 2 2 2 3 2 2 2 2 2 2" xfId="47102"/>
    <cellStyle name="Normal 2 2 2 3 2 2 2 2 2 3" xfId="47103"/>
    <cellStyle name="Normal 2 2 2 3 2 2 2 2 2 4" xfId="47104"/>
    <cellStyle name="Normal 2 2 2 3 2 2 2 2 3" xfId="47105"/>
    <cellStyle name="Normal 2 2 2 3 2 2 2 2 4" xfId="47106"/>
    <cellStyle name="Normal 2 2 2 3 2 2 2 2 5" xfId="47107"/>
    <cellStyle name="Normal 2 2 2 3 2 2 2 2 6" xfId="47108"/>
    <cellStyle name="Normal 2 2 2 3 2 2 2 3" xfId="47109"/>
    <cellStyle name="Normal 2 2 2 3 2 2 2 3 2" xfId="47110"/>
    <cellStyle name="Normal 2 2 2 3 2 2 2 3 3" xfId="47111"/>
    <cellStyle name="Normal 2 2 2 3 2 2 2 3 4" xfId="47112"/>
    <cellStyle name="Normal 2 2 2 3 2 2 2 4" xfId="47113"/>
    <cellStyle name="Normal 2 2 2 3 2 2 2 5" xfId="47114"/>
    <cellStyle name="Normal 2 2 2 3 2 2 2 6" xfId="47115"/>
    <cellStyle name="Normal 2 2 2 3 2 2 2 7" xfId="47116"/>
    <cellStyle name="Normal 2 2 2 3 2 2 3" xfId="47117"/>
    <cellStyle name="Normal 2 2 2 3 2 2 3 2" xfId="47118"/>
    <cellStyle name="Normal 2 2 2 3 2 2 3 2 2" xfId="47119"/>
    <cellStyle name="Normal 2 2 2 3 2 2 3 2 3" xfId="47120"/>
    <cellStyle name="Normal 2 2 2 3 2 2 3 2 4" xfId="47121"/>
    <cellStyle name="Normal 2 2 2 3 2 2 3 3" xfId="47122"/>
    <cellStyle name="Normal 2 2 2 3 2 2 3 4" xfId="47123"/>
    <cellStyle name="Normal 2 2 2 3 2 2 3 5" xfId="47124"/>
    <cellStyle name="Normal 2 2 2 3 2 2 3 6" xfId="47125"/>
    <cellStyle name="Normal 2 2 2 3 2 2 4" xfId="47126"/>
    <cellStyle name="Normal 2 2 2 3 2 2 4 2" xfId="47127"/>
    <cellStyle name="Normal 2 2 2 3 2 2 4 3" xfId="47128"/>
    <cellStyle name="Normal 2 2 2 3 2 2 4 4" xfId="47129"/>
    <cellStyle name="Normal 2 2 2 3 2 2 5" xfId="47130"/>
    <cellStyle name="Normal 2 2 2 3 2 2 5 2" xfId="47131"/>
    <cellStyle name="Normal 2 2 2 3 2 2 6" xfId="47132"/>
    <cellStyle name="Normal 2 2 2 3 2 2 7" xfId="47133"/>
    <cellStyle name="Normal 2 2 2 3 2 2 8" xfId="47134"/>
    <cellStyle name="Normal 2 2 2 3 2 3" xfId="47135"/>
    <cellStyle name="Normal 2 2 2 3 2 3 2" xfId="47136"/>
    <cellStyle name="Normal 2 2 2 3 2 3 2 2" xfId="47137"/>
    <cellStyle name="Normal 2 2 2 3 2 3 2 2 2" xfId="47138"/>
    <cellStyle name="Normal 2 2 2 3 2 3 2 2 3" xfId="47139"/>
    <cellStyle name="Normal 2 2 2 3 2 3 2 2 4" xfId="47140"/>
    <cellStyle name="Normal 2 2 2 3 2 3 2 3" xfId="47141"/>
    <cellStyle name="Normal 2 2 2 3 2 3 2 4" xfId="47142"/>
    <cellStyle name="Normal 2 2 2 3 2 3 2 5" xfId="47143"/>
    <cellStyle name="Normal 2 2 2 3 2 3 2 6" xfId="47144"/>
    <cellStyle name="Normal 2 2 2 3 2 3 3" xfId="47145"/>
    <cellStyle name="Normal 2 2 2 3 2 3 3 2" xfId="47146"/>
    <cellStyle name="Normal 2 2 2 3 2 3 3 3" xfId="47147"/>
    <cellStyle name="Normal 2 2 2 3 2 3 3 4" xfId="47148"/>
    <cellStyle name="Normal 2 2 2 3 2 3 4" xfId="47149"/>
    <cellStyle name="Normal 2 2 2 3 2 3 5" xfId="47150"/>
    <cellStyle name="Normal 2 2 2 3 2 3 6" xfId="47151"/>
    <cellStyle name="Normal 2 2 2 3 2 3 7" xfId="47152"/>
    <cellStyle name="Normal 2 2 2 3 2 4" xfId="47153"/>
    <cellStyle name="Normal 2 2 2 3 2 4 2" xfId="47154"/>
    <cellStyle name="Normal 2 2 2 3 2 4 2 2" xfId="47155"/>
    <cellStyle name="Normal 2 2 2 3 2 4 2 3" xfId="47156"/>
    <cellStyle name="Normal 2 2 2 3 2 4 2 4" xfId="47157"/>
    <cellStyle name="Normal 2 2 2 3 2 4 3" xfId="47158"/>
    <cellStyle name="Normal 2 2 2 3 2 4 4" xfId="47159"/>
    <cellStyle name="Normal 2 2 2 3 2 4 5" xfId="47160"/>
    <cellStyle name="Normal 2 2 2 3 2 4 6" xfId="47161"/>
    <cellStyle name="Normal 2 2 2 3 2 5" xfId="47162"/>
    <cellStyle name="Normal 2 2 2 3 2 5 2" xfId="47163"/>
    <cellStyle name="Normal 2 2 2 3 2 5 3" xfId="47164"/>
    <cellStyle name="Normal 2 2 2 3 2 5 4" xfId="47165"/>
    <cellStyle name="Normal 2 2 2 3 2 5 5" xfId="47166"/>
    <cellStyle name="Normal 2 2 2 3 2 6" xfId="47167"/>
    <cellStyle name="Normal 2 2 2 3 2 6 2" xfId="47168"/>
    <cellStyle name="Normal 2 2 2 3 2 7" xfId="47169"/>
    <cellStyle name="Normal 2 2 2 3 2 8" xfId="47170"/>
    <cellStyle name="Normal 2 2 2 3 2 9" xfId="47171"/>
    <cellStyle name="Normal 2 2 2 3 3" xfId="47172"/>
    <cellStyle name="Normal 2 2 2 3 3 2" xfId="47173"/>
    <cellStyle name="Normal 2 2 2 3 3 2 2" xfId="47174"/>
    <cellStyle name="Normal 2 2 2 3 3 2 2 2" xfId="47175"/>
    <cellStyle name="Normal 2 2 2 3 3 2 2 2 2" xfId="47176"/>
    <cellStyle name="Normal 2 2 2 3 3 2 2 2 3" xfId="47177"/>
    <cellStyle name="Normal 2 2 2 3 3 2 2 2 4" xfId="47178"/>
    <cellStyle name="Normal 2 2 2 3 3 2 2 3" xfId="47179"/>
    <cellStyle name="Normal 2 2 2 3 3 2 2 4" xfId="47180"/>
    <cellStyle name="Normal 2 2 2 3 3 2 2 5" xfId="47181"/>
    <cellStyle name="Normal 2 2 2 3 3 2 2 6" xfId="47182"/>
    <cellStyle name="Normal 2 2 2 3 3 2 3" xfId="47183"/>
    <cellStyle name="Normal 2 2 2 3 3 2 3 2" xfId="47184"/>
    <cellStyle name="Normal 2 2 2 3 3 2 3 3" xfId="47185"/>
    <cellStyle name="Normal 2 2 2 3 3 2 3 4" xfId="47186"/>
    <cellStyle name="Normal 2 2 2 3 3 2 4" xfId="47187"/>
    <cellStyle name="Normal 2 2 2 3 3 2 5" xfId="47188"/>
    <cellStyle name="Normal 2 2 2 3 3 2 6" xfId="47189"/>
    <cellStyle name="Normal 2 2 2 3 3 2 7" xfId="47190"/>
    <cellStyle name="Normal 2 2 2 3 3 3" xfId="47191"/>
    <cellStyle name="Normal 2 2 2 3 3 3 2" xfId="47192"/>
    <cellStyle name="Normal 2 2 2 3 3 3 2 2" xfId="47193"/>
    <cellStyle name="Normal 2 2 2 3 3 3 2 3" xfId="47194"/>
    <cellStyle name="Normal 2 2 2 3 3 3 2 4" xfId="47195"/>
    <cellStyle name="Normal 2 2 2 3 3 3 3" xfId="47196"/>
    <cellStyle name="Normal 2 2 2 3 3 3 4" xfId="47197"/>
    <cellStyle name="Normal 2 2 2 3 3 3 5" xfId="47198"/>
    <cellStyle name="Normal 2 2 2 3 3 3 6" xfId="47199"/>
    <cellStyle name="Normal 2 2 2 3 3 4" xfId="47200"/>
    <cellStyle name="Normal 2 2 2 3 3 4 2" xfId="47201"/>
    <cellStyle name="Normal 2 2 2 3 3 4 3" xfId="47202"/>
    <cellStyle name="Normal 2 2 2 3 3 4 4" xfId="47203"/>
    <cellStyle name="Normal 2 2 2 3 3 5" xfId="47204"/>
    <cellStyle name="Normal 2 2 2 3 3 5 2" xfId="47205"/>
    <cellStyle name="Normal 2 2 2 3 3 6" xfId="47206"/>
    <cellStyle name="Normal 2 2 2 3 3 7" xfId="47207"/>
    <cellStyle name="Normal 2 2 2 3 3 8" xfId="47208"/>
    <cellStyle name="Normal 2 2 2 3 4" xfId="47209"/>
    <cellStyle name="Normal 2 2 2 3 4 2" xfId="47210"/>
    <cellStyle name="Normal 2 2 2 3 4 2 2" xfId="47211"/>
    <cellStyle name="Normal 2 2 2 3 4 2 2 2" xfId="47212"/>
    <cellStyle name="Normal 2 2 2 3 4 2 2 3" xfId="47213"/>
    <cellStyle name="Normal 2 2 2 3 4 2 2 4" xfId="47214"/>
    <cellStyle name="Normal 2 2 2 3 4 2 3" xfId="47215"/>
    <cellStyle name="Normal 2 2 2 3 4 2 4" xfId="47216"/>
    <cellStyle name="Normal 2 2 2 3 4 2 5" xfId="47217"/>
    <cellStyle name="Normal 2 2 2 3 4 2 6" xfId="47218"/>
    <cellStyle name="Normal 2 2 2 3 4 3" xfId="47219"/>
    <cellStyle name="Normal 2 2 2 3 4 3 2" xfId="47220"/>
    <cellStyle name="Normal 2 2 2 3 4 3 3" xfId="47221"/>
    <cellStyle name="Normal 2 2 2 3 4 3 4" xfId="47222"/>
    <cellStyle name="Normal 2 2 2 3 4 4" xfId="47223"/>
    <cellStyle name="Normal 2 2 2 3 4 5" xfId="47224"/>
    <cellStyle name="Normal 2 2 2 3 4 6" xfId="47225"/>
    <cellStyle name="Normal 2 2 2 3 4 7" xfId="47226"/>
    <cellStyle name="Normal 2 2 2 3 5" xfId="47227"/>
    <cellStyle name="Normal 2 2 2 3 5 2" xfId="47228"/>
    <cellStyle name="Normal 2 2 2 3 5 2 2" xfId="47229"/>
    <cellStyle name="Normal 2 2 2 3 5 2 3" xfId="47230"/>
    <cellStyle name="Normal 2 2 2 3 5 2 4" xfId="47231"/>
    <cellStyle name="Normal 2 2 2 3 5 3" xfId="47232"/>
    <cellStyle name="Normal 2 2 2 3 5 4" xfId="47233"/>
    <cellStyle name="Normal 2 2 2 3 5 5" xfId="47234"/>
    <cellStyle name="Normal 2 2 2 3 5 6" xfId="47235"/>
    <cellStyle name="Normal 2 2 2 3 6" xfId="47236"/>
    <cellStyle name="Normal 2 2 2 3 6 2" xfId="47237"/>
    <cellStyle name="Normal 2 2 2 3 6 3" xfId="47238"/>
    <cellStyle name="Normal 2 2 2 3 6 4" xfId="47239"/>
    <cellStyle name="Normal 2 2 2 3 6 5" xfId="47240"/>
    <cellStyle name="Normal 2 2 2 3 7" xfId="47241"/>
    <cellStyle name="Normal 2 2 2 3 7 2" xfId="47242"/>
    <cellStyle name="Normal 2 2 2 3 8" xfId="47243"/>
    <cellStyle name="Normal 2 2 2 3 8 2" xfId="47244"/>
    <cellStyle name="Normal 2 2 2 3 9" xfId="47245"/>
    <cellStyle name="Normal 2 2 2 4" xfId="47246"/>
    <cellStyle name="Normal 2 2 2 4 2" xfId="47247"/>
    <cellStyle name="Normal 2 2 2 4 2 2" xfId="47248"/>
    <cellStyle name="Normal 2 2 2 4 2 2 2" xfId="47249"/>
    <cellStyle name="Normal 2 2 2 4 2 2 2 2" xfId="47250"/>
    <cellStyle name="Normal 2 2 2 4 2 2 2 2 2" xfId="47251"/>
    <cellStyle name="Normal 2 2 2 4 2 2 2 2 3" xfId="47252"/>
    <cellStyle name="Normal 2 2 2 4 2 2 2 2 4" xfId="47253"/>
    <cellStyle name="Normal 2 2 2 4 2 2 2 3" xfId="47254"/>
    <cellStyle name="Normal 2 2 2 4 2 2 2 4" xfId="47255"/>
    <cellStyle name="Normal 2 2 2 4 2 2 2 5" xfId="47256"/>
    <cellStyle name="Normal 2 2 2 4 2 2 2 6" xfId="47257"/>
    <cellStyle name="Normal 2 2 2 4 2 2 3" xfId="47258"/>
    <cellStyle name="Normal 2 2 2 4 2 2 3 2" xfId="47259"/>
    <cellStyle name="Normal 2 2 2 4 2 2 3 3" xfId="47260"/>
    <cellStyle name="Normal 2 2 2 4 2 2 3 4" xfId="47261"/>
    <cellStyle name="Normal 2 2 2 4 2 2 4" xfId="47262"/>
    <cellStyle name="Normal 2 2 2 4 2 2 5" xfId="47263"/>
    <cellStyle name="Normal 2 2 2 4 2 2 6" xfId="47264"/>
    <cellStyle name="Normal 2 2 2 4 2 2 7" xfId="47265"/>
    <cellStyle name="Normal 2 2 2 4 2 3" xfId="47266"/>
    <cellStyle name="Normal 2 2 2 4 2 3 2" xfId="47267"/>
    <cellStyle name="Normal 2 2 2 4 2 3 2 2" xfId="47268"/>
    <cellStyle name="Normal 2 2 2 4 2 3 2 3" xfId="47269"/>
    <cellStyle name="Normal 2 2 2 4 2 3 2 4" xfId="47270"/>
    <cellStyle name="Normal 2 2 2 4 2 3 3" xfId="47271"/>
    <cellStyle name="Normal 2 2 2 4 2 3 4" xfId="47272"/>
    <cellStyle name="Normal 2 2 2 4 2 3 5" xfId="47273"/>
    <cellStyle name="Normal 2 2 2 4 2 3 6" xfId="47274"/>
    <cellStyle name="Normal 2 2 2 4 2 4" xfId="47275"/>
    <cellStyle name="Normal 2 2 2 4 2 4 2" xfId="47276"/>
    <cellStyle name="Normal 2 2 2 4 2 4 3" xfId="47277"/>
    <cellStyle name="Normal 2 2 2 4 2 4 4" xfId="47278"/>
    <cellStyle name="Normal 2 2 2 4 2 5" xfId="47279"/>
    <cellStyle name="Normal 2 2 2 4 2 5 2" xfId="47280"/>
    <cellStyle name="Normal 2 2 2 4 2 6" xfId="47281"/>
    <cellStyle name="Normal 2 2 2 4 2 7" xfId="47282"/>
    <cellStyle name="Normal 2 2 2 4 2 8" xfId="47283"/>
    <cellStyle name="Normal 2 2 2 4 3" xfId="47284"/>
    <cellStyle name="Normal 2 2 2 4 3 2" xfId="47285"/>
    <cellStyle name="Normal 2 2 2 4 3 2 2" xfId="47286"/>
    <cellStyle name="Normal 2 2 2 4 3 2 2 2" xfId="47287"/>
    <cellStyle name="Normal 2 2 2 4 3 2 2 3" xfId="47288"/>
    <cellStyle name="Normal 2 2 2 4 3 2 2 4" xfId="47289"/>
    <cellStyle name="Normal 2 2 2 4 3 2 3" xfId="47290"/>
    <cellStyle name="Normal 2 2 2 4 3 2 4" xfId="47291"/>
    <cellStyle name="Normal 2 2 2 4 3 2 5" xfId="47292"/>
    <cellStyle name="Normal 2 2 2 4 3 2 6" xfId="47293"/>
    <cellStyle name="Normal 2 2 2 4 3 3" xfId="47294"/>
    <cellStyle name="Normal 2 2 2 4 3 3 2" xfId="47295"/>
    <cellStyle name="Normal 2 2 2 4 3 3 3" xfId="47296"/>
    <cellStyle name="Normal 2 2 2 4 3 3 4" xfId="47297"/>
    <cellStyle name="Normal 2 2 2 4 3 4" xfId="47298"/>
    <cellStyle name="Normal 2 2 2 4 3 5" xfId="47299"/>
    <cellStyle name="Normal 2 2 2 4 3 6" xfId="47300"/>
    <cellStyle name="Normal 2 2 2 4 3 7" xfId="47301"/>
    <cellStyle name="Normal 2 2 2 4 4" xfId="47302"/>
    <cellStyle name="Normal 2 2 2 4 4 2" xfId="47303"/>
    <cellStyle name="Normal 2 2 2 4 4 2 2" xfId="47304"/>
    <cellStyle name="Normal 2 2 2 4 4 2 3" xfId="47305"/>
    <cellStyle name="Normal 2 2 2 4 4 2 4" xfId="47306"/>
    <cellStyle name="Normal 2 2 2 4 4 3" xfId="47307"/>
    <cellStyle name="Normal 2 2 2 4 4 4" xfId="47308"/>
    <cellStyle name="Normal 2 2 2 4 4 5" xfId="47309"/>
    <cellStyle name="Normal 2 2 2 4 4 6" xfId="47310"/>
    <cellStyle name="Normal 2 2 2 4 5" xfId="47311"/>
    <cellStyle name="Normal 2 2 2 4 5 2" xfId="47312"/>
    <cellStyle name="Normal 2 2 2 4 5 3" xfId="47313"/>
    <cellStyle name="Normal 2 2 2 4 5 4" xfId="47314"/>
    <cellStyle name="Normal 2 2 2 4 5 5" xfId="47315"/>
    <cellStyle name="Normal 2 2 2 4 6" xfId="47316"/>
    <cellStyle name="Normal 2 2 2 4 6 2" xfId="47317"/>
    <cellStyle name="Normal 2 2 2 4 7" xfId="47318"/>
    <cellStyle name="Normal 2 2 2 4 8" xfId="47319"/>
    <cellStyle name="Normal 2 2 2 4 9" xfId="47320"/>
    <cellStyle name="Normal 2 2 2 5" xfId="47321"/>
    <cellStyle name="Normal 2 2 2 5 2" xfId="47322"/>
    <cellStyle name="Normal 2 2 2 5 2 2" xfId="47323"/>
    <cellStyle name="Normal 2 2 2 5 2 2 2" xfId="47324"/>
    <cellStyle name="Normal 2 2 2 5 2 2 2 2" xfId="47325"/>
    <cellStyle name="Normal 2 2 2 5 2 2 2 3" xfId="47326"/>
    <cellStyle name="Normal 2 2 2 5 2 2 2 4" xfId="47327"/>
    <cellStyle name="Normal 2 2 2 5 2 2 3" xfId="47328"/>
    <cellStyle name="Normal 2 2 2 5 2 2 4" xfId="47329"/>
    <cellStyle name="Normal 2 2 2 5 2 2 5" xfId="47330"/>
    <cellStyle name="Normal 2 2 2 5 2 2 6" xfId="47331"/>
    <cellStyle name="Normal 2 2 2 5 2 3" xfId="47332"/>
    <cellStyle name="Normal 2 2 2 5 2 3 2" xfId="47333"/>
    <cellStyle name="Normal 2 2 2 5 2 3 3" xfId="47334"/>
    <cellStyle name="Normal 2 2 2 5 2 3 4" xfId="47335"/>
    <cellStyle name="Normal 2 2 2 5 2 4" xfId="47336"/>
    <cellStyle name="Normal 2 2 2 5 2 5" xfId="47337"/>
    <cellStyle name="Normal 2 2 2 5 2 6" xfId="47338"/>
    <cellStyle name="Normal 2 2 2 5 2 7" xfId="47339"/>
    <cellStyle name="Normal 2 2 2 5 3" xfId="47340"/>
    <cellStyle name="Normal 2 2 2 5 3 2" xfId="47341"/>
    <cellStyle name="Normal 2 2 2 5 3 2 2" xfId="47342"/>
    <cellStyle name="Normal 2 2 2 5 3 2 3" xfId="47343"/>
    <cellStyle name="Normal 2 2 2 5 3 2 4" xfId="47344"/>
    <cellStyle name="Normal 2 2 2 5 3 3" xfId="47345"/>
    <cellStyle name="Normal 2 2 2 5 3 4" xfId="47346"/>
    <cellStyle name="Normal 2 2 2 5 3 5" xfId="47347"/>
    <cellStyle name="Normal 2 2 2 5 3 6" xfId="47348"/>
    <cellStyle name="Normal 2 2 2 5 4" xfId="47349"/>
    <cellStyle name="Normal 2 2 2 5 4 2" xfId="47350"/>
    <cellStyle name="Normal 2 2 2 5 4 3" xfId="47351"/>
    <cellStyle name="Normal 2 2 2 5 4 4" xfId="47352"/>
    <cellStyle name="Normal 2 2 2 5 4 5" xfId="47353"/>
    <cellStyle name="Normal 2 2 2 5 5" xfId="47354"/>
    <cellStyle name="Normal 2 2 2 5 5 2" xfId="47355"/>
    <cellStyle name="Normal 2 2 2 5 6" xfId="47356"/>
    <cellStyle name="Normal 2 2 2 5 7" xfId="47357"/>
    <cellStyle name="Normal 2 2 2 5 8" xfId="47358"/>
    <cellStyle name="Normal 2 2 2 6" xfId="47359"/>
    <cellStyle name="Normal 2 2 2 6 2" xfId="47360"/>
    <cellStyle name="Normal 2 2 2 6 2 2" xfId="47361"/>
    <cellStyle name="Normal 2 2 2 6 2 2 2" xfId="47362"/>
    <cellStyle name="Normal 2 2 2 6 2 2 3" xfId="47363"/>
    <cellStyle name="Normal 2 2 2 6 2 2 4" xfId="47364"/>
    <cellStyle name="Normal 2 2 2 6 2 3" xfId="47365"/>
    <cellStyle name="Normal 2 2 2 6 2 4" xfId="47366"/>
    <cellStyle name="Normal 2 2 2 6 2 5" xfId="47367"/>
    <cellStyle name="Normal 2 2 2 6 2 6" xfId="47368"/>
    <cellStyle name="Normal 2 2 2 6 3" xfId="47369"/>
    <cellStyle name="Normal 2 2 2 6 3 2" xfId="47370"/>
    <cellStyle name="Normal 2 2 2 6 3 3" xfId="47371"/>
    <cellStyle name="Normal 2 2 2 6 3 4" xfId="47372"/>
    <cellStyle name="Normal 2 2 2 6 4" xfId="47373"/>
    <cellStyle name="Normal 2 2 2 6 5" xfId="47374"/>
    <cellStyle name="Normal 2 2 2 6 6" xfId="47375"/>
    <cellStyle name="Normal 2 2 2 6 7" xfId="47376"/>
    <cellStyle name="Normal 2 2 2 7" xfId="47377"/>
    <cellStyle name="Normal 2 2 2 7 2" xfId="47378"/>
    <cellStyle name="Normal 2 2 2 7 2 2" xfId="47379"/>
    <cellStyle name="Normal 2 2 2 7 2 3" xfId="47380"/>
    <cellStyle name="Normal 2 2 2 7 2 4" xfId="47381"/>
    <cellStyle name="Normal 2 2 2 7 3" xfId="47382"/>
    <cellStyle name="Normal 2 2 2 7 4" xfId="47383"/>
    <cellStyle name="Normal 2 2 2 7 5" xfId="47384"/>
    <cellStyle name="Normal 2 2 2 7 6" xfId="47385"/>
    <cellStyle name="Normal 2 2 2 8" xfId="47386"/>
    <cellStyle name="Normal 2 2 2 8 2" xfId="47387"/>
    <cellStyle name="Normal 2 2 2 8 3" xfId="47388"/>
    <cellStyle name="Normal 2 2 2 8 4" xfId="47389"/>
    <cellStyle name="Normal 2 2 2 8 5" xfId="47390"/>
    <cellStyle name="Normal 2 2 2 9" xfId="47391"/>
    <cellStyle name="Normal 2 2 2 9 2" xfId="47392"/>
    <cellStyle name="Normal 2 2 3" xfId="47393"/>
    <cellStyle name="Normal 2 2 3 10" xfId="47394"/>
    <cellStyle name="Normal 2 2 3 11" xfId="47395"/>
    <cellStyle name="Normal 2 2 3 12" xfId="47396"/>
    <cellStyle name="Normal 2 2 3 2" xfId="47397"/>
    <cellStyle name="Normal 2 2 3 2 10" xfId="47398"/>
    <cellStyle name="Normal 2 2 3 2 2" xfId="47399"/>
    <cellStyle name="Normal 2 2 3 2 2 2" xfId="47400"/>
    <cellStyle name="Normal 2 2 3 2 2 2 2" xfId="47401"/>
    <cellStyle name="Normal 2 2 3 2 2 2 2 2" xfId="47402"/>
    <cellStyle name="Normal 2 2 3 2 2 2 2 2 2" xfId="47403"/>
    <cellStyle name="Normal 2 2 3 2 2 2 2 2 3" xfId="47404"/>
    <cellStyle name="Normal 2 2 3 2 2 2 2 2 4" xfId="47405"/>
    <cellStyle name="Normal 2 2 3 2 2 2 2 3" xfId="47406"/>
    <cellStyle name="Normal 2 2 3 2 2 2 2 4" xfId="47407"/>
    <cellStyle name="Normal 2 2 3 2 2 2 2 5" xfId="47408"/>
    <cellStyle name="Normal 2 2 3 2 2 2 2 6" xfId="47409"/>
    <cellStyle name="Normal 2 2 3 2 2 2 3" xfId="47410"/>
    <cellStyle name="Normal 2 2 3 2 2 2 3 2" xfId="47411"/>
    <cellStyle name="Normal 2 2 3 2 2 2 3 3" xfId="47412"/>
    <cellStyle name="Normal 2 2 3 2 2 2 3 4" xfId="47413"/>
    <cellStyle name="Normal 2 2 3 2 2 2 4" xfId="47414"/>
    <cellStyle name="Normal 2 2 3 2 2 2 5" xfId="47415"/>
    <cellStyle name="Normal 2 2 3 2 2 2 6" xfId="47416"/>
    <cellStyle name="Normal 2 2 3 2 2 2 7" xfId="47417"/>
    <cellStyle name="Normal 2 2 3 2 2 3" xfId="47418"/>
    <cellStyle name="Normal 2 2 3 2 2 3 2" xfId="47419"/>
    <cellStyle name="Normal 2 2 3 2 2 3 2 2" xfId="47420"/>
    <cellStyle name="Normal 2 2 3 2 2 3 2 3" xfId="47421"/>
    <cellStyle name="Normal 2 2 3 2 2 3 2 4" xfId="47422"/>
    <cellStyle name="Normal 2 2 3 2 2 3 3" xfId="47423"/>
    <cellStyle name="Normal 2 2 3 2 2 3 4" xfId="47424"/>
    <cellStyle name="Normal 2 2 3 2 2 3 5" xfId="47425"/>
    <cellStyle name="Normal 2 2 3 2 2 3 6" xfId="47426"/>
    <cellStyle name="Normal 2 2 3 2 2 4" xfId="47427"/>
    <cellStyle name="Normal 2 2 3 2 2 4 2" xfId="47428"/>
    <cellStyle name="Normal 2 2 3 2 2 4 3" xfId="47429"/>
    <cellStyle name="Normal 2 2 3 2 2 4 4" xfId="47430"/>
    <cellStyle name="Normal 2 2 3 2 2 5" xfId="47431"/>
    <cellStyle name="Normal 2 2 3 2 2 5 2" xfId="47432"/>
    <cellStyle name="Normal 2 2 3 2 2 6" xfId="47433"/>
    <cellStyle name="Normal 2 2 3 2 2 7" xfId="47434"/>
    <cellStyle name="Normal 2 2 3 2 2 8" xfId="47435"/>
    <cellStyle name="Normal 2 2 3 2 3" xfId="47436"/>
    <cellStyle name="Normal 2 2 3 2 3 2" xfId="47437"/>
    <cellStyle name="Normal 2 2 3 2 3 2 2" xfId="47438"/>
    <cellStyle name="Normal 2 2 3 2 3 2 2 2" xfId="47439"/>
    <cellStyle name="Normal 2 2 3 2 3 2 2 3" xfId="47440"/>
    <cellStyle name="Normal 2 2 3 2 3 2 2 4" xfId="47441"/>
    <cellStyle name="Normal 2 2 3 2 3 2 3" xfId="47442"/>
    <cellStyle name="Normal 2 2 3 2 3 2 4" xfId="47443"/>
    <cellStyle name="Normal 2 2 3 2 3 2 5" xfId="47444"/>
    <cellStyle name="Normal 2 2 3 2 3 2 6" xfId="47445"/>
    <cellStyle name="Normal 2 2 3 2 3 3" xfId="47446"/>
    <cellStyle name="Normal 2 2 3 2 3 3 2" xfId="47447"/>
    <cellStyle name="Normal 2 2 3 2 3 3 3" xfId="47448"/>
    <cellStyle name="Normal 2 2 3 2 3 3 4" xfId="47449"/>
    <cellStyle name="Normal 2 2 3 2 3 4" xfId="47450"/>
    <cellStyle name="Normal 2 2 3 2 3 5" xfId="47451"/>
    <cellStyle name="Normal 2 2 3 2 3 6" xfId="47452"/>
    <cellStyle name="Normal 2 2 3 2 3 7" xfId="47453"/>
    <cellStyle name="Normal 2 2 3 2 4" xfId="47454"/>
    <cellStyle name="Normal 2 2 3 2 4 2" xfId="47455"/>
    <cellStyle name="Normal 2 2 3 2 4 2 2" xfId="47456"/>
    <cellStyle name="Normal 2 2 3 2 4 2 3" xfId="47457"/>
    <cellStyle name="Normal 2 2 3 2 4 2 4" xfId="47458"/>
    <cellStyle name="Normal 2 2 3 2 4 3" xfId="47459"/>
    <cellStyle name="Normal 2 2 3 2 4 4" xfId="47460"/>
    <cellStyle name="Normal 2 2 3 2 4 5" xfId="47461"/>
    <cellStyle name="Normal 2 2 3 2 4 6" xfId="47462"/>
    <cellStyle name="Normal 2 2 3 2 5" xfId="47463"/>
    <cellStyle name="Normal 2 2 3 2 5 2" xfId="47464"/>
    <cellStyle name="Normal 2 2 3 2 5 3" xfId="47465"/>
    <cellStyle name="Normal 2 2 3 2 5 4" xfId="47466"/>
    <cellStyle name="Normal 2 2 3 2 5 5" xfId="47467"/>
    <cellStyle name="Normal 2 2 3 2 6" xfId="47468"/>
    <cellStyle name="Normal 2 2 3 2 6 2" xfId="47469"/>
    <cellStyle name="Normal 2 2 3 2 7" xfId="47470"/>
    <cellStyle name="Normal 2 2 3 2 8" xfId="47471"/>
    <cellStyle name="Normal 2 2 3 2 9" xfId="47472"/>
    <cellStyle name="Normal 2 2 3 3" xfId="47473"/>
    <cellStyle name="Normal 2 2 3 3 2" xfId="47474"/>
    <cellStyle name="Normal 2 2 3 3 2 2" xfId="47475"/>
    <cellStyle name="Normal 2 2 3 3 2 2 2" xfId="47476"/>
    <cellStyle name="Normal 2 2 3 3 2 2 2 2" xfId="47477"/>
    <cellStyle name="Normal 2 2 3 3 2 2 2 3" xfId="47478"/>
    <cellStyle name="Normal 2 2 3 3 2 2 2 4" xfId="47479"/>
    <cellStyle name="Normal 2 2 3 3 2 2 3" xfId="47480"/>
    <cellStyle name="Normal 2 2 3 3 2 2 4" xfId="47481"/>
    <cellStyle name="Normal 2 2 3 3 2 2 5" xfId="47482"/>
    <cellStyle name="Normal 2 2 3 3 2 2 6" xfId="47483"/>
    <cellStyle name="Normal 2 2 3 3 2 3" xfId="47484"/>
    <cellStyle name="Normal 2 2 3 3 2 3 2" xfId="47485"/>
    <cellStyle name="Normal 2 2 3 3 2 3 3" xfId="47486"/>
    <cellStyle name="Normal 2 2 3 3 2 3 4" xfId="47487"/>
    <cellStyle name="Normal 2 2 3 3 2 4" xfId="47488"/>
    <cellStyle name="Normal 2 2 3 3 2 5" xfId="47489"/>
    <cellStyle name="Normal 2 2 3 3 2 6" xfId="47490"/>
    <cellStyle name="Normal 2 2 3 3 2 7" xfId="47491"/>
    <cellStyle name="Normal 2 2 3 3 3" xfId="47492"/>
    <cellStyle name="Normal 2 2 3 3 3 2" xfId="47493"/>
    <cellStyle name="Normal 2 2 3 3 3 2 2" xfId="47494"/>
    <cellStyle name="Normal 2 2 3 3 3 2 3" xfId="47495"/>
    <cellStyle name="Normal 2 2 3 3 3 2 4" xfId="47496"/>
    <cellStyle name="Normal 2 2 3 3 3 3" xfId="47497"/>
    <cellStyle name="Normal 2 2 3 3 3 4" xfId="47498"/>
    <cellStyle name="Normal 2 2 3 3 3 5" xfId="47499"/>
    <cellStyle name="Normal 2 2 3 3 3 6" xfId="47500"/>
    <cellStyle name="Normal 2 2 3 3 4" xfId="47501"/>
    <cellStyle name="Normal 2 2 3 3 4 2" xfId="47502"/>
    <cellStyle name="Normal 2 2 3 3 4 3" xfId="47503"/>
    <cellStyle name="Normal 2 2 3 3 4 4" xfId="47504"/>
    <cellStyle name="Normal 2 2 3 3 4 5" xfId="47505"/>
    <cellStyle name="Normal 2 2 3 3 5" xfId="47506"/>
    <cellStyle name="Normal 2 2 3 3 5 2" xfId="47507"/>
    <cellStyle name="Normal 2 2 3 3 6" xfId="47508"/>
    <cellStyle name="Normal 2 2 3 3 7" xfId="47509"/>
    <cellStyle name="Normal 2 2 3 3 8" xfId="47510"/>
    <cellStyle name="Normal 2 2 3 4" xfId="47511"/>
    <cellStyle name="Normal 2 2 3 4 2" xfId="47512"/>
    <cellStyle name="Normal 2 2 3 4 2 2" xfId="47513"/>
    <cellStyle name="Normal 2 2 3 4 2 2 2" xfId="47514"/>
    <cellStyle name="Normal 2 2 3 4 2 2 3" xfId="47515"/>
    <cellStyle name="Normal 2 2 3 4 2 2 4" xfId="47516"/>
    <cellStyle name="Normal 2 2 3 4 2 3" xfId="47517"/>
    <cellStyle name="Normal 2 2 3 4 2 4" xfId="47518"/>
    <cellStyle name="Normal 2 2 3 4 2 5" xfId="47519"/>
    <cellStyle name="Normal 2 2 3 4 2 6" xfId="47520"/>
    <cellStyle name="Normal 2 2 3 4 3" xfId="47521"/>
    <cellStyle name="Normal 2 2 3 4 3 2" xfId="47522"/>
    <cellStyle name="Normal 2 2 3 4 3 3" xfId="47523"/>
    <cellStyle name="Normal 2 2 3 4 3 4" xfId="47524"/>
    <cellStyle name="Normal 2 2 3 4 4" xfId="47525"/>
    <cellStyle name="Normal 2 2 3 4 5" xfId="47526"/>
    <cellStyle name="Normal 2 2 3 4 6" xfId="47527"/>
    <cellStyle name="Normal 2 2 3 4 7" xfId="47528"/>
    <cellStyle name="Normal 2 2 3 5" xfId="47529"/>
    <cellStyle name="Normal 2 2 3 5 2" xfId="47530"/>
    <cellStyle name="Normal 2 2 3 5 2 2" xfId="47531"/>
    <cellStyle name="Normal 2 2 3 5 2 3" xfId="47532"/>
    <cellStyle name="Normal 2 2 3 5 2 4" xfId="47533"/>
    <cellStyle name="Normal 2 2 3 5 3" xfId="47534"/>
    <cellStyle name="Normal 2 2 3 5 4" xfId="47535"/>
    <cellStyle name="Normal 2 2 3 5 5" xfId="47536"/>
    <cellStyle name="Normal 2 2 3 5 6" xfId="47537"/>
    <cellStyle name="Normal 2 2 3 6" xfId="47538"/>
    <cellStyle name="Normal 2 2 3 6 2" xfId="47539"/>
    <cellStyle name="Normal 2 2 3 6 3" xfId="47540"/>
    <cellStyle name="Normal 2 2 3 6 4" xfId="47541"/>
    <cellStyle name="Normal 2 2 3 6 5" xfId="47542"/>
    <cellStyle name="Normal 2 2 3 7" xfId="47543"/>
    <cellStyle name="Normal 2 2 3 7 2" xfId="47544"/>
    <cellStyle name="Normal 2 2 3 8" xfId="47545"/>
    <cellStyle name="Normal 2 2 3 8 2" xfId="47546"/>
    <cellStyle name="Normal 2 2 3 9" xfId="47547"/>
    <cellStyle name="Normal 2 2 4" xfId="47548"/>
    <cellStyle name="Normal 2 2 4 10" xfId="47549"/>
    <cellStyle name="Normal 2 2 4 2" xfId="47550"/>
    <cellStyle name="Normal 2 2 4 2 2" xfId="47551"/>
    <cellStyle name="Normal 2 2 4 2 2 2" xfId="47552"/>
    <cellStyle name="Normal 2 2 4 2 2 2 2" xfId="47553"/>
    <cellStyle name="Normal 2 2 4 2 2 2 2 2" xfId="47554"/>
    <cellStyle name="Normal 2 2 4 2 2 2 2 2 2" xfId="47555"/>
    <cellStyle name="Normal 2 2 4 2 2 2 2 2 3" xfId="47556"/>
    <cellStyle name="Normal 2 2 4 2 2 2 2 2 4" xfId="47557"/>
    <cellStyle name="Normal 2 2 4 2 2 2 2 3" xfId="47558"/>
    <cellStyle name="Normal 2 2 4 2 2 2 2 4" xfId="47559"/>
    <cellStyle name="Normal 2 2 4 2 2 2 2 5" xfId="47560"/>
    <cellStyle name="Normal 2 2 4 2 2 2 2 6" xfId="47561"/>
    <cellStyle name="Normal 2 2 4 2 2 2 3" xfId="47562"/>
    <cellStyle name="Normal 2 2 4 2 2 2 3 2" xfId="47563"/>
    <cellStyle name="Normal 2 2 4 2 2 2 3 3" xfId="47564"/>
    <cellStyle name="Normal 2 2 4 2 2 2 3 4" xfId="47565"/>
    <cellStyle name="Normal 2 2 4 2 2 2 4" xfId="47566"/>
    <cellStyle name="Normal 2 2 4 2 2 2 5" xfId="47567"/>
    <cellStyle name="Normal 2 2 4 2 2 2 6" xfId="47568"/>
    <cellStyle name="Normal 2 2 4 2 2 2 7" xfId="47569"/>
    <cellStyle name="Normal 2 2 4 2 2 3" xfId="47570"/>
    <cellStyle name="Normal 2 2 4 2 2 3 2" xfId="47571"/>
    <cellStyle name="Normal 2 2 4 2 2 3 2 2" xfId="47572"/>
    <cellStyle name="Normal 2 2 4 2 2 3 2 3" xfId="47573"/>
    <cellStyle name="Normal 2 2 4 2 2 3 2 4" xfId="47574"/>
    <cellStyle name="Normal 2 2 4 2 2 3 3" xfId="47575"/>
    <cellStyle name="Normal 2 2 4 2 2 3 4" xfId="47576"/>
    <cellStyle name="Normal 2 2 4 2 2 3 5" xfId="47577"/>
    <cellStyle name="Normal 2 2 4 2 2 3 6" xfId="47578"/>
    <cellStyle name="Normal 2 2 4 2 2 4" xfId="47579"/>
    <cellStyle name="Normal 2 2 4 2 2 4 2" xfId="47580"/>
    <cellStyle name="Normal 2 2 4 2 2 4 3" xfId="47581"/>
    <cellStyle name="Normal 2 2 4 2 2 4 4" xfId="47582"/>
    <cellStyle name="Normal 2 2 4 2 2 5" xfId="47583"/>
    <cellStyle name="Normal 2 2 4 2 2 5 2" xfId="47584"/>
    <cellStyle name="Normal 2 2 4 2 2 6" xfId="47585"/>
    <cellStyle name="Normal 2 2 4 2 2 7" xfId="47586"/>
    <cellStyle name="Normal 2 2 4 2 2 8" xfId="47587"/>
    <cellStyle name="Normal 2 2 4 2 3" xfId="47588"/>
    <cellStyle name="Normal 2 2 4 2 3 2" xfId="47589"/>
    <cellStyle name="Normal 2 2 4 2 3 2 2" xfId="47590"/>
    <cellStyle name="Normal 2 2 4 2 3 2 2 2" xfId="47591"/>
    <cellStyle name="Normal 2 2 4 2 3 2 2 3" xfId="47592"/>
    <cellStyle name="Normal 2 2 4 2 3 2 2 4" xfId="47593"/>
    <cellStyle name="Normal 2 2 4 2 3 2 3" xfId="47594"/>
    <cellStyle name="Normal 2 2 4 2 3 2 4" xfId="47595"/>
    <cellStyle name="Normal 2 2 4 2 3 2 5" xfId="47596"/>
    <cellStyle name="Normal 2 2 4 2 3 2 6" xfId="47597"/>
    <cellStyle name="Normal 2 2 4 2 3 3" xfId="47598"/>
    <cellStyle name="Normal 2 2 4 2 3 3 2" xfId="47599"/>
    <cellStyle name="Normal 2 2 4 2 3 3 3" xfId="47600"/>
    <cellStyle name="Normal 2 2 4 2 3 3 4" xfId="47601"/>
    <cellStyle name="Normal 2 2 4 2 3 4" xfId="47602"/>
    <cellStyle name="Normal 2 2 4 2 3 5" xfId="47603"/>
    <cellStyle name="Normal 2 2 4 2 3 6" xfId="47604"/>
    <cellStyle name="Normal 2 2 4 2 3 7" xfId="47605"/>
    <cellStyle name="Normal 2 2 4 2 4" xfId="47606"/>
    <cellStyle name="Normal 2 2 4 2 4 2" xfId="47607"/>
    <cellStyle name="Normal 2 2 4 2 4 2 2" xfId="47608"/>
    <cellStyle name="Normal 2 2 4 2 4 2 3" xfId="47609"/>
    <cellStyle name="Normal 2 2 4 2 4 2 4" xfId="47610"/>
    <cellStyle name="Normal 2 2 4 2 4 3" xfId="47611"/>
    <cellStyle name="Normal 2 2 4 2 4 4" xfId="47612"/>
    <cellStyle name="Normal 2 2 4 2 4 5" xfId="47613"/>
    <cellStyle name="Normal 2 2 4 2 4 6" xfId="47614"/>
    <cellStyle name="Normal 2 2 4 2 5" xfId="47615"/>
    <cellStyle name="Normal 2 2 4 2 5 2" xfId="47616"/>
    <cellStyle name="Normal 2 2 4 2 5 3" xfId="47617"/>
    <cellStyle name="Normal 2 2 4 2 5 4" xfId="47618"/>
    <cellStyle name="Normal 2 2 4 2 5 5" xfId="47619"/>
    <cellStyle name="Normal 2 2 4 2 6" xfId="47620"/>
    <cellStyle name="Normal 2 2 4 2 6 2" xfId="47621"/>
    <cellStyle name="Normal 2 2 4 2 7" xfId="47622"/>
    <cellStyle name="Normal 2 2 4 2 8" xfId="47623"/>
    <cellStyle name="Normal 2 2 4 2 9" xfId="47624"/>
    <cellStyle name="Normal 2 2 4 3" xfId="47625"/>
    <cellStyle name="Normal 2 2 4 3 2" xfId="47626"/>
    <cellStyle name="Normal 2 2 4 3 2 2" xfId="47627"/>
    <cellStyle name="Normal 2 2 4 3 2 2 2" xfId="47628"/>
    <cellStyle name="Normal 2 2 4 3 2 2 2 2" xfId="47629"/>
    <cellStyle name="Normal 2 2 4 3 2 2 2 3" xfId="47630"/>
    <cellStyle name="Normal 2 2 4 3 2 2 2 4" xfId="47631"/>
    <cellStyle name="Normal 2 2 4 3 2 2 3" xfId="47632"/>
    <cellStyle name="Normal 2 2 4 3 2 2 4" xfId="47633"/>
    <cellStyle name="Normal 2 2 4 3 2 2 5" xfId="47634"/>
    <cellStyle name="Normal 2 2 4 3 2 2 6" xfId="47635"/>
    <cellStyle name="Normal 2 2 4 3 2 3" xfId="47636"/>
    <cellStyle name="Normal 2 2 4 3 2 3 2" xfId="47637"/>
    <cellStyle name="Normal 2 2 4 3 2 3 3" xfId="47638"/>
    <cellStyle name="Normal 2 2 4 3 2 3 4" xfId="47639"/>
    <cellStyle name="Normal 2 2 4 3 2 4" xfId="47640"/>
    <cellStyle name="Normal 2 2 4 3 2 5" xfId="47641"/>
    <cellStyle name="Normal 2 2 4 3 2 6" xfId="47642"/>
    <cellStyle name="Normal 2 2 4 3 2 7" xfId="47643"/>
    <cellStyle name="Normal 2 2 4 3 3" xfId="47644"/>
    <cellStyle name="Normal 2 2 4 3 3 2" xfId="47645"/>
    <cellStyle name="Normal 2 2 4 3 3 2 2" xfId="47646"/>
    <cellStyle name="Normal 2 2 4 3 3 2 3" xfId="47647"/>
    <cellStyle name="Normal 2 2 4 3 3 2 4" xfId="47648"/>
    <cellStyle name="Normal 2 2 4 3 3 3" xfId="47649"/>
    <cellStyle name="Normal 2 2 4 3 3 4" xfId="47650"/>
    <cellStyle name="Normal 2 2 4 3 3 5" xfId="47651"/>
    <cellStyle name="Normal 2 2 4 3 3 6" xfId="47652"/>
    <cellStyle name="Normal 2 2 4 3 4" xfId="47653"/>
    <cellStyle name="Normal 2 2 4 3 4 2" xfId="47654"/>
    <cellStyle name="Normal 2 2 4 3 4 3" xfId="47655"/>
    <cellStyle name="Normal 2 2 4 3 4 4" xfId="47656"/>
    <cellStyle name="Normal 2 2 4 3 5" xfId="47657"/>
    <cellStyle name="Normal 2 2 4 3 5 2" xfId="47658"/>
    <cellStyle name="Normal 2 2 4 3 6" xfId="47659"/>
    <cellStyle name="Normal 2 2 4 3 7" xfId="47660"/>
    <cellStyle name="Normal 2 2 4 3 8" xfId="47661"/>
    <cellStyle name="Normal 2 2 4 4" xfId="47662"/>
    <cellStyle name="Normal 2 2 4 4 2" xfId="47663"/>
    <cellStyle name="Normal 2 2 4 4 2 2" xfId="47664"/>
    <cellStyle name="Normal 2 2 4 4 2 2 2" xfId="47665"/>
    <cellStyle name="Normal 2 2 4 4 2 2 3" xfId="47666"/>
    <cellStyle name="Normal 2 2 4 4 2 2 4" xfId="47667"/>
    <cellStyle name="Normal 2 2 4 4 2 3" xfId="47668"/>
    <cellStyle name="Normal 2 2 4 4 2 4" xfId="47669"/>
    <cellStyle name="Normal 2 2 4 4 2 5" xfId="47670"/>
    <cellStyle name="Normal 2 2 4 4 2 6" xfId="47671"/>
    <cellStyle name="Normal 2 2 4 4 3" xfId="47672"/>
    <cellStyle name="Normal 2 2 4 4 3 2" xfId="47673"/>
    <cellStyle name="Normal 2 2 4 4 3 3" xfId="47674"/>
    <cellStyle name="Normal 2 2 4 4 3 4" xfId="47675"/>
    <cellStyle name="Normal 2 2 4 4 4" xfId="47676"/>
    <cellStyle name="Normal 2 2 4 4 5" xfId="47677"/>
    <cellStyle name="Normal 2 2 4 4 6" xfId="47678"/>
    <cellStyle name="Normal 2 2 4 4 7" xfId="47679"/>
    <cellStyle name="Normal 2 2 4 5" xfId="47680"/>
    <cellStyle name="Normal 2 2 4 5 2" xfId="47681"/>
    <cellStyle name="Normal 2 2 4 5 2 2" xfId="47682"/>
    <cellStyle name="Normal 2 2 4 5 2 3" xfId="47683"/>
    <cellStyle name="Normal 2 2 4 5 2 4" xfId="47684"/>
    <cellStyle name="Normal 2 2 4 5 3" xfId="47685"/>
    <cellStyle name="Normal 2 2 4 5 4" xfId="47686"/>
    <cellStyle name="Normal 2 2 4 5 5" xfId="47687"/>
    <cellStyle name="Normal 2 2 4 5 6" xfId="47688"/>
    <cellStyle name="Normal 2 2 4 6" xfId="47689"/>
    <cellStyle name="Normal 2 2 4 6 2" xfId="47690"/>
    <cellStyle name="Normal 2 2 4 6 3" xfId="47691"/>
    <cellStyle name="Normal 2 2 4 6 4" xfId="47692"/>
    <cellStyle name="Normal 2 2 4 6 5" xfId="47693"/>
    <cellStyle name="Normal 2 2 4 7" xfId="47694"/>
    <cellStyle name="Normal 2 2 4 7 2" xfId="47695"/>
    <cellStyle name="Normal 2 2 4 8" xfId="47696"/>
    <cellStyle name="Normal 2 2 4 8 2" xfId="47697"/>
    <cellStyle name="Normal 2 2 4 9" xfId="47698"/>
    <cellStyle name="Normal 2 2 5" xfId="47699"/>
    <cellStyle name="Normal 2 2 5 2" xfId="47700"/>
    <cellStyle name="Normal 2 2 5 2 2" xfId="47701"/>
    <cellStyle name="Normal 2 2 5 2 2 2" xfId="47702"/>
    <cellStyle name="Normal 2 2 5 2 2 2 2" xfId="47703"/>
    <cellStyle name="Normal 2 2 5 2 2 2 2 2" xfId="47704"/>
    <cellStyle name="Normal 2 2 5 2 2 2 2 3" xfId="47705"/>
    <cellStyle name="Normal 2 2 5 2 2 2 2 4" xfId="47706"/>
    <cellStyle name="Normal 2 2 5 2 2 2 3" xfId="47707"/>
    <cellStyle name="Normal 2 2 5 2 2 2 4" xfId="47708"/>
    <cellStyle name="Normal 2 2 5 2 2 2 5" xfId="47709"/>
    <cellStyle name="Normal 2 2 5 2 2 2 6" xfId="47710"/>
    <cellStyle name="Normal 2 2 5 2 2 3" xfId="47711"/>
    <cellStyle name="Normal 2 2 5 2 2 3 2" xfId="47712"/>
    <cellStyle name="Normal 2 2 5 2 2 3 3" xfId="47713"/>
    <cellStyle name="Normal 2 2 5 2 2 3 4" xfId="47714"/>
    <cellStyle name="Normal 2 2 5 2 2 4" xfId="47715"/>
    <cellStyle name="Normal 2 2 5 2 2 5" xfId="47716"/>
    <cellStyle name="Normal 2 2 5 2 2 6" xfId="47717"/>
    <cellStyle name="Normal 2 2 5 2 2 7" xfId="47718"/>
    <cellStyle name="Normal 2 2 5 2 3" xfId="47719"/>
    <cellStyle name="Normal 2 2 5 2 3 2" xfId="47720"/>
    <cellStyle name="Normal 2 2 5 2 3 2 2" xfId="47721"/>
    <cellStyle name="Normal 2 2 5 2 3 2 3" xfId="47722"/>
    <cellStyle name="Normal 2 2 5 2 3 2 4" xfId="47723"/>
    <cellStyle name="Normal 2 2 5 2 3 3" xfId="47724"/>
    <cellStyle name="Normal 2 2 5 2 3 4" xfId="47725"/>
    <cellStyle name="Normal 2 2 5 2 3 5" xfId="47726"/>
    <cellStyle name="Normal 2 2 5 2 3 6" xfId="47727"/>
    <cellStyle name="Normal 2 2 5 2 4" xfId="47728"/>
    <cellStyle name="Normal 2 2 5 2 4 2" xfId="47729"/>
    <cellStyle name="Normal 2 2 5 2 4 3" xfId="47730"/>
    <cellStyle name="Normal 2 2 5 2 4 4" xfId="47731"/>
    <cellStyle name="Normal 2 2 5 2 5" xfId="47732"/>
    <cellStyle name="Normal 2 2 5 2 5 2" xfId="47733"/>
    <cellStyle name="Normal 2 2 5 2 6" xfId="47734"/>
    <cellStyle name="Normal 2 2 5 2 7" xfId="47735"/>
    <cellStyle name="Normal 2 2 5 2 8" xfId="47736"/>
    <cellStyle name="Normal 2 2 5 3" xfId="47737"/>
    <cellStyle name="Normal 2 2 5 3 2" xfId="47738"/>
    <cellStyle name="Normal 2 2 5 3 2 2" xfId="47739"/>
    <cellStyle name="Normal 2 2 5 3 2 2 2" xfId="47740"/>
    <cellStyle name="Normal 2 2 5 3 2 2 3" xfId="47741"/>
    <cellStyle name="Normal 2 2 5 3 2 2 4" xfId="47742"/>
    <cellStyle name="Normal 2 2 5 3 2 3" xfId="47743"/>
    <cellStyle name="Normal 2 2 5 3 2 4" xfId="47744"/>
    <cellStyle name="Normal 2 2 5 3 2 5" xfId="47745"/>
    <cellStyle name="Normal 2 2 5 3 2 6" xfId="47746"/>
    <cellStyle name="Normal 2 2 5 3 3" xfId="47747"/>
    <cellStyle name="Normal 2 2 5 3 3 2" xfId="47748"/>
    <cellStyle name="Normal 2 2 5 3 3 3" xfId="47749"/>
    <cellStyle name="Normal 2 2 5 3 3 4" xfId="47750"/>
    <cellStyle name="Normal 2 2 5 3 4" xfId="47751"/>
    <cellStyle name="Normal 2 2 5 3 5" xfId="47752"/>
    <cellStyle name="Normal 2 2 5 3 6" xfId="47753"/>
    <cellStyle name="Normal 2 2 5 3 7" xfId="47754"/>
    <cellStyle name="Normal 2 2 5 4" xfId="47755"/>
    <cellStyle name="Normal 2 2 5 4 2" xfId="47756"/>
    <cellStyle name="Normal 2 2 5 4 2 2" xfId="47757"/>
    <cellStyle name="Normal 2 2 5 4 2 3" xfId="47758"/>
    <cellStyle name="Normal 2 2 5 4 2 4" xfId="47759"/>
    <cellStyle name="Normal 2 2 5 4 3" xfId="47760"/>
    <cellStyle name="Normal 2 2 5 4 4" xfId="47761"/>
    <cellStyle name="Normal 2 2 5 4 5" xfId="47762"/>
    <cellStyle name="Normal 2 2 5 4 6" xfId="47763"/>
    <cellStyle name="Normal 2 2 5 5" xfId="47764"/>
    <cellStyle name="Normal 2 2 5 5 2" xfId="47765"/>
    <cellStyle name="Normal 2 2 5 5 3" xfId="47766"/>
    <cellStyle name="Normal 2 2 5 5 4" xfId="47767"/>
    <cellStyle name="Normal 2 2 5 5 5" xfId="47768"/>
    <cellStyle name="Normal 2 2 5 6" xfId="47769"/>
    <cellStyle name="Normal 2 2 5 6 2" xfId="47770"/>
    <cellStyle name="Normal 2 2 5 7" xfId="47771"/>
    <cellStyle name="Normal 2 2 5 8" xfId="47772"/>
    <cellStyle name="Normal 2 2 5 9" xfId="47773"/>
    <cellStyle name="Normal 2 2 6" xfId="47774"/>
    <cellStyle name="Normal 2 2 6 2" xfId="47775"/>
    <cellStyle name="Normal 2 2 6 2 2" xfId="47776"/>
    <cellStyle name="Normal 2 2 6 2 2 2" xfId="47777"/>
    <cellStyle name="Normal 2 2 6 2 2 2 2" xfId="47778"/>
    <cellStyle name="Normal 2 2 6 2 2 2 3" xfId="47779"/>
    <cellStyle name="Normal 2 2 6 2 2 2 4" xfId="47780"/>
    <cellStyle name="Normal 2 2 6 2 2 3" xfId="47781"/>
    <cellStyle name="Normal 2 2 6 2 2 4" xfId="47782"/>
    <cellStyle name="Normal 2 2 6 2 2 5" xfId="47783"/>
    <cellStyle name="Normal 2 2 6 2 2 6" xfId="47784"/>
    <cellStyle name="Normal 2 2 6 2 3" xfId="47785"/>
    <cellStyle name="Normal 2 2 6 2 3 2" xfId="47786"/>
    <cellStyle name="Normal 2 2 6 2 3 3" xfId="47787"/>
    <cellStyle name="Normal 2 2 6 2 3 4" xfId="47788"/>
    <cellStyle name="Normal 2 2 6 2 4" xfId="47789"/>
    <cellStyle name="Normal 2 2 6 2 5" xfId="47790"/>
    <cellStyle name="Normal 2 2 6 2 6" xfId="47791"/>
    <cellStyle name="Normal 2 2 6 2 7" xfId="47792"/>
    <cellStyle name="Normal 2 2 6 3" xfId="47793"/>
    <cellStyle name="Normal 2 2 6 3 2" xfId="47794"/>
    <cellStyle name="Normal 2 2 6 3 2 2" xfId="47795"/>
    <cellStyle name="Normal 2 2 6 3 2 3" xfId="47796"/>
    <cellStyle name="Normal 2 2 6 3 2 4" xfId="47797"/>
    <cellStyle name="Normal 2 2 6 3 3" xfId="47798"/>
    <cellStyle name="Normal 2 2 6 3 4" xfId="47799"/>
    <cellStyle name="Normal 2 2 6 3 5" xfId="47800"/>
    <cellStyle name="Normal 2 2 6 3 6" xfId="47801"/>
    <cellStyle name="Normal 2 2 6 4" xfId="47802"/>
    <cellStyle name="Normal 2 2 6 4 2" xfId="47803"/>
    <cellStyle name="Normal 2 2 6 4 3" xfId="47804"/>
    <cellStyle name="Normal 2 2 6 4 4" xfId="47805"/>
    <cellStyle name="Normal 2 2 6 4 5" xfId="47806"/>
    <cellStyle name="Normal 2 2 6 5" xfId="47807"/>
    <cellStyle name="Normal 2 2 6 5 2" xfId="47808"/>
    <cellStyle name="Normal 2 2 6 6" xfId="47809"/>
    <cellStyle name="Normal 2 2 6 7" xfId="47810"/>
    <cellStyle name="Normal 2 2 6 8" xfId="47811"/>
    <cellStyle name="Normal 2 2 7" xfId="47812"/>
    <cellStyle name="Normal 2 2 7 2" xfId="47813"/>
    <cellStyle name="Normal 2 2 7 2 2" xfId="47814"/>
    <cellStyle name="Normal 2 2 7 2 2 2" xfId="47815"/>
    <cellStyle name="Normal 2 2 7 2 2 3" xfId="47816"/>
    <cellStyle name="Normal 2 2 7 2 2 4" xfId="47817"/>
    <cellStyle name="Normal 2 2 7 2 3" xfId="47818"/>
    <cellStyle name="Normal 2 2 7 2 4" xfId="47819"/>
    <cellStyle name="Normal 2 2 7 2 5" xfId="47820"/>
    <cellStyle name="Normal 2 2 7 2 6" xfId="47821"/>
    <cellStyle name="Normal 2 2 7 3" xfId="47822"/>
    <cellStyle name="Normal 2 2 7 3 2" xfId="47823"/>
    <cellStyle name="Normal 2 2 7 3 3" xfId="47824"/>
    <cellStyle name="Normal 2 2 7 3 4" xfId="47825"/>
    <cellStyle name="Normal 2 2 7 4" xfId="47826"/>
    <cellStyle name="Normal 2 2 7 5" xfId="47827"/>
    <cellStyle name="Normal 2 2 7 6" xfId="47828"/>
    <cellStyle name="Normal 2 2 7 7" xfId="47829"/>
    <cellStyle name="Normal 2 2 8" xfId="47830"/>
    <cellStyle name="Normal 2 2 8 2" xfId="47831"/>
    <cellStyle name="Normal 2 2 8 3" xfId="47832"/>
    <cellStyle name="Normal 2 2 9" xfId="47833"/>
    <cellStyle name="Normal 2 2 9 2" xfId="47834"/>
    <cellStyle name="Normal 2 2 9 2 2" xfId="47835"/>
    <cellStyle name="Normal 2 2 9 2 3" xfId="47836"/>
    <cellStyle name="Normal 2 2 9 2 4" xfId="47837"/>
    <cellStyle name="Normal 2 2 9 3" xfId="47838"/>
    <cellStyle name="Normal 2 2 9 4" xfId="47839"/>
    <cellStyle name="Normal 2 2 9 5" xfId="47840"/>
    <cellStyle name="Normal 2 2 9 6" xfId="47841"/>
    <cellStyle name="Normal 2 3" xfId="74"/>
    <cellStyle name="Normal 2 3 2" xfId="47843"/>
    <cellStyle name="Normal 2 3 2 2" xfId="47844"/>
    <cellStyle name="Normal 2 3 3" xfId="47845"/>
    <cellStyle name="Normal 2 3 4" xfId="47846"/>
    <cellStyle name="Normal 2 3 5" xfId="47842"/>
    <cellStyle name="Normal 2 4" xfId="75"/>
    <cellStyle name="Normal 2 4 2" xfId="47848"/>
    <cellStyle name="Normal 2 4 3" xfId="47849"/>
    <cellStyle name="Normal 2 4 4" xfId="47847"/>
    <cellStyle name="Normal 2 5" xfId="47850"/>
    <cellStyle name="Normal 2 6" xfId="47851"/>
    <cellStyle name="Normal 2 7" xfId="47852"/>
    <cellStyle name="Normal 2 8" xfId="47853"/>
    <cellStyle name="Normal 2 9" xfId="47854"/>
    <cellStyle name="Normal 20" xfId="47855"/>
    <cellStyle name="Normal 20 2" xfId="47856"/>
    <cellStyle name="Normal 20 3" xfId="47857"/>
    <cellStyle name="Normal 20 3 2" xfId="47858"/>
    <cellStyle name="Normal 20 4" xfId="47859"/>
    <cellStyle name="Normal 21" xfId="47860"/>
    <cellStyle name="Normal 21 2" xfId="47861"/>
    <cellStyle name="Normal 21 3" xfId="47862"/>
    <cellStyle name="Normal 21 3 2" xfId="47863"/>
    <cellStyle name="Normal 21 4" xfId="47864"/>
    <cellStyle name="Normal 22" xfId="47865"/>
    <cellStyle name="Normal 22 2" xfId="47866"/>
    <cellStyle name="Normal 22 3" xfId="47867"/>
    <cellStyle name="Normal 22 3 2" xfId="47868"/>
    <cellStyle name="Normal 22 4" xfId="47869"/>
    <cellStyle name="Normal 23" xfId="47870"/>
    <cellStyle name="Normal 23 2" xfId="47871"/>
    <cellStyle name="Normal 23 3" xfId="47872"/>
    <cellStyle name="Normal 23 3 2" xfId="47873"/>
    <cellStyle name="Normal 24" xfId="47874"/>
    <cellStyle name="Normal 24 2" xfId="47875"/>
    <cellStyle name="Normal 24 2 2" xfId="47876"/>
    <cellStyle name="Normal 24 3" xfId="47877"/>
    <cellStyle name="Normal 24 4" xfId="47878"/>
    <cellStyle name="Normal 24 4 2" xfId="47879"/>
    <cellStyle name="Normal 24 5" xfId="47880"/>
    <cellStyle name="Normal 24 6" xfId="47881"/>
    <cellStyle name="Normal 25" xfId="47882"/>
    <cellStyle name="Normal 25 2" xfId="47883"/>
    <cellStyle name="Normal 25 2 2" xfId="47884"/>
    <cellStyle name="Normal 25 3" xfId="47885"/>
    <cellStyle name="Normal 25 4" xfId="47886"/>
    <cellStyle name="Normal 25 4 2" xfId="47887"/>
    <cellStyle name="Normal 25 5" xfId="47888"/>
    <cellStyle name="Normal 26" xfId="47889"/>
    <cellStyle name="Normal 26 2" xfId="47890"/>
    <cellStyle name="Normal 26 3" xfId="47891"/>
    <cellStyle name="Normal 26 3 2" xfId="47892"/>
    <cellStyle name="Normal 27" xfId="47893"/>
    <cellStyle name="Normal 27 2" xfId="47894"/>
    <cellStyle name="Normal 27 3" xfId="47895"/>
    <cellStyle name="Normal 27 3 2" xfId="47896"/>
    <cellStyle name="Normal 28" xfId="47897"/>
    <cellStyle name="Normal 28 2" xfId="47898"/>
    <cellStyle name="Normal 28 3" xfId="47899"/>
    <cellStyle name="Normal 28 3 2" xfId="47900"/>
    <cellStyle name="Normal 29" xfId="47901"/>
    <cellStyle name="Normal 29 2" xfId="47902"/>
    <cellStyle name="Normal 29 3" xfId="47903"/>
    <cellStyle name="Normal 29 3 2" xfId="47904"/>
    <cellStyle name="Normal 3" xfId="76"/>
    <cellStyle name="Normal 3 2" xfId="77"/>
    <cellStyle name="Normal 3 2 2" xfId="47907"/>
    <cellStyle name="Normal 3 2 2 2" xfId="47908"/>
    <cellStyle name="Normal 3 2 3" xfId="47909"/>
    <cellStyle name="Normal 3 2 4" xfId="47910"/>
    <cellStyle name="Normal 3 2 5" xfId="47906"/>
    <cellStyle name="Normal 3 3" xfId="47911"/>
    <cellStyle name="Normal 3 3 2" xfId="47912"/>
    <cellStyle name="Normal 3 3 3" xfId="47913"/>
    <cellStyle name="Normal 3 4" xfId="47914"/>
    <cellStyle name="Normal 3 4 2" xfId="47915"/>
    <cellStyle name="Normal 3 4 3" xfId="47916"/>
    <cellStyle name="Normal 3 5" xfId="47917"/>
    <cellStyle name="Normal 3 5 2" xfId="47918"/>
    <cellStyle name="Normal 3 5 3" xfId="47919"/>
    <cellStyle name="Normal 3 6" xfId="47920"/>
    <cellStyle name="Normal 3 7" xfId="47905"/>
    <cellStyle name="Normal 30" xfId="47921"/>
    <cellStyle name="Normal 30 2" xfId="47922"/>
    <cellStyle name="Normal 30 3" xfId="47923"/>
    <cellStyle name="Normal 30 3 2" xfId="47924"/>
    <cellStyle name="Normal 31" xfId="47925"/>
    <cellStyle name="Normal 31 2" xfId="47926"/>
    <cellStyle name="Normal 31 3" xfId="47927"/>
    <cellStyle name="Normal 31 3 2" xfId="47928"/>
    <cellStyle name="Normal 32" xfId="47929"/>
    <cellStyle name="Normal 32 2" xfId="47930"/>
    <cellStyle name="Normal 32 3" xfId="47931"/>
    <cellStyle name="Normal 32 3 2" xfId="47932"/>
    <cellStyle name="Normal 33" xfId="47933"/>
    <cellStyle name="Normal 33 2" xfId="47934"/>
    <cellStyle name="Normal 33 3" xfId="47935"/>
    <cellStyle name="Normal 33 3 2" xfId="47936"/>
    <cellStyle name="Normal 34" xfId="47937"/>
    <cellStyle name="Normal 34 2" xfId="47938"/>
    <cellStyle name="Normal 34 3" xfId="47939"/>
    <cellStyle name="Normal 34 3 2" xfId="47940"/>
    <cellStyle name="Normal 35" xfId="47941"/>
    <cellStyle name="Normal 35 2" xfId="47942"/>
    <cellStyle name="Normal 35 3" xfId="47943"/>
    <cellStyle name="Normal 35 3 2" xfId="47944"/>
    <cellStyle name="Normal 36" xfId="47945"/>
    <cellStyle name="Normal 36 2" xfId="47946"/>
    <cellStyle name="Normal 36 3" xfId="47947"/>
    <cellStyle name="Normal 36 3 2" xfId="47948"/>
    <cellStyle name="Normal 37" xfId="47949"/>
    <cellStyle name="Normal 37 2" xfId="47950"/>
    <cellStyle name="Normal 37 3" xfId="47951"/>
    <cellStyle name="Normal 37 3 2" xfId="47952"/>
    <cellStyle name="Normal 38" xfId="47953"/>
    <cellStyle name="Normal 38 2" xfId="47954"/>
    <cellStyle name="Normal 38 3" xfId="47955"/>
    <cellStyle name="Normal 39" xfId="47956"/>
    <cellStyle name="Normal 39 2" xfId="47957"/>
    <cellStyle name="Normal 39 3" xfId="47958"/>
    <cellStyle name="Normal 4" xfId="78"/>
    <cellStyle name="Normal 4 10" xfId="47960"/>
    <cellStyle name="Normal 4 11" xfId="47961"/>
    <cellStyle name="Normal 4 12" xfId="47962"/>
    <cellStyle name="Normal 4 13" xfId="47963"/>
    <cellStyle name="Normal 4 14" xfId="47964"/>
    <cellStyle name="Normal 4 15" xfId="47965"/>
    <cellStyle name="Normal 4 16" xfId="47966"/>
    <cellStyle name="Normal 4 17" xfId="47959"/>
    <cellStyle name="Normal 4 2" xfId="47967"/>
    <cellStyle name="Normal 4 2 10" xfId="47968"/>
    <cellStyle name="Normal 4 2 11" xfId="47969"/>
    <cellStyle name="Normal 4 2 12" xfId="47970"/>
    <cellStyle name="Normal 4 2 13" xfId="47971"/>
    <cellStyle name="Normal 4 2 14" xfId="47972"/>
    <cellStyle name="Normal 4 2 2" xfId="47973"/>
    <cellStyle name="Normal 4 2 2 2" xfId="47974"/>
    <cellStyle name="Normal 4 2 2 2 2" xfId="47975"/>
    <cellStyle name="Normal 4 2 2 2 2 2" xfId="47976"/>
    <cellStyle name="Normal 4 2 2 2 2 2 2" xfId="47977"/>
    <cellStyle name="Normal 4 2 2 2 2 3" xfId="47978"/>
    <cellStyle name="Normal 4 2 2 2 2 3 2" xfId="47979"/>
    <cellStyle name="Normal 4 2 2 2 2 4" xfId="47980"/>
    <cellStyle name="Normal 4 2 2 2 3" xfId="47981"/>
    <cellStyle name="Normal 4 2 2 2 3 2" xfId="47982"/>
    <cellStyle name="Normal 4 2 2 2 4" xfId="47983"/>
    <cellStyle name="Normal 4 2 2 2 4 2" xfId="47984"/>
    <cellStyle name="Normal 4 2 2 2 5" xfId="47985"/>
    <cellStyle name="Normal 4 2 2 2 6" xfId="47986"/>
    <cellStyle name="Normal 4 2 2 3" xfId="47987"/>
    <cellStyle name="Normal 4 2 2 3 2" xfId="47988"/>
    <cellStyle name="Normal 4 2 2 3 2 2" xfId="47989"/>
    <cellStyle name="Normal 4 2 2 3 2 3" xfId="47990"/>
    <cellStyle name="Normal 4 2 2 3 2 4" xfId="47991"/>
    <cellStyle name="Normal 4 2 2 3 3" xfId="47992"/>
    <cellStyle name="Normal 4 2 2 3 3 2" xfId="47993"/>
    <cellStyle name="Normal 4 2 2 3 4" xfId="47994"/>
    <cellStyle name="Normal 4 2 2 3 5" xfId="47995"/>
    <cellStyle name="Normal 4 2 2 4" xfId="47996"/>
    <cellStyle name="Normal 4 2 2 4 2" xfId="47997"/>
    <cellStyle name="Normal 4 2 2 4 3" xfId="47998"/>
    <cellStyle name="Normal 4 2 2 4 4" xfId="47999"/>
    <cellStyle name="Normal 4 2 2 5" xfId="48000"/>
    <cellStyle name="Normal 4 2 2 5 2" xfId="48001"/>
    <cellStyle name="Normal 4 2 2 6" xfId="48002"/>
    <cellStyle name="Normal 4 2 2 6 2" xfId="48003"/>
    <cellStyle name="Normal 4 2 2 7" xfId="48004"/>
    <cellStyle name="Normal 4 2 3" xfId="48005"/>
    <cellStyle name="Normal 4 2 3 2" xfId="48006"/>
    <cellStyle name="Normal 4 2 3 2 2" xfId="48007"/>
    <cellStyle name="Normal 4 2 3 2 2 2" xfId="48008"/>
    <cellStyle name="Normal 4 2 3 2 2 3" xfId="48009"/>
    <cellStyle name="Normal 4 2 3 2 2 4" xfId="48010"/>
    <cellStyle name="Normal 4 2 3 2 3" xfId="48011"/>
    <cellStyle name="Normal 4 2 3 2 3 2" xfId="48012"/>
    <cellStyle name="Normal 4 2 3 2 4" xfId="48013"/>
    <cellStyle name="Normal 4 2 3 2 5" xfId="48014"/>
    <cellStyle name="Normal 4 2 3 3" xfId="48015"/>
    <cellStyle name="Normal 4 2 3 3 2" xfId="48016"/>
    <cellStyle name="Normal 4 2 3 3 2 2" xfId="48017"/>
    <cellStyle name="Normal 4 2 3 3 2 3" xfId="48018"/>
    <cellStyle name="Normal 4 2 3 3 3" xfId="48019"/>
    <cellStyle name="Normal 4 2 3 3 4" xfId="48020"/>
    <cellStyle name="Normal 4 2 3 3 5" xfId="48021"/>
    <cellStyle name="Normal 4 2 3 4" xfId="48022"/>
    <cellStyle name="Normal 4 2 3 4 2" xfId="48023"/>
    <cellStyle name="Normal 4 2 3 4 3" xfId="48024"/>
    <cellStyle name="Normal 4 2 3 4 4" xfId="48025"/>
    <cellStyle name="Normal 4 2 3 5" xfId="48026"/>
    <cellStyle name="Normal 4 2 3 5 2" xfId="48027"/>
    <cellStyle name="Normal 4 2 3 6" xfId="48028"/>
    <cellStyle name="Normal 4 2 3 7" xfId="48029"/>
    <cellStyle name="Normal 4 2 4" xfId="48030"/>
    <cellStyle name="Normal 4 2 4 2" xfId="48031"/>
    <cellStyle name="Normal 4 2 4 2 2" xfId="48032"/>
    <cellStyle name="Normal 4 2 4 2 3" xfId="48033"/>
    <cellStyle name="Normal 4 2 4 2 4" xfId="48034"/>
    <cellStyle name="Normal 4 2 4 3" xfId="48035"/>
    <cellStyle name="Normal 4 2 4 3 2" xfId="48036"/>
    <cellStyle name="Normal 4 2 4 4" xfId="48037"/>
    <cellStyle name="Normal 4 2 4 5" xfId="48038"/>
    <cellStyle name="Normal 4 2 5" xfId="48039"/>
    <cellStyle name="Normal 4 2 5 2" xfId="48040"/>
    <cellStyle name="Normal 4 2 5 2 2" xfId="48041"/>
    <cellStyle name="Normal 4 2 5 2 3" xfId="48042"/>
    <cellStyle name="Normal 4 2 5 3" xfId="48043"/>
    <cellStyle name="Normal 4 2 5 4" xfId="48044"/>
    <cellStyle name="Normal 4 2 5 5" xfId="48045"/>
    <cellStyle name="Normal 4 2 6" xfId="48046"/>
    <cellStyle name="Normal 4 2 6 2" xfId="48047"/>
    <cellStyle name="Normal 4 2 6 3" xfId="48048"/>
    <cellStyle name="Normal 4 2 6 4" xfId="48049"/>
    <cellStyle name="Normal 4 2 7" xfId="48050"/>
    <cellStyle name="Normal 4 2 7 2" xfId="48051"/>
    <cellStyle name="Normal 4 2 8" xfId="48052"/>
    <cellStyle name="Normal 4 2 9" xfId="48053"/>
    <cellStyle name="Normal 4 3" xfId="48054"/>
    <cellStyle name="Normal 4 3 2" xfId="48055"/>
    <cellStyle name="Normal 4 3 2 2" xfId="48056"/>
    <cellStyle name="Normal 4 3 2 2 2" xfId="48057"/>
    <cellStyle name="Normal 4 3 2 2 2 2" xfId="48058"/>
    <cellStyle name="Normal 4 3 2 2 3" xfId="48059"/>
    <cellStyle name="Normal 4 3 2 2 3 2" xfId="48060"/>
    <cellStyle name="Normal 4 3 2 2 4" xfId="48061"/>
    <cellStyle name="Normal 4 3 2 3" xfId="48062"/>
    <cellStyle name="Normal 4 3 2 3 2" xfId="48063"/>
    <cellStyle name="Normal 4 3 2 4" xfId="48064"/>
    <cellStyle name="Normal 4 3 2 4 2" xfId="48065"/>
    <cellStyle name="Normal 4 3 2 5" xfId="48066"/>
    <cellStyle name="Normal 4 3 2 6" xfId="48067"/>
    <cellStyle name="Normal 4 3 3" xfId="48068"/>
    <cellStyle name="Normal 4 3 3 2" xfId="48069"/>
    <cellStyle name="Normal 4 3 3 2 2" xfId="48070"/>
    <cellStyle name="Normal 4 3 3 2 3" xfId="48071"/>
    <cellStyle name="Normal 4 3 3 2 4" xfId="48072"/>
    <cellStyle name="Normal 4 3 3 3" xfId="48073"/>
    <cellStyle name="Normal 4 3 3 3 2" xfId="48074"/>
    <cellStyle name="Normal 4 3 3 4" xfId="48075"/>
    <cellStyle name="Normal 4 3 3 5" xfId="48076"/>
    <cellStyle name="Normal 4 3 4" xfId="48077"/>
    <cellStyle name="Normal 4 3 4 2" xfId="48078"/>
    <cellStyle name="Normal 4 3 4 3" xfId="48079"/>
    <cellStyle name="Normal 4 3 4 4" xfId="48080"/>
    <cellStyle name="Normal 4 3 5" xfId="48081"/>
    <cellStyle name="Normal 4 3 5 2" xfId="48082"/>
    <cellStyle name="Normal 4 3 6" xfId="48083"/>
    <cellStyle name="Normal 4 3 6 2" xfId="48084"/>
    <cellStyle name="Normal 4 3 7" xfId="48085"/>
    <cellStyle name="Normal 4 3 8" xfId="48086"/>
    <cellStyle name="Normal 4 4" xfId="48087"/>
    <cellStyle name="Normal 4 4 2" xfId="48088"/>
    <cellStyle name="Normal 4 4 2 2" xfId="48089"/>
    <cellStyle name="Normal 4 4 2 2 2" xfId="48090"/>
    <cellStyle name="Normal 4 4 2 2 3" xfId="48091"/>
    <cellStyle name="Normal 4 4 2 3" xfId="48092"/>
    <cellStyle name="Normal 4 4 2 4" xfId="48093"/>
    <cellStyle name="Normal 4 4 2 5" xfId="48094"/>
    <cellStyle name="Normal 4 4 3" xfId="48095"/>
    <cellStyle name="Normal 4 4 3 2" xfId="48096"/>
    <cellStyle name="Normal 4 4 3 2 2" xfId="48097"/>
    <cellStyle name="Normal 4 4 3 2 3" xfId="48098"/>
    <cellStyle name="Normal 4 4 3 3" xfId="48099"/>
    <cellStyle name="Normal 4 4 3 4" xfId="48100"/>
    <cellStyle name="Normal 4 4 4" xfId="48101"/>
    <cellStyle name="Normal 4 4 4 2" xfId="48102"/>
    <cellStyle name="Normal 4 4 4 3" xfId="48103"/>
    <cellStyle name="Normal 4 4 5" xfId="48104"/>
    <cellStyle name="Normal 4 4 6" xfId="48105"/>
    <cellStyle name="Normal 4 4 7" xfId="48106"/>
    <cellStyle name="Normal 4 5" xfId="48107"/>
    <cellStyle name="Normal 4 5 2" xfId="48108"/>
    <cellStyle name="Normal 4 5 2 2" xfId="48109"/>
    <cellStyle name="Normal 4 5 2 2 2" xfId="48110"/>
    <cellStyle name="Normal 4 5 2 3" xfId="48111"/>
    <cellStyle name="Normal 4 5 2 3 2" xfId="48112"/>
    <cellStyle name="Normal 4 5 2 4" xfId="48113"/>
    <cellStyle name="Normal 4 5 3" xfId="48114"/>
    <cellStyle name="Normal 4 5 3 2" xfId="48115"/>
    <cellStyle name="Normal 4 5 3 3" xfId="48116"/>
    <cellStyle name="Normal 4 5 3 4" xfId="48117"/>
    <cellStyle name="Normal 4 5 4" xfId="48118"/>
    <cellStyle name="Normal 4 5 5" xfId="48119"/>
    <cellStyle name="Normal 4 6" xfId="48120"/>
    <cellStyle name="Normal 4 6 2" xfId="48121"/>
    <cellStyle name="Normal 4 6 2 2" xfId="48122"/>
    <cellStyle name="Normal 4 6 2 3" xfId="48123"/>
    <cellStyle name="Normal 4 6 2 4" xfId="48124"/>
    <cellStyle name="Normal 4 6 3" xfId="48125"/>
    <cellStyle name="Normal 4 6 3 2" xfId="48126"/>
    <cellStyle name="Normal 4 6 4" xfId="48127"/>
    <cellStyle name="Normal 4 6 5" xfId="48128"/>
    <cellStyle name="Normal 4 7" xfId="48129"/>
    <cellStyle name="Normal 4 7 2" xfId="48130"/>
    <cellStyle name="Normal 4 7 3" xfId="48131"/>
    <cellStyle name="Normal 4 7 4" xfId="48132"/>
    <cellStyle name="Normal 4 8" xfId="48133"/>
    <cellStyle name="Normal 4 8 2" xfId="48134"/>
    <cellStyle name="Normal 4 9" xfId="48135"/>
    <cellStyle name="Normal 4 9 2" xfId="48136"/>
    <cellStyle name="Normal 40" xfId="48137"/>
    <cellStyle name="Normal 40 2" xfId="48138"/>
    <cellStyle name="Normal 40 3" xfId="48139"/>
    <cellStyle name="Normal 41" xfId="48140"/>
    <cellStyle name="Normal 41 2" xfId="48141"/>
    <cellStyle name="Normal 41 2 2" xfId="48142"/>
    <cellStyle name="Normal 41 3" xfId="48143"/>
    <cellStyle name="Normal 41 4" xfId="48144"/>
    <cellStyle name="Normal 41 5" xfId="48145"/>
    <cellStyle name="Normal 42" xfId="48146"/>
    <cellStyle name="Normal 42 2" xfId="48147"/>
    <cellStyle name="Normal 42 3" xfId="48148"/>
    <cellStyle name="Normal 43" xfId="48149"/>
    <cellStyle name="Normal 43 2" xfId="48150"/>
    <cellStyle name="Normal 43 3" xfId="48151"/>
    <cellStyle name="Normal 44" xfId="48152"/>
    <cellStyle name="Normal 44 2" xfId="48153"/>
    <cellStyle name="Normal 44 3" xfId="48154"/>
    <cellStyle name="Normal 45" xfId="48155"/>
    <cellStyle name="Normal 45 2" xfId="48156"/>
    <cellStyle name="Normal 45 3" xfId="48157"/>
    <cellStyle name="Normal 46" xfId="48158"/>
    <cellStyle name="Normal 46 2" xfId="48159"/>
    <cellStyle name="Normal 46 3" xfId="48160"/>
    <cellStyle name="Normal 47" xfId="48161"/>
    <cellStyle name="Normal 47 2" xfId="48162"/>
    <cellStyle name="Normal 47 3" xfId="48163"/>
    <cellStyle name="Normal 48" xfId="48164"/>
    <cellStyle name="Normal 48 2" xfId="48165"/>
    <cellStyle name="Normal 48 3" xfId="48166"/>
    <cellStyle name="Normal 49" xfId="48167"/>
    <cellStyle name="Normal 49 2" xfId="48168"/>
    <cellStyle name="Normal 5" xfId="79"/>
    <cellStyle name="Normal 5 10" xfId="48169"/>
    <cellStyle name="Normal 5 11" xfId="48170"/>
    <cellStyle name="Normal 5 12" xfId="48171"/>
    <cellStyle name="Normal 5 13" xfId="48172"/>
    <cellStyle name="Normal 5 14" xfId="48173"/>
    <cellStyle name="Normal 5 15" xfId="48174"/>
    <cellStyle name="Normal 5 2" xfId="48175"/>
    <cellStyle name="Normal 5 2 2" xfId="48176"/>
    <cellStyle name="Normal 5 2 3" xfId="48177"/>
    <cellStyle name="Normal 5 3" xfId="48178"/>
    <cellStyle name="Normal 5 3 2" xfId="48179"/>
    <cellStyle name="Normal 5 3 2 2" xfId="48180"/>
    <cellStyle name="Normal 5 3 2 2 2" xfId="48181"/>
    <cellStyle name="Normal 5 3 2 2 2 2" xfId="48182"/>
    <cellStyle name="Normal 5 3 2 2 2 3" xfId="48183"/>
    <cellStyle name="Normal 5 3 2 2 2 4" xfId="48184"/>
    <cellStyle name="Normal 5 3 2 2 3" xfId="48185"/>
    <cellStyle name="Normal 5 3 2 2 4" xfId="48186"/>
    <cellStyle name="Normal 5 3 2 2 5" xfId="48187"/>
    <cellStyle name="Normal 5 3 2 2 6" xfId="48188"/>
    <cellStyle name="Normal 5 3 2 3" xfId="48189"/>
    <cellStyle name="Normal 5 3 2 3 2" xfId="48190"/>
    <cellStyle name="Normal 5 3 2 3 3" xfId="48191"/>
    <cellStyle name="Normal 5 3 2 3 4" xfId="48192"/>
    <cellStyle name="Normal 5 3 2 4" xfId="48193"/>
    <cellStyle name="Normal 5 3 2 5" xfId="48194"/>
    <cellStyle name="Normal 5 3 2 6" xfId="48195"/>
    <cellStyle name="Normal 5 3 2 7" xfId="48196"/>
    <cellStyle name="Normal 5 3 2 8" xfId="48197"/>
    <cellStyle name="Normal 5 3 3" xfId="48198"/>
    <cellStyle name="Normal 5 3 3 2" xfId="48199"/>
    <cellStyle name="Normal 5 3 3 2 2" xfId="48200"/>
    <cellStyle name="Normal 5 3 3 2 3" xfId="48201"/>
    <cellStyle name="Normal 5 3 3 2 4" xfId="48202"/>
    <cellStyle name="Normal 5 3 3 3" xfId="48203"/>
    <cellStyle name="Normal 5 3 3 4" xfId="48204"/>
    <cellStyle name="Normal 5 3 3 5" xfId="48205"/>
    <cellStyle name="Normal 5 3 3 6" xfId="48206"/>
    <cellStyle name="Normal 5 3 4" xfId="48207"/>
    <cellStyle name="Normal 5 3 4 2" xfId="48208"/>
    <cellStyle name="Normal 5 3 4 3" xfId="48209"/>
    <cellStyle name="Normal 5 3 4 4" xfId="48210"/>
    <cellStyle name="Normal 5 3 5" xfId="48211"/>
    <cellStyle name="Normal 5 3 5 2" xfId="48212"/>
    <cellStyle name="Normal 5 3 6" xfId="48213"/>
    <cellStyle name="Normal 5 3 7" xfId="48214"/>
    <cellStyle name="Normal 5 3 8" xfId="48215"/>
    <cellStyle name="Normal 5 3 9" xfId="48216"/>
    <cellStyle name="Normal 5 4" xfId="48217"/>
    <cellStyle name="Normal 5 4 2" xfId="48218"/>
    <cellStyle name="Normal 5 4 2 2" xfId="48219"/>
    <cellStyle name="Normal 5 4 2 2 2" xfId="48220"/>
    <cellStyle name="Normal 5 4 2 2 3" xfId="48221"/>
    <cellStyle name="Normal 5 4 2 2 4" xfId="48222"/>
    <cellStyle name="Normal 5 4 2 3" xfId="48223"/>
    <cellStyle name="Normal 5 4 2 4" xfId="48224"/>
    <cellStyle name="Normal 5 4 2 5" xfId="48225"/>
    <cellStyle name="Normal 5 4 2 6" xfId="48226"/>
    <cellStyle name="Normal 5 4 3" xfId="48227"/>
    <cellStyle name="Normal 5 4 3 2" xfId="48228"/>
    <cellStyle name="Normal 5 4 3 3" xfId="48229"/>
    <cellStyle name="Normal 5 4 3 4" xfId="48230"/>
    <cellStyle name="Normal 5 4 4" xfId="48231"/>
    <cellStyle name="Normal 5 4 5" xfId="48232"/>
    <cellStyle name="Normal 5 4 6" xfId="48233"/>
    <cellStyle name="Normal 5 4 7" xfId="48234"/>
    <cellStyle name="Normal 5 4 8" xfId="48235"/>
    <cellStyle name="Normal 5 5" xfId="48236"/>
    <cellStyle name="Normal 5 5 2" xfId="48237"/>
    <cellStyle name="Normal 5 5 2 2" xfId="48238"/>
    <cellStyle name="Normal 5 5 2 2 2" xfId="48239"/>
    <cellStyle name="Normal 5 5 2 2 3" xfId="48240"/>
    <cellStyle name="Normal 5 5 2 2 4" xfId="48241"/>
    <cellStyle name="Normal 5 5 2 3" xfId="48242"/>
    <cellStyle name="Normal 5 5 2 4" xfId="48243"/>
    <cellStyle name="Normal 5 5 2 5" xfId="48244"/>
    <cellStyle name="Normal 5 5 3" xfId="48245"/>
    <cellStyle name="Normal 5 5 3 2" xfId="48246"/>
    <cellStyle name="Normal 5 5 3 3" xfId="48247"/>
    <cellStyle name="Normal 5 5 3 4" xfId="48248"/>
    <cellStyle name="Normal 5 5 4" xfId="48249"/>
    <cellStyle name="Normal 5 5 5" xfId="48250"/>
    <cellStyle name="Normal 5 5 6" xfId="48251"/>
    <cellStyle name="Normal 5 5 7" xfId="48252"/>
    <cellStyle name="Normal 5 6" xfId="48253"/>
    <cellStyle name="Normal 5 6 2" xfId="48254"/>
    <cellStyle name="Normal 5 6 2 2" xfId="48255"/>
    <cellStyle name="Normal 5 6 2 3" xfId="48256"/>
    <cellStyle name="Normal 5 6 2 4" xfId="48257"/>
    <cellStyle name="Normal 5 6 3" xfId="48258"/>
    <cellStyle name="Normal 5 6 4" xfId="48259"/>
    <cellStyle name="Normal 5 6 5" xfId="48260"/>
    <cellStyle name="Normal 5 7" xfId="48261"/>
    <cellStyle name="Normal 5 7 2" xfId="48262"/>
    <cellStyle name="Normal 5 7 3" xfId="48263"/>
    <cellStyle name="Normal 5 7 4" xfId="48264"/>
    <cellStyle name="Normal 5 8" xfId="48265"/>
    <cellStyle name="Normal 5 8 2" xfId="48266"/>
    <cellStyle name="Normal 5 8 3" xfId="48267"/>
    <cellStyle name="Normal 5 9" xfId="48268"/>
    <cellStyle name="Normal 5 9 2" xfId="48269"/>
    <cellStyle name="Normal 50" xfId="48270"/>
    <cellStyle name="Normal 50 2" xfId="48271"/>
    <cellStyle name="Normal 50 3" xfId="48272"/>
    <cellStyle name="Normal 51" xfId="48273"/>
    <cellStyle name="Normal 51 2" xfId="48274"/>
    <cellStyle name="Normal 51 3" xfId="48275"/>
    <cellStyle name="Normal 52" xfId="48276"/>
    <cellStyle name="Normal 52 2" xfId="48277"/>
    <cellStyle name="Normal 52 3" xfId="48278"/>
    <cellStyle name="Normal 52 4" xfId="48279"/>
    <cellStyle name="Normal 53" xfId="48280"/>
    <cellStyle name="Normal 53 2" xfId="48281"/>
    <cellStyle name="Normal 53 3" xfId="48282"/>
    <cellStyle name="Normal 54" xfId="48283"/>
    <cellStyle name="Normal 54 2" xfId="48284"/>
    <cellStyle name="Normal 54 3" xfId="48285"/>
    <cellStyle name="Normal 55" xfId="48286"/>
    <cellStyle name="Normal 55 2" xfId="48287"/>
    <cellStyle name="Normal 55 3" xfId="48288"/>
    <cellStyle name="Normal 56" xfId="48289"/>
    <cellStyle name="Normal 56 2" xfId="48290"/>
    <cellStyle name="Normal 56 3" xfId="48291"/>
    <cellStyle name="Normal 57" xfId="48292"/>
    <cellStyle name="Normal 57 2" xfId="48293"/>
    <cellStyle name="Normal 57 3" xfId="48294"/>
    <cellStyle name="Normal 58" xfId="48295"/>
    <cellStyle name="Normal 58 2" xfId="48296"/>
    <cellStyle name="Normal 59" xfId="48297"/>
    <cellStyle name="Normal 59 2" xfId="48298"/>
    <cellStyle name="Normal 6" xfId="80"/>
    <cellStyle name="Normal 6 2" xfId="48300"/>
    <cellStyle name="Normal 6 2 2" xfId="48301"/>
    <cellStyle name="Normal 6 2 3" xfId="48302"/>
    <cellStyle name="Normal 6 3" xfId="48303"/>
    <cellStyle name="Normal 6 3 2" xfId="48304"/>
    <cellStyle name="Normal 6 3 3" xfId="48305"/>
    <cellStyle name="Normal 6 4" xfId="48299"/>
    <cellStyle name="Normal 60" xfId="48306"/>
    <cellStyle name="Normal 60 2" xfId="48307"/>
    <cellStyle name="Normal 61" xfId="48308"/>
    <cellStyle name="Normal 61 2" xfId="48309"/>
    <cellStyle name="Normal 62" xfId="48310"/>
    <cellStyle name="Normal 62 2" xfId="48311"/>
    <cellStyle name="Normal 63" xfId="48312"/>
    <cellStyle name="Normal 64" xfId="48313"/>
    <cellStyle name="Normal 65" xfId="48314"/>
    <cellStyle name="Normal 66" xfId="48315"/>
    <cellStyle name="Normal 67" xfId="48316"/>
    <cellStyle name="Normal 68" xfId="152"/>
    <cellStyle name="Normal 7" xfId="81"/>
    <cellStyle name="Normal 7 2" xfId="82"/>
    <cellStyle name="Normal 7 2 2" xfId="83"/>
    <cellStyle name="Normal 7 2 2 2" xfId="48320"/>
    <cellStyle name="Normal 7 2 2 3" xfId="48321"/>
    <cellStyle name="Normal 7 2 2 4" xfId="48322"/>
    <cellStyle name="Normal 7 2 2 5" xfId="48319"/>
    <cellStyle name="Normal 7 2 3" xfId="48323"/>
    <cellStyle name="Normal 7 2 3 2" xfId="48324"/>
    <cellStyle name="Normal 7 2 3 3" xfId="48325"/>
    <cellStyle name="Normal 7 2 4" xfId="48326"/>
    <cellStyle name="Normal 7 2 5" xfId="48318"/>
    <cellStyle name="Normal 7 3" xfId="48327"/>
    <cellStyle name="Normal 7 3 2" xfId="48328"/>
    <cellStyle name="Normal 7 3 2 2" xfId="48329"/>
    <cellStyle name="Normal 7 3 2 3" xfId="48330"/>
    <cellStyle name="Normal 7 3 3" xfId="48331"/>
    <cellStyle name="Normal 7 3 4" xfId="48332"/>
    <cellStyle name="Normal 7 4" xfId="48333"/>
    <cellStyle name="Normal 7 4 2" xfId="48334"/>
    <cellStyle name="Normal 7 4 2 2" xfId="48335"/>
    <cellStyle name="Normal 7 4 2 3" xfId="48336"/>
    <cellStyle name="Normal 7 5" xfId="48337"/>
    <cellStyle name="Normal 7 6" xfId="48338"/>
    <cellStyle name="Normal 7 7" xfId="48317"/>
    <cellStyle name="Normal 8" xfId="84"/>
    <cellStyle name="Normal 8 2" xfId="48340"/>
    <cellStyle name="Normal 8 2 2" xfId="48341"/>
    <cellStyle name="Normal 8 2 2 2" xfId="48342"/>
    <cellStyle name="Normal 8 2 2 2 2" xfId="48343"/>
    <cellStyle name="Normal 8 2 2 3" xfId="48344"/>
    <cellStyle name="Normal 8 2 2 3 2" xfId="48345"/>
    <cellStyle name="Normal 8 2 2 4" xfId="48346"/>
    <cellStyle name="Normal 8 2 3" xfId="48347"/>
    <cellStyle name="Normal 8 2 3 2" xfId="48348"/>
    <cellStyle name="Normal 8 2 4" xfId="48349"/>
    <cellStyle name="Normal 8 2 4 2" xfId="48350"/>
    <cellStyle name="Normal 8 2 5" xfId="48351"/>
    <cellStyle name="Normal 8 2 6" xfId="48352"/>
    <cellStyle name="Normal 8 3" xfId="48353"/>
    <cellStyle name="Normal 8 3 2" xfId="48354"/>
    <cellStyle name="Normal 8 3 2 2" xfId="48355"/>
    <cellStyle name="Normal 8 3 2 3" xfId="48356"/>
    <cellStyle name="Normal 8 3 2 4" xfId="48357"/>
    <cellStyle name="Normal 8 3 2 5" xfId="48358"/>
    <cellStyle name="Normal 8 3 3" xfId="48359"/>
    <cellStyle name="Normal 8 3 3 2" xfId="48360"/>
    <cellStyle name="Normal 8 3 4" xfId="48361"/>
    <cellStyle name="Normal 8 3 5" xfId="48362"/>
    <cellStyle name="Normal 8 3 6" xfId="48363"/>
    <cellStyle name="Normal 8 4" xfId="48364"/>
    <cellStyle name="Normal 8 4 2" xfId="48365"/>
    <cellStyle name="Normal 8 4 3" xfId="48366"/>
    <cellStyle name="Normal 8 4 4" xfId="48367"/>
    <cellStyle name="Normal 8 5" xfId="48368"/>
    <cellStyle name="Normal 8 5 2" xfId="48369"/>
    <cellStyle name="Normal 8 6" xfId="48370"/>
    <cellStyle name="Normal 8 6 2" xfId="48371"/>
    <cellStyle name="Normal 8 7" xfId="48372"/>
    <cellStyle name="Normal 8 8" xfId="48373"/>
    <cellStyle name="Normal 8 9" xfId="48339"/>
    <cellStyle name="Normal 9" xfId="48374"/>
    <cellStyle name="Normal 9 2" xfId="48375"/>
    <cellStyle name="Normal 9 2 2" xfId="48376"/>
    <cellStyle name="Normal 9 2 3" xfId="48377"/>
    <cellStyle name="Normal 9 3" xfId="48378"/>
    <cellStyle name="Normal 9 3 2" xfId="48379"/>
    <cellStyle name="Normal 9 3 2 2" xfId="48380"/>
    <cellStyle name="Normal 9 3 3" xfId="48381"/>
    <cellStyle name="Normal 9 3 4" xfId="48382"/>
    <cellStyle name="Normal 9 4" xfId="48383"/>
    <cellStyle name="Normal 9 5" xfId="48384"/>
    <cellStyle name="Normal 9 5 2" xfId="48385"/>
    <cellStyle name="Normal 9 5 2 2" xfId="48386"/>
    <cellStyle name="Normal 9 5 3" xfId="48387"/>
    <cellStyle name="Normal 9 6" xfId="48388"/>
    <cellStyle name="Note 10" xfId="48389"/>
    <cellStyle name="Note 10 2" xfId="48390"/>
    <cellStyle name="Note 10 2 2" xfId="48391"/>
    <cellStyle name="Note 10 2 2 2" xfId="48392"/>
    <cellStyle name="Note 10 2 2 2 2" xfId="48393"/>
    <cellStyle name="Note 10 2 2 2 2 2" xfId="48394"/>
    <cellStyle name="Note 10 2 2 2 2 3" xfId="48395"/>
    <cellStyle name="Note 10 2 2 2 3" xfId="48396"/>
    <cellStyle name="Note 10 2 2 2 4" xfId="48397"/>
    <cellStyle name="Note 10 2 2 3" xfId="48398"/>
    <cellStyle name="Note 10 2 2 3 2" xfId="48399"/>
    <cellStyle name="Note 10 2 2 3 2 2" xfId="48400"/>
    <cellStyle name="Note 10 2 2 3 2 3" xfId="48401"/>
    <cellStyle name="Note 10 2 2 3 3" xfId="48402"/>
    <cellStyle name="Note 10 2 2 3 4" xfId="48403"/>
    <cellStyle name="Note 10 2 2 4" xfId="48404"/>
    <cellStyle name="Note 10 2 2 4 2" xfId="48405"/>
    <cellStyle name="Note 10 2 2 4 3" xfId="48406"/>
    <cellStyle name="Note 10 2 2 5" xfId="48407"/>
    <cellStyle name="Note 10 2 2 6" xfId="48408"/>
    <cellStyle name="Note 10 2 3" xfId="48409"/>
    <cellStyle name="Note 10 2 3 2" xfId="48410"/>
    <cellStyle name="Note 10 2 3 2 2" xfId="48411"/>
    <cellStyle name="Note 10 2 3 2 2 2" xfId="48412"/>
    <cellStyle name="Note 10 2 3 2 2 3" xfId="48413"/>
    <cellStyle name="Note 10 2 3 2 3" xfId="48414"/>
    <cellStyle name="Note 10 2 3 2 4" xfId="48415"/>
    <cellStyle name="Note 10 2 3 3" xfId="48416"/>
    <cellStyle name="Note 10 2 3 3 2" xfId="48417"/>
    <cellStyle name="Note 10 2 3 3 2 2" xfId="48418"/>
    <cellStyle name="Note 10 2 3 3 2 3" xfId="48419"/>
    <cellStyle name="Note 10 2 3 3 3" xfId="48420"/>
    <cellStyle name="Note 10 2 3 3 4" xfId="48421"/>
    <cellStyle name="Note 10 2 3 4" xfId="48422"/>
    <cellStyle name="Note 10 2 3 4 2" xfId="48423"/>
    <cellStyle name="Note 10 2 3 4 3" xfId="48424"/>
    <cellStyle name="Note 10 2 3 5" xfId="48425"/>
    <cellStyle name="Note 10 2 3 6" xfId="48426"/>
    <cellStyle name="Note 10 2 4" xfId="48427"/>
    <cellStyle name="Note 10 2 4 2" xfId="48428"/>
    <cellStyle name="Note 10 2 4 2 2" xfId="48429"/>
    <cellStyle name="Note 10 2 4 2 3" xfId="48430"/>
    <cellStyle name="Note 10 2 4 3" xfId="48431"/>
    <cellStyle name="Note 10 2 4 4" xfId="48432"/>
    <cellStyle name="Note 10 2 5" xfId="48433"/>
    <cellStyle name="Note 10 2 5 2" xfId="48434"/>
    <cellStyle name="Note 10 2 5 2 2" xfId="48435"/>
    <cellStyle name="Note 10 2 5 2 3" xfId="48436"/>
    <cellStyle name="Note 10 2 5 3" xfId="48437"/>
    <cellStyle name="Note 10 2 5 4" xfId="48438"/>
    <cellStyle name="Note 10 2 6" xfId="48439"/>
    <cellStyle name="Note 10 2 6 2" xfId="48440"/>
    <cellStyle name="Note 10 2 6 3" xfId="48441"/>
    <cellStyle name="Note 10 2 7" xfId="48442"/>
    <cellStyle name="Note 10 2 8" xfId="48443"/>
    <cellStyle name="Note 11" xfId="48444"/>
    <cellStyle name="Note 11 2" xfId="48445"/>
    <cellStyle name="Note 11 2 2" xfId="48446"/>
    <cellStyle name="Note 11 2 2 2" xfId="48447"/>
    <cellStyle name="Note 11 2 2 2 2" xfId="48448"/>
    <cellStyle name="Note 11 2 2 2 2 2" xfId="48449"/>
    <cellStyle name="Note 11 2 2 2 2 3" xfId="48450"/>
    <cellStyle name="Note 11 2 2 2 3" xfId="48451"/>
    <cellStyle name="Note 11 2 2 2 4" xfId="48452"/>
    <cellStyle name="Note 11 2 2 3" xfId="48453"/>
    <cellStyle name="Note 11 2 2 3 2" xfId="48454"/>
    <cellStyle name="Note 11 2 2 3 2 2" xfId="48455"/>
    <cellStyle name="Note 11 2 2 3 2 3" xfId="48456"/>
    <cellStyle name="Note 11 2 2 3 3" xfId="48457"/>
    <cellStyle name="Note 11 2 2 3 4" xfId="48458"/>
    <cellStyle name="Note 11 2 2 4" xfId="48459"/>
    <cellStyle name="Note 11 2 2 4 2" xfId="48460"/>
    <cellStyle name="Note 11 2 2 4 3" xfId="48461"/>
    <cellStyle name="Note 11 2 2 5" xfId="48462"/>
    <cellStyle name="Note 11 2 2 6" xfId="48463"/>
    <cellStyle name="Note 11 2 3" xfId="48464"/>
    <cellStyle name="Note 11 2 3 2" xfId="48465"/>
    <cellStyle name="Note 11 2 3 2 2" xfId="48466"/>
    <cellStyle name="Note 11 2 3 2 2 2" xfId="48467"/>
    <cellStyle name="Note 11 2 3 2 2 3" xfId="48468"/>
    <cellStyle name="Note 11 2 3 2 3" xfId="48469"/>
    <cellStyle name="Note 11 2 3 2 4" xfId="48470"/>
    <cellStyle name="Note 11 2 3 3" xfId="48471"/>
    <cellStyle name="Note 11 2 3 3 2" xfId="48472"/>
    <cellStyle name="Note 11 2 3 3 2 2" xfId="48473"/>
    <cellStyle name="Note 11 2 3 3 2 3" xfId="48474"/>
    <cellStyle name="Note 11 2 3 3 3" xfId="48475"/>
    <cellStyle name="Note 11 2 3 3 4" xfId="48476"/>
    <cellStyle name="Note 11 2 3 4" xfId="48477"/>
    <cellStyle name="Note 11 2 3 4 2" xfId="48478"/>
    <cellStyle name="Note 11 2 3 4 3" xfId="48479"/>
    <cellStyle name="Note 11 2 3 5" xfId="48480"/>
    <cellStyle name="Note 11 2 3 6" xfId="48481"/>
    <cellStyle name="Note 11 2 4" xfId="48482"/>
    <cellStyle name="Note 11 2 4 2" xfId="48483"/>
    <cellStyle name="Note 11 2 4 2 2" xfId="48484"/>
    <cellStyle name="Note 11 2 4 2 3" xfId="48485"/>
    <cellStyle name="Note 11 2 4 3" xfId="48486"/>
    <cellStyle name="Note 11 2 4 4" xfId="48487"/>
    <cellStyle name="Note 11 2 5" xfId="48488"/>
    <cellStyle name="Note 11 2 5 2" xfId="48489"/>
    <cellStyle name="Note 11 2 5 2 2" xfId="48490"/>
    <cellStyle name="Note 11 2 5 2 3" xfId="48491"/>
    <cellStyle name="Note 11 2 5 3" xfId="48492"/>
    <cellStyle name="Note 11 2 5 4" xfId="48493"/>
    <cellStyle name="Note 11 2 6" xfId="48494"/>
    <cellStyle name="Note 11 2 6 2" xfId="48495"/>
    <cellStyle name="Note 11 2 6 3" xfId="48496"/>
    <cellStyle name="Note 11 2 7" xfId="48497"/>
    <cellStyle name="Note 11 2 8" xfId="48498"/>
    <cellStyle name="Note 11 3" xfId="48499"/>
    <cellStyle name="Note 11 3 2" xfId="48500"/>
    <cellStyle name="Note 11 3 2 2" xfId="48501"/>
    <cellStyle name="Note 11 3 2 2 2" xfId="48502"/>
    <cellStyle name="Note 11 3 2 2 3" xfId="48503"/>
    <cellStyle name="Note 11 3 2 3" xfId="48504"/>
    <cellStyle name="Note 11 3 2 4" xfId="48505"/>
    <cellStyle name="Note 11 3 3" xfId="48506"/>
    <cellStyle name="Note 11 3 3 2" xfId="48507"/>
    <cellStyle name="Note 11 3 3 2 2" xfId="48508"/>
    <cellStyle name="Note 11 3 3 2 3" xfId="48509"/>
    <cellStyle name="Note 11 3 3 3" xfId="48510"/>
    <cellStyle name="Note 11 3 3 4" xfId="48511"/>
    <cellStyle name="Note 11 3 4" xfId="48512"/>
    <cellStyle name="Note 11 3 4 2" xfId="48513"/>
    <cellStyle name="Note 11 3 4 3" xfId="48514"/>
    <cellStyle name="Note 11 3 5" xfId="48515"/>
    <cellStyle name="Note 11 3 6" xfId="48516"/>
    <cellStyle name="Note 11 4" xfId="48517"/>
    <cellStyle name="Note 11 4 2" xfId="48518"/>
    <cellStyle name="Note 11 4 2 2" xfId="48519"/>
    <cellStyle name="Note 11 4 2 2 2" xfId="48520"/>
    <cellStyle name="Note 11 4 2 2 3" xfId="48521"/>
    <cellStyle name="Note 11 4 2 3" xfId="48522"/>
    <cellStyle name="Note 11 4 2 4" xfId="48523"/>
    <cellStyle name="Note 11 4 3" xfId="48524"/>
    <cellStyle name="Note 11 4 3 2" xfId="48525"/>
    <cellStyle name="Note 11 4 3 2 2" xfId="48526"/>
    <cellStyle name="Note 11 4 3 2 3" xfId="48527"/>
    <cellStyle name="Note 11 4 3 3" xfId="48528"/>
    <cellStyle name="Note 11 4 3 4" xfId="48529"/>
    <cellStyle name="Note 11 4 4" xfId="48530"/>
    <cellStyle name="Note 11 4 4 2" xfId="48531"/>
    <cellStyle name="Note 11 4 4 3" xfId="48532"/>
    <cellStyle name="Note 11 4 5" xfId="48533"/>
    <cellStyle name="Note 11 4 6" xfId="48534"/>
    <cellStyle name="Note 11 5" xfId="48535"/>
    <cellStyle name="Note 11 5 2" xfId="48536"/>
    <cellStyle name="Note 11 5 2 2" xfId="48537"/>
    <cellStyle name="Note 11 5 2 3" xfId="48538"/>
    <cellStyle name="Note 11 5 3" xfId="48539"/>
    <cellStyle name="Note 11 5 4" xfId="48540"/>
    <cellStyle name="Note 11 6" xfId="48541"/>
    <cellStyle name="Note 11 6 2" xfId="48542"/>
    <cellStyle name="Note 11 6 2 2" xfId="48543"/>
    <cellStyle name="Note 11 6 2 3" xfId="48544"/>
    <cellStyle name="Note 11 6 3" xfId="48545"/>
    <cellStyle name="Note 11 6 4" xfId="48546"/>
    <cellStyle name="Note 11 7" xfId="48547"/>
    <cellStyle name="Note 11 7 2" xfId="48548"/>
    <cellStyle name="Note 11 7 3" xfId="48549"/>
    <cellStyle name="Note 11 8" xfId="48550"/>
    <cellStyle name="Note 11 9" xfId="48551"/>
    <cellStyle name="Note 12" xfId="48552"/>
    <cellStyle name="Note 12 2" xfId="48553"/>
    <cellStyle name="Note 12 3" xfId="48554"/>
    <cellStyle name="Note 2" xfId="85"/>
    <cellStyle name="Note 2 10" xfId="48556"/>
    <cellStyle name="Note 2 10 2" xfId="48557"/>
    <cellStyle name="Note 2 11" xfId="48558"/>
    <cellStyle name="Note 2 12" xfId="48559"/>
    <cellStyle name="Note 2 12 2" xfId="48560"/>
    <cellStyle name="Note 2 13" xfId="48561"/>
    <cellStyle name="Note 2 14" xfId="48562"/>
    <cellStyle name="Note 2 15" xfId="48563"/>
    <cellStyle name="Note 2 16" xfId="48555"/>
    <cellStyle name="Note 2 2" xfId="48564"/>
    <cellStyle name="Note 2 2 10" xfId="48565"/>
    <cellStyle name="Note 2 2 10 2" xfId="48566"/>
    <cellStyle name="Note 2 2 11" xfId="48567"/>
    <cellStyle name="Note 2 2 12" xfId="48568"/>
    <cellStyle name="Note 2 2 13" xfId="48569"/>
    <cellStyle name="Note 2 2 14" xfId="48570"/>
    <cellStyle name="Note 2 2 2" xfId="48571"/>
    <cellStyle name="Note 2 2 2 2" xfId="48572"/>
    <cellStyle name="Note 2 2 2 2 2" xfId="48573"/>
    <cellStyle name="Note 2 2 2 2 2 2" xfId="48574"/>
    <cellStyle name="Note 2 2 2 2 2 2 2" xfId="48575"/>
    <cellStyle name="Note 2 2 2 2 2 3" xfId="48576"/>
    <cellStyle name="Note 2 2 2 2 3" xfId="48577"/>
    <cellStyle name="Note 2 2 2 2 3 2" xfId="48578"/>
    <cellStyle name="Note 2 2 2 2 4" xfId="48579"/>
    <cellStyle name="Note 2 2 2 2 5" xfId="48580"/>
    <cellStyle name="Note 2 2 2 3" xfId="48581"/>
    <cellStyle name="Note 2 2 2 3 2" xfId="48582"/>
    <cellStyle name="Note 2 2 2 3 2 2" xfId="48583"/>
    <cellStyle name="Note 2 2 2 3 3" xfId="48584"/>
    <cellStyle name="Note 2 2 2 4" xfId="48585"/>
    <cellStyle name="Note 2 2 2 4 2" xfId="48586"/>
    <cellStyle name="Note 2 2 2 5" xfId="48587"/>
    <cellStyle name="Note 2 2 2 5 2" xfId="48588"/>
    <cellStyle name="Note 2 2 2 6" xfId="48589"/>
    <cellStyle name="Note 2 2 2 7" xfId="48590"/>
    <cellStyle name="Note 2 2 2_Revenue monitoring workings P6 97-2003" xfId="48591"/>
    <cellStyle name="Note 2 2 3" xfId="48592"/>
    <cellStyle name="Note 2 2 3 2" xfId="48593"/>
    <cellStyle name="Note 2 2 3 2 2" xfId="48594"/>
    <cellStyle name="Note 2 2 3 3" xfId="48595"/>
    <cellStyle name="Note 2 2 3 4" xfId="48596"/>
    <cellStyle name="Note 2 2 4" xfId="48597"/>
    <cellStyle name="Note 2 2 4 2" xfId="48598"/>
    <cellStyle name="Note 2 2 5" xfId="48599"/>
    <cellStyle name="Note 2 2 5 2" xfId="48600"/>
    <cellStyle name="Note 2 2 6" xfId="48601"/>
    <cellStyle name="Note 2 2 6 2" xfId="48602"/>
    <cellStyle name="Note 2 2 7" xfId="48603"/>
    <cellStyle name="Note 2 2 7 2" xfId="48604"/>
    <cellStyle name="Note 2 2 8" xfId="48605"/>
    <cellStyle name="Note 2 2 8 2" xfId="48606"/>
    <cellStyle name="Note 2 2 9" xfId="48607"/>
    <cellStyle name="Note 2 2 9 2" xfId="48608"/>
    <cellStyle name="Note 2 2_Revenue monitoring workings P6 97-2003" xfId="48609"/>
    <cellStyle name="Note 2 3" xfId="48610"/>
    <cellStyle name="Note 2 3 2" xfId="48611"/>
    <cellStyle name="Note 2 3 2 2" xfId="48612"/>
    <cellStyle name="Note 2 3 2 2 2" xfId="48613"/>
    <cellStyle name="Note 2 3 2 2 2 2" xfId="48614"/>
    <cellStyle name="Note 2 3 2 2 3" xfId="48615"/>
    <cellStyle name="Note 2 3 2 3" xfId="48616"/>
    <cellStyle name="Note 2 3 2 3 2" xfId="48617"/>
    <cellStyle name="Note 2 3 2 4" xfId="48618"/>
    <cellStyle name="Note 2 3 2 5" xfId="48619"/>
    <cellStyle name="Note 2 3 3" xfId="48620"/>
    <cellStyle name="Note 2 3 3 2" xfId="48621"/>
    <cellStyle name="Note 2 3 3 2 2" xfId="48622"/>
    <cellStyle name="Note 2 3 3 3" xfId="48623"/>
    <cellStyle name="Note 2 3 4" xfId="48624"/>
    <cellStyle name="Note 2 3 4 2" xfId="48625"/>
    <cellStyle name="Note 2 3 5" xfId="48626"/>
    <cellStyle name="Note 2 3 6" xfId="48627"/>
    <cellStyle name="Note 2 3_Revenue monitoring workings P6 97-2003" xfId="48628"/>
    <cellStyle name="Note 2 4" xfId="48629"/>
    <cellStyle name="Note 2 4 2" xfId="48630"/>
    <cellStyle name="Note 2 4 2 2" xfId="48631"/>
    <cellStyle name="Note 2 4 3" xfId="48632"/>
    <cellStyle name="Note 2 4 4" xfId="48633"/>
    <cellStyle name="Note 2 5" xfId="48634"/>
    <cellStyle name="Note 2 5 2" xfId="48635"/>
    <cellStyle name="Note 2 6" xfId="48636"/>
    <cellStyle name="Note 2 6 2" xfId="48637"/>
    <cellStyle name="Note 2 7" xfId="48638"/>
    <cellStyle name="Note 2 7 2" xfId="48639"/>
    <cellStyle name="Note 2 8" xfId="48640"/>
    <cellStyle name="Note 2 8 2" xfId="48641"/>
    <cellStyle name="Note 2 9" xfId="48642"/>
    <cellStyle name="Note 2 9 2" xfId="48643"/>
    <cellStyle name="Note 2_Revenue monitoring workings P6 97-2003" xfId="48644"/>
    <cellStyle name="Note 3" xfId="86"/>
    <cellStyle name="Note 3 10" xfId="48646"/>
    <cellStyle name="Note 3 10 2" xfId="48647"/>
    <cellStyle name="Note 3 11" xfId="48648"/>
    <cellStyle name="Note 3 12" xfId="48649"/>
    <cellStyle name="Note 3 12 2" xfId="48650"/>
    <cellStyle name="Note 3 13" xfId="48645"/>
    <cellStyle name="Note 3 2" xfId="48651"/>
    <cellStyle name="Note 3 2 10" xfId="48652"/>
    <cellStyle name="Note 3 2 10 2" xfId="48653"/>
    <cellStyle name="Note 3 2 11" xfId="48654"/>
    <cellStyle name="Note 3 2 12" xfId="48655"/>
    <cellStyle name="Note 3 2 2" xfId="48656"/>
    <cellStyle name="Note 3 2 2 2" xfId="48657"/>
    <cellStyle name="Note 3 2 2 2 2" xfId="48658"/>
    <cellStyle name="Note 3 2 2 2 2 2" xfId="48659"/>
    <cellStyle name="Note 3 2 2 2 2 2 2" xfId="48660"/>
    <cellStyle name="Note 3 2 2 2 2 3" xfId="48661"/>
    <cellStyle name="Note 3 2 2 2 3" xfId="48662"/>
    <cellStyle name="Note 3 2 2 2 3 2" xfId="48663"/>
    <cellStyle name="Note 3 2 2 2 4" xfId="48664"/>
    <cellStyle name="Note 3 2 2 2 5" xfId="48665"/>
    <cellStyle name="Note 3 2 2 3" xfId="48666"/>
    <cellStyle name="Note 3 2 2 3 2" xfId="48667"/>
    <cellStyle name="Note 3 2 2 3 2 2" xfId="48668"/>
    <cellStyle name="Note 3 2 2 3 3" xfId="48669"/>
    <cellStyle name="Note 3 2 2 4" xfId="48670"/>
    <cellStyle name="Note 3 2 2 4 2" xfId="48671"/>
    <cellStyle name="Note 3 2 2 5" xfId="48672"/>
    <cellStyle name="Note 3 2 2 6" xfId="48673"/>
    <cellStyle name="Note 3 2 2_Revenue monitoring workings P6 97-2003" xfId="48674"/>
    <cellStyle name="Note 3 2 3" xfId="48675"/>
    <cellStyle name="Note 3 2 3 2" xfId="48676"/>
    <cellStyle name="Note 3 2 3 2 2" xfId="48677"/>
    <cellStyle name="Note 3 2 3 3" xfId="48678"/>
    <cellStyle name="Note 3 2 3 4" xfId="48679"/>
    <cellStyle name="Note 3 2 4" xfId="48680"/>
    <cellStyle name="Note 3 2 4 2" xfId="48681"/>
    <cellStyle name="Note 3 2 5" xfId="48682"/>
    <cellStyle name="Note 3 2 5 2" xfId="48683"/>
    <cellStyle name="Note 3 2 6" xfId="48684"/>
    <cellStyle name="Note 3 2 6 2" xfId="48685"/>
    <cellStyle name="Note 3 2 7" xfId="48686"/>
    <cellStyle name="Note 3 2 7 2" xfId="48687"/>
    <cellStyle name="Note 3 2 8" xfId="48688"/>
    <cellStyle name="Note 3 2 8 2" xfId="48689"/>
    <cellStyle name="Note 3 2 9" xfId="48690"/>
    <cellStyle name="Note 3 2 9 2" xfId="48691"/>
    <cellStyle name="Note 3 2_Revenue monitoring workings P6 97-2003" xfId="48692"/>
    <cellStyle name="Note 3 3" xfId="48693"/>
    <cellStyle name="Note 3 3 2" xfId="48694"/>
    <cellStyle name="Note 3 3 2 2" xfId="48695"/>
    <cellStyle name="Note 3 3 2 2 2" xfId="48696"/>
    <cellStyle name="Note 3 3 2 2 2 2" xfId="48697"/>
    <cellStyle name="Note 3 3 2 2 3" xfId="48698"/>
    <cellStyle name="Note 3 3 2 3" xfId="48699"/>
    <cellStyle name="Note 3 3 2 3 2" xfId="48700"/>
    <cellStyle name="Note 3 3 2 4" xfId="48701"/>
    <cellStyle name="Note 3 3 2 5" xfId="48702"/>
    <cellStyle name="Note 3 3 3" xfId="48703"/>
    <cellStyle name="Note 3 3 3 2" xfId="48704"/>
    <cellStyle name="Note 3 3 3 2 2" xfId="48705"/>
    <cellStyle name="Note 3 3 3 3" xfId="48706"/>
    <cellStyle name="Note 3 3 4" xfId="48707"/>
    <cellStyle name="Note 3 3 4 2" xfId="48708"/>
    <cellStyle name="Note 3 3 5" xfId="48709"/>
    <cellStyle name="Note 3 3 6" xfId="48710"/>
    <cellStyle name="Note 3 3_Revenue monitoring workings P6 97-2003" xfId="48711"/>
    <cellStyle name="Note 3 4" xfId="48712"/>
    <cellStyle name="Note 3 4 2" xfId="48713"/>
    <cellStyle name="Note 3 4 2 2" xfId="48714"/>
    <cellStyle name="Note 3 4 3" xfId="48715"/>
    <cellStyle name="Note 3 4 4" xfId="48716"/>
    <cellStyle name="Note 3 5" xfId="48717"/>
    <cellStyle name="Note 3 5 2" xfId="48718"/>
    <cellStyle name="Note 3 6" xfId="48719"/>
    <cellStyle name="Note 3 6 2" xfId="48720"/>
    <cellStyle name="Note 3 7" xfId="48721"/>
    <cellStyle name="Note 3 7 2" xfId="48722"/>
    <cellStyle name="Note 3 8" xfId="48723"/>
    <cellStyle name="Note 3 8 2" xfId="48724"/>
    <cellStyle name="Note 3 9" xfId="48725"/>
    <cellStyle name="Note 3 9 2" xfId="48726"/>
    <cellStyle name="Note 3_Revenue monitoring workings P6 97-2003" xfId="48727"/>
    <cellStyle name="Note 4" xfId="87"/>
    <cellStyle name="Note 4 2" xfId="48729"/>
    <cellStyle name="Note 4 2 2" xfId="48730"/>
    <cellStyle name="Note 4 2 2 2" xfId="48731"/>
    <cellStyle name="Note 4 2 3" xfId="48732"/>
    <cellStyle name="Note 4 3" xfId="48733"/>
    <cellStyle name="Note 4 4" xfId="48728"/>
    <cellStyle name="Note 5" xfId="48734"/>
    <cellStyle name="Note 5 2" xfId="48735"/>
    <cellStyle name="Note 5 2 2" xfId="48736"/>
    <cellStyle name="Note 5 2 2 2" xfId="48737"/>
    <cellStyle name="Note 5 2 3" xfId="48738"/>
    <cellStyle name="Note 5 3" xfId="48739"/>
    <cellStyle name="Note 5 3 2" xfId="48740"/>
    <cellStyle name="Note 5 4" xfId="48741"/>
    <cellStyle name="Note 6" xfId="48742"/>
    <cellStyle name="Note 6 2" xfId="48743"/>
    <cellStyle name="Note 6 2 2" xfId="48744"/>
    <cellStyle name="Note 6 2 2 2" xfId="48745"/>
    <cellStyle name="Note 6 2 2 3" xfId="48746"/>
    <cellStyle name="Note 6 2 3" xfId="48747"/>
    <cellStyle name="Note 6 2 4" xfId="48748"/>
    <cellStyle name="Note 6 3" xfId="48749"/>
    <cellStyle name="Note 6 3 2" xfId="48750"/>
    <cellStyle name="Note 6 3 3" xfId="48751"/>
    <cellStyle name="Note 6 4" xfId="48752"/>
    <cellStyle name="Note 6 4 2" xfId="48753"/>
    <cellStyle name="Note 6 4 2 2" xfId="48754"/>
    <cellStyle name="Note 6 4 2 2 2" xfId="48755"/>
    <cellStyle name="Note 6 4 2 2 2 2" xfId="48756"/>
    <cellStyle name="Note 6 4 2 2 2 2 2" xfId="48757"/>
    <cellStyle name="Note 6 4 2 2 2 2 3" xfId="48758"/>
    <cellStyle name="Note 6 4 2 2 2 3" xfId="48759"/>
    <cellStyle name="Note 6 4 2 2 2 4" xfId="48760"/>
    <cellStyle name="Note 6 4 2 2 3" xfId="48761"/>
    <cellStyle name="Note 6 4 2 2 3 2" xfId="48762"/>
    <cellStyle name="Note 6 4 2 2 3 2 2" xfId="48763"/>
    <cellStyle name="Note 6 4 2 2 3 2 3" xfId="48764"/>
    <cellStyle name="Note 6 4 2 2 3 3" xfId="48765"/>
    <cellStyle name="Note 6 4 2 2 3 4" xfId="48766"/>
    <cellStyle name="Note 6 4 2 2 4" xfId="48767"/>
    <cellStyle name="Note 6 4 2 2 4 2" xfId="48768"/>
    <cellStyle name="Note 6 4 2 2 4 3" xfId="48769"/>
    <cellStyle name="Note 6 4 2 2 5" xfId="48770"/>
    <cellStyle name="Note 6 4 2 2 6" xfId="48771"/>
    <cellStyle name="Note 6 4 2 3" xfId="48772"/>
    <cellStyle name="Note 6 4 2 3 2" xfId="48773"/>
    <cellStyle name="Note 6 4 2 3 2 2" xfId="48774"/>
    <cellStyle name="Note 6 4 2 3 2 2 2" xfId="48775"/>
    <cellStyle name="Note 6 4 2 3 2 2 3" xfId="48776"/>
    <cellStyle name="Note 6 4 2 3 2 3" xfId="48777"/>
    <cellStyle name="Note 6 4 2 3 2 4" xfId="48778"/>
    <cellStyle name="Note 6 4 2 3 3" xfId="48779"/>
    <cellStyle name="Note 6 4 2 3 3 2" xfId="48780"/>
    <cellStyle name="Note 6 4 2 3 3 2 2" xfId="48781"/>
    <cellStyle name="Note 6 4 2 3 3 2 3" xfId="48782"/>
    <cellStyle name="Note 6 4 2 3 3 3" xfId="48783"/>
    <cellStyle name="Note 6 4 2 3 3 4" xfId="48784"/>
    <cellStyle name="Note 6 4 2 3 4" xfId="48785"/>
    <cellStyle name="Note 6 4 2 3 4 2" xfId="48786"/>
    <cellStyle name="Note 6 4 2 3 4 3" xfId="48787"/>
    <cellStyle name="Note 6 4 2 3 5" xfId="48788"/>
    <cellStyle name="Note 6 4 2 3 6" xfId="48789"/>
    <cellStyle name="Note 6 4 2 4" xfId="48790"/>
    <cellStyle name="Note 6 4 2 4 2" xfId="48791"/>
    <cellStyle name="Note 6 4 2 4 2 2" xfId="48792"/>
    <cellStyle name="Note 6 4 2 4 2 3" xfId="48793"/>
    <cellStyle name="Note 6 4 2 4 3" xfId="48794"/>
    <cellStyle name="Note 6 4 2 4 4" xfId="48795"/>
    <cellStyle name="Note 6 4 2 5" xfId="48796"/>
    <cellStyle name="Note 6 4 2 5 2" xfId="48797"/>
    <cellStyle name="Note 6 4 2 5 2 2" xfId="48798"/>
    <cellStyle name="Note 6 4 2 5 2 3" xfId="48799"/>
    <cellStyle name="Note 6 4 2 5 3" xfId="48800"/>
    <cellStyle name="Note 6 4 2 5 4" xfId="48801"/>
    <cellStyle name="Note 6 4 2 6" xfId="48802"/>
    <cellStyle name="Note 6 4 2 6 2" xfId="48803"/>
    <cellStyle name="Note 6 4 2 6 3" xfId="48804"/>
    <cellStyle name="Note 6 4 2 7" xfId="48805"/>
    <cellStyle name="Note 6 4 2 8" xfId="48806"/>
    <cellStyle name="Note 6 5" xfId="48807"/>
    <cellStyle name="Note 6_Revenue monitoring workings P6 97-2003" xfId="48808"/>
    <cellStyle name="Note 7" xfId="48809"/>
    <cellStyle name="Note 7 2" xfId="48810"/>
    <cellStyle name="Note 7 2 2" xfId="48811"/>
    <cellStyle name="Note 7 2 2 2" xfId="48812"/>
    <cellStyle name="Note 7 2 2 2 2" xfId="48813"/>
    <cellStyle name="Note 7 2 2 2 2 2" xfId="48814"/>
    <cellStyle name="Note 7 2 2 2 2 3" xfId="48815"/>
    <cellStyle name="Note 7 2 2 2 3" xfId="48816"/>
    <cellStyle name="Note 7 2 2 2 4" xfId="48817"/>
    <cellStyle name="Note 7 2 2 3" xfId="48818"/>
    <cellStyle name="Note 7 2 2 3 2" xfId="48819"/>
    <cellStyle name="Note 7 2 2 3 2 2" xfId="48820"/>
    <cellStyle name="Note 7 2 2 3 2 3" xfId="48821"/>
    <cellStyle name="Note 7 2 2 3 3" xfId="48822"/>
    <cellStyle name="Note 7 2 2 3 4" xfId="48823"/>
    <cellStyle name="Note 7 2 2 4" xfId="48824"/>
    <cellStyle name="Note 7 2 2 4 2" xfId="48825"/>
    <cellStyle name="Note 7 2 2 4 3" xfId="48826"/>
    <cellStyle name="Note 7 2 2 5" xfId="48827"/>
    <cellStyle name="Note 7 2 2 6" xfId="48828"/>
    <cellStyle name="Note 7 2 2 7" xfId="48829"/>
    <cellStyle name="Note 7 2 3" xfId="48830"/>
    <cellStyle name="Note 7 2 3 2" xfId="48831"/>
    <cellStyle name="Note 7 2 3 2 2" xfId="48832"/>
    <cellStyle name="Note 7 2 3 2 2 2" xfId="48833"/>
    <cellStyle name="Note 7 2 3 2 2 3" xfId="48834"/>
    <cellStyle name="Note 7 2 3 2 3" xfId="48835"/>
    <cellStyle name="Note 7 2 3 2 4" xfId="48836"/>
    <cellStyle name="Note 7 2 3 3" xfId="48837"/>
    <cellStyle name="Note 7 2 3 3 2" xfId="48838"/>
    <cellStyle name="Note 7 2 3 3 2 2" xfId="48839"/>
    <cellStyle name="Note 7 2 3 3 2 3" xfId="48840"/>
    <cellStyle name="Note 7 2 3 3 3" xfId="48841"/>
    <cellStyle name="Note 7 2 3 3 4" xfId="48842"/>
    <cellStyle name="Note 7 2 3 4" xfId="48843"/>
    <cellStyle name="Note 7 2 3 4 2" xfId="48844"/>
    <cellStyle name="Note 7 2 3 4 3" xfId="48845"/>
    <cellStyle name="Note 7 2 3 5" xfId="48846"/>
    <cellStyle name="Note 7 2 3 6" xfId="48847"/>
    <cellStyle name="Note 7 2 4" xfId="48848"/>
    <cellStyle name="Note 7 2 4 2" xfId="48849"/>
    <cellStyle name="Note 7 2 4 2 2" xfId="48850"/>
    <cellStyle name="Note 7 2 4 2 3" xfId="48851"/>
    <cellStyle name="Note 7 2 4 3" xfId="48852"/>
    <cellStyle name="Note 7 2 4 4" xfId="48853"/>
    <cellStyle name="Note 7 2 5" xfId="48854"/>
    <cellStyle name="Note 7 2 5 2" xfId="48855"/>
    <cellStyle name="Note 7 2 5 2 2" xfId="48856"/>
    <cellStyle name="Note 7 2 5 2 3" xfId="48857"/>
    <cellStyle name="Note 7 2 5 3" xfId="48858"/>
    <cellStyle name="Note 7 2 5 4" xfId="48859"/>
    <cellStyle name="Note 7 2 6" xfId="48860"/>
    <cellStyle name="Note 7 2 6 2" xfId="48861"/>
    <cellStyle name="Note 7 2 6 3" xfId="48862"/>
    <cellStyle name="Note 7 2 7" xfId="48863"/>
    <cellStyle name="Note 7 2 8" xfId="48864"/>
    <cellStyle name="Note 7 2 9" xfId="48865"/>
    <cellStyle name="Note 7 3" xfId="48866"/>
    <cellStyle name="Note 7 4" xfId="48867"/>
    <cellStyle name="Note 8" xfId="48868"/>
    <cellStyle name="Note 8 2" xfId="48869"/>
    <cellStyle name="Note 8 2 2" xfId="48870"/>
    <cellStyle name="Note 8 2 2 2" xfId="48871"/>
    <cellStyle name="Note 8 2 2 2 2" xfId="48872"/>
    <cellStyle name="Note 8 2 2 2 2 2" xfId="48873"/>
    <cellStyle name="Note 8 2 2 2 2 3" xfId="48874"/>
    <cellStyle name="Note 8 2 2 2 3" xfId="48875"/>
    <cellStyle name="Note 8 2 2 2 4" xfId="48876"/>
    <cellStyle name="Note 8 2 2 3" xfId="48877"/>
    <cellStyle name="Note 8 2 2 3 2" xfId="48878"/>
    <cellStyle name="Note 8 2 2 3 2 2" xfId="48879"/>
    <cellStyle name="Note 8 2 2 3 2 3" xfId="48880"/>
    <cellStyle name="Note 8 2 2 3 3" xfId="48881"/>
    <cellStyle name="Note 8 2 2 3 4" xfId="48882"/>
    <cellStyle name="Note 8 2 2 4" xfId="48883"/>
    <cellStyle name="Note 8 2 2 4 2" xfId="48884"/>
    <cellStyle name="Note 8 2 2 4 3" xfId="48885"/>
    <cellStyle name="Note 8 2 2 5" xfId="48886"/>
    <cellStyle name="Note 8 2 2 6" xfId="48887"/>
    <cellStyle name="Note 8 2 3" xfId="48888"/>
    <cellStyle name="Note 8 2 3 2" xfId="48889"/>
    <cellStyle name="Note 8 2 3 2 2" xfId="48890"/>
    <cellStyle name="Note 8 2 3 2 2 2" xfId="48891"/>
    <cellStyle name="Note 8 2 3 2 2 3" xfId="48892"/>
    <cellStyle name="Note 8 2 3 2 3" xfId="48893"/>
    <cellStyle name="Note 8 2 3 2 4" xfId="48894"/>
    <cellStyle name="Note 8 2 3 3" xfId="48895"/>
    <cellStyle name="Note 8 2 3 3 2" xfId="48896"/>
    <cellStyle name="Note 8 2 3 3 2 2" xfId="48897"/>
    <cellStyle name="Note 8 2 3 3 2 3" xfId="48898"/>
    <cellStyle name="Note 8 2 3 3 3" xfId="48899"/>
    <cellStyle name="Note 8 2 3 3 4" xfId="48900"/>
    <cellStyle name="Note 8 2 3 4" xfId="48901"/>
    <cellStyle name="Note 8 2 3 4 2" xfId="48902"/>
    <cellStyle name="Note 8 2 3 4 3" xfId="48903"/>
    <cellStyle name="Note 8 2 3 5" xfId="48904"/>
    <cellStyle name="Note 8 2 3 6" xfId="48905"/>
    <cellStyle name="Note 8 2 4" xfId="48906"/>
    <cellStyle name="Note 8 2 4 2" xfId="48907"/>
    <cellStyle name="Note 8 2 4 2 2" xfId="48908"/>
    <cellStyle name="Note 8 2 4 2 3" xfId="48909"/>
    <cellStyle name="Note 8 2 4 3" xfId="48910"/>
    <cellStyle name="Note 8 2 4 4" xfId="48911"/>
    <cellStyle name="Note 8 2 5" xfId="48912"/>
    <cellStyle name="Note 8 2 5 2" xfId="48913"/>
    <cellStyle name="Note 8 2 5 2 2" xfId="48914"/>
    <cellStyle name="Note 8 2 5 2 3" xfId="48915"/>
    <cellStyle name="Note 8 2 5 3" xfId="48916"/>
    <cellStyle name="Note 8 2 5 4" xfId="48917"/>
    <cellStyle name="Note 8 2 6" xfId="48918"/>
    <cellStyle name="Note 8 2 6 2" xfId="48919"/>
    <cellStyle name="Note 8 2 6 3" xfId="48920"/>
    <cellStyle name="Note 8 2 7" xfId="48921"/>
    <cellStyle name="Note 8 2 8" xfId="48922"/>
    <cellStyle name="Note 9" xfId="48923"/>
    <cellStyle name="Note 9 2" xfId="48924"/>
    <cellStyle name="Note 9 2 2" xfId="48925"/>
    <cellStyle name="Note 9 2 2 2" xfId="48926"/>
    <cellStyle name="Note 9 2 2 2 2" xfId="48927"/>
    <cellStyle name="Note 9 2 2 2 2 2" xfId="48928"/>
    <cellStyle name="Note 9 2 2 2 2 3" xfId="48929"/>
    <cellStyle name="Note 9 2 2 2 3" xfId="48930"/>
    <cellStyle name="Note 9 2 2 2 4" xfId="48931"/>
    <cellStyle name="Note 9 2 2 3" xfId="48932"/>
    <cellStyle name="Note 9 2 2 3 2" xfId="48933"/>
    <cellStyle name="Note 9 2 2 3 2 2" xfId="48934"/>
    <cellStyle name="Note 9 2 2 3 2 3" xfId="48935"/>
    <cellStyle name="Note 9 2 2 3 3" xfId="48936"/>
    <cellStyle name="Note 9 2 2 3 4" xfId="48937"/>
    <cellStyle name="Note 9 2 2 4" xfId="48938"/>
    <cellStyle name="Note 9 2 2 4 2" xfId="48939"/>
    <cellStyle name="Note 9 2 2 4 3" xfId="48940"/>
    <cellStyle name="Note 9 2 2 5" xfId="48941"/>
    <cellStyle name="Note 9 2 2 6" xfId="48942"/>
    <cellStyle name="Note 9 2 3" xfId="48943"/>
    <cellStyle name="Note 9 2 3 2" xfId="48944"/>
    <cellStyle name="Note 9 2 3 2 2" xfId="48945"/>
    <cellStyle name="Note 9 2 3 2 2 2" xfId="48946"/>
    <cellStyle name="Note 9 2 3 2 2 3" xfId="48947"/>
    <cellStyle name="Note 9 2 3 2 3" xfId="48948"/>
    <cellStyle name="Note 9 2 3 2 4" xfId="48949"/>
    <cellStyle name="Note 9 2 3 3" xfId="48950"/>
    <cellStyle name="Note 9 2 3 3 2" xfId="48951"/>
    <cellStyle name="Note 9 2 3 3 2 2" xfId="48952"/>
    <cellStyle name="Note 9 2 3 3 2 3" xfId="48953"/>
    <cellStyle name="Note 9 2 3 3 3" xfId="48954"/>
    <cellStyle name="Note 9 2 3 3 4" xfId="48955"/>
    <cellStyle name="Note 9 2 3 4" xfId="48956"/>
    <cellStyle name="Note 9 2 3 4 2" xfId="48957"/>
    <cellStyle name="Note 9 2 3 4 3" xfId="48958"/>
    <cellStyle name="Note 9 2 3 5" xfId="48959"/>
    <cellStyle name="Note 9 2 3 6" xfId="48960"/>
    <cellStyle name="Note 9 2 4" xfId="48961"/>
    <cellStyle name="Note 9 2 4 2" xfId="48962"/>
    <cellStyle name="Note 9 2 4 2 2" xfId="48963"/>
    <cellStyle name="Note 9 2 4 2 3" xfId="48964"/>
    <cellStyle name="Note 9 2 4 3" xfId="48965"/>
    <cellStyle name="Note 9 2 4 4" xfId="48966"/>
    <cellStyle name="Note 9 2 5" xfId="48967"/>
    <cellStyle name="Note 9 2 5 2" xfId="48968"/>
    <cellStyle name="Note 9 2 5 2 2" xfId="48969"/>
    <cellStyle name="Note 9 2 5 2 3" xfId="48970"/>
    <cellStyle name="Note 9 2 5 3" xfId="48971"/>
    <cellStyle name="Note 9 2 5 4" xfId="48972"/>
    <cellStyle name="Note 9 2 6" xfId="48973"/>
    <cellStyle name="Note 9 2 6 2" xfId="48974"/>
    <cellStyle name="Note 9 2 6 3" xfId="48975"/>
    <cellStyle name="Note 9 2 7" xfId="48976"/>
    <cellStyle name="Note 9 2 8" xfId="48977"/>
    <cellStyle name="Output" xfId="120" builtinId="21" customBuiltin="1"/>
    <cellStyle name="Output 2" xfId="88"/>
    <cellStyle name="Output 2 2" xfId="48979"/>
    <cellStyle name="Output 2 2 2" xfId="48980"/>
    <cellStyle name="Output 2 2 2 2" xfId="48981"/>
    <cellStyle name="Output 2 2 2 3" xfId="48982"/>
    <cellStyle name="Output 2 2 3" xfId="48983"/>
    <cellStyle name="Output 2 2 4" xfId="48984"/>
    <cellStyle name="Output 2 3" xfId="48985"/>
    <cellStyle name="Output 2 3 2" xfId="48986"/>
    <cellStyle name="Output 2 4" xfId="48978"/>
    <cellStyle name="Output 3" xfId="48987"/>
    <cellStyle name="Output 3 2" xfId="48988"/>
    <cellStyle name="Output 3 2 2" xfId="48989"/>
    <cellStyle name="Output 3 2 3" xfId="48990"/>
    <cellStyle name="Output 3 3" xfId="48991"/>
    <cellStyle name="Output 3 4" xfId="48992"/>
    <cellStyle name="Output 4" xfId="48993"/>
    <cellStyle name="Output 4 2" xfId="48994"/>
    <cellStyle name="Output 4 2 2" xfId="48995"/>
    <cellStyle name="Output 4 3" xfId="48996"/>
    <cellStyle name="Output 5" xfId="48997"/>
    <cellStyle name="Output 5 2" xfId="48998"/>
    <cellStyle name="Output 5 2 2" xfId="48999"/>
    <cellStyle name="Output 5 3" xfId="49000"/>
    <cellStyle name="Output 6" xfId="49001"/>
    <cellStyle name="Output 6 2" xfId="49002"/>
    <cellStyle name="Output 6 2 2" xfId="49003"/>
    <cellStyle name="Output 6 3" xfId="49004"/>
    <cellStyle name="Output 7" xfId="49005"/>
    <cellStyle name="Output 7 2" xfId="49006"/>
    <cellStyle name="Output 7 2 2" xfId="49007"/>
    <cellStyle name="Output 7 3" xfId="49008"/>
    <cellStyle name="Parenthesis" xfId="49009"/>
    <cellStyle name="Parenthesis 2" xfId="49010"/>
    <cellStyle name="Percent" xfId="151" builtinId="5"/>
    <cellStyle name="Percent 10" xfId="89"/>
    <cellStyle name="Percent 10 2" xfId="90"/>
    <cellStyle name="Percent 10 3" xfId="49011"/>
    <cellStyle name="Percent 11" xfId="91"/>
    <cellStyle name="Percent 11 2" xfId="49012"/>
    <cellStyle name="Percent 12" xfId="49013"/>
    <cellStyle name="Percent 13" xfId="49014"/>
    <cellStyle name="Percent 14" xfId="49015"/>
    <cellStyle name="Percent 15" xfId="154"/>
    <cellStyle name="Percent 2" xfId="92"/>
    <cellStyle name="Percent 2 10" xfId="49017"/>
    <cellStyle name="Percent 2 11" xfId="49018"/>
    <cellStyle name="Percent 2 12" xfId="49019"/>
    <cellStyle name="Percent 2 13" xfId="49020"/>
    <cellStyle name="Percent 2 14" xfId="49016"/>
    <cellStyle name="Percent 2 2" xfId="49021"/>
    <cellStyle name="Percent 2 2 2" xfId="49022"/>
    <cellStyle name="Percent 2 2 3" xfId="49023"/>
    <cellStyle name="Percent 2 3" xfId="49024"/>
    <cellStyle name="Percent 2 3 2" xfId="49025"/>
    <cellStyle name="Percent 2 3 2 2" xfId="49026"/>
    <cellStyle name="Percent 2 3 3" xfId="49027"/>
    <cellStyle name="Percent 2 3 4" xfId="49028"/>
    <cellStyle name="Percent 2 3 5" xfId="49029"/>
    <cellStyle name="Percent 2 4" xfId="49030"/>
    <cellStyle name="Percent 2 5" xfId="49031"/>
    <cellStyle name="Percent 2 6" xfId="49032"/>
    <cellStyle name="Percent 2 7" xfId="49033"/>
    <cellStyle name="Percent 2 8" xfId="49034"/>
    <cellStyle name="Percent 2 9" xfId="49035"/>
    <cellStyle name="Percent 3" xfId="93"/>
    <cellStyle name="Percent 3 2" xfId="49037"/>
    <cellStyle name="Percent 3 2 2" xfId="49038"/>
    <cellStyle name="Percent 3 2 2 2" xfId="49039"/>
    <cellStyle name="Percent 3 2 3" xfId="49040"/>
    <cellStyle name="Percent 3 2 4" xfId="49041"/>
    <cellStyle name="Percent 3 3" xfId="49042"/>
    <cellStyle name="Percent 3 3 2" xfId="49043"/>
    <cellStyle name="Percent 3 4" xfId="49044"/>
    <cellStyle name="Percent 3 5" xfId="49045"/>
    <cellStyle name="Percent 3 6" xfId="49046"/>
    <cellStyle name="Percent 3 7" xfId="49036"/>
    <cellStyle name="Percent 4" xfId="94"/>
    <cellStyle name="Percent 4 2" xfId="49048"/>
    <cellStyle name="Percent 4 3" xfId="49047"/>
    <cellStyle name="Percent 5" xfId="95"/>
    <cellStyle name="Percent 5 2" xfId="49050"/>
    <cellStyle name="Percent 5 2 2" xfId="49051"/>
    <cellStyle name="Percent 5 3" xfId="49052"/>
    <cellStyle name="Percent 5 4" xfId="49053"/>
    <cellStyle name="Percent 5 5" xfId="49054"/>
    <cellStyle name="Percent 5 6" xfId="49049"/>
    <cellStyle name="Percent 6" xfId="96"/>
    <cellStyle name="Percent 6 2" xfId="49056"/>
    <cellStyle name="Percent 6 2 2" xfId="49057"/>
    <cellStyle name="Percent 6 2 2 2" xfId="49058"/>
    <cellStyle name="Percent 6 2 3" xfId="49059"/>
    <cellStyle name="Percent 6 3" xfId="49060"/>
    <cellStyle name="Percent 6 3 2" xfId="49061"/>
    <cellStyle name="Percent 6 4" xfId="49062"/>
    <cellStyle name="Percent 6 5" xfId="49063"/>
    <cellStyle name="Percent 6 6" xfId="49055"/>
    <cellStyle name="Percent 7" xfId="97"/>
    <cellStyle name="Percent 7 2" xfId="98"/>
    <cellStyle name="Percent 7 2 2" xfId="99"/>
    <cellStyle name="Percent 7 2 2 2" xfId="49067"/>
    <cellStyle name="Percent 7 2 2 3" xfId="49066"/>
    <cellStyle name="Percent 7 2 3" xfId="49068"/>
    <cellStyle name="Percent 7 2 4" xfId="49065"/>
    <cellStyle name="Percent 7 3" xfId="49069"/>
    <cellStyle name="Percent 7 3 2" xfId="49070"/>
    <cellStyle name="Percent 7 4" xfId="49071"/>
    <cellStyle name="Percent 7 4 2" xfId="49072"/>
    <cellStyle name="Percent 7 4 2 2" xfId="49073"/>
    <cellStyle name="Percent 7 4 2 2 2" xfId="49074"/>
    <cellStyle name="Percent 7 4 2 2 2 2" xfId="49075"/>
    <cellStyle name="Percent 7 4 2 2 2 2 2" xfId="49076"/>
    <cellStyle name="Percent 7 4 2 2 2 2 3" xfId="49077"/>
    <cellStyle name="Percent 7 4 2 2 2 3" xfId="49078"/>
    <cellStyle name="Percent 7 4 2 2 2 4" xfId="49079"/>
    <cellStyle name="Percent 7 4 2 2 3" xfId="49080"/>
    <cellStyle name="Percent 7 4 2 2 3 2" xfId="49081"/>
    <cellStyle name="Percent 7 4 2 2 3 2 2" xfId="49082"/>
    <cellStyle name="Percent 7 4 2 2 3 2 3" xfId="49083"/>
    <cellStyle name="Percent 7 4 2 2 3 3" xfId="49084"/>
    <cellStyle name="Percent 7 4 2 2 3 4" xfId="49085"/>
    <cellStyle name="Percent 7 4 2 2 4" xfId="49086"/>
    <cellStyle name="Percent 7 4 2 2 4 2" xfId="49087"/>
    <cellStyle name="Percent 7 4 2 2 4 3" xfId="49088"/>
    <cellStyle name="Percent 7 4 2 2 5" xfId="49089"/>
    <cellStyle name="Percent 7 4 2 2 6" xfId="49090"/>
    <cellStyle name="Percent 7 4 2 3" xfId="49091"/>
    <cellStyle name="Percent 7 4 2 3 2" xfId="49092"/>
    <cellStyle name="Percent 7 4 2 3 2 2" xfId="49093"/>
    <cellStyle name="Percent 7 4 2 3 2 2 2" xfId="49094"/>
    <cellStyle name="Percent 7 4 2 3 2 2 3" xfId="49095"/>
    <cellStyle name="Percent 7 4 2 3 2 3" xfId="49096"/>
    <cellStyle name="Percent 7 4 2 3 2 4" xfId="49097"/>
    <cellStyle name="Percent 7 4 2 3 3" xfId="49098"/>
    <cellStyle name="Percent 7 4 2 3 3 2" xfId="49099"/>
    <cellStyle name="Percent 7 4 2 3 3 2 2" xfId="49100"/>
    <cellStyle name="Percent 7 4 2 3 3 2 3" xfId="49101"/>
    <cellStyle name="Percent 7 4 2 3 3 3" xfId="49102"/>
    <cellStyle name="Percent 7 4 2 3 3 4" xfId="49103"/>
    <cellStyle name="Percent 7 4 2 3 4" xfId="49104"/>
    <cellStyle name="Percent 7 4 2 3 4 2" xfId="49105"/>
    <cellStyle name="Percent 7 4 2 3 4 3" xfId="49106"/>
    <cellStyle name="Percent 7 4 2 3 5" xfId="49107"/>
    <cellStyle name="Percent 7 4 2 3 6" xfId="49108"/>
    <cellStyle name="Percent 7 4 2 4" xfId="49109"/>
    <cellStyle name="Percent 7 4 2 4 2" xfId="49110"/>
    <cellStyle name="Percent 7 4 2 4 2 2" xfId="49111"/>
    <cellStyle name="Percent 7 4 2 4 2 3" xfId="49112"/>
    <cellStyle name="Percent 7 4 2 4 3" xfId="49113"/>
    <cellStyle name="Percent 7 4 2 4 4" xfId="49114"/>
    <cellStyle name="Percent 7 4 2 5" xfId="49115"/>
    <cellStyle name="Percent 7 4 2 5 2" xfId="49116"/>
    <cellStyle name="Percent 7 4 2 5 2 2" xfId="49117"/>
    <cellStyle name="Percent 7 4 2 5 2 3" xfId="49118"/>
    <cellStyle name="Percent 7 4 2 5 3" xfId="49119"/>
    <cellStyle name="Percent 7 4 2 5 4" xfId="49120"/>
    <cellStyle name="Percent 7 4 2 6" xfId="49121"/>
    <cellStyle name="Percent 7 4 2 6 2" xfId="49122"/>
    <cellStyle name="Percent 7 4 2 6 3" xfId="49123"/>
    <cellStyle name="Percent 7 4 2 7" xfId="49124"/>
    <cellStyle name="Percent 7 4 2 8" xfId="49125"/>
    <cellStyle name="Percent 7 5" xfId="49126"/>
    <cellStyle name="Percent 7 6" xfId="49064"/>
    <cellStyle name="Percent 8" xfId="100"/>
    <cellStyle name="Percent 8 2" xfId="101"/>
    <cellStyle name="Percent 8 2 2" xfId="49128"/>
    <cellStyle name="Percent 8 3" xfId="49127"/>
    <cellStyle name="Percent 9" xfId="102"/>
    <cellStyle name="Percent 9 2" xfId="103"/>
    <cellStyle name="Percent 9 2 2" xfId="49130"/>
    <cellStyle name="Percent 9 3" xfId="49131"/>
    <cellStyle name="Percent 9 3 2" xfId="49132"/>
    <cellStyle name="Percent 9 3 2 2" xfId="49133"/>
    <cellStyle name="Percent 9 3 3" xfId="49134"/>
    <cellStyle name="Percent 9 4" xfId="49129"/>
    <cellStyle name="Row_Headings" xfId="104"/>
    <cellStyle name="Style1" xfId="105"/>
    <cellStyle name="Style3" xfId="106"/>
    <cellStyle name="Title" xfId="111" builtinId="15" customBuiltin="1"/>
    <cellStyle name="Title 2" xfId="107"/>
    <cellStyle name="Title 2 2" xfId="49136"/>
    <cellStyle name="Title 2 3" xfId="49135"/>
    <cellStyle name="Title 3" xfId="49137"/>
    <cellStyle name="Title 3 2" xfId="49138"/>
    <cellStyle name="Title 4" xfId="49139"/>
    <cellStyle name="Title 5" xfId="49140"/>
    <cellStyle name="Title 6" xfId="49141"/>
    <cellStyle name="Title 7" xfId="49142"/>
    <cellStyle name="Total" xfId="126" builtinId="25" customBuiltin="1"/>
    <cellStyle name="Total 2" xfId="108"/>
    <cellStyle name="Total 2 2" xfId="49144"/>
    <cellStyle name="Total 2 2 2" xfId="49145"/>
    <cellStyle name="Total 2 2 2 2" xfId="49146"/>
    <cellStyle name="Total 2 2 2 3" xfId="49147"/>
    <cellStyle name="Total 2 2 3" xfId="49148"/>
    <cellStyle name="Total 2 2 4" xfId="49149"/>
    <cellStyle name="Total 2 3" xfId="49150"/>
    <cellStyle name="Total 2 3 2" xfId="49151"/>
    <cellStyle name="Total 2 4" xfId="49143"/>
    <cellStyle name="Total 3" xfId="49152"/>
    <cellStyle name="Total 3 2" xfId="49153"/>
    <cellStyle name="Total 3 2 2" xfId="49154"/>
    <cellStyle name="Total 3 2 3" xfId="49155"/>
    <cellStyle name="Total 3 3" xfId="49156"/>
    <cellStyle name="Total 3 4" xfId="49157"/>
    <cellStyle name="Total 4" xfId="49158"/>
    <cellStyle name="Total 4 2" xfId="49159"/>
    <cellStyle name="Total 4 2 2" xfId="49160"/>
    <cellStyle name="Total 4 3" xfId="49161"/>
    <cellStyle name="Total 5" xfId="49162"/>
    <cellStyle name="Total 5 2" xfId="49163"/>
    <cellStyle name="Total 5 2 2" xfId="49164"/>
    <cellStyle name="Total 5 3" xfId="49165"/>
    <cellStyle name="Total 6" xfId="49166"/>
    <cellStyle name="Total 6 2" xfId="49167"/>
    <cellStyle name="Total 6 2 2" xfId="49168"/>
    <cellStyle name="Total 6 3" xfId="49169"/>
    <cellStyle name="Total 7" xfId="49170"/>
    <cellStyle name="Total 7 2" xfId="49171"/>
    <cellStyle name="Total 7 2 2" xfId="49172"/>
    <cellStyle name="Total 7 3" xfId="49173"/>
    <cellStyle name="Warning Text" xfId="124" builtinId="11" customBuiltin="1"/>
    <cellStyle name="Warning Text 2" xfId="109"/>
    <cellStyle name="Warning Text 2 2" xfId="49175"/>
    <cellStyle name="Warning Text 2 3" xfId="49174"/>
    <cellStyle name="Warning Text 3" xfId="49176"/>
    <cellStyle name="Warning Text 4" xfId="49177"/>
    <cellStyle name="Warning Text 5" xfId="49178"/>
    <cellStyle name="Warning Text 6" xfId="49179"/>
    <cellStyle name="Warning Text 7" xfId="49180"/>
    <cellStyle name="Warnings" xfId="110"/>
  </cellStyles>
  <dxfs count="12">
    <dxf>
      <font>
        <b/>
        <sz val="8"/>
        <name val="Foundry Sans"/>
        <scheme val="none"/>
      </font>
    </dxf>
    <dxf>
      <font>
        <b/>
        <sz val="8"/>
        <name val="Foundry Sans"/>
        <scheme val="none"/>
      </font>
    </dxf>
    <dxf>
      <font>
        <b/>
        <sz val="8"/>
        <name val="Foundry Sans"/>
        <scheme val="none"/>
      </font>
    </dxf>
    <dxf>
      <font>
        <b/>
        <sz val="8"/>
        <name val="Foundry Sans"/>
        <scheme val="none"/>
      </font>
    </dxf>
    <dxf>
      <font>
        <b/>
        <sz val="8"/>
        <name val="Foundry Sans"/>
        <scheme val="none"/>
      </font>
    </dxf>
    <dxf>
      <font>
        <b/>
        <sz val="8"/>
        <name val="Foundry Sans"/>
        <scheme val="none"/>
      </font>
    </dxf>
    <dxf>
      <alignment vertical="center" readingOrder="0"/>
    </dxf>
    <dxf>
      <alignment vertical="center" readingOrder="0"/>
    </dxf>
    <dxf>
      <alignment vertical="center" readingOrder="0"/>
    </dxf>
    <dxf>
      <alignment vertical="center" readingOrder="0"/>
    </dxf>
    <dxf>
      <fill>
        <patternFill patternType="none">
          <bgColor auto="1"/>
        </patternFill>
      </fill>
    </dxf>
    <dxf>
      <fill>
        <patternFill patternType="none">
          <bgColor auto="1"/>
        </patternFill>
      </fill>
    </dxf>
  </dxfs>
  <tableStyles count="0" defaultTableStyle="TableStyleMedium2" defaultPivotStyle="PivotStyleLight16"/>
  <colors>
    <mruColors>
      <color rgb="FFFF2F2F"/>
      <color rgb="FFFF7575"/>
      <color rgb="FFFF6565"/>
      <color rgb="FFFE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pivotCacheDefinition" Target="pivotCache/pivotCacheDefinition1.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46"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onnections" Target="connections.xml"/><Relationship Id="rId40" Type="http://schemas.openxmlformats.org/officeDocument/2006/relationships/calcChain" Target="calcChain.xml"/><Relationship Id="rId45"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2.xml"/><Relationship Id="rId43"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10289955775658084"/>
          <c:y val="6.9295634920634924E-2"/>
          <c:w val="0.84831996336068416"/>
          <c:h val="0.75924999999999998"/>
        </c:manualLayout>
      </c:layout>
      <c:barChart>
        <c:barDir val="col"/>
        <c:grouping val="clustered"/>
        <c:varyColors val="0"/>
        <c:ser>
          <c:idx val="0"/>
          <c:order val="0"/>
          <c:spPr>
            <a:solidFill>
              <a:srgbClr val="C00000"/>
            </a:solidFill>
            <a:ln w="3175">
              <a:solidFill>
                <a:schemeClr val="bg1"/>
              </a:solidFill>
            </a:ln>
          </c:spPr>
          <c:invertIfNegative val="0"/>
          <c:cat>
            <c:numRef>
              <c:f>'1.1'!$I$4:$I$56</c:f>
              <c:numCache>
                <c:formatCode>General</c:formatCode>
                <c:ptCount val="53"/>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numCache>
            </c:numRef>
          </c:cat>
          <c:val>
            <c:numRef>
              <c:f>'1.1'!$N$4:$N$55</c:f>
              <c:numCache>
                <c:formatCode>_-* #\ ##0;\-* #\ ##0;_-* "–";_-@</c:formatCode>
                <c:ptCount val="52"/>
                <c:pt idx="0">
                  <c:v>30436</c:v>
                </c:pt>
                <c:pt idx="1">
                  <c:v>32956</c:v>
                </c:pt>
                <c:pt idx="2">
                  <c:v>32922</c:v>
                </c:pt>
                <c:pt idx="3">
                  <c:v>43733</c:v>
                </c:pt>
                <c:pt idx="4">
                  <c:v>51835</c:v>
                </c:pt>
                <c:pt idx="5">
                  <c:v>42593</c:v>
                </c:pt>
                <c:pt idx="6">
                  <c:v>48159</c:v>
                </c:pt>
                <c:pt idx="7">
                  <c:v>49142</c:v>
                </c:pt>
                <c:pt idx="8">
                  <c:v>46047</c:v>
                </c:pt>
                <c:pt idx="9">
                  <c:v>51539</c:v>
                </c:pt>
                <c:pt idx="10">
                  <c:v>63524</c:v>
                </c:pt>
                <c:pt idx="11">
                  <c:v>0</c:v>
                </c:pt>
                <c:pt idx="12">
                  <c:v>44136</c:v>
                </c:pt>
                <c:pt idx="13">
                  <c:v>52331</c:v>
                </c:pt>
                <c:pt idx="14">
                  <c:v>46645</c:v>
                </c:pt>
                <c:pt idx="15">
                  <c:v>44331</c:v>
                </c:pt>
                <c:pt idx="16">
                  <c:v>45215</c:v>
                </c:pt>
                <c:pt idx="17">
                  <c:v>50549</c:v>
                </c:pt>
                <c:pt idx="18">
                  <c:v>51076</c:v>
                </c:pt>
                <c:pt idx="19">
                  <c:v>50326</c:v>
                </c:pt>
                <c:pt idx="20">
                  <c:v>46070</c:v>
                </c:pt>
                <c:pt idx="21">
                  <c:v>43268</c:v>
                </c:pt>
                <c:pt idx="22">
                  <c:v>47733</c:v>
                </c:pt>
                <c:pt idx="23">
                  <c:v>56893</c:v>
                </c:pt>
                <c:pt idx="24">
                  <c:v>55994</c:v>
                </c:pt>
                <c:pt idx="25">
                  <c:v>44184</c:v>
                </c:pt>
                <c:pt idx="26">
                  <c:v>41638</c:v>
                </c:pt>
                <c:pt idx="27">
                  <c:v>46543</c:v>
                </c:pt>
                <c:pt idx="28">
                  <c:v>47693</c:v>
                </c:pt>
                <c:pt idx="29">
                  <c:v>55962</c:v>
                </c:pt>
                <c:pt idx="30">
                  <c:v>51959</c:v>
                </c:pt>
                <c:pt idx="31">
                  <c:v>47678</c:v>
                </c:pt>
                <c:pt idx="32">
                  <c:v>41071</c:v>
                </c:pt>
                <c:pt idx="33">
                  <c:v>46455</c:v>
                </c:pt>
                <c:pt idx="34">
                  <c:v>48554</c:v>
                </c:pt>
                <c:pt idx="35">
                  <c:v>55063</c:v>
                </c:pt>
                <c:pt idx="36">
                  <c:v>48544</c:v>
                </c:pt>
                <c:pt idx="37">
                  <c:v>58233</c:v>
                </c:pt>
                <c:pt idx="38">
                  <c:v>40883</c:v>
                </c:pt>
                <c:pt idx="39">
                  <c:v>40441</c:v>
                </c:pt>
                <c:pt idx="40">
                  <c:v>37113</c:v>
                </c:pt>
                <c:pt idx="41">
                  <c:v>33084</c:v>
                </c:pt>
                <c:pt idx="42">
                  <c:v>29653</c:v>
                </c:pt>
                <c:pt idx="43">
                  <c:v>29591</c:v>
                </c:pt>
                <c:pt idx="44">
                  <c:v>27467</c:v>
                </c:pt>
                <c:pt idx="45">
                  <c:v>26847</c:v>
                </c:pt>
                <c:pt idx="46">
                  <c:v>21443</c:v>
                </c:pt>
                <c:pt idx="47">
                  <c:v>21158</c:v>
                </c:pt>
                <c:pt idx="48">
                  <c:v>19622</c:v>
                </c:pt>
                <c:pt idx="49">
                  <c:v>20923</c:v>
                </c:pt>
                <c:pt idx="50">
                  <c:v>20390</c:v>
                </c:pt>
                <c:pt idx="51">
                  <c:v>19863</c:v>
                </c:pt>
              </c:numCache>
            </c:numRef>
          </c:val>
        </c:ser>
        <c:dLbls>
          <c:showLegendKey val="0"/>
          <c:showVal val="0"/>
          <c:showCatName val="0"/>
          <c:showSerName val="0"/>
          <c:showPercent val="0"/>
          <c:showBubbleSize val="0"/>
        </c:dLbls>
        <c:gapWidth val="0"/>
        <c:axId val="141558144"/>
        <c:axId val="141559680"/>
      </c:barChart>
      <c:catAx>
        <c:axId val="141558144"/>
        <c:scaling>
          <c:orientation val="minMax"/>
        </c:scaling>
        <c:delete val="0"/>
        <c:axPos val="b"/>
        <c:numFmt formatCode="General" sourceLinked="1"/>
        <c:majorTickMark val="out"/>
        <c:minorTickMark val="none"/>
        <c:tickLblPos val="nextTo"/>
        <c:txPr>
          <a:bodyPr/>
          <a:lstStyle/>
          <a:p>
            <a:pPr>
              <a:defRPr sz="800" baseline="0">
                <a:solidFill>
                  <a:schemeClr val="tx1">
                    <a:lumMod val="75000"/>
                    <a:lumOff val="25000"/>
                  </a:schemeClr>
                </a:solidFill>
                <a:latin typeface="Foundry Sans" panose="02000503000000020003" pitchFamily="2" charset="0"/>
              </a:defRPr>
            </a:pPr>
            <a:endParaRPr lang="en-US"/>
          </a:p>
        </c:txPr>
        <c:crossAx val="141559680"/>
        <c:crosses val="autoZero"/>
        <c:auto val="1"/>
        <c:lblAlgn val="ctr"/>
        <c:lblOffset val="100"/>
        <c:tickLblSkip val="1"/>
        <c:noMultiLvlLbl val="0"/>
      </c:catAx>
      <c:valAx>
        <c:axId val="141559680"/>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4155814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strRef>
              <c:f>'2.1'!$A$13</c:f>
              <c:strCache>
                <c:ptCount val="1"/>
                <c:pt idx="0">
                  <c:v>Transport</c:v>
                </c:pt>
              </c:strCache>
            </c:strRef>
          </c:tx>
          <c:spPr>
            <a:solidFill>
              <a:srgbClr val="C00000"/>
            </a:solidFill>
          </c:spPr>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'2.1'!$B$13:$S$13</c:f>
              <c:numCache>
                <c:formatCode>_-* #\ ##0;\-* #\ ##0;_-* "–";_-@</c:formatCode>
                <c:ptCount val="18"/>
                <c:pt idx="0">
                  <c:v>8171</c:v>
                </c:pt>
                <c:pt idx="1">
                  <c:v>8582</c:v>
                </c:pt>
                <c:pt idx="2">
                  <c:v>7155</c:v>
                </c:pt>
                <c:pt idx="3">
                  <c:v>6491</c:v>
                </c:pt>
                <c:pt idx="4">
                  <c:v>4801</c:v>
                </c:pt>
                <c:pt idx="5">
                  <c:v>4679</c:v>
                </c:pt>
                <c:pt idx="6">
                  <c:v>4356</c:v>
                </c:pt>
                <c:pt idx="7">
                  <c:v>3896</c:v>
                </c:pt>
                <c:pt idx="8">
                  <c:v>3428</c:v>
                </c:pt>
                <c:pt idx="9">
                  <c:v>3332</c:v>
                </c:pt>
                <c:pt idx="10">
                  <c:v>2816</c:v>
                </c:pt>
                <c:pt idx="11">
                  <c:v>2575</c:v>
                </c:pt>
                <c:pt idx="12">
                  <c:v>2094</c:v>
                </c:pt>
                <c:pt idx="13">
                  <c:v>1942</c:v>
                </c:pt>
                <c:pt idx="14">
                  <c:v>2039</c:v>
                </c:pt>
                <c:pt idx="15">
                  <c:v>2001</c:v>
                </c:pt>
                <c:pt idx="16">
                  <c:v>2316</c:v>
                </c:pt>
                <c:pt idx="17">
                  <c:v>2232</c:v>
                </c:pt>
              </c:numCache>
            </c:numRef>
          </c:val>
        </c:ser>
        <c:ser>
          <c:idx val="1"/>
          <c:order val="1"/>
          <c:tx>
            <c:strRef>
              <c:f>'2.1'!$A$20</c:f>
              <c:strCache>
                <c:ptCount val="1"/>
                <c:pt idx="0">
                  <c:v>Derelict Vehicle</c:v>
                </c:pt>
              </c:strCache>
            </c:strRef>
          </c:tx>
          <c:spPr>
            <a:solidFill>
              <a:srgbClr val="FF7575"/>
            </a:solidFill>
          </c:spPr>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'2.1'!$B$20:$R$20</c:f>
              <c:numCache>
                <c:formatCode>_-* #\ ##0;\-* #\ ##0;_-* "–";_-@</c:formatCode>
                <c:ptCount val="17"/>
                <c:pt idx="0">
                  <c:v>3145</c:v>
                </c:pt>
                <c:pt idx="1">
                  <c:v>4912</c:v>
                </c:pt>
                <c:pt idx="2">
                  <c:v>4414</c:v>
                </c:pt>
                <c:pt idx="3">
                  <c:v>3440</c:v>
                </c:pt>
                <c:pt idx="4">
                  <c:v>1988</c:v>
                </c:pt>
                <c:pt idx="5">
                  <c:v>1594</c:v>
                </c:pt>
                <c:pt idx="6">
                  <c:v>1084</c:v>
                </c:pt>
                <c:pt idx="7">
                  <c:v>845</c:v>
                </c:pt>
                <c:pt idx="8">
                  <c:v>576</c:v>
                </c:pt>
                <c:pt idx="9">
                  <c:v>94</c:v>
                </c:pt>
                <c:pt idx="10">
                  <c:v>63</c:v>
                </c:pt>
                <c:pt idx="11">
                  <c:v>42</c:v>
                </c:pt>
                <c:pt idx="12">
                  <c:v>13</c:v>
                </c:pt>
                <c:pt idx="13">
                  <c:v>11</c:v>
                </c:pt>
                <c:pt idx="14">
                  <c:v>10</c:v>
                </c:pt>
                <c:pt idx="15">
                  <c:v>16</c:v>
                </c:pt>
                <c:pt idx="16">
                  <c:v>16</c:v>
                </c:pt>
              </c:numCache>
            </c:numRef>
          </c:val>
        </c:ser>
        <c:dLbls>
          <c:showLegendKey val="0"/>
          <c:showVal val="0"/>
          <c:showCatName val="0"/>
          <c:showSerName val="0"/>
          <c:showPercent val="0"/>
          <c:showBubbleSize val="0"/>
        </c:dLbls>
        <c:axId val="139889280"/>
        <c:axId val="139891072"/>
      </c:areaChart>
      <c:catAx>
        <c:axId val="139889280"/>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9891072"/>
        <c:crosses val="autoZero"/>
        <c:auto val="1"/>
        <c:lblAlgn val="ctr"/>
        <c:lblOffset val="100"/>
        <c:noMultiLvlLbl val="0"/>
      </c:catAx>
      <c:valAx>
        <c:axId val="139891072"/>
        <c:scaling>
          <c:orientation val="minMax"/>
        </c:scaling>
        <c:delete val="0"/>
        <c:axPos val="l"/>
        <c:majorGridlines/>
        <c:numFmt formatCode="_-* #\ ##0;\-* #\ ##0;_-* &quot;–&quot;;_-@" sourceLinked="1"/>
        <c:majorTickMark val="out"/>
        <c:minorTickMark val="none"/>
        <c:tickLblPos val="nextTo"/>
        <c:crossAx val="139889280"/>
        <c:crosses val="autoZero"/>
        <c:crossBetween val="midCat"/>
      </c:valAx>
    </c:plotArea>
    <c:legend>
      <c:legendPos val="t"/>
      <c:overlay val="0"/>
    </c:legend>
    <c:plotVisOnly val="1"/>
    <c:dispBlanksAs val="zero"/>
    <c:showDLblsOverMax val="0"/>
  </c:chart>
  <c:spPr>
    <a:ln>
      <a:noFill/>
    </a:ln>
  </c:spPr>
  <c:txPr>
    <a:bodyPr/>
    <a:lstStyle/>
    <a:p>
      <a:pPr>
        <a:defRPr sz="900" baseline="0">
          <a:latin typeface="Foundry Sans" panose="02000503000000020003"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'2.1'!$A$16</c:f>
              <c:strCache>
                <c:ptCount val="1"/>
                <c:pt idx="0">
                  <c:v>Rubbish</c:v>
                </c:pt>
              </c:strCache>
            </c:strRef>
          </c:tx>
          <c:spPr>
            <a:solidFill>
              <a:srgbClr val="C00000"/>
            </a:solidFill>
            <a:ln w="6350">
              <a:solidFill>
                <a:schemeClr val="bg1"/>
              </a:solidFill>
            </a:ln>
          </c:spPr>
          <c:invertIfNegative val="0"/>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'2.1'!$B$16:$S$16</c:f>
              <c:numCache>
                <c:formatCode>_-* #\ ##0;\-* #\ ##0;_-* "–";_-@</c:formatCode>
                <c:ptCount val="18"/>
                <c:pt idx="0">
                  <c:v>16784</c:v>
                </c:pt>
                <c:pt idx="1">
                  <c:v>19741</c:v>
                </c:pt>
                <c:pt idx="2">
                  <c:v>17049</c:v>
                </c:pt>
                <c:pt idx="3">
                  <c:v>18836</c:v>
                </c:pt>
                <c:pt idx="4">
                  <c:v>14337</c:v>
                </c:pt>
                <c:pt idx="5">
                  <c:v>13993</c:v>
                </c:pt>
                <c:pt idx="6">
                  <c:v>12047</c:v>
                </c:pt>
                <c:pt idx="7">
                  <c:v>12499</c:v>
                </c:pt>
                <c:pt idx="8">
                  <c:v>10801</c:v>
                </c:pt>
                <c:pt idx="9">
                  <c:v>9462</c:v>
                </c:pt>
                <c:pt idx="10">
                  <c:v>7860</c:v>
                </c:pt>
                <c:pt idx="11">
                  <c:v>8507</c:v>
                </c:pt>
                <c:pt idx="12">
                  <c:v>6292</c:v>
                </c:pt>
                <c:pt idx="13">
                  <c:v>5945</c:v>
                </c:pt>
                <c:pt idx="14">
                  <c:v>5649</c:v>
                </c:pt>
                <c:pt idx="15">
                  <c:v>6092</c:v>
                </c:pt>
                <c:pt idx="16">
                  <c:v>5920</c:v>
                </c:pt>
                <c:pt idx="17">
                  <c:v>5315</c:v>
                </c:pt>
              </c:numCache>
            </c:numRef>
          </c:val>
        </c:ser>
        <c:dLbls>
          <c:showLegendKey val="0"/>
          <c:showVal val="0"/>
          <c:showCatName val="0"/>
          <c:showSerName val="0"/>
          <c:showPercent val="0"/>
          <c:showBubbleSize val="0"/>
        </c:dLbls>
        <c:gapWidth val="0"/>
        <c:axId val="143523840"/>
        <c:axId val="143525376"/>
      </c:barChart>
      <c:catAx>
        <c:axId val="143523840"/>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43525376"/>
        <c:crosses val="autoZero"/>
        <c:auto val="1"/>
        <c:lblAlgn val="ctr"/>
        <c:lblOffset val="100"/>
        <c:noMultiLvlLbl val="0"/>
      </c:catAx>
      <c:valAx>
        <c:axId val="143525376"/>
        <c:scaling>
          <c:orientation val="minMax"/>
          <c:max val="20000"/>
        </c:scaling>
        <c:delete val="0"/>
        <c:axPos val="l"/>
        <c:majorGridlines/>
        <c:numFmt formatCode="_-* #\ ##0;\-* #\ ##0;_-* &quot;–&quot;;_-@" sourceLinked="1"/>
        <c:majorTickMark val="out"/>
        <c:minorTickMark val="none"/>
        <c:tickLblPos val="nextTo"/>
        <c:crossAx val="143523840"/>
        <c:crosses val="autoZero"/>
        <c:crossBetween val="between"/>
      </c:valAx>
    </c:plotArea>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'2.1'!$A$9</c:f>
              <c:strCache>
                <c:ptCount val="1"/>
                <c:pt idx="0">
                  <c:v>Primary fires</c:v>
                </c:pt>
              </c:strCache>
            </c:strRef>
          </c:tx>
          <c:spPr>
            <a:ln>
              <a:solidFill>
                <a:schemeClr val="tx2">
                  <a:lumMod val="50000"/>
                </a:schemeClr>
              </a:solidFill>
              <a:prstDash val="sysDot"/>
            </a:ln>
          </c:spPr>
          <c:marker>
            <c:symbol val="none"/>
          </c:marker>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'2.1'!$B$9:$S$9</c:f>
              <c:numCache>
                <c:formatCode>_-* #\ ##0;\-* #\ ##0;_-* "–";_-@</c:formatCode>
                <c:ptCount val="18"/>
                <c:pt idx="0">
                  <c:v>22334</c:v>
                </c:pt>
                <c:pt idx="1">
                  <c:v>22655</c:v>
                </c:pt>
                <c:pt idx="2">
                  <c:v>20271</c:v>
                </c:pt>
                <c:pt idx="3">
                  <c:v>20081</c:v>
                </c:pt>
                <c:pt idx="4">
                  <c:v>17788</c:v>
                </c:pt>
                <c:pt idx="5">
                  <c:v>16167</c:v>
                </c:pt>
                <c:pt idx="6">
                  <c:v>15373</c:v>
                </c:pt>
                <c:pt idx="7">
                  <c:v>14115</c:v>
                </c:pt>
                <c:pt idx="8">
                  <c:v>13372</c:v>
                </c:pt>
                <c:pt idx="9">
                  <c:v>14178</c:v>
                </c:pt>
                <c:pt idx="10">
                  <c:v>13522</c:v>
                </c:pt>
                <c:pt idx="11">
                  <c:v>12911</c:v>
                </c:pt>
                <c:pt idx="12">
                  <c:v>11678</c:v>
                </c:pt>
                <c:pt idx="13">
                  <c:v>11289</c:v>
                </c:pt>
                <c:pt idx="14">
                  <c:v>10676</c:v>
                </c:pt>
                <c:pt idx="15">
                  <c:v>10820</c:v>
                </c:pt>
                <c:pt idx="16">
                  <c:v>10587</c:v>
                </c:pt>
                <c:pt idx="17">
                  <c:v>10756</c:v>
                </c:pt>
              </c:numCache>
            </c:numRef>
          </c:val>
          <c:smooth val="1"/>
        </c:ser>
        <c:ser>
          <c:idx val="1"/>
          <c:order val="1"/>
          <c:tx>
            <c:strRef>
              <c:f>'2.1'!$A$15</c:f>
              <c:strCache>
                <c:ptCount val="1"/>
                <c:pt idx="0">
                  <c:v>Secondary fires</c:v>
                </c:pt>
              </c:strCache>
            </c:strRef>
          </c:tx>
          <c:spPr>
            <a:ln>
              <a:prstDash val="sysDash"/>
            </a:ln>
          </c:spPr>
          <c:marker>
            <c:symbol val="none"/>
          </c:marker>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'2.1'!$B$15:$S$15</c:f>
              <c:numCache>
                <c:formatCode>_-* #\ ##0;\-* #\ ##0;_-* "–";_-@</c:formatCode>
                <c:ptCount val="18"/>
                <c:pt idx="0">
                  <c:v>26135</c:v>
                </c:pt>
                <c:pt idx="1">
                  <c:v>32322</c:v>
                </c:pt>
                <c:pt idx="2">
                  <c:v>28213</c:v>
                </c:pt>
                <c:pt idx="3">
                  <c:v>38084</c:v>
                </c:pt>
                <c:pt idx="4">
                  <c:v>23023</c:v>
                </c:pt>
                <c:pt idx="5">
                  <c:v>24218</c:v>
                </c:pt>
                <c:pt idx="6">
                  <c:v>21674</c:v>
                </c:pt>
                <c:pt idx="7">
                  <c:v>18920</c:v>
                </c:pt>
                <c:pt idx="8">
                  <c:v>16211</c:v>
                </c:pt>
                <c:pt idx="9">
                  <c:v>15379</c:v>
                </c:pt>
                <c:pt idx="10">
                  <c:v>13895</c:v>
                </c:pt>
                <c:pt idx="11">
                  <c:v>13880</c:v>
                </c:pt>
                <c:pt idx="12">
                  <c:v>9697</c:v>
                </c:pt>
                <c:pt idx="13">
                  <c:v>9791</c:v>
                </c:pt>
                <c:pt idx="14">
                  <c:v>8898</c:v>
                </c:pt>
                <c:pt idx="15">
                  <c:v>10054</c:v>
                </c:pt>
                <c:pt idx="16">
                  <c:v>9766</c:v>
                </c:pt>
                <c:pt idx="17">
                  <c:v>9082</c:v>
                </c:pt>
              </c:numCache>
            </c:numRef>
          </c:val>
          <c:smooth val="1"/>
        </c:ser>
        <c:dLbls>
          <c:showLegendKey val="0"/>
          <c:showVal val="0"/>
          <c:showCatName val="0"/>
          <c:showSerName val="0"/>
          <c:showPercent val="0"/>
          <c:showBubbleSize val="0"/>
        </c:dLbls>
        <c:marker val="1"/>
        <c:smooth val="0"/>
        <c:axId val="143558144"/>
        <c:axId val="143559680"/>
      </c:lineChart>
      <c:catAx>
        <c:axId val="143558144"/>
        <c:scaling>
          <c:orientation val="minMax"/>
        </c:scaling>
        <c:delete val="0"/>
        <c:axPos val="b"/>
        <c:numFmt formatCode="General" sourceLinked="1"/>
        <c:majorTickMark val="out"/>
        <c:minorTickMark val="none"/>
        <c:tickLblPos val="nextTo"/>
        <c:crossAx val="143559680"/>
        <c:crosses val="autoZero"/>
        <c:auto val="1"/>
        <c:lblAlgn val="ctr"/>
        <c:lblOffset val="100"/>
        <c:noMultiLvlLbl val="0"/>
      </c:catAx>
      <c:valAx>
        <c:axId val="143559680"/>
        <c:scaling>
          <c:orientation val="minMax"/>
        </c:scaling>
        <c:delete val="0"/>
        <c:axPos val="l"/>
        <c:majorGridlines/>
        <c:numFmt formatCode="_-* #\ ##0;\-* #\ ##0;_-* &quot;–&quot;;_-@" sourceLinked="1"/>
        <c:majorTickMark val="out"/>
        <c:minorTickMark val="none"/>
        <c:tickLblPos val="nextTo"/>
        <c:crossAx val="143558144"/>
        <c:crosses val="autoZero"/>
        <c:crossBetween val="between"/>
      </c:valAx>
    </c:plotArea>
    <c:legend>
      <c:legendPos val="t"/>
      <c:overlay val="0"/>
    </c:legend>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2"/>
          <c:order val="0"/>
          <c:tx>
            <c:strRef>
              <c:f>'2.1'!$A$12</c:f>
              <c:strCache>
                <c:ptCount val="1"/>
                <c:pt idx="0">
                  <c:v>Non Residential</c:v>
                </c:pt>
              </c:strCache>
            </c:strRef>
          </c:tx>
          <c:spPr>
            <a:solidFill>
              <a:srgbClr val="FF6565">
                <a:alpha val="81000"/>
              </a:srgbClr>
            </a:solidFill>
          </c:spPr>
          <c:invertIfNegative val="0"/>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'2.1'!$B$12:$S$12</c:f>
              <c:numCache>
                <c:formatCode>_-* #\ ##0;\-* #\ ##0;_-* "–";_-@</c:formatCode>
                <c:ptCount val="18"/>
                <c:pt idx="0">
                  <c:v>3524</c:v>
                </c:pt>
                <c:pt idx="1">
                  <c:v>3667</c:v>
                </c:pt>
                <c:pt idx="2">
                  <c:v>3426</c:v>
                </c:pt>
                <c:pt idx="3">
                  <c:v>3389</c:v>
                </c:pt>
                <c:pt idx="4">
                  <c:v>3270</c:v>
                </c:pt>
                <c:pt idx="5">
                  <c:v>2936</c:v>
                </c:pt>
                <c:pt idx="6">
                  <c:v>2805</c:v>
                </c:pt>
                <c:pt idx="7">
                  <c:v>2649</c:v>
                </c:pt>
                <c:pt idx="8">
                  <c:v>2405</c:v>
                </c:pt>
                <c:pt idx="9">
                  <c:v>2580</c:v>
                </c:pt>
                <c:pt idx="10">
                  <c:v>2566</c:v>
                </c:pt>
                <c:pt idx="11">
                  <c:v>2565</c:v>
                </c:pt>
                <c:pt idx="12">
                  <c:v>2180</c:v>
                </c:pt>
                <c:pt idx="13">
                  <c:v>2212</c:v>
                </c:pt>
                <c:pt idx="14">
                  <c:v>1924</c:v>
                </c:pt>
                <c:pt idx="15">
                  <c:v>2126</c:v>
                </c:pt>
                <c:pt idx="16">
                  <c:v>1974</c:v>
                </c:pt>
                <c:pt idx="17">
                  <c:v>2083</c:v>
                </c:pt>
              </c:numCache>
            </c:numRef>
          </c:val>
        </c:ser>
        <c:ser>
          <c:idx val="1"/>
          <c:order val="1"/>
          <c:tx>
            <c:strRef>
              <c:f>'2.1'!$A$11</c:f>
              <c:strCache>
                <c:ptCount val="1"/>
                <c:pt idx="0">
                  <c:v>Other Residential</c:v>
                </c:pt>
              </c:strCache>
            </c:strRef>
          </c:tx>
          <c:spPr>
            <a:ln w="25400">
              <a:noFill/>
            </a:ln>
          </c:spPr>
          <c:invertIfNegative val="0"/>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'2.1'!$B$11:$S$11</c:f>
              <c:numCache>
                <c:formatCode>_-* #\ ##0;\-* #\ ##0;_-* "–";_-@</c:formatCode>
                <c:ptCount val="18"/>
                <c:pt idx="0">
                  <c:v>351</c:v>
                </c:pt>
                <c:pt idx="1">
                  <c:v>342</c:v>
                </c:pt>
                <c:pt idx="2">
                  <c:v>350</c:v>
                </c:pt>
                <c:pt idx="3">
                  <c:v>304</c:v>
                </c:pt>
                <c:pt idx="4">
                  <c:v>489</c:v>
                </c:pt>
                <c:pt idx="5">
                  <c:v>491</c:v>
                </c:pt>
                <c:pt idx="6">
                  <c:v>470</c:v>
                </c:pt>
                <c:pt idx="7">
                  <c:v>395</c:v>
                </c:pt>
                <c:pt idx="8">
                  <c:v>430</c:v>
                </c:pt>
                <c:pt idx="9">
                  <c:v>618</c:v>
                </c:pt>
                <c:pt idx="10">
                  <c:v>591</c:v>
                </c:pt>
                <c:pt idx="11">
                  <c:v>446</c:v>
                </c:pt>
                <c:pt idx="12">
                  <c:v>472</c:v>
                </c:pt>
                <c:pt idx="13">
                  <c:v>481</c:v>
                </c:pt>
                <c:pt idx="14">
                  <c:v>386</c:v>
                </c:pt>
                <c:pt idx="15">
                  <c:v>377</c:v>
                </c:pt>
                <c:pt idx="16">
                  <c:v>286</c:v>
                </c:pt>
                <c:pt idx="17">
                  <c:v>329</c:v>
                </c:pt>
              </c:numCache>
            </c:numRef>
          </c:val>
        </c:ser>
        <c:dLbls>
          <c:showLegendKey val="0"/>
          <c:showVal val="0"/>
          <c:showCatName val="0"/>
          <c:showSerName val="0"/>
          <c:showPercent val="0"/>
          <c:showBubbleSize val="0"/>
        </c:dLbls>
        <c:gapWidth val="28"/>
        <c:overlap val="100"/>
        <c:axId val="143576448"/>
        <c:axId val="143590528"/>
      </c:barChart>
      <c:catAx>
        <c:axId val="1435764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43590528"/>
        <c:crosses val="autoZero"/>
        <c:auto val="1"/>
        <c:lblAlgn val="ctr"/>
        <c:lblOffset val="100"/>
        <c:noMultiLvlLbl val="0"/>
      </c:catAx>
      <c:valAx>
        <c:axId val="143590528"/>
        <c:scaling>
          <c:orientation val="minMax"/>
        </c:scaling>
        <c:delete val="0"/>
        <c:axPos val="l"/>
        <c:majorGridlines/>
        <c:numFmt formatCode="_-* #\ ##0;\-* #\ ##0;_-* &quot;–&quot;;_-@" sourceLinked="1"/>
        <c:majorTickMark val="out"/>
        <c:minorTickMark val="none"/>
        <c:tickLblPos val="nextTo"/>
        <c:crossAx val="143576448"/>
        <c:crosses val="autoZero"/>
        <c:crossBetween val="between"/>
      </c:valAx>
    </c:plotArea>
    <c:legend>
      <c:legendPos val="t"/>
      <c:overlay val="0"/>
    </c:legend>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'2.2'!$A$5</c:f>
              <c:strCache>
                <c:ptCount val="1"/>
                <c:pt idx="0">
                  <c:v>Accidental</c:v>
                </c:pt>
              </c:strCache>
            </c:strRef>
          </c:tx>
          <c:spPr>
            <a:solidFill>
              <a:srgbClr val="C00000"/>
            </a:solidFill>
          </c:spPr>
          <c:cat>
            <c:numRef>
              <c:f>'2.2'!$B$3:$S$3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'2.2'!$B$5:$S$5</c:f>
              <c:numCache>
                <c:formatCode>_-* #\ ##0;\-* #\ ##0;_-* "–";_-@</c:formatCode>
                <c:ptCount val="18"/>
                <c:pt idx="0">
                  <c:v>17675</c:v>
                </c:pt>
                <c:pt idx="1">
                  <c:v>17858</c:v>
                </c:pt>
                <c:pt idx="2">
                  <c:v>15733</c:v>
                </c:pt>
                <c:pt idx="3">
                  <c:v>18338</c:v>
                </c:pt>
                <c:pt idx="4">
                  <c:v>14964</c:v>
                </c:pt>
                <c:pt idx="5">
                  <c:v>15373</c:v>
                </c:pt>
                <c:pt idx="6">
                  <c:v>15622</c:v>
                </c:pt>
                <c:pt idx="7">
                  <c:v>13830</c:v>
                </c:pt>
                <c:pt idx="8">
                  <c:v>13522</c:v>
                </c:pt>
                <c:pt idx="9">
                  <c:v>16379</c:v>
                </c:pt>
                <c:pt idx="10">
                  <c:v>18237</c:v>
                </c:pt>
                <c:pt idx="11">
                  <c:v>19131</c:v>
                </c:pt>
                <c:pt idx="12">
                  <c:v>16411</c:v>
                </c:pt>
                <c:pt idx="13">
                  <c:v>16614</c:v>
                </c:pt>
                <c:pt idx="14">
                  <c:v>15124</c:v>
                </c:pt>
                <c:pt idx="15">
                  <c:v>16111</c:v>
                </c:pt>
                <c:pt idx="16">
                  <c:v>15313</c:v>
                </c:pt>
                <c:pt idx="17">
                  <c:v>15107</c:v>
                </c:pt>
              </c:numCache>
            </c:numRef>
          </c:val>
        </c:ser>
        <c:ser>
          <c:idx val="2"/>
          <c:order val="1"/>
          <c:tx>
            <c:strRef>
              <c:f>'2.2'!$A$7</c:f>
              <c:strCache>
                <c:ptCount val="1"/>
                <c:pt idx="0">
                  <c:v>Not known</c:v>
                </c:pt>
              </c:strCache>
            </c:strRef>
          </c:tx>
          <c:spPr>
            <a:solidFill>
              <a:schemeClr val="tx1">
                <a:lumMod val="50000"/>
                <a:lumOff val="50000"/>
              </a:schemeClr>
            </a:solidFill>
          </c:spPr>
          <c:cat>
            <c:numRef>
              <c:f>'2.2'!$B$3:$S$3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'2.2'!$B$7:$S$7</c:f>
              <c:numCache>
                <c:formatCode>_-* #\ ##0;\-* #\ ##0;_-* "–";_-@</c:formatCode>
                <c:ptCount val="18"/>
                <c:pt idx="0">
                  <c:v>4265</c:v>
                </c:pt>
                <c:pt idx="1">
                  <c:v>3708</c:v>
                </c:pt>
                <c:pt idx="2">
                  <c:v>3515</c:v>
                </c:pt>
                <c:pt idx="3">
                  <c:v>5555</c:v>
                </c:pt>
                <c:pt idx="4">
                  <c:v>4495</c:v>
                </c:pt>
                <c:pt idx="5">
                  <c:v>5415</c:v>
                </c:pt>
                <c:pt idx="6">
                  <c:v>5481</c:v>
                </c:pt>
                <c:pt idx="7">
                  <c:v>5291</c:v>
                </c:pt>
                <c:pt idx="8">
                  <c:v>5123</c:v>
                </c:pt>
                <c:pt idx="9">
                  <c:v>6298</c:v>
                </c:pt>
                <c:pt idx="10">
                  <c:v>2509</c:v>
                </c:pt>
                <c:pt idx="11">
                  <c:v>766</c:v>
                </c:pt>
                <c:pt idx="12">
                  <c:v>313</c:v>
                </c:pt>
                <c:pt idx="13">
                  <c:v>378</c:v>
                </c:pt>
                <c:pt idx="14">
                  <c:v>412</c:v>
                </c:pt>
                <c:pt idx="15">
                  <c:v>590</c:v>
                </c:pt>
                <c:pt idx="16">
                  <c:v>857</c:v>
                </c:pt>
                <c:pt idx="17">
                  <c:v>920</c:v>
                </c:pt>
              </c:numCache>
            </c:numRef>
          </c:val>
        </c:ser>
        <c:ser>
          <c:idx val="1"/>
          <c:order val="2"/>
          <c:tx>
            <c:strRef>
              <c:f>'2.2'!$A$6</c:f>
              <c:strCache>
                <c:ptCount val="1"/>
                <c:pt idx="0">
                  <c:v>Deliberate</c:v>
                </c:pt>
              </c:strCache>
            </c:strRef>
          </c:tx>
          <c:spPr>
            <a:solidFill>
              <a:srgbClr val="FF7575"/>
            </a:solidFill>
          </c:spPr>
          <c:cat>
            <c:numRef>
              <c:f>'2.2'!$B$3:$S$3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'2.2'!$B$6:$S$6</c:f>
              <c:numCache>
                <c:formatCode>_-* #\ ##0;\-* #\ ##0;_-* "–";_-@</c:formatCode>
                <c:ptCount val="18"/>
                <c:pt idx="0">
                  <c:v>26614</c:v>
                </c:pt>
                <c:pt idx="1">
                  <c:v>33497</c:v>
                </c:pt>
                <c:pt idx="2">
                  <c:v>29296</c:v>
                </c:pt>
                <c:pt idx="3">
                  <c:v>34340</c:v>
                </c:pt>
                <c:pt idx="4">
                  <c:v>21424</c:v>
                </c:pt>
                <c:pt idx="5">
                  <c:v>19653</c:v>
                </c:pt>
                <c:pt idx="6">
                  <c:v>16010</c:v>
                </c:pt>
                <c:pt idx="7">
                  <c:v>13963</c:v>
                </c:pt>
                <c:pt idx="8">
                  <c:v>11008</c:v>
                </c:pt>
                <c:pt idx="9">
                  <c:v>6914</c:v>
                </c:pt>
                <c:pt idx="10">
                  <c:v>6721</c:v>
                </c:pt>
                <c:pt idx="11">
                  <c:v>6950</c:v>
                </c:pt>
                <c:pt idx="12">
                  <c:v>4719</c:v>
                </c:pt>
                <c:pt idx="13">
                  <c:v>4166</c:v>
                </c:pt>
                <c:pt idx="14">
                  <c:v>4085</c:v>
                </c:pt>
                <c:pt idx="15">
                  <c:v>4223</c:v>
                </c:pt>
                <c:pt idx="16">
                  <c:v>4218</c:v>
                </c:pt>
                <c:pt idx="17">
                  <c:v>3836</c:v>
                </c:pt>
              </c:numCache>
            </c:numRef>
          </c:val>
        </c:ser>
        <c:dLbls>
          <c:showLegendKey val="0"/>
          <c:showVal val="0"/>
          <c:showCatName val="0"/>
          <c:showSerName val="0"/>
          <c:showPercent val="0"/>
          <c:showBubbleSize val="0"/>
        </c:dLbls>
        <c:axId val="141769728"/>
        <c:axId val="141771520"/>
      </c:areaChart>
      <c:catAx>
        <c:axId val="14176972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41771520"/>
        <c:crosses val="autoZero"/>
        <c:auto val="1"/>
        <c:lblAlgn val="ctr"/>
        <c:lblOffset val="100"/>
        <c:tickLblSkip val="1"/>
        <c:noMultiLvlLbl val="0"/>
      </c:catAx>
      <c:valAx>
        <c:axId val="141771520"/>
        <c:scaling>
          <c:orientation val="minMax"/>
          <c:max val="60000"/>
        </c:scaling>
        <c:delete val="0"/>
        <c:axPos val="l"/>
        <c:majorGridlines/>
        <c:numFmt formatCode="_-* #\ ##0;\-* #\ ##0;_-* &quot;–&quot;;_-@" sourceLinked="1"/>
        <c:majorTickMark val="none"/>
        <c:minorTickMark val="none"/>
        <c:tickLblPos val="nextTo"/>
        <c:crossAx val="141769728"/>
        <c:crosses val="autoZero"/>
        <c:crossBetween val="midCat"/>
      </c:valAx>
    </c:plotArea>
    <c:legend>
      <c:legendPos val="t"/>
      <c:overlay val="0"/>
    </c:legend>
    <c:plotVisOnly val="1"/>
    <c:dispBlanksAs val="zero"/>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'2.3'!$A$5</c:f>
              <c:strCache>
                <c:ptCount val="1"/>
                <c:pt idx="0">
                  <c:v>Inner London</c:v>
                </c:pt>
              </c:strCache>
            </c:strRef>
          </c:tx>
          <c:spPr>
            <a:ln>
              <a:solidFill>
                <a:srgbClr val="002060"/>
              </a:solidFill>
              <a:prstDash val="sysDot"/>
            </a:ln>
          </c:spPr>
          <c:marker>
            <c:symbol val="none"/>
          </c:marker>
          <c:cat>
            <c:numRef>
              <c:f>'2.3'!$B$3:$S$3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'2.3'!$B$5:$S$5</c:f>
              <c:numCache>
                <c:formatCode>_-* #\ ##0;\-* #\ ##0;_-* "–";_-@</c:formatCode>
                <c:ptCount val="18"/>
                <c:pt idx="0">
                  <c:v>23695</c:v>
                </c:pt>
                <c:pt idx="1">
                  <c:v>25913</c:v>
                </c:pt>
                <c:pt idx="2">
                  <c:v>22536</c:v>
                </c:pt>
                <c:pt idx="3">
                  <c:v>23802</c:v>
                </c:pt>
                <c:pt idx="4">
                  <c:v>18009</c:v>
                </c:pt>
                <c:pt idx="5">
                  <c:v>17449</c:v>
                </c:pt>
                <c:pt idx="6">
                  <c:v>15517</c:v>
                </c:pt>
                <c:pt idx="7">
                  <c:v>14736</c:v>
                </c:pt>
                <c:pt idx="8">
                  <c:v>13298</c:v>
                </c:pt>
                <c:pt idx="9">
                  <c:v>12807</c:v>
                </c:pt>
                <c:pt idx="10">
                  <c:v>11748</c:v>
                </c:pt>
                <c:pt idx="11">
                  <c:v>11636</c:v>
                </c:pt>
                <c:pt idx="12">
                  <c:v>9609</c:v>
                </c:pt>
                <c:pt idx="13">
                  <c:v>9398</c:v>
                </c:pt>
                <c:pt idx="14">
                  <c:v>8841</c:v>
                </c:pt>
                <c:pt idx="15">
                  <c:v>9257</c:v>
                </c:pt>
                <c:pt idx="16">
                  <c:v>8635</c:v>
                </c:pt>
                <c:pt idx="17">
                  <c:v>8539</c:v>
                </c:pt>
              </c:numCache>
            </c:numRef>
          </c:val>
          <c:smooth val="1"/>
        </c:ser>
        <c:ser>
          <c:idx val="1"/>
          <c:order val="1"/>
          <c:tx>
            <c:strRef>
              <c:f>'2.3'!$A$20</c:f>
              <c:strCache>
                <c:ptCount val="1"/>
                <c:pt idx="0">
                  <c:v>Outer London</c:v>
                </c:pt>
              </c:strCache>
            </c:strRef>
          </c:tx>
          <c:spPr>
            <a:ln>
              <a:solidFill>
                <a:srgbClr val="002060"/>
              </a:solidFill>
              <a:prstDash val="solid"/>
            </a:ln>
          </c:spPr>
          <c:marker>
            <c:symbol val="none"/>
          </c:marker>
          <c:cat>
            <c:numRef>
              <c:f>'2.3'!$B$3:$S$3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'2.3'!$B$20:$S$20</c:f>
              <c:numCache>
                <c:formatCode>_-* #\ ##0;\-* #\ ##0;_-* "–";_-@</c:formatCode>
                <c:ptCount val="18"/>
                <c:pt idx="0">
                  <c:v>24847</c:v>
                </c:pt>
                <c:pt idx="1">
                  <c:v>29130</c:v>
                </c:pt>
                <c:pt idx="2">
                  <c:v>25980</c:v>
                </c:pt>
                <c:pt idx="3">
                  <c:v>34412</c:v>
                </c:pt>
                <c:pt idx="4">
                  <c:v>22873</c:v>
                </c:pt>
                <c:pt idx="5">
                  <c:v>22992</c:v>
                </c:pt>
                <c:pt idx="6">
                  <c:v>21595</c:v>
                </c:pt>
                <c:pt idx="7">
                  <c:v>18347</c:v>
                </c:pt>
                <c:pt idx="8">
                  <c:v>16355</c:v>
                </c:pt>
                <c:pt idx="9">
                  <c:v>16784</c:v>
                </c:pt>
                <c:pt idx="10">
                  <c:v>15719</c:v>
                </c:pt>
                <c:pt idx="11">
                  <c:v>15211</c:v>
                </c:pt>
                <c:pt idx="12">
                  <c:v>11834</c:v>
                </c:pt>
                <c:pt idx="13">
                  <c:v>11760</c:v>
                </c:pt>
                <c:pt idx="14">
                  <c:v>10781</c:v>
                </c:pt>
                <c:pt idx="15">
                  <c:v>11666</c:v>
                </c:pt>
                <c:pt idx="16">
                  <c:v>11749</c:v>
                </c:pt>
                <c:pt idx="17">
                  <c:v>11310</c:v>
                </c:pt>
              </c:numCache>
            </c:numRef>
          </c:val>
          <c:smooth val="1"/>
        </c:ser>
        <c:dLbls>
          <c:showLegendKey val="0"/>
          <c:showVal val="0"/>
          <c:showCatName val="0"/>
          <c:showSerName val="0"/>
          <c:showPercent val="0"/>
          <c:showBubbleSize val="0"/>
        </c:dLbls>
        <c:marker val="1"/>
        <c:smooth val="0"/>
        <c:axId val="141932032"/>
        <c:axId val="141933568"/>
      </c:lineChart>
      <c:catAx>
        <c:axId val="141932032"/>
        <c:scaling>
          <c:orientation val="minMax"/>
        </c:scaling>
        <c:delete val="0"/>
        <c:axPos val="b"/>
        <c:numFmt formatCode="General" sourceLinked="1"/>
        <c:majorTickMark val="out"/>
        <c:minorTickMark val="none"/>
        <c:tickLblPos val="nextTo"/>
        <c:crossAx val="141933568"/>
        <c:crosses val="autoZero"/>
        <c:auto val="1"/>
        <c:lblAlgn val="ctr"/>
        <c:lblOffset val="100"/>
        <c:tickLblSkip val="1"/>
        <c:noMultiLvlLbl val="0"/>
      </c:catAx>
      <c:valAx>
        <c:axId val="141933568"/>
        <c:scaling>
          <c:orientation val="minMax"/>
        </c:scaling>
        <c:delete val="0"/>
        <c:axPos val="l"/>
        <c:majorGridlines/>
        <c:numFmt formatCode="_-* #\ ##0;\-* #\ ##0;_-* &quot;–&quot;;_-@" sourceLinked="1"/>
        <c:majorTickMark val="out"/>
        <c:minorTickMark val="none"/>
        <c:tickLblPos val="nextTo"/>
        <c:crossAx val="141932032"/>
        <c:crosses val="autoZero"/>
        <c:crossBetween val="between"/>
      </c:valAx>
    </c:plotArea>
    <c:legend>
      <c:legendPos val="t"/>
      <c:overlay val="0"/>
    </c:legend>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'2.5'!$A$7</c:f>
              <c:strCache>
                <c:ptCount val="1"/>
                <c:pt idx="0">
                  <c:v>Inner London</c:v>
                </c:pt>
              </c:strCache>
            </c:strRef>
          </c:tx>
          <c:spPr>
            <a:ln>
              <a:solidFill>
                <a:srgbClr val="002060"/>
              </a:solidFill>
              <a:prstDash val="sysDot"/>
            </a:ln>
          </c:spPr>
          <c:marker>
            <c:symbol val="none"/>
          </c:marker>
          <c:cat>
            <c:numRef>
              <c:f>'2.5'!$B$5:$S$5</c:f>
              <c:numCache>
                <c:formatCode>General</c:formatCode>
                <c:ptCount val="10"/>
                <c:pt idx="0">
                  <c:v>2000</c:v>
                </c:pt>
                <c:pt idx="1">
                  <c:v>2005</c:v>
                </c:pt>
                <c:pt idx="2">
                  <c:v>2010</c:v>
                </c:pt>
                <c:pt idx="3">
                  <c:v>2011</c:v>
                </c:pt>
                <c:pt idx="4">
                  <c:v>2012</c:v>
                </c:pt>
                <c:pt idx="5">
                  <c:v>2013</c:v>
                </c:pt>
                <c:pt idx="6">
                  <c:v>2014</c:v>
                </c:pt>
                <c:pt idx="7">
                  <c:v>2015</c:v>
                </c:pt>
                <c:pt idx="8">
                  <c:v>2016</c:v>
                </c:pt>
                <c:pt idx="9">
                  <c:v>2017</c:v>
                </c:pt>
              </c:numCache>
            </c:numRef>
          </c:cat>
          <c:val>
            <c:numRef>
              <c:f>'2.5'!$B$7:$S$7</c:f>
              <c:numCache>
                <c:formatCode>_-* #\ ##0;\-* #\ ##0;_-* "–";_-@</c:formatCode>
                <c:ptCount val="10"/>
                <c:pt idx="0">
                  <c:v>10603</c:v>
                </c:pt>
                <c:pt idx="1">
                  <c:v>7389</c:v>
                </c:pt>
                <c:pt idx="2">
                  <c:v>6246</c:v>
                </c:pt>
                <c:pt idx="3">
                  <c:v>5912</c:v>
                </c:pt>
                <c:pt idx="4">
                  <c:v>5439</c:v>
                </c:pt>
                <c:pt idx="5">
                  <c:v>5237</c:v>
                </c:pt>
                <c:pt idx="6">
                  <c:v>4883</c:v>
                </c:pt>
                <c:pt idx="7">
                  <c:v>4983</c:v>
                </c:pt>
                <c:pt idx="8">
                  <c:v>4700</c:v>
                </c:pt>
                <c:pt idx="9">
                  <c:v>4823</c:v>
                </c:pt>
              </c:numCache>
            </c:numRef>
          </c:val>
          <c:smooth val="1"/>
        </c:ser>
        <c:ser>
          <c:idx val="1"/>
          <c:order val="1"/>
          <c:tx>
            <c:strRef>
              <c:f>'2.5'!$A$22</c:f>
              <c:strCache>
                <c:ptCount val="1"/>
                <c:pt idx="0">
                  <c:v>Outer London</c:v>
                </c:pt>
              </c:strCache>
            </c:strRef>
          </c:tx>
          <c:spPr>
            <a:ln>
              <a:solidFill>
                <a:srgbClr val="002060"/>
              </a:solidFill>
            </a:ln>
          </c:spPr>
          <c:marker>
            <c:symbol val="none"/>
          </c:marker>
          <c:cat>
            <c:numRef>
              <c:f>'2.5'!$B$5:$S$5</c:f>
              <c:numCache>
                <c:formatCode>General</c:formatCode>
                <c:ptCount val="10"/>
                <c:pt idx="0">
                  <c:v>2000</c:v>
                </c:pt>
                <c:pt idx="1">
                  <c:v>2005</c:v>
                </c:pt>
                <c:pt idx="2">
                  <c:v>2010</c:v>
                </c:pt>
                <c:pt idx="3">
                  <c:v>2011</c:v>
                </c:pt>
                <c:pt idx="4">
                  <c:v>2012</c:v>
                </c:pt>
                <c:pt idx="5">
                  <c:v>2013</c:v>
                </c:pt>
                <c:pt idx="6">
                  <c:v>2014</c:v>
                </c:pt>
                <c:pt idx="7">
                  <c:v>2015</c:v>
                </c:pt>
                <c:pt idx="8">
                  <c:v>2016</c:v>
                </c:pt>
                <c:pt idx="9">
                  <c:v>2017</c:v>
                </c:pt>
              </c:numCache>
            </c:numRef>
          </c:cat>
          <c:val>
            <c:numRef>
              <c:f>'2.5'!$B$22:$S$22</c:f>
              <c:numCache>
                <c:formatCode>_-* #\ ##0;\-* #\ ##0;_-* "–";_-@</c:formatCode>
                <c:ptCount val="10"/>
                <c:pt idx="0">
                  <c:v>11724</c:v>
                </c:pt>
                <c:pt idx="1">
                  <c:v>8778</c:v>
                </c:pt>
                <c:pt idx="2">
                  <c:v>7276</c:v>
                </c:pt>
                <c:pt idx="3">
                  <c:v>6999</c:v>
                </c:pt>
                <c:pt idx="4">
                  <c:v>6239</c:v>
                </c:pt>
                <c:pt idx="5">
                  <c:v>6052</c:v>
                </c:pt>
                <c:pt idx="6">
                  <c:v>5793</c:v>
                </c:pt>
                <c:pt idx="7">
                  <c:v>5837</c:v>
                </c:pt>
                <c:pt idx="8">
                  <c:v>5885</c:v>
                </c:pt>
                <c:pt idx="9">
                  <c:v>5927</c:v>
                </c:pt>
              </c:numCache>
            </c:numRef>
          </c:val>
          <c:smooth val="0"/>
        </c:ser>
        <c:dLbls>
          <c:showLegendKey val="0"/>
          <c:showVal val="0"/>
          <c:showCatName val="0"/>
          <c:showSerName val="0"/>
          <c:showPercent val="0"/>
          <c:showBubbleSize val="0"/>
        </c:dLbls>
        <c:marker val="1"/>
        <c:smooth val="0"/>
        <c:axId val="139665408"/>
        <c:axId val="139666944"/>
      </c:lineChart>
      <c:catAx>
        <c:axId val="13966540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9666944"/>
        <c:crosses val="autoZero"/>
        <c:auto val="1"/>
        <c:lblAlgn val="ctr"/>
        <c:lblOffset val="100"/>
        <c:noMultiLvlLbl val="0"/>
      </c:catAx>
      <c:valAx>
        <c:axId val="139666944"/>
        <c:scaling>
          <c:orientation val="minMax"/>
        </c:scaling>
        <c:delete val="0"/>
        <c:axPos val="l"/>
        <c:majorGridlines/>
        <c:numFmt formatCode="_-* #\ ##0;\-* #\ ##0;_-* &quot;–&quot;;_-@" sourceLinked="1"/>
        <c:majorTickMark val="out"/>
        <c:minorTickMark val="none"/>
        <c:tickLblPos val="nextTo"/>
        <c:crossAx val="139665408"/>
        <c:crosses val="autoZero"/>
        <c:crossBetween val="between"/>
      </c:valAx>
    </c:plotArea>
    <c:legend>
      <c:legendPos val="t"/>
      <c:overlay val="0"/>
    </c:legend>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'2.6'!$A$5</c:f>
              <c:strCache>
                <c:ptCount val="1"/>
                <c:pt idx="0">
                  <c:v>Inner London</c:v>
                </c:pt>
              </c:strCache>
            </c:strRef>
          </c:tx>
          <c:spPr>
            <a:ln>
              <a:solidFill>
                <a:srgbClr val="002060"/>
              </a:solidFill>
              <a:prstDash val="sysDot"/>
            </a:ln>
          </c:spPr>
          <c:marker>
            <c:symbol val="none"/>
          </c:marker>
          <c:cat>
            <c:numRef>
              <c:f>'2.6'!$B$3:$S$3</c:f>
              <c:numCache>
                <c:formatCode>General</c:formatCode>
                <c:ptCount val="10"/>
                <c:pt idx="0">
                  <c:v>2000</c:v>
                </c:pt>
                <c:pt idx="1">
                  <c:v>2005</c:v>
                </c:pt>
                <c:pt idx="2">
                  <c:v>2010</c:v>
                </c:pt>
                <c:pt idx="3">
                  <c:v>2011</c:v>
                </c:pt>
                <c:pt idx="4">
                  <c:v>2012</c:v>
                </c:pt>
                <c:pt idx="5">
                  <c:v>2013</c:v>
                </c:pt>
                <c:pt idx="6">
                  <c:v>2014</c:v>
                </c:pt>
                <c:pt idx="7">
                  <c:v>2015</c:v>
                </c:pt>
                <c:pt idx="8">
                  <c:v>2016</c:v>
                </c:pt>
                <c:pt idx="9">
                  <c:v>2017</c:v>
                </c:pt>
              </c:numCache>
            </c:numRef>
          </c:cat>
          <c:val>
            <c:numRef>
              <c:f>'2.6'!$B$5:$S$5</c:f>
              <c:numCache>
                <c:formatCode>_-* #\ ##0;\-* #\ ##0;_-* "–";_-@</c:formatCode>
                <c:ptCount val="10"/>
                <c:pt idx="0">
                  <c:v>13058</c:v>
                </c:pt>
                <c:pt idx="1">
                  <c:v>10043</c:v>
                </c:pt>
                <c:pt idx="2">
                  <c:v>5488</c:v>
                </c:pt>
                <c:pt idx="3">
                  <c:v>5711</c:v>
                </c:pt>
                <c:pt idx="4">
                  <c:v>4154</c:v>
                </c:pt>
                <c:pt idx="5">
                  <c:v>4136</c:v>
                </c:pt>
                <c:pt idx="6">
                  <c:v>3946</c:v>
                </c:pt>
                <c:pt idx="7">
                  <c:v>4253</c:v>
                </c:pt>
                <c:pt idx="8">
                  <c:v>3927</c:v>
                </c:pt>
                <c:pt idx="9">
                  <c:v>3709</c:v>
                </c:pt>
              </c:numCache>
            </c:numRef>
          </c:val>
          <c:smooth val="1"/>
        </c:ser>
        <c:ser>
          <c:idx val="1"/>
          <c:order val="1"/>
          <c:tx>
            <c:strRef>
              <c:f>'2.6'!$A$20</c:f>
              <c:strCache>
                <c:ptCount val="1"/>
                <c:pt idx="0">
                  <c:v>Outer London</c:v>
                </c:pt>
              </c:strCache>
            </c:strRef>
          </c:tx>
          <c:spPr>
            <a:ln>
              <a:solidFill>
                <a:srgbClr val="002060"/>
              </a:solidFill>
            </a:ln>
          </c:spPr>
          <c:marker>
            <c:symbol val="none"/>
          </c:marker>
          <c:cat>
            <c:numRef>
              <c:f>'2.6'!$B$3:$S$3</c:f>
              <c:numCache>
                <c:formatCode>General</c:formatCode>
                <c:ptCount val="10"/>
                <c:pt idx="0">
                  <c:v>2000</c:v>
                </c:pt>
                <c:pt idx="1">
                  <c:v>2005</c:v>
                </c:pt>
                <c:pt idx="2">
                  <c:v>2010</c:v>
                </c:pt>
                <c:pt idx="3">
                  <c:v>2011</c:v>
                </c:pt>
                <c:pt idx="4">
                  <c:v>2012</c:v>
                </c:pt>
                <c:pt idx="5">
                  <c:v>2013</c:v>
                </c:pt>
                <c:pt idx="6">
                  <c:v>2014</c:v>
                </c:pt>
                <c:pt idx="7">
                  <c:v>2015</c:v>
                </c:pt>
                <c:pt idx="8">
                  <c:v>2016</c:v>
                </c:pt>
                <c:pt idx="9">
                  <c:v>2017</c:v>
                </c:pt>
              </c:numCache>
            </c:numRef>
          </c:cat>
          <c:val>
            <c:numRef>
              <c:f>'2.6'!$B$20:$S$20</c:f>
              <c:numCache>
                <c:formatCode>_-* #\ ##0;\-* #\ ##0;_-* "–";_-@</c:formatCode>
                <c:ptCount val="10"/>
                <c:pt idx="0">
                  <c:v>13072</c:v>
                </c:pt>
                <c:pt idx="1">
                  <c:v>14175</c:v>
                </c:pt>
                <c:pt idx="2">
                  <c:v>8407</c:v>
                </c:pt>
                <c:pt idx="3">
                  <c:v>8169</c:v>
                </c:pt>
                <c:pt idx="4">
                  <c:v>5543</c:v>
                </c:pt>
                <c:pt idx="5">
                  <c:v>5655</c:v>
                </c:pt>
                <c:pt idx="6">
                  <c:v>4952</c:v>
                </c:pt>
                <c:pt idx="7">
                  <c:v>5801</c:v>
                </c:pt>
                <c:pt idx="8">
                  <c:v>5835</c:v>
                </c:pt>
                <c:pt idx="9">
                  <c:v>5365</c:v>
                </c:pt>
              </c:numCache>
            </c:numRef>
          </c:val>
          <c:smooth val="1"/>
        </c:ser>
        <c:dLbls>
          <c:showLegendKey val="0"/>
          <c:showVal val="0"/>
          <c:showCatName val="0"/>
          <c:showSerName val="0"/>
          <c:showPercent val="0"/>
          <c:showBubbleSize val="0"/>
        </c:dLbls>
        <c:marker val="1"/>
        <c:smooth val="0"/>
        <c:axId val="143747712"/>
        <c:axId val="143749504"/>
      </c:lineChart>
      <c:catAx>
        <c:axId val="143747712"/>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43749504"/>
        <c:crosses val="autoZero"/>
        <c:auto val="1"/>
        <c:lblAlgn val="ctr"/>
        <c:lblOffset val="100"/>
        <c:noMultiLvlLbl val="0"/>
      </c:catAx>
      <c:valAx>
        <c:axId val="143749504"/>
        <c:scaling>
          <c:orientation val="minMax"/>
        </c:scaling>
        <c:delete val="0"/>
        <c:axPos val="l"/>
        <c:majorGridlines/>
        <c:numFmt formatCode="_-* #\ ##0;\-* #\ ##0;_-* &quot;–&quot;;_-@" sourceLinked="1"/>
        <c:majorTickMark val="out"/>
        <c:minorTickMark val="none"/>
        <c:tickLblPos val="nextTo"/>
        <c:crossAx val="143747712"/>
        <c:crosses val="autoZero"/>
        <c:crossBetween val="between"/>
      </c:valAx>
    </c:plotArea>
    <c:legend>
      <c:legendPos val="t"/>
      <c:overlay val="0"/>
    </c:legend>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'2.9'!$A$54</c:f>
              <c:strCache>
                <c:ptCount val="1"/>
                <c:pt idx="0">
                  <c:v>Primary fire</c:v>
                </c:pt>
              </c:strCache>
            </c:strRef>
          </c:tx>
          <c:spPr>
            <a:ln>
              <a:solidFill>
                <a:srgbClr val="C00000"/>
              </a:solidFill>
            </a:ln>
          </c:spPr>
          <c:marker>
            <c:symbol val="none"/>
          </c:marker>
          <c:cat>
            <c:numRef>
              <c:f>'2.9'!$A$5:$A$28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'2.9'!$U$55:$U$78</c:f>
              <c:numCache>
                <c:formatCode>0.0</c:formatCode>
                <c:ptCount val="24"/>
                <c:pt idx="0">
                  <c:v>3.5010253662682214</c:v>
                </c:pt>
                <c:pt idx="1">
                  <c:v>3.1536940898257799</c:v>
                </c:pt>
                <c:pt idx="2">
                  <c:v>2.6197646276350066</c:v>
                </c:pt>
                <c:pt idx="3">
                  <c:v>2.3389435956177138</c:v>
                </c:pt>
                <c:pt idx="4">
                  <c:v>1.8992369796959003</c:v>
                </c:pt>
                <c:pt idx="5">
                  <c:v>1.7274188482642676</c:v>
                </c:pt>
                <c:pt idx="6">
                  <c:v>1.7865390655310658</c:v>
                </c:pt>
                <c:pt idx="7">
                  <c:v>2.0618175771795961</c:v>
                </c:pt>
                <c:pt idx="8">
                  <c:v>2.7287675282206663</c:v>
                </c:pt>
                <c:pt idx="9">
                  <c:v>3.5675356106933696</c:v>
                </c:pt>
                <c:pt idx="10">
                  <c:v>3.7467437692833521</c:v>
                </c:pt>
                <c:pt idx="11">
                  <c:v>4.2751307111053638</c:v>
                </c:pt>
                <c:pt idx="12">
                  <c:v>4.7924326121898497</c:v>
                </c:pt>
                <c:pt idx="13">
                  <c:v>5.2561568163762997</c:v>
                </c:pt>
                <c:pt idx="14">
                  <c:v>5.1545439429489903</c:v>
                </c:pt>
                <c:pt idx="15">
                  <c:v>5.4556875496517447</c:v>
                </c:pt>
                <c:pt idx="16">
                  <c:v>5.6441332421896657</c:v>
                </c:pt>
                <c:pt idx="17">
                  <c:v>6.3535758493912464</c:v>
                </c:pt>
                <c:pt idx="18">
                  <c:v>6.6602619764627642</c:v>
                </c:pt>
                <c:pt idx="19">
                  <c:v>6.9928131985885047</c:v>
                </c:pt>
                <c:pt idx="20">
                  <c:v>5.9304967945757205</c:v>
                </c:pt>
                <c:pt idx="21">
                  <c:v>5.4427550021246329</c:v>
                </c:pt>
                <c:pt idx="22">
                  <c:v>4.8146026936648987</c:v>
                </c:pt>
                <c:pt idx="23">
                  <c:v>4.0959225525153808</c:v>
                </c:pt>
              </c:numCache>
            </c:numRef>
          </c:val>
          <c:smooth val="1"/>
        </c:ser>
        <c:ser>
          <c:idx val="2"/>
          <c:order val="1"/>
          <c:tx>
            <c:strRef>
              <c:f>'2.9'!$A$79</c:f>
              <c:strCache>
                <c:ptCount val="1"/>
                <c:pt idx="0">
                  <c:v>Secondary fire</c:v>
                </c:pt>
              </c:strCache>
            </c:strRef>
          </c:tx>
          <c:spPr>
            <a:ln>
              <a:solidFill>
                <a:srgbClr val="C00000"/>
              </a:solidFill>
              <a:prstDash val="sysDot"/>
            </a:ln>
          </c:spPr>
          <c:marker>
            <c:symbol val="none"/>
          </c:marker>
          <c:cat>
            <c:numRef>
              <c:f>'2.9'!$A$5:$A$28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'2.9'!$U$80:$U$103</c:f>
              <c:numCache>
                <c:formatCode>0.0</c:formatCode>
                <c:ptCount val="24"/>
                <c:pt idx="0">
                  <c:v>3.5049380121874343</c:v>
                </c:pt>
                <c:pt idx="1">
                  <c:v>2.7694893885270013</c:v>
                </c:pt>
                <c:pt idx="2">
                  <c:v>2.3135112418575332</c:v>
                </c:pt>
                <c:pt idx="3">
                  <c:v>1.7062408068922044</c:v>
                </c:pt>
                <c:pt idx="4">
                  <c:v>1.4372767388106744</c:v>
                </c:pt>
                <c:pt idx="5">
                  <c:v>1.241857533095188</c:v>
                </c:pt>
                <c:pt idx="6">
                  <c:v>1.1073754990544231</c:v>
                </c:pt>
                <c:pt idx="7">
                  <c:v>1.3301113679344401</c:v>
                </c:pt>
                <c:pt idx="8">
                  <c:v>1.84702668627863</c:v>
                </c:pt>
                <c:pt idx="9">
                  <c:v>2.2168522798907331</c:v>
                </c:pt>
                <c:pt idx="10">
                  <c:v>2.3303214961126284</c:v>
                </c:pt>
                <c:pt idx="11">
                  <c:v>3.2611893254885476</c:v>
                </c:pt>
                <c:pt idx="12">
                  <c:v>4.0491699936961547</c:v>
                </c:pt>
                <c:pt idx="13">
                  <c:v>4.7278840092456402</c:v>
                </c:pt>
                <c:pt idx="14">
                  <c:v>5.101912166421517</c:v>
                </c:pt>
                <c:pt idx="15">
                  <c:v>6.0811094767808358</c:v>
                </c:pt>
                <c:pt idx="16">
                  <c:v>6.8922042445891991</c:v>
                </c:pt>
                <c:pt idx="17">
                  <c:v>7.5940323597394412</c:v>
                </c:pt>
                <c:pt idx="18">
                  <c:v>8.3336835469636483</c:v>
                </c:pt>
                <c:pt idx="19">
                  <c:v>8.4555578903130915</c:v>
                </c:pt>
                <c:pt idx="20">
                  <c:v>7.5562092876654763</c:v>
                </c:pt>
                <c:pt idx="21">
                  <c:v>6.5412901870140789</c:v>
                </c:pt>
                <c:pt idx="22">
                  <c:v>5.3393570077747432</c:v>
                </c:pt>
                <c:pt idx="23">
                  <c:v>4.261399453666737</c:v>
                </c:pt>
              </c:numCache>
            </c:numRef>
          </c:val>
          <c:smooth val="1"/>
        </c:ser>
        <c:dLbls>
          <c:showLegendKey val="0"/>
          <c:showVal val="0"/>
          <c:showCatName val="0"/>
          <c:showSerName val="0"/>
          <c:showPercent val="0"/>
          <c:showBubbleSize val="0"/>
        </c:dLbls>
        <c:marker val="1"/>
        <c:smooth val="0"/>
        <c:axId val="143829632"/>
        <c:axId val="144179584"/>
      </c:lineChart>
      <c:catAx>
        <c:axId val="143829632"/>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44179584"/>
        <c:crosses val="autoZero"/>
        <c:auto val="1"/>
        <c:lblAlgn val="ctr"/>
        <c:lblOffset val="100"/>
        <c:tickLblSkip val="1"/>
        <c:noMultiLvlLbl val="0"/>
      </c:catAx>
      <c:valAx>
        <c:axId val="144179584"/>
        <c:scaling>
          <c:orientation val="minMax"/>
        </c:scaling>
        <c:delete val="0"/>
        <c:axPos val="l"/>
        <c:numFmt formatCode="0.0" sourceLinked="1"/>
        <c:majorTickMark val="out"/>
        <c:minorTickMark val="none"/>
        <c:tickLblPos val="nextTo"/>
        <c:crossAx val="143829632"/>
        <c:crosses val="autoZero"/>
        <c:crossBetween val="between"/>
      </c:valAx>
    </c:plotArea>
    <c:legend>
      <c:legendPos val="t"/>
      <c:overlay val="0"/>
    </c:legend>
    <c:plotVisOnly val="0"/>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'2.10'!$A$30</c:f>
              <c:strCache>
                <c:ptCount val="1"/>
                <c:pt idx="0">
                  <c:v>Primary fire</c:v>
                </c:pt>
              </c:strCache>
            </c:strRef>
          </c:tx>
          <c:spPr>
            <a:ln>
              <a:solidFill>
                <a:srgbClr val="C00000"/>
              </a:solidFill>
            </a:ln>
          </c:spPr>
          <c:marker>
            <c:symbol val="none"/>
          </c:marker>
          <c:cat>
            <c:strRef>
              <c:f>'2.10'!$A$5:$A$16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'2.10'!$U$31:$U$42</c:f>
              <c:numCache>
                <c:formatCode>0.0</c:formatCode>
                <c:ptCount val="12"/>
                <c:pt idx="0">
                  <c:v>8.2140151865058098</c:v>
                </c:pt>
                <c:pt idx="1">
                  <c:v>7.3733995972435196</c:v>
                </c:pt>
                <c:pt idx="2">
                  <c:v>8.347035675356107</c:v>
                </c:pt>
                <c:pt idx="3">
                  <c:v>8.8181499067009081</c:v>
                </c:pt>
                <c:pt idx="4">
                  <c:v>8.6463317752692745</c:v>
                </c:pt>
                <c:pt idx="5">
                  <c:v>8.4671236166792916</c:v>
                </c:pt>
                <c:pt idx="6">
                  <c:v>9.2504664954643712</c:v>
                </c:pt>
                <c:pt idx="7">
                  <c:v>8.3932233450957927</c:v>
                </c:pt>
                <c:pt idx="8">
                  <c:v>7.8555988693258447</c:v>
                </c:pt>
                <c:pt idx="9">
                  <c:v>8.230642747612098</c:v>
                </c:pt>
                <c:pt idx="10">
                  <c:v>8.2121676797162237</c:v>
                </c:pt>
                <c:pt idx="11">
                  <c:v>8.1918451050307617</c:v>
                </c:pt>
              </c:numCache>
            </c:numRef>
          </c:val>
          <c:smooth val="1"/>
        </c:ser>
        <c:ser>
          <c:idx val="2"/>
          <c:order val="1"/>
          <c:tx>
            <c:strRef>
              <c:f>'2.10'!$A$43</c:f>
              <c:strCache>
                <c:ptCount val="1"/>
                <c:pt idx="0">
                  <c:v>Secondary fire</c:v>
                </c:pt>
              </c:strCache>
            </c:strRef>
          </c:tx>
          <c:spPr>
            <a:ln>
              <a:solidFill>
                <a:srgbClr val="C00000"/>
              </a:solidFill>
              <a:prstDash val="sysDot"/>
            </a:ln>
          </c:spPr>
          <c:marker>
            <c:symbol val="none"/>
          </c:marker>
          <c:cat>
            <c:strRef>
              <c:f>'2.10'!$A$5:$A$16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'2.10'!$U$44:$U$55</c:f>
              <c:numCache>
                <c:formatCode>0.0</c:formatCode>
                <c:ptCount val="12"/>
                <c:pt idx="0">
                  <c:v>3.9333419550316848</c:v>
                </c:pt>
                <c:pt idx="1">
                  <c:v>4.5411716888059566</c:v>
                </c:pt>
                <c:pt idx="2">
                  <c:v>6.7009071258336865</c:v>
                </c:pt>
                <c:pt idx="3">
                  <c:v>8.9142202597594551</c:v>
                </c:pt>
                <c:pt idx="4">
                  <c:v>8.7682672233820469</c:v>
                </c:pt>
                <c:pt idx="5">
                  <c:v>9.5977977719068122</c:v>
                </c:pt>
                <c:pt idx="6">
                  <c:v>11.857298575572266</c:v>
                </c:pt>
                <c:pt idx="7">
                  <c:v>9.422284626896003</c:v>
                </c:pt>
                <c:pt idx="8">
                  <c:v>7.0962735788054028</c:v>
                </c:pt>
                <c:pt idx="9">
                  <c:v>6.9170654202154198</c:v>
                </c:pt>
                <c:pt idx="10">
                  <c:v>5.7180335137731628</c:v>
                </c:pt>
                <c:pt idx="11">
                  <c:v>4.4561863764849337</c:v>
                </c:pt>
              </c:numCache>
            </c:numRef>
          </c:val>
          <c:smooth val="1"/>
        </c:ser>
        <c:dLbls>
          <c:showLegendKey val="0"/>
          <c:showVal val="0"/>
          <c:showCatName val="0"/>
          <c:showSerName val="0"/>
          <c:showPercent val="0"/>
          <c:showBubbleSize val="0"/>
        </c:dLbls>
        <c:marker val="1"/>
        <c:smooth val="0"/>
        <c:axId val="144190848"/>
        <c:axId val="163316864"/>
      </c:lineChart>
      <c:catAx>
        <c:axId val="144190848"/>
        <c:scaling>
          <c:orientation val="minMax"/>
        </c:scaling>
        <c:delete val="0"/>
        <c:axPos val="b"/>
        <c:majorTickMark val="out"/>
        <c:minorTickMark val="none"/>
        <c:tickLblPos val="nextTo"/>
        <c:txPr>
          <a:bodyPr rot="-5400000" vert="horz"/>
          <a:lstStyle/>
          <a:p>
            <a:pPr>
              <a:defRPr/>
            </a:pPr>
            <a:endParaRPr lang="en-US"/>
          </a:p>
        </c:txPr>
        <c:crossAx val="163316864"/>
        <c:crosses val="autoZero"/>
        <c:auto val="1"/>
        <c:lblAlgn val="ctr"/>
        <c:lblOffset val="100"/>
        <c:tickLblSkip val="1"/>
        <c:noMultiLvlLbl val="0"/>
      </c:catAx>
      <c:valAx>
        <c:axId val="163316864"/>
        <c:scaling>
          <c:orientation val="minMax"/>
        </c:scaling>
        <c:delete val="0"/>
        <c:axPos val="l"/>
        <c:numFmt formatCode="0.0" sourceLinked="1"/>
        <c:majorTickMark val="out"/>
        <c:minorTickMark val="none"/>
        <c:tickLblPos val="nextTo"/>
        <c:crossAx val="144190848"/>
        <c:crosses val="autoZero"/>
        <c:crossBetween val="between"/>
      </c:valAx>
    </c:plotArea>
    <c:legend>
      <c:legendPos val="t"/>
      <c:overlay val="0"/>
    </c:legend>
    <c:plotVisOnly val="0"/>
    <c:dispBlanksAs val="span"/>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10344020482553516"/>
          <c:y val="6.9295634920634924E-2"/>
          <c:w val="0.87980098428824283"/>
          <c:h val="0.75924999999999998"/>
        </c:manualLayout>
      </c:layout>
      <c:barChart>
        <c:barDir val="col"/>
        <c:grouping val="clustered"/>
        <c:varyColors val="0"/>
        <c:ser>
          <c:idx val="0"/>
          <c:order val="0"/>
          <c:spPr>
            <a:solidFill>
              <a:srgbClr val="C00000"/>
            </a:solidFill>
            <a:ln w="3175">
              <a:solidFill>
                <a:schemeClr val="bg1"/>
              </a:solidFill>
            </a:ln>
          </c:spPr>
          <c:invertIfNegative val="0"/>
          <c:cat>
            <c:numRef>
              <c:f>'1.1'!$I$4:$I$56</c:f>
              <c:numCache>
                <c:formatCode>General</c:formatCode>
                <c:ptCount val="53"/>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numCache>
            </c:numRef>
          </c:cat>
          <c:val>
            <c:numRef>
              <c:f>'1.1'!$K$4:$K$56</c:f>
              <c:numCache>
                <c:formatCode>_-* #\ ##0;\-* #\ ##0;_-* "–";_-@</c:formatCode>
                <c:ptCount val="53"/>
                <c:pt idx="0">
                  <c:v>14825</c:v>
                </c:pt>
                <c:pt idx="1">
                  <c:v>15059</c:v>
                </c:pt>
                <c:pt idx="2">
                  <c:v>13550</c:v>
                </c:pt>
                <c:pt idx="3">
                  <c:v>14076</c:v>
                </c:pt>
                <c:pt idx="4">
                  <c:v>15306</c:v>
                </c:pt>
                <c:pt idx="5">
                  <c:v>14975</c:v>
                </c:pt>
                <c:pt idx="6">
                  <c:v>15963</c:v>
                </c:pt>
                <c:pt idx="7">
                  <c:v>16132</c:v>
                </c:pt>
                <c:pt idx="8">
                  <c:v>15397</c:v>
                </c:pt>
                <c:pt idx="9">
                  <c:v>11679</c:v>
                </c:pt>
                <c:pt idx="10">
                  <c:v>14387</c:v>
                </c:pt>
                <c:pt idx="11">
                  <c:v>0</c:v>
                </c:pt>
                <c:pt idx="12">
                  <c:v>0</c:v>
                </c:pt>
                <c:pt idx="13">
                  <c:v>20370</c:v>
                </c:pt>
                <c:pt idx="14">
                  <c:v>19571</c:v>
                </c:pt>
                <c:pt idx="15">
                  <c:v>19790</c:v>
                </c:pt>
                <c:pt idx="16">
                  <c:v>20551</c:v>
                </c:pt>
                <c:pt idx="17">
                  <c:v>20869</c:v>
                </c:pt>
                <c:pt idx="18">
                  <c:v>21133</c:v>
                </c:pt>
                <c:pt idx="19">
                  <c:v>22202</c:v>
                </c:pt>
                <c:pt idx="20">
                  <c:v>22119</c:v>
                </c:pt>
                <c:pt idx="21">
                  <c:v>21963</c:v>
                </c:pt>
                <c:pt idx="22">
                  <c:v>22550</c:v>
                </c:pt>
                <c:pt idx="23">
                  <c:v>22199</c:v>
                </c:pt>
                <c:pt idx="24">
                  <c:v>21635</c:v>
                </c:pt>
                <c:pt idx="25">
                  <c:v>21050</c:v>
                </c:pt>
                <c:pt idx="26">
                  <c:v>20684</c:v>
                </c:pt>
                <c:pt idx="27">
                  <c:v>20025</c:v>
                </c:pt>
                <c:pt idx="28">
                  <c:v>19080</c:v>
                </c:pt>
                <c:pt idx="29">
                  <c:v>19892</c:v>
                </c:pt>
                <c:pt idx="30">
                  <c:v>20414</c:v>
                </c:pt>
                <c:pt idx="31">
                  <c:v>20148</c:v>
                </c:pt>
                <c:pt idx="32">
                  <c:v>19677</c:v>
                </c:pt>
                <c:pt idx="33">
                  <c:v>20411</c:v>
                </c:pt>
                <c:pt idx="34">
                  <c:v>22334</c:v>
                </c:pt>
                <c:pt idx="35">
                  <c:v>22655</c:v>
                </c:pt>
                <c:pt idx="36">
                  <c:v>20271</c:v>
                </c:pt>
                <c:pt idx="37">
                  <c:v>20081</c:v>
                </c:pt>
                <c:pt idx="38">
                  <c:v>17788</c:v>
                </c:pt>
                <c:pt idx="39">
                  <c:v>16167</c:v>
                </c:pt>
                <c:pt idx="40">
                  <c:v>15373</c:v>
                </c:pt>
                <c:pt idx="41">
                  <c:v>14115</c:v>
                </c:pt>
                <c:pt idx="42">
                  <c:v>13372</c:v>
                </c:pt>
                <c:pt idx="43">
                  <c:v>14178</c:v>
                </c:pt>
                <c:pt idx="44">
                  <c:v>13522</c:v>
                </c:pt>
                <c:pt idx="45">
                  <c:v>12911</c:v>
                </c:pt>
                <c:pt idx="46">
                  <c:v>11678</c:v>
                </c:pt>
                <c:pt idx="47">
                  <c:v>11289</c:v>
                </c:pt>
                <c:pt idx="48">
                  <c:v>10676</c:v>
                </c:pt>
                <c:pt idx="49">
                  <c:v>10820</c:v>
                </c:pt>
                <c:pt idx="50">
                  <c:v>10587</c:v>
                </c:pt>
                <c:pt idx="51">
                  <c:v>10756</c:v>
                </c:pt>
              </c:numCache>
            </c:numRef>
          </c:val>
        </c:ser>
        <c:dLbls>
          <c:showLegendKey val="0"/>
          <c:showVal val="0"/>
          <c:showCatName val="0"/>
          <c:showSerName val="0"/>
          <c:showPercent val="0"/>
          <c:showBubbleSize val="0"/>
        </c:dLbls>
        <c:gapWidth val="0"/>
        <c:axId val="141595776"/>
        <c:axId val="141597312"/>
      </c:barChart>
      <c:catAx>
        <c:axId val="141595776"/>
        <c:scaling>
          <c:orientation val="minMax"/>
        </c:scaling>
        <c:delete val="0"/>
        <c:axPos val="b"/>
        <c:numFmt formatCode="General" sourceLinked="1"/>
        <c:majorTickMark val="out"/>
        <c:minorTickMark val="none"/>
        <c:tickLblPos val="nextTo"/>
        <c:txPr>
          <a:bodyPr rot="-5400000" vert="horz"/>
          <a:lstStyle/>
          <a:p>
            <a:pPr>
              <a:defRPr sz="800" baseline="0">
                <a:solidFill>
                  <a:schemeClr val="tx1">
                    <a:lumMod val="75000"/>
                    <a:lumOff val="25000"/>
                  </a:schemeClr>
                </a:solidFill>
                <a:latin typeface="Foundry Sans" panose="02000503000000020003" pitchFamily="2" charset="0"/>
              </a:defRPr>
            </a:pPr>
            <a:endParaRPr lang="en-US"/>
          </a:p>
        </c:txPr>
        <c:crossAx val="141597312"/>
        <c:crosses val="autoZero"/>
        <c:auto val="1"/>
        <c:lblAlgn val="ctr"/>
        <c:lblOffset val="100"/>
        <c:tickLblSkip val="1"/>
        <c:noMultiLvlLbl val="0"/>
      </c:catAx>
      <c:valAx>
        <c:axId val="14159731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41595776"/>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22056234952675"/>
          <c:y val="0.1290570657466403"/>
          <c:w val="0.84050073189934693"/>
          <c:h val="0.65829628186935996"/>
        </c:manualLayout>
      </c:layout>
      <c:barChart>
        <c:barDir val="col"/>
        <c:grouping val="clustered"/>
        <c:varyColors val="0"/>
        <c:ser>
          <c:idx val="0"/>
          <c:order val="0"/>
          <c:spPr>
            <a:solidFill>
              <a:schemeClr val="accent2">
                <a:lumMod val="75000"/>
              </a:schemeClr>
            </a:solidFill>
          </c:spPr>
          <c:invertIfNegative val="0"/>
          <c:cat>
            <c:strRef>
              <c:f>'3.1'!$P$17:$P$20</c:f>
              <c:strCache>
                <c:ptCount val="4"/>
                <c:pt idx="0">
                  <c:v>Flats</c:v>
                </c:pt>
                <c:pt idx="1">
                  <c:v>Houses</c:v>
                </c:pt>
                <c:pt idx="2">
                  <c:v>HMO</c:v>
                </c:pt>
                <c:pt idx="3">
                  <c:v>Other dwellings</c:v>
                </c:pt>
              </c:strCache>
            </c:strRef>
          </c:cat>
          <c:val>
            <c:numRef>
              <c:f>'3.1'!$Q$17:$Q$20</c:f>
              <c:numCache>
                <c:formatCode>0.0</c:formatCode>
                <c:ptCount val="4"/>
                <c:pt idx="0">
                  <c:v>60.152916073968711</c:v>
                </c:pt>
                <c:pt idx="1">
                  <c:v>32.716927453769557</c:v>
                </c:pt>
                <c:pt idx="2" formatCode="General">
                  <c:v>2.6</c:v>
                </c:pt>
                <c:pt idx="3">
                  <c:v>0.4</c:v>
                </c:pt>
              </c:numCache>
            </c:numRef>
          </c:val>
        </c:ser>
        <c:dLbls>
          <c:showLegendKey val="0"/>
          <c:showVal val="0"/>
          <c:showCatName val="0"/>
          <c:showSerName val="0"/>
          <c:showPercent val="0"/>
          <c:showBubbleSize val="0"/>
        </c:dLbls>
        <c:gapWidth val="80"/>
        <c:axId val="163812480"/>
        <c:axId val="163814016"/>
      </c:barChart>
      <c:catAx>
        <c:axId val="163812480"/>
        <c:scaling>
          <c:orientation val="minMax"/>
        </c:scaling>
        <c:delete val="0"/>
        <c:axPos val="b"/>
        <c:majorTickMark val="out"/>
        <c:minorTickMark val="none"/>
        <c:tickLblPos val="nextTo"/>
        <c:txPr>
          <a:bodyPr/>
          <a:lstStyle/>
          <a:p>
            <a:pPr>
              <a:defRPr sz="800"/>
            </a:pPr>
            <a:endParaRPr lang="en-US"/>
          </a:p>
        </c:txPr>
        <c:crossAx val="163814016"/>
        <c:crosses val="autoZero"/>
        <c:auto val="1"/>
        <c:lblAlgn val="ctr"/>
        <c:lblOffset val="100"/>
        <c:noMultiLvlLbl val="0"/>
      </c:catAx>
      <c:valAx>
        <c:axId val="163814016"/>
        <c:scaling>
          <c:orientation val="minMax"/>
        </c:scaling>
        <c:delete val="0"/>
        <c:axPos val="l"/>
        <c:majorGridlines/>
        <c:title>
          <c:tx>
            <c:rich>
              <a:bodyPr rot="0" vert="horz"/>
              <a:lstStyle/>
              <a:p>
                <a:pPr algn="l">
                  <a:defRPr b="0" i="1"/>
                </a:pPr>
                <a:r>
                  <a:rPr lang="en-GB" b="0" i="1"/>
                  <a:t>percentage</a:t>
                </a:r>
              </a:p>
            </c:rich>
          </c:tx>
          <c:layout>
            <c:manualLayout>
              <c:xMode val="edge"/>
              <c:yMode val="edge"/>
              <c:x val="4.1948188747055457E-2"/>
              <c:y val="2.3452139153983847E-2"/>
            </c:manualLayout>
          </c:layout>
          <c:overlay val="0"/>
        </c:title>
        <c:numFmt formatCode="0" sourceLinked="0"/>
        <c:majorTickMark val="out"/>
        <c:minorTickMark val="none"/>
        <c:tickLblPos val="nextTo"/>
        <c:crossAx val="163812480"/>
        <c:crosses val="autoZero"/>
        <c:crossBetween val="between"/>
      </c:valAx>
    </c:plotArea>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FF7575"/>
            </a:solidFill>
            <a:ln w="3175">
              <a:solidFill>
                <a:schemeClr val="bg1"/>
              </a:solidFill>
            </a:ln>
          </c:spPr>
          <c:invertIfNegative val="0"/>
          <c:cat>
            <c:numRef>
              <c:f>'charts 17 and 20'!$B$4:$B$40</c:f>
              <c:numCache>
                <c:formatCode>General</c:formatCode>
                <c:ptCount val="37"/>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numCache>
            </c:numRef>
          </c:cat>
          <c:val>
            <c:numRef>
              <c:f>'charts 17 and 20'!$C$4:$C$39</c:f>
              <c:numCache>
                <c:formatCode>#,##0</c:formatCode>
                <c:ptCount val="36"/>
                <c:pt idx="0">
                  <c:v>8262</c:v>
                </c:pt>
                <c:pt idx="1">
                  <c:v>8046</c:v>
                </c:pt>
                <c:pt idx="2">
                  <c:v>8069</c:v>
                </c:pt>
                <c:pt idx="3">
                  <c:v>7712</c:v>
                </c:pt>
                <c:pt idx="4">
                  <c:v>8484</c:v>
                </c:pt>
                <c:pt idx="5">
                  <c:v>8397</c:v>
                </c:pt>
                <c:pt idx="6">
                  <c:v>8494</c:v>
                </c:pt>
                <c:pt idx="7">
                  <c:v>8819</c:v>
                </c:pt>
                <c:pt idx="8">
                  <c:v>8528</c:v>
                </c:pt>
                <c:pt idx="9">
                  <c:v>8581</c:v>
                </c:pt>
                <c:pt idx="10">
                  <c:v>8263</c:v>
                </c:pt>
                <c:pt idx="11">
                  <c:v>8010</c:v>
                </c:pt>
                <c:pt idx="12">
                  <c:v>8138</c:v>
                </c:pt>
                <c:pt idx="13">
                  <c:v>7703</c:v>
                </c:pt>
                <c:pt idx="14">
                  <c:v>7961</c:v>
                </c:pt>
                <c:pt idx="15">
                  <c:v>8400</c:v>
                </c:pt>
                <c:pt idx="16">
                  <c:v>8356</c:v>
                </c:pt>
                <c:pt idx="17">
                  <c:v>8149</c:v>
                </c:pt>
                <c:pt idx="18">
                  <c:v>9065</c:v>
                </c:pt>
              </c:numCache>
            </c:numRef>
          </c:val>
        </c:ser>
        <c:ser>
          <c:idx val="1"/>
          <c:order val="1"/>
          <c:spPr>
            <a:solidFill>
              <a:srgbClr val="C00000"/>
            </a:solidFill>
            <a:ln w="3175">
              <a:solidFill>
                <a:schemeClr val="bg1"/>
              </a:solidFill>
            </a:ln>
          </c:spPr>
          <c:invertIfNegative val="0"/>
          <c:cat>
            <c:numRef>
              <c:f>'charts 17 and 20'!$B$4:$B$40</c:f>
              <c:numCache>
                <c:formatCode>General</c:formatCode>
                <c:ptCount val="37"/>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numCache>
            </c:numRef>
          </c:cat>
          <c:val>
            <c:numRef>
              <c:f>'charts 17 and 20'!$D$4:$D$40</c:f>
              <c:numCache>
                <c:formatCode>General</c:formatCode>
                <c:ptCount val="37"/>
                <c:pt idx="19" formatCode="#,##0">
                  <c:v>9178</c:v>
                </c:pt>
                <c:pt idx="20" formatCode="#,##0">
                  <c:v>8943</c:v>
                </c:pt>
                <c:pt idx="21" formatCode="#,##0">
                  <c:v>8267</c:v>
                </c:pt>
                <c:pt idx="22" formatCode="#,##0">
                  <c:v>8645</c:v>
                </c:pt>
                <c:pt idx="23" formatCode="#,##0">
                  <c:v>8037</c:v>
                </c:pt>
                <c:pt idx="24" formatCode="#,##0">
                  <c:v>7311</c:v>
                </c:pt>
                <c:pt idx="25" formatCode="#,##0">
                  <c:v>7213</c:v>
                </c:pt>
                <c:pt idx="26" formatCode="#,##0">
                  <c:v>6730</c:v>
                </c:pt>
                <c:pt idx="27" formatCode="#,##0">
                  <c:v>6661</c:v>
                </c:pt>
                <c:pt idx="28" formatCode="#,##0">
                  <c:v>6916</c:v>
                </c:pt>
                <c:pt idx="29" formatCode="#,##0">
                  <c:v>6821</c:v>
                </c:pt>
                <c:pt idx="30" formatCode="#,##0">
                  <c:v>6650</c:v>
                </c:pt>
                <c:pt idx="31" formatCode="#,##0">
                  <c:v>6471</c:v>
                </c:pt>
                <c:pt idx="32" formatCode="#,##0">
                  <c:v>6197</c:v>
                </c:pt>
                <c:pt idx="33" formatCode="#,##0">
                  <c:v>5890</c:v>
                </c:pt>
                <c:pt idx="34" formatCode="_-* #\ ##0;\-* #\ ##0;_-* &quot;–&quot;;_-@">
                  <c:v>5840</c:v>
                </c:pt>
                <c:pt idx="35" formatCode="_-* #\ ##0;\-* #\ ##0;_-* &quot;–&quot;;_-@">
                  <c:v>5558</c:v>
                </c:pt>
                <c:pt idx="36" formatCode="_-* #\ ##0;\-* #\ ##0;_-* &quot;–&quot;;_-@">
                  <c:v>5624</c:v>
                </c:pt>
              </c:numCache>
            </c:numRef>
          </c:val>
        </c:ser>
        <c:dLbls>
          <c:showLegendKey val="0"/>
          <c:showVal val="0"/>
          <c:showCatName val="0"/>
          <c:showSerName val="0"/>
          <c:showPercent val="0"/>
          <c:showBubbleSize val="0"/>
        </c:dLbls>
        <c:gapWidth val="0"/>
        <c:overlap val="100"/>
        <c:axId val="163949952"/>
        <c:axId val="163955840"/>
      </c:barChart>
      <c:catAx>
        <c:axId val="163949952"/>
        <c:scaling>
          <c:orientation val="minMax"/>
        </c:scaling>
        <c:delete val="0"/>
        <c:axPos val="b"/>
        <c:numFmt formatCode="General" sourceLinked="1"/>
        <c:majorTickMark val="out"/>
        <c:minorTickMark val="none"/>
        <c:tickLblPos val="nextTo"/>
        <c:crossAx val="163955840"/>
        <c:crosses val="autoZero"/>
        <c:auto val="1"/>
        <c:lblAlgn val="ctr"/>
        <c:lblOffset val="100"/>
        <c:noMultiLvlLbl val="0"/>
      </c:catAx>
      <c:valAx>
        <c:axId val="163955840"/>
        <c:scaling>
          <c:orientation val="minMax"/>
        </c:scaling>
        <c:delete val="0"/>
        <c:axPos val="l"/>
        <c:majorGridlines/>
        <c:numFmt formatCode="#,##0" sourceLinked="1"/>
        <c:majorTickMark val="out"/>
        <c:minorTickMark val="none"/>
        <c:tickLblPos val="nextTo"/>
        <c:crossAx val="163949952"/>
        <c:crosses val="autoZero"/>
        <c:crossBetween val="between"/>
      </c:valAx>
    </c:plotArea>
    <c:plotVisOnly val="0"/>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FF7575"/>
            </a:solidFill>
            <a:ln w="3175">
              <a:solidFill>
                <a:schemeClr val="bg1"/>
              </a:solidFill>
            </a:ln>
          </c:spPr>
          <c:invertIfNegative val="0"/>
          <c:cat>
            <c:numRef>
              <c:f>'charts 17 and 20'!$B$4:$B$40</c:f>
              <c:numCache>
                <c:formatCode>General</c:formatCode>
                <c:ptCount val="37"/>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numCache>
            </c:numRef>
          </c:cat>
          <c:val>
            <c:numRef>
              <c:f>'charts 17 and 20'!$E$4:$E$37</c:f>
              <c:numCache>
                <c:formatCode>#,##0</c:formatCode>
                <c:ptCount val="34"/>
                <c:pt idx="0">
                  <c:v>5018</c:v>
                </c:pt>
                <c:pt idx="1">
                  <c:v>5078</c:v>
                </c:pt>
                <c:pt idx="2">
                  <c:v>5072</c:v>
                </c:pt>
                <c:pt idx="3">
                  <c:v>5235</c:v>
                </c:pt>
                <c:pt idx="4">
                  <c:v>5341</c:v>
                </c:pt>
                <c:pt idx="5">
                  <c:v>5188</c:v>
                </c:pt>
                <c:pt idx="6">
                  <c:v>5084</c:v>
                </c:pt>
                <c:pt idx="7">
                  <c:v>5459</c:v>
                </c:pt>
                <c:pt idx="8">
                  <c:v>5495</c:v>
                </c:pt>
                <c:pt idx="9">
                  <c:v>5152</c:v>
                </c:pt>
                <c:pt idx="10">
                  <c:v>4673</c:v>
                </c:pt>
                <c:pt idx="11">
                  <c:v>4484</c:v>
                </c:pt>
                <c:pt idx="12">
                  <c:v>4476</c:v>
                </c:pt>
                <c:pt idx="13">
                  <c:v>4753</c:v>
                </c:pt>
                <c:pt idx="14">
                  <c:v>5084</c:v>
                </c:pt>
                <c:pt idx="15">
                  <c:v>4916</c:v>
                </c:pt>
                <c:pt idx="16">
                  <c:v>4815</c:v>
                </c:pt>
                <c:pt idx="17">
                  <c:v>4520</c:v>
                </c:pt>
                <c:pt idx="18">
                  <c:v>4252</c:v>
                </c:pt>
              </c:numCache>
            </c:numRef>
          </c:val>
        </c:ser>
        <c:ser>
          <c:idx val="1"/>
          <c:order val="1"/>
          <c:spPr>
            <a:solidFill>
              <a:srgbClr val="C00000"/>
            </a:solidFill>
            <a:ln w="3175">
              <a:solidFill>
                <a:schemeClr val="bg1"/>
              </a:solidFill>
            </a:ln>
          </c:spPr>
          <c:invertIfNegative val="0"/>
          <c:cat>
            <c:numRef>
              <c:f>'charts 17 and 20'!$B$4:$B$40</c:f>
              <c:numCache>
                <c:formatCode>General</c:formatCode>
                <c:ptCount val="37"/>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numCache>
            </c:numRef>
          </c:cat>
          <c:val>
            <c:numRef>
              <c:f>'charts 17 and 20'!$F$4:$F$40</c:f>
              <c:numCache>
                <c:formatCode>#,##0</c:formatCode>
                <c:ptCount val="37"/>
                <c:pt idx="19">
                  <c:v>3875</c:v>
                </c:pt>
                <c:pt idx="20">
                  <c:v>4009</c:v>
                </c:pt>
                <c:pt idx="21">
                  <c:v>3776</c:v>
                </c:pt>
                <c:pt idx="22">
                  <c:v>3693</c:v>
                </c:pt>
                <c:pt idx="23">
                  <c:v>3759</c:v>
                </c:pt>
                <c:pt idx="24">
                  <c:v>3427</c:v>
                </c:pt>
                <c:pt idx="25">
                  <c:v>3275</c:v>
                </c:pt>
                <c:pt idx="26">
                  <c:v>3044</c:v>
                </c:pt>
                <c:pt idx="27">
                  <c:v>2835</c:v>
                </c:pt>
                <c:pt idx="28">
                  <c:v>3198</c:v>
                </c:pt>
                <c:pt idx="29">
                  <c:v>3157</c:v>
                </c:pt>
                <c:pt idx="30">
                  <c:v>3011</c:v>
                </c:pt>
                <c:pt idx="31">
                  <c:v>2652</c:v>
                </c:pt>
                <c:pt idx="32">
                  <c:v>2693</c:v>
                </c:pt>
                <c:pt idx="33">
                  <c:v>2311</c:v>
                </c:pt>
                <c:pt idx="34" formatCode="_-* #\ ##0;\-* #\ ##0;_-* &quot;–&quot;;_-@">
                  <c:v>2503</c:v>
                </c:pt>
                <c:pt idx="35" formatCode="_-* #\ ##0;\-* #\ ##0;_-* &quot;–&quot;;_-@">
                  <c:v>2260</c:v>
                </c:pt>
                <c:pt idx="36">
                  <c:v>2412</c:v>
                </c:pt>
              </c:numCache>
            </c:numRef>
          </c:val>
        </c:ser>
        <c:dLbls>
          <c:showLegendKey val="0"/>
          <c:showVal val="0"/>
          <c:showCatName val="0"/>
          <c:showSerName val="0"/>
          <c:showPercent val="0"/>
          <c:showBubbleSize val="0"/>
        </c:dLbls>
        <c:gapWidth val="0"/>
        <c:overlap val="100"/>
        <c:axId val="143398016"/>
        <c:axId val="143399552"/>
      </c:barChart>
      <c:catAx>
        <c:axId val="143398016"/>
        <c:scaling>
          <c:orientation val="minMax"/>
        </c:scaling>
        <c:delete val="0"/>
        <c:axPos val="b"/>
        <c:numFmt formatCode="General" sourceLinked="1"/>
        <c:majorTickMark val="out"/>
        <c:minorTickMark val="none"/>
        <c:tickLblPos val="nextTo"/>
        <c:crossAx val="143399552"/>
        <c:crosses val="autoZero"/>
        <c:auto val="1"/>
        <c:lblAlgn val="ctr"/>
        <c:lblOffset val="100"/>
        <c:noMultiLvlLbl val="0"/>
      </c:catAx>
      <c:valAx>
        <c:axId val="143399552"/>
        <c:scaling>
          <c:orientation val="minMax"/>
        </c:scaling>
        <c:delete val="0"/>
        <c:axPos val="l"/>
        <c:majorGridlines/>
        <c:numFmt formatCode="#,##0" sourceLinked="1"/>
        <c:majorTickMark val="out"/>
        <c:minorTickMark val="none"/>
        <c:tickLblPos val="nextTo"/>
        <c:crossAx val="143398016"/>
        <c:crosses val="autoZero"/>
        <c:crossBetween val="between"/>
      </c:valAx>
    </c:plotArea>
    <c:plotVisOnly val="0"/>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'3.3'!$O$20</c:f>
              <c:strCache>
                <c:ptCount val="1"/>
                <c:pt idx="0">
                  <c:v>Incidents</c:v>
                </c:pt>
              </c:strCache>
            </c:strRef>
          </c:tx>
          <c:spPr>
            <a:solidFill>
              <a:srgbClr val="FF6565"/>
            </a:solidFill>
          </c:spPr>
          <c:invertIfNegative val="0"/>
          <c:cat>
            <c:strRef>
              <c:f>'3.3'!$N$21:$N$23</c:f>
              <c:strCache>
                <c:ptCount val="3"/>
                <c:pt idx="0">
                  <c:v>Kitchen</c:v>
                </c:pt>
                <c:pt idx="1">
                  <c:v>Bedroom</c:v>
                </c:pt>
                <c:pt idx="2">
                  <c:v>Living room</c:v>
                </c:pt>
              </c:strCache>
            </c:strRef>
          </c:cat>
          <c:val>
            <c:numRef>
              <c:f>'3.3'!$O$21:$O$23</c:f>
              <c:numCache>
                <c:formatCode>0.0</c:formatCode>
                <c:ptCount val="3"/>
                <c:pt idx="0">
                  <c:v>55.557845561967575</c:v>
                </c:pt>
                <c:pt idx="1">
                  <c:v>9.5012366034624893</c:v>
                </c:pt>
                <c:pt idx="2">
                  <c:v>6.2104973893926907</c:v>
                </c:pt>
              </c:numCache>
            </c:numRef>
          </c:val>
        </c:ser>
        <c:ser>
          <c:idx val="1"/>
          <c:order val="1"/>
          <c:tx>
            <c:strRef>
              <c:f>'3.3'!$P$20</c:f>
              <c:strCache>
                <c:ptCount val="1"/>
                <c:pt idx="0">
                  <c:v>Injuries</c:v>
                </c:pt>
              </c:strCache>
            </c:strRef>
          </c:tx>
          <c:spPr>
            <a:solidFill>
              <a:srgbClr val="FE0000"/>
            </a:solidFill>
          </c:spPr>
          <c:invertIfNegative val="0"/>
          <c:cat>
            <c:strRef>
              <c:f>'3.3'!$N$21:$N$23</c:f>
              <c:strCache>
                <c:ptCount val="3"/>
                <c:pt idx="0">
                  <c:v>Kitchen</c:v>
                </c:pt>
                <c:pt idx="1">
                  <c:v>Bedroom</c:v>
                </c:pt>
                <c:pt idx="2">
                  <c:v>Living room</c:v>
                </c:pt>
              </c:strCache>
            </c:strRef>
          </c:cat>
          <c:val>
            <c:numRef>
              <c:f>'3.3'!$P$21:$P$23</c:f>
              <c:numCache>
                <c:formatCode>0.0</c:formatCode>
                <c:ptCount val="3"/>
                <c:pt idx="0">
                  <c:v>44.066534260178749</c:v>
                </c:pt>
                <c:pt idx="1">
                  <c:v>21.499503475670309</c:v>
                </c:pt>
                <c:pt idx="2">
                  <c:v>11.271102284011917</c:v>
                </c:pt>
              </c:numCache>
            </c:numRef>
          </c:val>
        </c:ser>
        <c:ser>
          <c:idx val="2"/>
          <c:order val="2"/>
          <c:tx>
            <c:strRef>
              <c:f>'3.3'!$Q$20</c:f>
              <c:strCache>
                <c:ptCount val="1"/>
                <c:pt idx="0">
                  <c:v>Fatalities</c:v>
                </c:pt>
              </c:strCache>
            </c:strRef>
          </c:tx>
          <c:spPr>
            <a:solidFill>
              <a:srgbClr val="C00000"/>
            </a:solidFill>
          </c:spPr>
          <c:invertIfNegative val="0"/>
          <c:cat>
            <c:strRef>
              <c:f>'3.3'!$N$21:$N$23</c:f>
              <c:strCache>
                <c:ptCount val="3"/>
                <c:pt idx="0">
                  <c:v>Kitchen</c:v>
                </c:pt>
                <c:pt idx="1">
                  <c:v>Bedroom</c:v>
                </c:pt>
                <c:pt idx="2">
                  <c:v>Living room</c:v>
                </c:pt>
              </c:strCache>
            </c:strRef>
          </c:cat>
          <c:val>
            <c:numRef>
              <c:f>'3.3'!$Q$21:$Q$23</c:f>
              <c:numCache>
                <c:formatCode>0.0</c:formatCode>
                <c:ptCount val="3"/>
                <c:pt idx="0">
                  <c:v>38.495575221238937</c:v>
                </c:pt>
                <c:pt idx="1">
                  <c:v>24.336283185840706</c:v>
                </c:pt>
                <c:pt idx="2">
                  <c:v>23.451327433628318</c:v>
                </c:pt>
              </c:numCache>
            </c:numRef>
          </c:val>
        </c:ser>
        <c:dLbls>
          <c:showLegendKey val="0"/>
          <c:showVal val="0"/>
          <c:showCatName val="0"/>
          <c:showSerName val="0"/>
          <c:showPercent val="0"/>
          <c:showBubbleSize val="0"/>
        </c:dLbls>
        <c:gapWidth val="150"/>
        <c:axId val="164450304"/>
        <c:axId val="164451840"/>
      </c:barChart>
      <c:catAx>
        <c:axId val="164450304"/>
        <c:scaling>
          <c:orientation val="minMax"/>
        </c:scaling>
        <c:delete val="0"/>
        <c:axPos val="b"/>
        <c:majorTickMark val="out"/>
        <c:minorTickMark val="none"/>
        <c:tickLblPos val="nextTo"/>
        <c:crossAx val="164451840"/>
        <c:crosses val="autoZero"/>
        <c:auto val="1"/>
        <c:lblAlgn val="ctr"/>
        <c:lblOffset val="100"/>
        <c:noMultiLvlLbl val="0"/>
      </c:catAx>
      <c:valAx>
        <c:axId val="164451840"/>
        <c:scaling>
          <c:orientation val="minMax"/>
        </c:scaling>
        <c:delete val="0"/>
        <c:axPos val="l"/>
        <c:majorGridlines/>
        <c:title>
          <c:tx>
            <c:rich>
              <a:bodyPr rot="-5400000" vert="horz"/>
              <a:lstStyle/>
              <a:p>
                <a:pPr>
                  <a:defRPr/>
                </a:pPr>
                <a:r>
                  <a:rPr lang="en-US"/>
                  <a:t>Proportion of total</a:t>
                </a:r>
              </a:p>
            </c:rich>
          </c:tx>
          <c:overlay val="0"/>
        </c:title>
        <c:numFmt formatCode="0.0" sourceLinked="1"/>
        <c:majorTickMark val="out"/>
        <c:minorTickMark val="none"/>
        <c:tickLblPos val="nextTo"/>
        <c:crossAx val="164450304"/>
        <c:crosses val="autoZero"/>
        <c:crossBetween val="between"/>
      </c:valAx>
    </c:plotArea>
    <c:legend>
      <c:legendPos val="t"/>
      <c:overlay val="0"/>
    </c:legend>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'3.4'!$W$5</c:f>
              <c:strCache>
                <c:ptCount val="1"/>
                <c:pt idx="0">
                  <c:v>Incidents</c:v>
                </c:pt>
              </c:strCache>
            </c:strRef>
          </c:tx>
          <c:spPr>
            <a:solidFill>
              <a:srgbClr val="FF6565"/>
            </a:solidFill>
          </c:spPr>
          <c:invertIfNegative val="0"/>
          <c:cat>
            <c:strRef>
              <c:f>'3.4'!$V$6:$V$9</c:f>
              <c:strCache>
                <c:ptCount val="4"/>
                <c:pt idx="0">
                  <c:v>Cooking appliance</c:v>
                </c:pt>
                <c:pt idx="1">
                  <c:v>Electricity supply</c:v>
                </c:pt>
                <c:pt idx="2">
                  <c:v>Smoking related</c:v>
                </c:pt>
                <c:pt idx="3">
                  <c:v>Matches and candles</c:v>
                </c:pt>
              </c:strCache>
            </c:strRef>
          </c:cat>
          <c:val>
            <c:numRef>
              <c:f>'3.4'!$W$6:$W$9</c:f>
              <c:numCache>
                <c:formatCode>0.0</c:formatCode>
                <c:ptCount val="4"/>
                <c:pt idx="0">
                  <c:v>38.5</c:v>
                </c:pt>
                <c:pt idx="1">
                  <c:v>11.5</c:v>
                </c:pt>
                <c:pt idx="2">
                  <c:v>10.199999999999999</c:v>
                </c:pt>
                <c:pt idx="3">
                  <c:v>6.9</c:v>
                </c:pt>
              </c:numCache>
            </c:numRef>
          </c:val>
        </c:ser>
        <c:ser>
          <c:idx val="1"/>
          <c:order val="1"/>
          <c:tx>
            <c:strRef>
              <c:f>'3.4'!$X$5</c:f>
              <c:strCache>
                <c:ptCount val="1"/>
                <c:pt idx="0">
                  <c:v>Injuries</c:v>
                </c:pt>
              </c:strCache>
            </c:strRef>
          </c:tx>
          <c:spPr>
            <a:solidFill>
              <a:srgbClr val="FE0000"/>
            </a:solidFill>
          </c:spPr>
          <c:invertIfNegative val="0"/>
          <c:cat>
            <c:strRef>
              <c:f>'3.4'!$V$6:$V$9</c:f>
              <c:strCache>
                <c:ptCount val="4"/>
                <c:pt idx="0">
                  <c:v>Cooking appliance</c:v>
                </c:pt>
                <c:pt idx="1">
                  <c:v>Electricity supply</c:v>
                </c:pt>
                <c:pt idx="2">
                  <c:v>Smoking related</c:v>
                </c:pt>
                <c:pt idx="3">
                  <c:v>Matches and candles</c:v>
                </c:pt>
              </c:strCache>
            </c:strRef>
          </c:cat>
          <c:val>
            <c:numRef>
              <c:f>'3.4'!$X$6:$X$9</c:f>
              <c:numCache>
                <c:formatCode>0.0</c:formatCode>
                <c:ptCount val="4"/>
                <c:pt idx="0">
                  <c:v>30</c:v>
                </c:pt>
                <c:pt idx="1">
                  <c:v>5.9516298633017879</c:v>
                </c:pt>
                <c:pt idx="2">
                  <c:v>12.450052576235542</c:v>
                </c:pt>
                <c:pt idx="3">
                  <c:v>11.840168243953734</c:v>
                </c:pt>
              </c:numCache>
            </c:numRef>
          </c:val>
        </c:ser>
        <c:ser>
          <c:idx val="2"/>
          <c:order val="2"/>
          <c:tx>
            <c:strRef>
              <c:f>'3.4'!$Y$5</c:f>
              <c:strCache>
                <c:ptCount val="1"/>
                <c:pt idx="0">
                  <c:v>Fatalities</c:v>
                </c:pt>
              </c:strCache>
            </c:strRef>
          </c:tx>
          <c:spPr>
            <a:solidFill>
              <a:srgbClr val="C00000"/>
            </a:solidFill>
          </c:spPr>
          <c:invertIfNegative val="0"/>
          <c:cat>
            <c:strRef>
              <c:f>'3.4'!$V$6:$V$9</c:f>
              <c:strCache>
                <c:ptCount val="4"/>
                <c:pt idx="0">
                  <c:v>Cooking appliance</c:v>
                </c:pt>
                <c:pt idx="1">
                  <c:v>Electricity supply</c:v>
                </c:pt>
                <c:pt idx="2">
                  <c:v>Smoking related</c:v>
                </c:pt>
                <c:pt idx="3">
                  <c:v>Matches and candles</c:v>
                </c:pt>
              </c:strCache>
            </c:strRef>
          </c:cat>
          <c:val>
            <c:numRef>
              <c:f>'3.4'!$Y$6:$Y$9</c:f>
              <c:numCache>
                <c:formatCode>0.0</c:formatCode>
                <c:ptCount val="4"/>
                <c:pt idx="0">
                  <c:v>2.2000000000000002</c:v>
                </c:pt>
                <c:pt idx="1">
                  <c:v>5.7</c:v>
                </c:pt>
                <c:pt idx="2">
                  <c:v>12.3</c:v>
                </c:pt>
                <c:pt idx="3">
                  <c:v>12.2</c:v>
                </c:pt>
              </c:numCache>
            </c:numRef>
          </c:val>
        </c:ser>
        <c:dLbls>
          <c:showLegendKey val="0"/>
          <c:showVal val="0"/>
          <c:showCatName val="0"/>
          <c:showSerName val="0"/>
          <c:showPercent val="0"/>
          <c:showBubbleSize val="0"/>
        </c:dLbls>
        <c:gapWidth val="150"/>
        <c:axId val="164007296"/>
        <c:axId val="164017280"/>
      </c:barChart>
      <c:catAx>
        <c:axId val="164007296"/>
        <c:scaling>
          <c:orientation val="minMax"/>
        </c:scaling>
        <c:delete val="0"/>
        <c:axPos val="b"/>
        <c:majorTickMark val="out"/>
        <c:minorTickMark val="none"/>
        <c:tickLblPos val="nextTo"/>
        <c:crossAx val="164017280"/>
        <c:crosses val="autoZero"/>
        <c:auto val="1"/>
        <c:lblAlgn val="ctr"/>
        <c:lblOffset val="100"/>
        <c:noMultiLvlLbl val="0"/>
      </c:catAx>
      <c:valAx>
        <c:axId val="164017280"/>
        <c:scaling>
          <c:orientation val="minMax"/>
        </c:scaling>
        <c:delete val="0"/>
        <c:axPos val="l"/>
        <c:majorGridlines/>
        <c:title>
          <c:tx>
            <c:rich>
              <a:bodyPr rot="-5400000" vert="horz"/>
              <a:lstStyle/>
              <a:p>
                <a:pPr>
                  <a:defRPr/>
                </a:pPr>
                <a:r>
                  <a:rPr lang="en-US"/>
                  <a:t>Proportion of total</a:t>
                </a:r>
              </a:p>
            </c:rich>
          </c:tx>
          <c:overlay val="0"/>
        </c:title>
        <c:numFmt formatCode="0.0" sourceLinked="1"/>
        <c:majorTickMark val="out"/>
        <c:minorTickMark val="none"/>
        <c:tickLblPos val="nextTo"/>
        <c:crossAx val="164007296"/>
        <c:crosses val="autoZero"/>
        <c:crossBetween val="between"/>
      </c:valAx>
    </c:plotArea>
    <c:legend>
      <c:legendPos val="t"/>
      <c:overlay val="0"/>
    </c:legend>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764938822329005"/>
          <c:y val="0.18981481481481483"/>
          <c:w val="0.80601042504930898"/>
          <c:h val="0.66024715660542432"/>
        </c:manualLayout>
      </c:layout>
      <c:barChart>
        <c:barDir val="col"/>
        <c:grouping val="stacked"/>
        <c:varyColors val="0"/>
        <c:ser>
          <c:idx val="0"/>
          <c:order val="0"/>
          <c:tx>
            <c:strRef>
              <c:f>'4.1'!$A$50</c:f>
              <c:strCache>
                <c:ptCount val="1"/>
                <c:pt idx="0">
                  <c:v>Non-residential</c:v>
                </c:pt>
              </c:strCache>
            </c:strRef>
          </c:tx>
          <c:spPr>
            <a:solidFill>
              <a:schemeClr val="accent2">
                <a:lumMod val="75000"/>
              </a:schemeClr>
            </a:solidFill>
          </c:spPr>
          <c:invertIfNegative val="0"/>
          <c:cat>
            <c:numRef>
              <c:f>'4.1'!$B$49:$I$49</c:f>
              <c:numCache>
                <c:formatCode>General</c:formatCode>
                <c:ptCount val="8"/>
                <c:pt idx="0">
                  <c:v>2010</c:v>
                </c:pt>
                <c:pt idx="1">
                  <c:v>2011</c:v>
                </c:pt>
                <c:pt idx="2">
                  <c:v>2012</c:v>
                </c:pt>
                <c:pt idx="3">
                  <c:v>2013</c:v>
                </c:pt>
                <c:pt idx="4">
                  <c:v>2014</c:v>
                </c:pt>
                <c:pt idx="5">
                  <c:v>2015</c:v>
                </c:pt>
                <c:pt idx="6">
                  <c:v>2016</c:v>
                </c:pt>
                <c:pt idx="7">
                  <c:v>2017</c:v>
                </c:pt>
              </c:numCache>
            </c:numRef>
          </c:cat>
          <c:val>
            <c:numRef>
              <c:f>'4.1'!$B$50:$I$50</c:f>
              <c:numCache>
                <c:formatCode>General</c:formatCode>
                <c:ptCount val="8"/>
                <c:pt idx="0">
                  <c:v>2566</c:v>
                </c:pt>
                <c:pt idx="1">
                  <c:v>2564</c:v>
                </c:pt>
                <c:pt idx="2" formatCode="_-* #\ ##0;\-* #\ ##0;_-* &quot;–&quot;;_-@">
                  <c:v>2180</c:v>
                </c:pt>
                <c:pt idx="3" formatCode="_-* #\ ##0;\-* #\ ##0;_-* &quot;–&quot;;_-@">
                  <c:v>2212</c:v>
                </c:pt>
                <c:pt idx="4" formatCode="_-* #\ ##0;\-* #\ ##0;_-* &quot;–&quot;;_-@">
                  <c:v>1924</c:v>
                </c:pt>
                <c:pt idx="5" formatCode="_-* #\ ##0;\-* #\ ##0;_-* &quot;–&quot;;_-@">
                  <c:v>2126</c:v>
                </c:pt>
                <c:pt idx="6" formatCode="_-* #\ ##0;\-* #\ ##0;_-* &quot;–&quot;;_-@">
                  <c:v>1974</c:v>
                </c:pt>
                <c:pt idx="7" formatCode="_-* #\ ##0;\-* #\ ##0;_-* &quot;–&quot;;_-@">
                  <c:v>2083</c:v>
                </c:pt>
              </c:numCache>
            </c:numRef>
          </c:val>
        </c:ser>
        <c:ser>
          <c:idx val="1"/>
          <c:order val="1"/>
          <c:tx>
            <c:strRef>
              <c:f>'4.1'!$A$51</c:f>
              <c:strCache>
                <c:ptCount val="1"/>
                <c:pt idx="0">
                  <c:v>Other residential</c:v>
                </c:pt>
              </c:strCache>
            </c:strRef>
          </c:tx>
          <c:spPr>
            <a:solidFill>
              <a:schemeClr val="accent2">
                <a:lumMod val="60000"/>
                <a:lumOff val="40000"/>
              </a:schemeClr>
            </a:solidFill>
          </c:spPr>
          <c:invertIfNegative val="0"/>
          <c:cat>
            <c:numRef>
              <c:f>'4.1'!$B$49:$I$49</c:f>
              <c:numCache>
                <c:formatCode>General</c:formatCode>
                <c:ptCount val="8"/>
                <c:pt idx="0">
                  <c:v>2010</c:v>
                </c:pt>
                <c:pt idx="1">
                  <c:v>2011</c:v>
                </c:pt>
                <c:pt idx="2">
                  <c:v>2012</c:v>
                </c:pt>
                <c:pt idx="3">
                  <c:v>2013</c:v>
                </c:pt>
                <c:pt idx="4">
                  <c:v>2014</c:v>
                </c:pt>
                <c:pt idx="5">
                  <c:v>2015</c:v>
                </c:pt>
                <c:pt idx="6">
                  <c:v>2016</c:v>
                </c:pt>
                <c:pt idx="7">
                  <c:v>2017</c:v>
                </c:pt>
              </c:numCache>
            </c:numRef>
          </c:cat>
          <c:val>
            <c:numRef>
              <c:f>'4.1'!$B$51:$I$51</c:f>
              <c:numCache>
                <c:formatCode>General</c:formatCode>
                <c:ptCount val="8"/>
                <c:pt idx="0">
                  <c:v>596</c:v>
                </c:pt>
                <c:pt idx="1">
                  <c:v>442</c:v>
                </c:pt>
                <c:pt idx="2" formatCode="_-* #\ ##0;\-* #\ ##0;_-* &quot;–&quot;;_-@">
                  <c:v>464</c:v>
                </c:pt>
                <c:pt idx="3" formatCode="_-* #\ ##0;\-* #\ ##0;_-* &quot;–&quot;;_-@">
                  <c:v>481</c:v>
                </c:pt>
                <c:pt idx="4" formatCode="_-* #\ ##0;\-* #\ ##0;_-* &quot;–&quot;;_-@">
                  <c:v>386</c:v>
                </c:pt>
                <c:pt idx="5" formatCode="_-* #\ ##0;\-* #\ ##0;_-* &quot;–&quot;;_-@">
                  <c:v>377</c:v>
                </c:pt>
                <c:pt idx="6" formatCode="_-* #\ ##0;\-* #\ ##0;_-* &quot;–&quot;;_-@">
                  <c:v>286</c:v>
                </c:pt>
                <c:pt idx="7" formatCode="_-* #\ ##0;\-* #\ ##0;_-* &quot;–&quot;;_-@">
                  <c:v>329</c:v>
                </c:pt>
              </c:numCache>
            </c:numRef>
          </c:val>
        </c:ser>
        <c:dLbls>
          <c:showLegendKey val="0"/>
          <c:showVal val="0"/>
          <c:showCatName val="0"/>
          <c:showSerName val="0"/>
          <c:showPercent val="0"/>
          <c:showBubbleSize val="0"/>
        </c:dLbls>
        <c:gapWidth val="60"/>
        <c:overlap val="100"/>
        <c:axId val="166025472"/>
        <c:axId val="166051840"/>
      </c:barChart>
      <c:catAx>
        <c:axId val="166025472"/>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66051840"/>
        <c:crosses val="autoZero"/>
        <c:auto val="1"/>
        <c:lblAlgn val="ctr"/>
        <c:lblOffset val="100"/>
        <c:noMultiLvlLbl val="0"/>
      </c:catAx>
      <c:valAx>
        <c:axId val="166051840"/>
        <c:scaling>
          <c:orientation val="minMax"/>
          <c:min val="0"/>
        </c:scaling>
        <c:delete val="0"/>
        <c:axPos val="l"/>
        <c:majorGridlines/>
        <c:numFmt formatCode="General" sourceLinked="1"/>
        <c:majorTickMark val="out"/>
        <c:minorTickMark val="none"/>
        <c:tickLblPos val="nextTo"/>
        <c:crossAx val="166025472"/>
        <c:crosses val="autoZero"/>
        <c:crossBetween val="between"/>
        <c:majorUnit val="1000"/>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1"/>
          <c:order val="0"/>
          <c:tx>
            <c:strRef>
              <c:f>'4.1'!$A$50</c:f>
              <c:strCache>
                <c:ptCount val="1"/>
                <c:pt idx="0">
                  <c:v>Non-residential</c:v>
                </c:pt>
              </c:strCache>
            </c:strRef>
          </c:tx>
          <c:spPr>
            <a:solidFill>
              <a:schemeClr val="accent2">
                <a:lumMod val="75000"/>
              </a:schemeClr>
            </a:solidFill>
          </c:spPr>
          <c:invertIfNegative val="0"/>
          <c:cat>
            <c:numRef>
              <c:f>'4.1'!$D$49:$I$49</c:f>
              <c:numCache>
                <c:formatCode>General</c:formatCode>
                <c:ptCount val="6"/>
                <c:pt idx="0">
                  <c:v>2012</c:v>
                </c:pt>
                <c:pt idx="1">
                  <c:v>2013</c:v>
                </c:pt>
                <c:pt idx="2">
                  <c:v>2014</c:v>
                </c:pt>
                <c:pt idx="3">
                  <c:v>2015</c:v>
                </c:pt>
                <c:pt idx="4">
                  <c:v>2016</c:v>
                </c:pt>
                <c:pt idx="5">
                  <c:v>2017</c:v>
                </c:pt>
              </c:numCache>
            </c:numRef>
          </c:cat>
          <c:val>
            <c:numRef>
              <c:f>'4.1'!$D$50:$I$50</c:f>
              <c:numCache>
                <c:formatCode>_-* #\ ##0;\-* #\ ##0;_-* "–";_-@</c:formatCode>
                <c:ptCount val="6"/>
                <c:pt idx="0">
                  <c:v>2180</c:v>
                </c:pt>
                <c:pt idx="1">
                  <c:v>2212</c:v>
                </c:pt>
                <c:pt idx="2">
                  <c:v>1924</c:v>
                </c:pt>
                <c:pt idx="3">
                  <c:v>2126</c:v>
                </c:pt>
                <c:pt idx="4">
                  <c:v>1974</c:v>
                </c:pt>
                <c:pt idx="5">
                  <c:v>2083</c:v>
                </c:pt>
              </c:numCache>
            </c:numRef>
          </c:val>
        </c:ser>
        <c:ser>
          <c:idx val="0"/>
          <c:order val="1"/>
          <c:tx>
            <c:strRef>
              <c:f>'4.1'!$A$51</c:f>
              <c:strCache>
                <c:ptCount val="1"/>
                <c:pt idx="0">
                  <c:v>Other residential</c:v>
                </c:pt>
              </c:strCache>
            </c:strRef>
          </c:tx>
          <c:spPr>
            <a:solidFill>
              <a:schemeClr val="accent2">
                <a:lumMod val="40000"/>
                <a:lumOff val="60000"/>
              </a:schemeClr>
            </a:solidFill>
          </c:spPr>
          <c:invertIfNegative val="0"/>
          <c:cat>
            <c:numRef>
              <c:f>'4.1'!$D$49:$I$49</c:f>
              <c:numCache>
                <c:formatCode>General</c:formatCode>
                <c:ptCount val="6"/>
                <c:pt idx="0">
                  <c:v>2012</c:v>
                </c:pt>
                <c:pt idx="1">
                  <c:v>2013</c:v>
                </c:pt>
                <c:pt idx="2">
                  <c:v>2014</c:v>
                </c:pt>
                <c:pt idx="3">
                  <c:v>2015</c:v>
                </c:pt>
                <c:pt idx="4">
                  <c:v>2016</c:v>
                </c:pt>
                <c:pt idx="5">
                  <c:v>2017</c:v>
                </c:pt>
              </c:numCache>
            </c:numRef>
          </c:cat>
          <c:val>
            <c:numRef>
              <c:f>'4.1'!$D$51:$I$51</c:f>
              <c:numCache>
                <c:formatCode>_-* #\ ##0;\-* #\ ##0;_-* "–";_-@</c:formatCode>
                <c:ptCount val="6"/>
                <c:pt idx="0">
                  <c:v>464</c:v>
                </c:pt>
                <c:pt idx="1">
                  <c:v>481</c:v>
                </c:pt>
                <c:pt idx="2">
                  <c:v>386</c:v>
                </c:pt>
                <c:pt idx="3">
                  <c:v>377</c:v>
                </c:pt>
                <c:pt idx="4">
                  <c:v>286</c:v>
                </c:pt>
                <c:pt idx="5">
                  <c:v>329</c:v>
                </c:pt>
              </c:numCache>
            </c:numRef>
          </c:val>
        </c:ser>
        <c:dLbls>
          <c:showLegendKey val="0"/>
          <c:showVal val="0"/>
          <c:showCatName val="0"/>
          <c:showSerName val="0"/>
          <c:showPercent val="0"/>
          <c:showBubbleSize val="0"/>
        </c:dLbls>
        <c:gapWidth val="150"/>
        <c:overlap val="100"/>
        <c:axId val="166412672"/>
        <c:axId val="166414208"/>
      </c:barChart>
      <c:catAx>
        <c:axId val="166412672"/>
        <c:scaling>
          <c:orientation val="minMax"/>
        </c:scaling>
        <c:delete val="0"/>
        <c:axPos val="b"/>
        <c:numFmt formatCode="General" sourceLinked="1"/>
        <c:majorTickMark val="out"/>
        <c:minorTickMark val="none"/>
        <c:tickLblPos val="nextTo"/>
        <c:crossAx val="166414208"/>
        <c:crosses val="autoZero"/>
        <c:auto val="1"/>
        <c:lblAlgn val="ctr"/>
        <c:lblOffset val="100"/>
        <c:noMultiLvlLbl val="0"/>
      </c:catAx>
      <c:valAx>
        <c:axId val="166414208"/>
        <c:scaling>
          <c:orientation val="minMax"/>
        </c:scaling>
        <c:delete val="0"/>
        <c:axPos val="l"/>
        <c:majorGridlines/>
        <c:numFmt formatCode="_-* #\ ##0;\-* #\ ##0;_-* &quot;–&quot;;_-@" sourceLinked="1"/>
        <c:majorTickMark val="out"/>
        <c:minorTickMark val="none"/>
        <c:tickLblPos val="nextTo"/>
        <c:crossAx val="16641267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'1.1'!$I$4:$I$56</c:f>
              <c:numCache>
                <c:formatCode>General</c:formatCode>
                <c:ptCount val="53"/>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numCache>
            </c:numRef>
          </c:cat>
          <c:val>
            <c:numRef>
              <c:f>'1.1'!$L$17:$L$56</c:f>
              <c:numCache>
                <c:formatCode>_-* #\ ##0;\-* #\ ##0;_-* "–";_-@</c:formatCode>
                <c:ptCount val="40"/>
                <c:pt idx="0">
                  <c:v>31306</c:v>
                </c:pt>
                <c:pt idx="1">
                  <c:v>26493</c:v>
                </c:pt>
                <c:pt idx="2">
                  <c:v>24003</c:v>
                </c:pt>
                <c:pt idx="3">
                  <c:v>24162</c:v>
                </c:pt>
                <c:pt idx="4">
                  <c:v>29196</c:v>
                </c:pt>
                <c:pt idx="5">
                  <c:v>29504</c:v>
                </c:pt>
                <c:pt idx="6">
                  <c:v>27580</c:v>
                </c:pt>
                <c:pt idx="7">
                  <c:v>23521</c:v>
                </c:pt>
                <c:pt idx="8">
                  <c:v>20886</c:v>
                </c:pt>
                <c:pt idx="9">
                  <c:v>24789</c:v>
                </c:pt>
                <c:pt idx="10">
                  <c:v>34433</c:v>
                </c:pt>
                <c:pt idx="11">
                  <c:v>34155</c:v>
                </c:pt>
                <c:pt idx="12">
                  <c:v>22877</c:v>
                </c:pt>
                <c:pt idx="13">
                  <c:v>20732</c:v>
                </c:pt>
                <c:pt idx="14">
                  <c:v>26303</c:v>
                </c:pt>
                <c:pt idx="15">
                  <c:v>28463</c:v>
                </c:pt>
                <c:pt idx="16">
                  <c:v>35932</c:v>
                </c:pt>
                <c:pt idx="17">
                  <c:v>31380</c:v>
                </c:pt>
                <c:pt idx="18">
                  <c:v>27406</c:v>
                </c:pt>
                <c:pt idx="19">
                  <c:v>21295</c:v>
                </c:pt>
                <c:pt idx="20">
                  <c:v>25947</c:v>
                </c:pt>
                <c:pt idx="21">
                  <c:v>26135</c:v>
                </c:pt>
                <c:pt idx="22">
                  <c:v>32322</c:v>
                </c:pt>
                <c:pt idx="23">
                  <c:v>28213</c:v>
                </c:pt>
                <c:pt idx="24">
                  <c:v>38084</c:v>
                </c:pt>
                <c:pt idx="25">
                  <c:v>23023</c:v>
                </c:pt>
                <c:pt idx="26">
                  <c:v>24218</c:v>
                </c:pt>
                <c:pt idx="27">
                  <c:v>21674</c:v>
                </c:pt>
                <c:pt idx="28">
                  <c:v>18920</c:v>
                </c:pt>
                <c:pt idx="29">
                  <c:v>16211</c:v>
                </c:pt>
                <c:pt idx="30">
                  <c:v>15379</c:v>
                </c:pt>
                <c:pt idx="31">
                  <c:v>13895</c:v>
                </c:pt>
                <c:pt idx="32">
                  <c:v>13880</c:v>
                </c:pt>
                <c:pt idx="33">
                  <c:v>9697</c:v>
                </c:pt>
                <c:pt idx="34">
                  <c:v>9791</c:v>
                </c:pt>
                <c:pt idx="35">
                  <c:v>8898</c:v>
                </c:pt>
                <c:pt idx="36">
                  <c:v>10054</c:v>
                </c:pt>
                <c:pt idx="37">
                  <c:v>9766</c:v>
                </c:pt>
                <c:pt idx="38">
                  <c:v>9082</c:v>
                </c:pt>
              </c:numCache>
            </c:numRef>
          </c:val>
        </c:ser>
        <c:dLbls>
          <c:showLegendKey val="0"/>
          <c:showVal val="0"/>
          <c:showCatName val="0"/>
          <c:showSerName val="0"/>
          <c:showPercent val="0"/>
          <c:showBubbleSize val="0"/>
        </c:dLbls>
        <c:gapWidth val="0"/>
        <c:axId val="141621120"/>
        <c:axId val="141622656"/>
      </c:barChart>
      <c:catAx>
        <c:axId val="141621120"/>
        <c:scaling>
          <c:orientation val="minMax"/>
        </c:scaling>
        <c:delete val="0"/>
        <c:axPos val="b"/>
        <c:numFmt formatCode="General" sourceLinked="1"/>
        <c:majorTickMark val="out"/>
        <c:minorTickMark val="none"/>
        <c:tickLblPos val="nextTo"/>
        <c:txPr>
          <a:bodyPr rot="-5400000" vert="horz"/>
          <a:lstStyle/>
          <a:p>
            <a:pPr>
              <a:defRPr sz="800">
                <a:solidFill>
                  <a:schemeClr val="tx1">
                    <a:lumMod val="75000"/>
                    <a:lumOff val="25000"/>
                  </a:schemeClr>
                </a:solidFill>
                <a:latin typeface="Foundry Sans" panose="02000503000000020003" pitchFamily="2" charset="0"/>
              </a:defRPr>
            </a:pPr>
            <a:endParaRPr lang="en-US"/>
          </a:p>
        </c:txPr>
        <c:crossAx val="141622656"/>
        <c:crosses val="autoZero"/>
        <c:auto val="1"/>
        <c:lblAlgn val="ctr"/>
        <c:lblOffset val="100"/>
        <c:tickLblSkip val="1"/>
        <c:noMultiLvlLbl val="0"/>
      </c:catAx>
      <c:valAx>
        <c:axId val="141622656"/>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4162112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9.1581043628287728E-2"/>
          <c:y val="7.5240849543872459E-2"/>
          <c:w val="0.88277793073068667"/>
          <c:h val="0.81023430444356503"/>
        </c:manualLayout>
      </c:layout>
      <c:barChart>
        <c:barDir val="col"/>
        <c:grouping val="clustered"/>
        <c:varyColors val="0"/>
        <c:ser>
          <c:idx val="0"/>
          <c:order val="0"/>
          <c:tx>
            <c:strRef>
              <c:f>'1.1'!$M$4:$M$56</c:f>
              <c:strCache>
                <c:ptCount val="1"/>
                <c:pt idx="0">
                  <c:v> 4 343  3 936  3 602  3 013  2 521  2 417  1 813  1 451  1 108  1 008   964 ..   703   655   581   538   502   484   439   544   430   419   394   261   204   257   222   215   150   138   165   124   99   97   85   86   60   68   72   56   66   49   70  </c:v>
                </c:pt>
              </c:strCache>
            </c:strRef>
          </c:tx>
          <c:spPr>
            <a:solidFill>
              <a:srgbClr val="C00000"/>
            </a:solidFill>
            <a:ln w="3175">
              <a:solidFill>
                <a:schemeClr val="bg1"/>
              </a:solidFill>
            </a:ln>
          </c:spPr>
          <c:invertIfNegative val="0"/>
          <c:cat>
            <c:numRef>
              <c:f>'1.1'!$I$4:$I$56</c:f>
              <c:numCache>
                <c:formatCode>General</c:formatCode>
                <c:ptCount val="53"/>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numCache>
            </c:numRef>
          </c:cat>
          <c:val>
            <c:numRef>
              <c:f>'1.1'!$E$4:$E$62</c:f>
            </c:numRef>
          </c:val>
        </c:ser>
        <c:dLbls>
          <c:showLegendKey val="0"/>
          <c:showVal val="0"/>
          <c:showCatName val="0"/>
          <c:showSerName val="0"/>
          <c:showPercent val="0"/>
          <c:showBubbleSize val="0"/>
        </c:dLbls>
        <c:gapWidth val="0"/>
        <c:axId val="141367936"/>
        <c:axId val="141377920"/>
      </c:barChart>
      <c:catAx>
        <c:axId val="141367936"/>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41377920"/>
        <c:crosses val="autoZero"/>
        <c:auto val="1"/>
        <c:lblAlgn val="ctr"/>
        <c:lblOffset val="100"/>
        <c:tickLblSkip val="1"/>
        <c:noMultiLvlLbl val="0"/>
      </c:catAx>
      <c:valAx>
        <c:axId val="141377920"/>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41367936"/>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5.1325696201332233E-2"/>
          <c:y val="6.9295634920634924E-2"/>
          <c:w val="0.56600282365426335"/>
          <c:h val="0.75924999999999998"/>
        </c:manualLayout>
      </c:layout>
      <c:lineChart>
        <c:grouping val="standard"/>
        <c:varyColors val="0"/>
        <c:ser>
          <c:idx val="0"/>
          <c:order val="0"/>
          <c:tx>
            <c:strRef>
              <c:f>'1.2'!$G$3</c:f>
              <c:strCache>
                <c:ptCount val="1"/>
                <c:pt idx="0">
                  <c:v>Fatality rate
per million pop</c:v>
                </c:pt>
              </c:strCache>
            </c:strRef>
          </c:tx>
          <c:marker>
            <c:symbol val="none"/>
          </c:marker>
          <c:cat>
            <c:strRef>
              <c:f>'1.2'!$A$4:$A$55</c:f>
              <c:strCache>
                <c:ptCount val="52"/>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strCache>
            </c:strRef>
          </c:cat>
          <c:val>
            <c:numRef>
              <c:f>'1.2'!$G$4:$G$55</c:f>
              <c:numCache>
                <c:formatCode>_-* #\ ###\ ##.0;\-* #\ ###\ ##.0;_-* "–";_-@</c:formatCode>
                <c:ptCount val="52"/>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3.3892099197290619</c:v>
                </c:pt>
                <c:pt idx="49">
                  <c:v>3.8045990223564008</c:v>
                </c:pt>
                <c:pt idx="50">
                  <c:v>5.2344748888584434</c:v>
                </c:pt>
                <c:pt idx="51">
                  <c:v>11.671386779446257</c:v>
                </c:pt>
              </c:numCache>
            </c:numRef>
          </c:val>
          <c:smooth val="1"/>
        </c:ser>
        <c:dLbls>
          <c:showLegendKey val="0"/>
          <c:showVal val="0"/>
          <c:showCatName val="0"/>
          <c:showSerName val="0"/>
          <c:showPercent val="0"/>
          <c:showBubbleSize val="0"/>
        </c:dLbls>
        <c:marker val="1"/>
        <c:smooth val="0"/>
        <c:axId val="141723136"/>
        <c:axId val="141724672"/>
      </c:lineChart>
      <c:catAx>
        <c:axId val="141723136"/>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141724672"/>
        <c:crosses val="autoZero"/>
        <c:auto val="1"/>
        <c:lblAlgn val="ctr"/>
        <c:lblOffset val="100"/>
        <c:tickLblSkip val="2"/>
        <c:noMultiLvlLbl val="0"/>
      </c:catAx>
      <c:valAx>
        <c:axId val="1417246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4172313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5.9265091863517062E-2"/>
          <c:y val="6.9295634920634924E-2"/>
          <c:w val="0.5383957268499332"/>
          <c:h val="0.75924999999999998"/>
        </c:manualLayout>
      </c:layout>
      <c:lineChart>
        <c:grouping val="standard"/>
        <c:varyColors val="0"/>
        <c:ser>
          <c:idx val="0"/>
          <c:order val="0"/>
          <c:tx>
            <c:strRef>
              <c:f>'1.2'!$H$3</c:f>
              <c:strCache>
                <c:ptCount val="1"/>
                <c:pt idx="0">
                  <c:v>Injury rate
per million pop</c:v>
                </c:pt>
              </c:strCache>
            </c:strRef>
          </c:tx>
          <c:marker>
            <c:symbol val="none"/>
          </c:marker>
          <c:cat>
            <c:strRef>
              <c:f>'1.2'!$A$4:$A$55</c:f>
              <c:strCache>
                <c:ptCount val="52"/>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strCache>
            </c:strRef>
          </c:cat>
          <c:val>
            <c:numRef>
              <c:f>'1.2'!$H$4:$H$55</c:f>
              <c:numCache>
                <c:formatCode>_-* #\ ###\ ###.0;\-* #\ ###\ ###.0;_-* "–";_-@</c:formatCode>
                <c:ptCount val="52"/>
                <c:pt idx="0">
                  <c:v>125.22407170294495</c:v>
                </c:pt>
                <c:pt idx="1">
                  <c:v>124.46849632779281</c:v>
                </c:pt>
                <c:pt idx="2">
                  <c:v>133.36799688028077</c:v>
                </c:pt>
                <c:pt idx="3">
                  <c:v>145.16340727129545</c:v>
                </c:pt>
                <c:pt idx="4">
                  <c:v>155.1128818061089</c:v>
                </c:pt>
                <c:pt idx="5">
                  <c:v>123.91425611602519</c:v>
                </c:pt>
                <c:pt idx="6">
                  <c:v>145.50975439350782</c:v>
                </c:pt>
                <c:pt idx="7">
                  <c:v>145.60469412148211</c:v>
                </c:pt>
                <c:pt idx="8">
                  <c:v>154.33118563797566</c:v>
                </c:pt>
                <c:pt idx="9">
                  <c:v>117.28653015740353</c:v>
                </c:pt>
                <c:pt idx="10">
                  <c:v>139.086767008506</c:v>
                </c:pt>
                <c:pt idx="12">
                  <c:v>157.05072839292913</c:v>
                </c:pt>
                <c:pt idx="13">
                  <c:v>180.904814449155</c:v>
                </c:pt>
                <c:pt idx="14">
                  <c:v>139.84176568475755</c:v>
                </c:pt>
                <c:pt idx="15">
                  <c:v>159.72140590102268</c:v>
                </c:pt>
                <c:pt idx="16">
                  <c:v>160.97323025528078</c:v>
                </c:pt>
                <c:pt idx="17">
                  <c:v>197.39375092551458</c:v>
                </c:pt>
                <c:pt idx="18">
                  <c:v>179.13452855049078</c:v>
                </c:pt>
                <c:pt idx="19">
                  <c:v>224.76725284468745</c:v>
                </c:pt>
                <c:pt idx="20">
                  <c:v>229.84263824510643</c:v>
                </c:pt>
                <c:pt idx="21">
                  <c:v>219.04930826534232</c:v>
                </c:pt>
                <c:pt idx="22">
                  <c:v>223.05440387558883</c:v>
                </c:pt>
                <c:pt idx="23">
                  <c:v>240.09123763256119</c:v>
                </c:pt>
                <c:pt idx="24">
                  <c:v>223.7159498735071</c:v>
                </c:pt>
                <c:pt idx="25">
                  <c:v>213.34543803903767</c:v>
                </c:pt>
                <c:pt idx="26">
                  <c:v>218.02793803262367</c:v>
                </c:pt>
                <c:pt idx="27">
                  <c:v>201.32953466286799</c:v>
                </c:pt>
                <c:pt idx="28">
                  <c:v>219.82978104313668</c:v>
                </c:pt>
                <c:pt idx="29">
                  <c:v>170.25646960119195</c:v>
                </c:pt>
                <c:pt idx="30">
                  <c:v>230.98761183757742</c:v>
                </c:pt>
                <c:pt idx="31">
                  <c:v>244.91076010720192</c:v>
                </c:pt>
                <c:pt idx="32">
                  <c:v>248.1069987969712</c:v>
                </c:pt>
                <c:pt idx="33">
                  <c:v>230.78320915864074</c:v>
                </c:pt>
                <c:pt idx="34">
                  <c:v>189.17462379261266</c:v>
                </c:pt>
                <c:pt idx="35">
                  <c:v>189.72567330465731</c:v>
                </c:pt>
                <c:pt idx="36">
                  <c:v>182.33862151460266</c:v>
                </c:pt>
                <c:pt idx="37">
                  <c:v>174.26980214470007</c:v>
                </c:pt>
                <c:pt idx="38">
                  <c:v>158.16799827858065</c:v>
                </c:pt>
                <c:pt idx="39">
                  <c:v>170.87600381474792</c:v>
                </c:pt>
                <c:pt idx="40">
                  <c:v>196.7122948300503</c:v>
                </c:pt>
                <c:pt idx="41">
                  <c:v>188.97422244954589</c:v>
                </c:pt>
                <c:pt idx="42">
                  <c:v>161.50178617671779</c:v>
                </c:pt>
                <c:pt idx="43">
                  <c:v>154.66938230729929</c:v>
                </c:pt>
                <c:pt idx="44">
                  <c:v>152.82951072477084</c:v>
                </c:pt>
                <c:pt idx="45">
                  <c:v>149.31593950696532</c:v>
                </c:pt>
                <c:pt idx="46">
                  <c:v>138.77573323958046</c:v>
                </c:pt>
                <c:pt idx="47">
                  <c:v>125.22968181086398</c:v>
                </c:pt>
                <c:pt idx="48">
                  <c:v>113.59696696471201</c:v>
                </c:pt>
                <c:pt idx="49">
                  <c:v>113.44622539389995</c:v>
                </c:pt>
                <c:pt idx="50">
                  <c:v>101.16191687380774</c:v>
                </c:pt>
                <c:pt idx="51">
                  <c:v>117.393754402974</c:v>
                </c:pt>
              </c:numCache>
            </c:numRef>
          </c:val>
          <c:smooth val="1"/>
        </c:ser>
        <c:dLbls>
          <c:showLegendKey val="0"/>
          <c:showVal val="0"/>
          <c:showCatName val="0"/>
          <c:showSerName val="0"/>
          <c:showPercent val="0"/>
          <c:showBubbleSize val="0"/>
        </c:dLbls>
        <c:marker val="1"/>
        <c:smooth val="0"/>
        <c:axId val="141740672"/>
        <c:axId val="142020992"/>
      </c:lineChart>
      <c:catAx>
        <c:axId val="141740672"/>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142020992"/>
        <c:crosses val="autoZero"/>
        <c:auto val="1"/>
        <c:lblAlgn val="ctr"/>
        <c:lblOffset val="100"/>
        <c:tickLblSkip val="2"/>
        <c:noMultiLvlLbl val="0"/>
      </c:catAx>
      <c:valAx>
        <c:axId val="14202099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41740672"/>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195851109681369E-2"/>
          <c:y val="9.9364789069873199E-2"/>
          <c:w val="0.9176423766125873"/>
          <c:h val="0.71487606905358814"/>
        </c:manualLayout>
      </c:layout>
      <c:barChart>
        <c:barDir val="col"/>
        <c:grouping val="clustered"/>
        <c:varyColors val="0"/>
        <c:ser>
          <c:idx val="0"/>
          <c:order val="0"/>
          <c:tx>
            <c:strRef>
              <c:f>'1.2'!$G$3</c:f>
              <c:strCache>
                <c:ptCount val="1"/>
                <c:pt idx="0">
                  <c:v>Fatality rate
per million pop</c:v>
                </c:pt>
              </c:strCache>
            </c:strRef>
          </c:tx>
          <c:invertIfNegative val="0"/>
          <c:cat>
            <c:strRef>
              <c:f>'1.2'!$A$4:$A$55</c:f>
              <c:strCache>
                <c:ptCount val="52"/>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strCache>
            </c:strRef>
          </c:cat>
          <c:val>
            <c:numRef>
              <c:f>'1.2'!$B$4:$B$55</c:f>
              <c:numCache>
                <c:formatCode>_-* #\ ##0;\-* #\ ##0;_-* "–";_-@</c:formatCode>
                <c:ptCount val="52"/>
                <c:pt idx="0">
                  <c:v>164</c:v>
                </c:pt>
                <c:pt idx="1">
                  <c:v>127</c:v>
                </c:pt>
                <c:pt idx="2">
                  <c:v>154</c:v>
                </c:pt>
                <c:pt idx="3">
                  <c:v>167</c:v>
                </c:pt>
                <c:pt idx="4">
                  <c:v>142</c:v>
                </c:pt>
                <c:pt idx="5">
                  <c:v>150</c:v>
                </c:pt>
                <c:pt idx="6">
                  <c:v>138</c:v>
                </c:pt>
                <c:pt idx="7">
                  <c:v>139</c:v>
                </c:pt>
                <c:pt idx="8">
                  <c:v>179</c:v>
                </c:pt>
                <c:pt idx="9">
                  <c:v>177</c:v>
                </c:pt>
                <c:pt idx="10">
                  <c:v>135</c:v>
                </c:pt>
                <c:pt idx="11">
                  <c:v>0</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103</c:v>
                </c:pt>
              </c:numCache>
            </c:numRef>
          </c:val>
        </c:ser>
        <c:dLbls>
          <c:showLegendKey val="0"/>
          <c:showVal val="0"/>
          <c:showCatName val="0"/>
          <c:showSerName val="0"/>
          <c:showPercent val="0"/>
          <c:showBubbleSize val="0"/>
        </c:dLbls>
        <c:gapWidth val="25"/>
        <c:axId val="142026624"/>
        <c:axId val="142028160"/>
      </c:barChart>
      <c:catAx>
        <c:axId val="142026624"/>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42028160"/>
        <c:crosses val="autoZero"/>
        <c:auto val="1"/>
        <c:lblAlgn val="ctr"/>
        <c:lblOffset val="100"/>
        <c:tickLblSkip val="1"/>
        <c:noMultiLvlLbl val="0"/>
      </c:catAx>
      <c:valAx>
        <c:axId val="14202816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4202662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'1.2'!$G$3</c:f>
              <c:strCache>
                <c:ptCount val="1"/>
                <c:pt idx="0">
                  <c:v>Fatality rate
per million pop</c:v>
                </c:pt>
              </c:strCache>
            </c:strRef>
          </c:tx>
          <c:invertIfNegative val="0"/>
          <c:cat>
            <c:strRef>
              <c:f>'1.2'!$A$4:$A$55</c:f>
              <c:strCache>
                <c:ptCount val="52"/>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strCache>
            </c:strRef>
          </c:cat>
          <c:val>
            <c:numRef>
              <c:f>'1.2'!$C$4:$C$55</c:f>
              <c:numCache>
                <c:formatCode>_-* #\ ##0;\-* #\ ##0;_-* "–";_-@</c:formatCode>
                <c:ptCount val="52"/>
                <c:pt idx="0">
                  <c:v>978</c:v>
                </c:pt>
                <c:pt idx="1">
                  <c:v>966</c:v>
                </c:pt>
                <c:pt idx="2">
                  <c:v>1026</c:v>
                </c:pt>
                <c:pt idx="3">
                  <c:v>1106</c:v>
                </c:pt>
                <c:pt idx="4">
                  <c:v>1168</c:v>
                </c:pt>
                <c:pt idx="5">
                  <c:v>933</c:v>
                </c:pt>
                <c:pt idx="6">
                  <c:v>1083</c:v>
                </c:pt>
                <c:pt idx="7">
                  <c:v>1072</c:v>
                </c:pt>
                <c:pt idx="8">
                  <c:v>1121</c:v>
                </c:pt>
                <c:pt idx="9">
                  <c:v>842</c:v>
                </c:pt>
                <c:pt idx="10">
                  <c:v>986</c:v>
                </c:pt>
                <c:pt idx="11">
                  <c:v>0</c:v>
                </c:pt>
                <c:pt idx="12">
                  <c:v>1091</c:v>
                </c:pt>
                <c:pt idx="13">
                  <c:v>1246</c:v>
                </c:pt>
                <c:pt idx="14">
                  <c:v>958</c:v>
                </c:pt>
                <c:pt idx="15">
                  <c:v>1087</c:v>
                </c:pt>
                <c:pt idx="16">
                  <c:v>1089</c:v>
                </c:pt>
                <c:pt idx="17">
                  <c:v>1333</c:v>
                </c:pt>
                <c:pt idx="18">
                  <c:v>1210</c:v>
                </c:pt>
                <c:pt idx="19">
                  <c:v>1521</c:v>
                </c:pt>
                <c:pt idx="20">
                  <c:v>1557</c:v>
                </c:pt>
                <c:pt idx="21">
                  <c:v>1482</c:v>
                </c:pt>
                <c:pt idx="22">
                  <c:v>1501</c:v>
                </c:pt>
                <c:pt idx="23">
                  <c:v>1621</c:v>
                </c:pt>
                <c:pt idx="24">
                  <c:v>1521</c:v>
                </c:pt>
                <c:pt idx="25">
                  <c:v>1457</c:v>
                </c:pt>
                <c:pt idx="26">
                  <c:v>1489</c:v>
                </c:pt>
                <c:pt idx="27">
                  <c:v>1378</c:v>
                </c:pt>
                <c:pt idx="28">
                  <c:v>1511</c:v>
                </c:pt>
                <c:pt idx="29">
                  <c:v>1177</c:v>
                </c:pt>
                <c:pt idx="30">
                  <c:v>1611</c:v>
                </c:pt>
                <c:pt idx="31">
                  <c:v>1718</c:v>
                </c:pt>
                <c:pt idx="32">
                  <c:v>1753</c:v>
                </c:pt>
                <c:pt idx="33">
                  <c:v>1651</c:v>
                </c:pt>
                <c:pt idx="34">
                  <c:v>1369</c:v>
                </c:pt>
                <c:pt idx="35">
                  <c:v>1392</c:v>
                </c:pt>
                <c:pt idx="36">
                  <c:v>1346</c:v>
                </c:pt>
                <c:pt idx="37">
                  <c:v>1298</c:v>
                </c:pt>
                <c:pt idx="38">
                  <c:v>1193</c:v>
                </c:pt>
                <c:pt idx="39">
                  <c:v>1306</c:v>
                </c:pt>
                <c:pt idx="40">
                  <c:v>1515</c:v>
                </c:pt>
                <c:pt idx="41">
                  <c:v>1469</c:v>
                </c:pt>
                <c:pt idx="42">
                  <c:v>1271</c:v>
                </c:pt>
                <c:pt idx="43">
                  <c:v>1236</c:v>
                </c:pt>
                <c:pt idx="44">
                  <c:v>1239</c:v>
                </c:pt>
                <c:pt idx="45">
                  <c:v>1227</c:v>
                </c:pt>
                <c:pt idx="46">
                  <c:v>1153</c:v>
                </c:pt>
                <c:pt idx="47">
                  <c:v>1054</c:v>
                </c:pt>
                <c:pt idx="48">
                  <c:v>972</c:v>
                </c:pt>
                <c:pt idx="49">
                  <c:v>984</c:v>
                </c:pt>
                <c:pt idx="50">
                  <c:v>889</c:v>
                </c:pt>
                <c:pt idx="51">
                  <c:v>1036</c:v>
                </c:pt>
              </c:numCache>
            </c:numRef>
          </c:val>
        </c:ser>
        <c:dLbls>
          <c:showLegendKey val="0"/>
          <c:showVal val="0"/>
          <c:showCatName val="0"/>
          <c:showSerName val="0"/>
          <c:showPercent val="0"/>
          <c:showBubbleSize val="0"/>
        </c:dLbls>
        <c:gapWidth val="25"/>
        <c:axId val="142067584"/>
        <c:axId val="142069120"/>
      </c:barChart>
      <c:catAx>
        <c:axId val="142067584"/>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142069120"/>
        <c:crosses val="autoZero"/>
        <c:auto val="1"/>
        <c:lblAlgn val="ctr"/>
        <c:lblOffset val="100"/>
        <c:tickLblSkip val="1"/>
        <c:noMultiLvlLbl val="0"/>
      </c:catAx>
      <c:valAx>
        <c:axId val="14206912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4206758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strRef>
              <c:f>'2.1'!$A$10</c:f>
              <c:strCache>
                <c:ptCount val="1"/>
                <c:pt idx="0">
                  <c:v>Dwelling</c:v>
                </c:pt>
              </c:strCache>
            </c:strRef>
          </c:tx>
          <c:spPr>
            <a:solidFill>
              <a:srgbClr val="C00000"/>
            </a:solidFill>
          </c:spPr>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'2.1'!$B$10:$S$10</c:f>
              <c:numCache>
                <c:formatCode>_-* #\ ##0;\-* #\ ##0;_-* "–";_-@</c:formatCode>
                <c:ptCount val="18"/>
                <c:pt idx="0">
                  <c:v>9178</c:v>
                </c:pt>
                <c:pt idx="1">
                  <c:v>8943</c:v>
                </c:pt>
                <c:pt idx="2">
                  <c:v>8267</c:v>
                </c:pt>
                <c:pt idx="3">
                  <c:v>8645</c:v>
                </c:pt>
                <c:pt idx="4">
                  <c:v>8037</c:v>
                </c:pt>
                <c:pt idx="5">
                  <c:v>7311</c:v>
                </c:pt>
                <c:pt idx="6">
                  <c:v>7213</c:v>
                </c:pt>
                <c:pt idx="7">
                  <c:v>6730</c:v>
                </c:pt>
                <c:pt idx="8">
                  <c:v>6661</c:v>
                </c:pt>
                <c:pt idx="9">
                  <c:v>6916</c:v>
                </c:pt>
                <c:pt idx="10">
                  <c:v>6821</c:v>
                </c:pt>
                <c:pt idx="11">
                  <c:v>6650</c:v>
                </c:pt>
                <c:pt idx="12">
                  <c:v>6471</c:v>
                </c:pt>
                <c:pt idx="13">
                  <c:v>6197</c:v>
                </c:pt>
                <c:pt idx="14">
                  <c:v>5893</c:v>
                </c:pt>
                <c:pt idx="15">
                  <c:v>5840</c:v>
                </c:pt>
                <c:pt idx="16">
                  <c:v>5558</c:v>
                </c:pt>
                <c:pt idx="17">
                  <c:v>5624</c:v>
                </c:pt>
              </c:numCache>
            </c:numRef>
          </c:val>
        </c:ser>
        <c:ser>
          <c:idx val="2"/>
          <c:order val="1"/>
          <c:tx>
            <c:strRef>
              <c:f>'2.1'!$A$12</c:f>
              <c:strCache>
                <c:ptCount val="1"/>
                <c:pt idx="0">
                  <c:v>Non Residential</c:v>
                </c:pt>
              </c:strCache>
            </c:strRef>
          </c:tx>
          <c:spPr>
            <a:solidFill>
              <a:srgbClr val="FF6565">
                <a:alpha val="81000"/>
              </a:srgbClr>
            </a:solidFill>
          </c:spPr>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'2.1'!$B$12:$S$12</c:f>
              <c:numCache>
                <c:formatCode>_-* #\ ##0;\-* #\ ##0;_-* "–";_-@</c:formatCode>
                <c:ptCount val="18"/>
                <c:pt idx="0">
                  <c:v>3524</c:v>
                </c:pt>
                <c:pt idx="1">
                  <c:v>3667</c:v>
                </c:pt>
                <c:pt idx="2">
                  <c:v>3426</c:v>
                </c:pt>
                <c:pt idx="3">
                  <c:v>3389</c:v>
                </c:pt>
                <c:pt idx="4">
                  <c:v>3270</c:v>
                </c:pt>
                <c:pt idx="5">
                  <c:v>2936</c:v>
                </c:pt>
                <c:pt idx="6">
                  <c:v>2805</c:v>
                </c:pt>
                <c:pt idx="7">
                  <c:v>2649</c:v>
                </c:pt>
                <c:pt idx="8">
                  <c:v>2405</c:v>
                </c:pt>
                <c:pt idx="9">
                  <c:v>2580</c:v>
                </c:pt>
                <c:pt idx="10">
                  <c:v>2566</c:v>
                </c:pt>
                <c:pt idx="11">
                  <c:v>2565</c:v>
                </c:pt>
                <c:pt idx="12">
                  <c:v>2180</c:v>
                </c:pt>
                <c:pt idx="13">
                  <c:v>2212</c:v>
                </c:pt>
                <c:pt idx="14">
                  <c:v>1924</c:v>
                </c:pt>
                <c:pt idx="15">
                  <c:v>2126</c:v>
                </c:pt>
                <c:pt idx="16">
                  <c:v>1974</c:v>
                </c:pt>
                <c:pt idx="17">
                  <c:v>2083</c:v>
                </c:pt>
              </c:numCache>
            </c:numRef>
          </c:val>
        </c:ser>
        <c:ser>
          <c:idx val="1"/>
          <c:order val="2"/>
          <c:tx>
            <c:strRef>
              <c:f>'2.1'!$A$11</c:f>
              <c:strCache>
                <c:ptCount val="1"/>
                <c:pt idx="0">
                  <c:v>Other Residential</c:v>
                </c:pt>
              </c:strCache>
            </c:strRef>
          </c:tx>
          <c:spPr>
            <a:ln w="25400">
              <a:noFill/>
            </a:ln>
          </c:spPr>
          <c:cat>
            <c:numRef>
              <c:f>'2.1'!$B$3:$S$3</c:f>
              <c:numCache>
                <c:formatCode>General</c:formatCode>
                <c:ptCount val="18"/>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numCache>
            </c:numRef>
          </c:cat>
          <c:val>
            <c:numRef>
              <c:f>'2.1'!$B$11:$S$11</c:f>
              <c:numCache>
                <c:formatCode>_-* #\ ##0;\-* #\ ##0;_-* "–";_-@</c:formatCode>
                <c:ptCount val="18"/>
                <c:pt idx="0">
                  <c:v>351</c:v>
                </c:pt>
                <c:pt idx="1">
                  <c:v>342</c:v>
                </c:pt>
                <c:pt idx="2">
                  <c:v>350</c:v>
                </c:pt>
                <c:pt idx="3">
                  <c:v>304</c:v>
                </c:pt>
                <c:pt idx="4">
                  <c:v>489</c:v>
                </c:pt>
                <c:pt idx="5">
                  <c:v>491</c:v>
                </c:pt>
                <c:pt idx="6">
                  <c:v>470</c:v>
                </c:pt>
                <c:pt idx="7">
                  <c:v>395</c:v>
                </c:pt>
                <c:pt idx="8">
                  <c:v>430</c:v>
                </c:pt>
                <c:pt idx="9">
                  <c:v>618</c:v>
                </c:pt>
                <c:pt idx="10">
                  <c:v>591</c:v>
                </c:pt>
                <c:pt idx="11">
                  <c:v>446</c:v>
                </c:pt>
                <c:pt idx="12">
                  <c:v>472</c:v>
                </c:pt>
                <c:pt idx="13">
                  <c:v>481</c:v>
                </c:pt>
                <c:pt idx="14">
                  <c:v>386</c:v>
                </c:pt>
                <c:pt idx="15">
                  <c:v>377</c:v>
                </c:pt>
                <c:pt idx="16">
                  <c:v>286</c:v>
                </c:pt>
                <c:pt idx="17">
                  <c:v>329</c:v>
                </c:pt>
              </c:numCache>
            </c:numRef>
          </c:val>
        </c:ser>
        <c:dLbls>
          <c:showLegendKey val="0"/>
          <c:showVal val="0"/>
          <c:showCatName val="0"/>
          <c:showSerName val="0"/>
          <c:showPercent val="0"/>
          <c:showBubbleSize val="0"/>
        </c:dLbls>
        <c:axId val="143180544"/>
        <c:axId val="143182080"/>
      </c:areaChart>
      <c:catAx>
        <c:axId val="143180544"/>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43182080"/>
        <c:crosses val="autoZero"/>
        <c:auto val="1"/>
        <c:lblAlgn val="ctr"/>
        <c:lblOffset val="100"/>
        <c:noMultiLvlLbl val="0"/>
      </c:catAx>
      <c:valAx>
        <c:axId val="143182080"/>
        <c:scaling>
          <c:orientation val="minMax"/>
        </c:scaling>
        <c:delete val="0"/>
        <c:axPos val="l"/>
        <c:majorGridlines/>
        <c:numFmt formatCode="_-* #\ ##0;\-* #\ ##0;_-* &quot;–&quot;;_-@" sourceLinked="1"/>
        <c:majorTickMark val="out"/>
        <c:minorTickMark val="none"/>
        <c:tickLblPos val="nextTo"/>
        <c:crossAx val="143180544"/>
        <c:crosses val="autoZero"/>
        <c:crossBetween val="midCat"/>
      </c:valAx>
    </c:plotArea>
    <c:legend>
      <c:legendPos val="t"/>
      <c:overlay val="0"/>
    </c:legend>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5" Type="http://schemas.openxmlformats.org/officeDocument/2006/relationships/chart" Target="../charts/chart13.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twoCellAnchor>
    <xdr:from>
      <xdr:col>15</xdr:col>
      <xdr:colOff>47624</xdr:colOff>
      <xdr:row>4</xdr:row>
      <xdr:rowOff>0</xdr:rowOff>
    </xdr:from>
    <xdr:to>
      <xdr:col>27</xdr:col>
      <xdr:colOff>342900</xdr:colOff>
      <xdr:row>20</xdr:row>
      <xdr:rowOff>19050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923926</xdr:colOff>
      <xdr:row>27</xdr:row>
      <xdr:rowOff>152400</xdr:rowOff>
    </xdr:from>
    <xdr:to>
      <xdr:col>26</xdr:col>
      <xdr:colOff>600075</xdr:colOff>
      <xdr:row>40</xdr:row>
      <xdr:rowOff>38100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2</xdr:colOff>
      <xdr:row>44</xdr:row>
      <xdr:rowOff>57150</xdr:rowOff>
    </xdr:from>
    <xdr:to>
      <xdr:col>26</xdr:col>
      <xdr:colOff>447676</xdr:colOff>
      <xdr:row>56</xdr:row>
      <xdr:rowOff>142875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276225</xdr:colOff>
      <xdr:row>63</xdr:row>
      <xdr:rowOff>28575</xdr:rowOff>
    </xdr:from>
    <xdr:to>
      <xdr:col>27</xdr:col>
      <xdr:colOff>295276</xdr:colOff>
      <xdr:row>86</xdr:row>
      <xdr:rowOff>15750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519112</xdr:colOff>
      <xdr:row>2</xdr:row>
      <xdr:rowOff>66674</xdr:rowOff>
    </xdr:from>
    <xdr:to>
      <xdr:col>20</xdr:col>
      <xdr:colOff>19050</xdr:colOff>
      <xdr:row>14</xdr:row>
      <xdr:rowOff>133349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57150</xdr:colOff>
      <xdr:row>4</xdr:row>
      <xdr:rowOff>57150</xdr:rowOff>
    </xdr:from>
    <xdr:to>
      <xdr:col>16</xdr:col>
      <xdr:colOff>249150</xdr:colOff>
      <xdr:row>17</xdr:row>
      <xdr:rowOff>143850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20</xdr:row>
      <xdr:rowOff>104775</xdr:rowOff>
    </xdr:from>
    <xdr:to>
      <xdr:col>16</xdr:col>
      <xdr:colOff>201525</xdr:colOff>
      <xdr:row>34</xdr:row>
      <xdr:rowOff>975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138111</xdr:colOff>
      <xdr:row>2</xdr:row>
      <xdr:rowOff>209550</xdr:rowOff>
    </xdr:from>
    <xdr:to>
      <xdr:col>18</xdr:col>
      <xdr:colOff>253911</xdr:colOff>
      <xdr:row>17</xdr:row>
      <xdr:rowOff>10500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596370</xdr:colOff>
      <xdr:row>12</xdr:row>
      <xdr:rowOff>69697</xdr:rowOff>
    </xdr:from>
    <xdr:to>
      <xdr:col>26</xdr:col>
      <xdr:colOff>178770</xdr:colOff>
      <xdr:row>26</xdr:row>
      <xdr:rowOff>32572</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500063</xdr:colOff>
      <xdr:row>10</xdr:row>
      <xdr:rowOff>161925</xdr:rowOff>
    </xdr:from>
    <xdr:to>
      <xdr:col>21</xdr:col>
      <xdr:colOff>219075</xdr:colOff>
      <xdr:row>25</xdr:row>
      <xdr:rowOff>142875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242887</xdr:colOff>
      <xdr:row>26</xdr:row>
      <xdr:rowOff>95249</xdr:rowOff>
    </xdr:from>
    <xdr:to>
      <xdr:col>22</xdr:col>
      <xdr:colOff>257175</xdr:colOff>
      <xdr:row>36</xdr:row>
      <xdr:rowOff>161925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28575</xdr:colOff>
      <xdr:row>4</xdr:row>
      <xdr:rowOff>38100</xdr:rowOff>
    </xdr:from>
    <xdr:to>
      <xdr:col>17</xdr:col>
      <xdr:colOff>428625</xdr:colOff>
      <xdr:row>15</xdr:row>
      <xdr:rowOff>53850</xdr:rowOff>
    </xdr:to>
    <xdr:graphicFrame macro="">
      <xdr:nvGraphicFramePr>
        <xdr:cNvPr id="2" name="Chart 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169793</xdr:colOff>
      <xdr:row>17</xdr:row>
      <xdr:rowOff>125895</xdr:rowOff>
    </xdr:from>
    <xdr:to>
      <xdr:col>18</xdr:col>
      <xdr:colOff>112643</xdr:colOff>
      <xdr:row>28</xdr:row>
      <xdr:rowOff>50122</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28989</xdr:colOff>
      <xdr:row>31</xdr:row>
      <xdr:rowOff>75373</xdr:rowOff>
    </xdr:from>
    <xdr:to>
      <xdr:col>18</xdr:col>
      <xdr:colOff>115956</xdr:colOff>
      <xdr:row>44</xdr:row>
      <xdr:rowOff>115956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27745</xdr:colOff>
      <xdr:row>47</xdr:row>
      <xdr:rowOff>142460</xdr:rowOff>
    </xdr:from>
    <xdr:to>
      <xdr:col>18</xdr:col>
      <xdr:colOff>189670</xdr:colOff>
      <xdr:row>76</xdr:row>
      <xdr:rowOff>149087</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390525</xdr:colOff>
      <xdr:row>54</xdr:row>
      <xdr:rowOff>123825</xdr:rowOff>
    </xdr:from>
    <xdr:to>
      <xdr:col>16</xdr:col>
      <xdr:colOff>344400</xdr:colOff>
      <xdr:row>70</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53</xdr:row>
      <xdr:rowOff>114300</xdr:rowOff>
    </xdr:from>
    <xdr:to>
      <xdr:col>5</xdr:col>
      <xdr:colOff>0</xdr:colOff>
      <xdr:row>69</xdr:row>
      <xdr:rowOff>47624</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19050</xdr:colOff>
      <xdr:row>3</xdr:row>
      <xdr:rowOff>114299</xdr:rowOff>
    </xdr:from>
    <xdr:to>
      <xdr:col>25</xdr:col>
      <xdr:colOff>333375</xdr:colOff>
      <xdr:row>16</xdr:row>
      <xdr:rowOff>76200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628650</xdr:colOff>
      <xdr:row>3</xdr:row>
      <xdr:rowOff>57150</xdr:rowOff>
    </xdr:from>
    <xdr:to>
      <xdr:col>31</xdr:col>
      <xdr:colOff>287250</xdr:colOff>
      <xdr:row>17</xdr:row>
      <xdr:rowOff>57150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38100</xdr:colOff>
      <xdr:row>54</xdr:row>
      <xdr:rowOff>19050</xdr:rowOff>
    </xdr:from>
    <xdr:to>
      <xdr:col>23</xdr:col>
      <xdr:colOff>449175</xdr:colOff>
      <xdr:row>69</xdr:row>
      <xdr:rowOff>161925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xdr:colOff>
      <xdr:row>37</xdr:row>
      <xdr:rowOff>142875</xdr:rowOff>
    </xdr:from>
    <xdr:to>
      <xdr:col>4</xdr:col>
      <xdr:colOff>257175</xdr:colOff>
      <xdr:row>51</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24</xdr:col>
      <xdr:colOff>381000</xdr:colOff>
      <xdr:row>11</xdr:row>
      <xdr:rowOff>142876</xdr:rowOff>
    </xdr:from>
    <xdr:to>
      <xdr:col>29</xdr:col>
      <xdr:colOff>419100</xdr:colOff>
      <xdr:row>26</xdr:row>
      <xdr:rowOff>19050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19</xdr:col>
      <xdr:colOff>971550</xdr:colOff>
      <xdr:row>5</xdr:row>
      <xdr:rowOff>66675</xdr:rowOff>
    </xdr:from>
    <xdr:to>
      <xdr:col>24</xdr:col>
      <xdr:colOff>294375</xdr:colOff>
      <xdr:row>19</xdr:row>
      <xdr:rowOff>975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23</xdr:col>
      <xdr:colOff>142875</xdr:colOff>
      <xdr:row>3</xdr:row>
      <xdr:rowOff>104775</xdr:rowOff>
    </xdr:from>
    <xdr:to>
      <xdr:col>27</xdr:col>
      <xdr:colOff>237225</xdr:colOff>
      <xdr:row>17</xdr:row>
      <xdr:rowOff>39075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22</xdr:col>
      <xdr:colOff>85725</xdr:colOff>
      <xdr:row>53</xdr:row>
      <xdr:rowOff>66675</xdr:rowOff>
    </xdr:from>
    <xdr:to>
      <xdr:col>27</xdr:col>
      <xdr:colOff>133350</xdr:colOff>
      <xdr:row>67</xdr:row>
      <xdr:rowOff>115275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22</xdr:col>
      <xdr:colOff>38100</xdr:colOff>
      <xdr:row>2</xdr:row>
      <xdr:rowOff>152400</xdr:rowOff>
    </xdr:from>
    <xdr:to>
      <xdr:col>27</xdr:col>
      <xdr:colOff>64500</xdr:colOff>
      <xdr:row>42</xdr:row>
      <xdr:rowOff>86700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pivotCacheDefinition1.xml><?xml version="1.0" encoding="utf-8"?>
<pivotCacheDefinition xmlns="http://schemas.openxmlformats.org/spreadsheetml/2006/main" xmlns:r="http://schemas.openxmlformats.org/officeDocument/2006/relationships" saveData="0" refreshedBy="anandm" refreshedDate="43294.719228009257" createdVersion="4" refreshedVersion="4" minRefreshableVersion="3" recordCount="101956">
  <cacheSource type="external" connectionId="2"/>
  <cacheFields count="66">
    <cacheField name="IncidentNumber" numFmtId="0">
      <sharedItems/>
    </cacheField>
    <cacheField name="DateTimeOfCall" numFmtId="0">
      <sharedItems containsSemiMixedTypes="0" containsNonDate="0" containsDate="1" containsString="0" minDate="2013-01-01T00:03:02" maxDate="2017-12-31T23:58:10"/>
    </cacheField>
    <cacheField name="IncidentStatus" numFmtId="0">
      <sharedItems count="3">
        <s v="Complete"/>
        <s v="Mobilised, not attended"/>
        <s v="IA period incident"/>
      </sharedItems>
    </cacheField>
    <cacheField name="CalendarYear" numFmtId="0">
      <sharedItems containsSemiMixedTypes="0" containsString="0" containsNumber="1" containsInteger="1" minValue="2000" maxValue="2017" count="18">
        <n v="2013"/>
        <n v="2014"/>
        <n v="2015"/>
        <n v="2016"/>
        <n v="2017"/>
        <n v="2003" u="1"/>
        <n v="2008" u="1"/>
        <n v="2001" u="1"/>
        <n v="2006" u="1"/>
        <n v="2011" u="1"/>
        <n v="2004" u="1"/>
        <n v="2009" u="1"/>
        <n v="2002" u="1"/>
        <n v="2007" u="1"/>
        <n v="2000" u="1"/>
        <n v="2012" u="1"/>
        <n v="2005" u="1"/>
        <n v="2010" u="1"/>
      </sharedItems>
    </cacheField>
    <cacheField name="FinYear" numFmtId="0">
      <sharedItems count="6">
        <s v="2012/13"/>
        <s v="2013/14"/>
        <s v="2014/15"/>
        <s v="2015/16"/>
        <s v="2016/17"/>
        <s v="2017/18"/>
      </sharedItems>
    </cacheField>
    <cacheField name="MonthNum" numFmtId="0">
      <sharedItems containsSemiMixedTypes="0" containsString="0" containsNumber="1" containsInteger="1" minValue="1" maxValue="12" count="12">
        <n v="1"/>
        <n v="2"/>
        <n v="3"/>
        <n v="4"/>
        <n v="5"/>
        <n v="6"/>
        <n v="7"/>
        <n v="8"/>
        <n v="9"/>
        <n v="10"/>
        <n v="11"/>
        <n v="12"/>
      </sharedItems>
    </cacheField>
    <cacheField name="MonthText" numFmtId="0">
      <sharedItems count="12">
        <s v="Jan"/>
        <s v="Feb"/>
        <s v="Mar"/>
        <s v="Apr"/>
        <s v="May"/>
        <s v="Jun"/>
        <s v="Jul"/>
        <s v="Aug"/>
        <s v="Sep"/>
        <s v="Oct"/>
        <s v="Nov"/>
        <s v="Dec"/>
      </sharedItems>
    </cacheField>
    <cacheField name="DayOfWeek" numFmtId="0">
      <sharedItems count="7">
        <s v="Tuesday"/>
        <s v="Friday"/>
        <s v="Wednesday"/>
        <s v="Thursday"/>
        <s v="Monday"/>
        <s v="Sunday"/>
        <s v="Saturday"/>
      </sharedItems>
    </cacheField>
    <cacheField name="HourOfCall" numFmtId="0">
      <sharedItems containsSemiMixedTypes="0" containsString="0" containsNumber="1" containsInteger="1" minValue="0" maxValue="23" count="24">
        <n v="17"/>
        <n v="19"/>
        <n v="15"/>
        <n v="5"/>
        <n v="18"/>
        <n v="3"/>
        <n v="2"/>
        <n v="23"/>
        <n v="14"/>
        <n v="7"/>
        <n v="0"/>
        <n v="16"/>
        <n v="21"/>
        <n v="20"/>
        <n v="10"/>
        <n v="12"/>
        <n v="11"/>
        <n v="22"/>
        <n v="13"/>
        <n v="4"/>
        <n v="9"/>
        <n v="1"/>
        <n v="6"/>
        <n v="8"/>
      </sharedItems>
    </cacheField>
    <cacheField name="Month" numFmtId="0">
      <sharedItems containsSemiMixedTypes="0" containsString="0" containsNumber="1" containsInteger="1" minValue="1" maxValue="12" count="12">
        <n v="1"/>
        <n v="2"/>
        <n v="3"/>
        <n v="4"/>
        <n v="5"/>
        <n v="6"/>
        <n v="7"/>
        <n v="8"/>
        <n v="9"/>
        <n v="10"/>
        <n v="11"/>
        <n v="12"/>
      </sharedItems>
    </cacheField>
    <cacheField name="Season" numFmtId="0">
      <sharedItems count="4">
        <s v="Winter"/>
        <s v="Spring"/>
        <s v="Summer"/>
        <s v="Autumn"/>
      </sharedItems>
    </cacheField>
    <cacheField name="IncType" numFmtId="0">
      <sharedItems count="4">
        <s v="Secondary Fire"/>
        <s v="Primary Fire"/>
        <s v="Chimney Fire"/>
        <s v="Late Call"/>
      </sharedItems>
    </cacheField>
    <cacheField name="Firetype" numFmtId="0">
      <sharedItems count="3">
        <s v="Secondary Fire"/>
        <s v="Primary Fire"/>
        <s v="Chimney Fire"/>
      </sharedItems>
    </cacheField>
    <cacheField name="Motive" numFmtId="0">
      <sharedItems count="3">
        <s v="Accidental"/>
        <s v="Deliberate"/>
        <s v="Not Known"/>
      </sharedItems>
    </cacheField>
    <cacheField name="PropSubCat_RubbishOpenLand" numFmtId="0">
      <sharedItems count="6">
        <s v="Rubbish"/>
        <s v="Other Outdoor Structure"/>
        <s v="Derelict Vehicle"/>
        <s v="Derelict Building"/>
        <s v="Open Land"/>
        <s v="Other Vehicle"/>
      </sharedItems>
    </cacheField>
    <cacheField name="PropertyCategory" numFmtId="0">
      <sharedItems count="9">
        <s v="Outdoor Structure"/>
        <s v="Road Vehicle"/>
        <s v="Dwelling"/>
        <s v="Outdoor"/>
        <s v="Non Residential"/>
        <s v="Other Residential"/>
        <s v="Rail Vehicle"/>
        <s v="Boat"/>
        <s v="Aircraft"/>
      </sharedItems>
    </cacheField>
    <cacheField name="PropertyType" numFmtId="0">
      <sharedItems count="271">
        <s v="Common external bin storage area"/>
        <s v="Fence"/>
        <s v="Caravan on tow "/>
        <s v="Small refuse/rubbish container"/>
        <s v="House - single occupancy "/>
        <s v="Hedge"/>
        <s v="Purpose Built Flats/Maisonettes - 4 to 9 storeys "/>
        <s v="Converted Flat/Maisonette - Up to 2 storeys "/>
        <s v="Day care/Drop in centre"/>
        <s v="Car "/>
        <s v="Large refuse/rubbish container (eg skip, paladin)"/>
        <s v="Other private non-residential building "/>
        <s v="Purpose Built Flats/Maisonettes - Up to 3 storeys "/>
        <s v="Playground/Recreation area (not equipment)"/>
        <s v="Multiple Vehicles "/>
        <s v="Self contained Sheltered Housing "/>
        <s v="Other road vehicle"/>
        <s v="Licensed House in Multiple Occupation - 3 or more storeys "/>
        <s v="Other outdoor structures "/>
        <s v="Van "/>
        <s v="Purpose Built Flats/Maisonettes - 10 or more storeys "/>
        <s v="Converted Flat/Maisonettes - 3 or more storeys"/>
        <s v="Church/Chapel "/>
        <s v="Purpose built office "/>
        <s v="Hospital "/>
        <s v="Domestic garden (vegetation not equipment) "/>
        <s v="Cables "/>
        <s v="Central Government Office"/>
        <s v="Park "/>
        <s v="Loose refuse "/>
        <s v="Bungalow - single occupancy "/>
        <s v="Large supermarket "/>
        <s v="Road surface/pavement "/>
        <s v="Bus/coach "/>
        <s v="Grassland, pasture, grazing etc "/>
        <s v="Single shop "/>
        <s v="Hostel (e.g. for homeless people) "/>
        <s v="Other outdoor location "/>
        <s v="Private Garden Shed "/>
        <s v="Sheltered Housing : not self contained "/>
        <s v="Barbeque "/>
        <s v="Hairdresser "/>
        <s v="Pre School/nursery "/>
        <s v="Refuse/rubbish tip "/>
        <s v="Tree scrub "/>
        <s v="Multi-Storey car park"/>
        <s v="Bus/coach station/garage "/>
        <s v="Sports pavilion/shower block/changing facility "/>
        <s v="Roadside furniture (eg lamp posts, road signs, telegraph poles, speed cameras)"/>
        <s v="Cycle path/public footpath/bridleway "/>
        <s v="Retirement/Old Persons Home"/>
        <s v="Motorcycle "/>
        <s v="Train station - elsewhere "/>
        <s v="Nursing/Care Home/Hospice"/>
        <s v="Other education establishment"/>
        <s v="Other car park structure"/>
        <s v="Tunnel, subway "/>
        <s v="Wasteland "/>
        <s v="Unlicensed House in Multiple Occupation - 3 or more storeys "/>
        <s v="Train on Tube network"/>
        <s v="Private garage "/>
        <s v="Bulk waste storage"/>
        <s v="College/University "/>
        <s v="Other building/use not known "/>
        <s v="Other office/call centre type building"/>
        <s v="Pub/wine bar/bar "/>
        <s v="House in Multiple Occupation - 3 or more storeys (not known if licensed)"/>
        <s v="Takeaway, fast food "/>
        <s v="Garden equipment "/>
        <s v="Road Tanker "/>
        <s v="Golf course (not building on course)"/>
        <s v="Towing caravan/Camper van on site"/>
        <s v="Unlicensed House in Multiple Occupation - Up to 2 storeys "/>
        <s v="Recycling plant"/>
        <s v="Agricultural vehicle"/>
        <s v="Hotel/motel "/>
        <s v="Prison "/>
        <s v="Outdoor storage "/>
        <s v="Factory "/>
        <s v="Restaurant/cafe"/>
        <s v="Camping tent "/>
        <s v="Warehouse "/>
        <s v="Club/night club "/>
        <s v="Gym "/>
        <s v="Other public utility works"/>
        <s v="Theatre "/>
        <s v="Airport - terminal "/>
        <s v="Train station - platform (below ground) "/>
        <s v="Student Hall of Residence "/>
        <s v="Other outdoor equipment/machinery "/>
        <s v="Secondary school"/>
        <s v="Cinema "/>
        <s v="Vehicle Repair Workshop"/>
        <s v="Boarding House/B&amp;B for homeless/asylum seekers "/>
        <s v="Bank/Building Society "/>
        <s v="Other retail  "/>
        <s v="Other medical establishment (including surgery) "/>
        <s v="Licensed House in Multiple Occupation - Up to 2 storeys "/>
        <s v="Post box "/>
        <s v="Petrol station "/>
        <s v="House in Multiple Occupation - Up to 2 storeys (not known if licensed) "/>
        <s v="Electricity power station "/>
        <s v="Public toilets "/>
        <s v="Other Dwelling "/>
        <s v="Towing caravan (not on tow or on site)"/>
        <s v="Scrub land "/>
        <s v="Temple "/>
        <s v="Canal/riverbank vegetation "/>
        <s v="Art Gallery "/>
        <s v="Caravan/Mobile home (permanent dwelling)"/>
        <s v="Other industrial processing plant"/>
        <s v="Roadside vegetation "/>
        <s v="Converted office "/>
        <s v="Other Residential Home "/>
        <s v="Heathland "/>
        <s v="Lorry/HGV "/>
        <s v="Exhibition Centre "/>
        <s v="Shopping Centre "/>
        <s v="Leisure Centre "/>
        <s v="Private Summer house "/>
        <s v="Telephone box "/>
        <s v="Department Store "/>
        <s v="Other vessel "/>
        <s v="Helicopter "/>
        <s v="Food and drink processing"/>
        <s v="Passenger Train (national rail network) "/>
        <s v="Temporary office (eg portacabin) "/>
        <s v="Other retail warehouse "/>
        <s v="Straw/stubble burning "/>
        <s v="Recycling collection point, bottle bank"/>
        <s v="Railway "/>
        <s v="Football stadium "/>
        <s v="Underground train : Other system "/>
        <s v="Other Religious Use Building"/>
        <s v="Infant/Primary school"/>
        <s v="Local Government Office"/>
        <s v="Underground car park"/>
        <s v="Golf clubhouse"/>
        <s v="Casino "/>
        <s v="Tennis Courts "/>
        <s v="Laundrette "/>
        <s v="Railway trackside vegetation "/>
        <s v="Young offenders unit "/>
        <s v="Engineering manufacturing plant"/>
        <s v="River/canal "/>
        <s v="Other public building "/>
        <s v="Other holiday residence (cottage, flat, chalet) "/>
        <s v="Cemetery "/>
        <s v="Human harm outdoors"/>
        <s v="Minibus "/>
        <s v="Pipe or drain "/>
        <s v="Sports Hall "/>
        <s v="Nurses'/Doctors' accommodation "/>
        <s v="Telephone exchange"/>
        <s v="Other tent/marquee "/>
        <s v="Laboratory/research Establishment "/>
        <s v="Other transport building "/>
        <s v="Sports/Social club "/>
        <s v="Other cultural venue "/>
        <s v="Bakery"/>
        <s v="Doctors surgery"/>
        <s v="Other bulk storage"/>
        <s v="TV/film/music/art studio "/>
        <s v="Gas works "/>
        <s v="Youth hostel "/>
        <s v="Bridge"/>
        <s v="Post office (purpose built) "/>
        <s v="Bicycle"/>
        <s v="Woodland/forest - conifers/softwood "/>
        <s v="Call Centre "/>
        <s v="Cricket ground "/>
        <s v="Private greenhouse "/>
        <s v="Beach "/>
        <s v="Barge "/>
        <s v="Boarding School accommodation "/>
        <s v="Barn "/>
        <s v="Police station "/>
        <s v="Library "/>
        <s v="Community centre/Hall "/>
        <s v="Zoo "/>
        <s v="Shelter "/>
        <s v="Landfill site "/>
        <s v="Dental surgery"/>
        <s v="Railway goods yard "/>
        <s v="Medical/health centre"/>
        <s v="Chemical plant"/>
        <s v="Animal products processing plant"/>
        <s v="Woodland/forest - broadleaf/hardwood "/>
        <s v="Railings"/>
        <s v="Trailer (not attached to tractor unit)"/>
        <s v="Motor yacht "/>
        <s v="Other animal boarding/breeding establishment"/>
        <s v="Ministry of Defence office"/>
        <s v="Museum "/>
        <s v="Kiosk "/>
        <s v="Mill "/>
        <s v="Wheelie bin (domestic size)"/>
        <s v="Railway building - other"/>
        <s v="Nurseries, market garden "/>
        <s v="Stacked/baled crop "/>
        <s v="Ambulance station "/>
        <s v="Motor Home "/>
        <s v="Electrical warehouse "/>
        <s v="Children's Home"/>
        <s v="Other agricultural building "/>
        <s v="Other indoor sporting venue "/>
        <s v="Athletics Stadium "/>
        <s v="Mine or quarry building above ground"/>
        <s v="Other entertainment venue "/>
        <s v="Other outdoor sporting venue "/>
        <s v="Sewage works "/>
        <s v="Synagogue "/>
        <s v="Train station - platform (at ground level or elevated) "/>
        <s v="Other industrial manufacturing facility"/>
        <s v="Passenger plane "/>
        <s v="Printing works"/>
        <s v="Agricultural equipment "/>
        <s v="Mosque "/>
        <s v="Airport building (not terminal or hangar) "/>
        <s v="Concert Hall "/>
        <s v="DIY Warehouse "/>
        <s v="Large passenger vessel "/>
        <s v="Mine or quarry (not above ground building)"/>
        <s v="Law Courts "/>
        <s v="Train station - concourse "/>
        <s v="Town Hall "/>
        <s v="Estate Agent "/>
        <s v="Travel Agent "/>
        <s v="Military/barracks "/>
        <s v="Greyhound stadium "/>
        <s v="Vehicle sales building"/>
        <s v="Houseboat (permanent dwelling) "/>
        <s v="Furniture warehouse "/>
        <s v="Swimming Pool "/>
        <s v="Boarding House/B&amp;B other "/>
        <s v="Indoor Market "/>
        <s v="Health spa/farm"/>
        <s v="Standing crop "/>
        <s v="Naval vessel "/>
        <s v="Manufacturing assembly plant"/>
        <s v="Ice rink "/>
        <s v="Rugby Stadium "/>
        <s v="Indoor stadium "/>
        <s v="Water works "/>
        <s v="Animal boarding/breeding establishment - dogs"/>
        <s v="Conference Centre "/>
        <s v="Health Centre "/>
        <s v="Fire station "/>
        <s v="Royal Palace (part not open to public)"/>
        <s v="Lake/pond/reservoir "/>
        <s v="Veterinary surgery"/>
        <s v="Fishing boat "/>
        <s v="Post office (within other shop/premises) "/>
        <s v="Cathedral "/>
        <s v="Other aircraft"/>
        <s v="Silo "/>
        <s v="Airport - hangar "/>
        <s v="Animal harm outdoors"/>
        <s v="Bingo Hall "/>
        <s v="Other merchant vessel "/>
        <s v="Bulk hazardous materials storage"/>
        <s v="Bulk oil storage"/>
        <s v="Airfield/runway "/>
        <s v="Greenhouse (commercial) glass " u="1"/>
        <s v="Intensive Farming Sheds (chickens, pigs etc) " u="1"/>
        <s v="Monastery/convent " u="1"/>
        <s v="Docks " u="1"/>
        <s v="Freight Train " u="1"/>
        <s v="Tractor Shed " u="1"/>
        <s v="Motor racing circuit " u="1"/>
        <s v="Theme Park " u="1"/>
      </sharedItems>
      <fieldGroup par="64"/>
    </cacheField>
    <cacheField name="ParentPropertyType" numFmtId="0">
      <sharedItems/>
    </cacheField>
    <cacheField name="PropertyClass" numFmtId="0">
      <sharedItems count="5">
        <s v="Outdoor"/>
        <s v="Transport"/>
        <s v="Dwelling"/>
        <s v="Non Residential"/>
        <s v="Other Residential"/>
      </sharedItems>
    </cacheField>
    <cacheField name="NumAllDeaths" numFmtId="0">
      <sharedItems containsSemiMixedTypes="0" containsString="0" containsNumber="1" containsInteger="1" minValue="0" maxValue="71" count="5">
        <n v="0"/>
        <n v="1"/>
        <n v="2"/>
        <n v="3"/>
        <n v="71"/>
      </sharedItems>
    </cacheField>
    <cacheField name="NumAllInjury" numFmtId="0">
      <sharedItems containsSemiMixedTypes="0" containsString="0" containsNumber="1" containsInteger="1" minValue="0" maxValue="109" count="18">
        <n v="0"/>
        <n v="1"/>
        <n v="2"/>
        <n v="6"/>
        <n v="4"/>
        <n v="7"/>
        <n v="3"/>
        <n v="16"/>
        <n v="5"/>
        <n v="8"/>
        <n v="13"/>
        <n v="109"/>
        <n v="12"/>
        <n v="9"/>
        <n v="29"/>
        <n v="14"/>
        <n v="17"/>
        <n v="19"/>
      </sharedItems>
    </cacheField>
    <cacheField name="NumFireDeaths" numFmtId="0">
      <sharedItems containsSemiMixedTypes="0" containsString="0" containsNumber="1" containsInteger="1" minValue="0" maxValue="71" count="5">
        <n v="0"/>
        <n v="1"/>
        <n v="2"/>
        <n v="3"/>
        <n v="71"/>
      </sharedItems>
    </cacheField>
    <cacheField name="FireDeathFlag" numFmtId="0">
      <sharedItems containsSemiMixedTypes="0" containsString="0" containsNumber="1" containsInteger="1" minValue="0" maxValue="1" count="2">
        <n v="0"/>
        <n v="1"/>
      </sharedItems>
    </cacheField>
    <cacheField name="NumSevereFireInjuries" numFmtId="0">
      <sharedItems containsSemiMixedTypes="0" containsString="0" containsNumber="1" containsInteger="1" minValue="0" maxValue="77" count="14">
        <n v="0"/>
        <n v="1"/>
        <n v="2"/>
        <n v="4"/>
        <n v="7"/>
        <n v="3"/>
        <n v="8"/>
        <n v="5"/>
        <n v="6"/>
        <n v="77"/>
        <n v="22"/>
        <n v="17"/>
        <n v="19"/>
        <n v="12"/>
      </sharedItems>
    </cacheField>
    <cacheField name="NumFireInjuries_allExceptPrecautionary" numFmtId="0">
      <sharedItems containsSemiMixedTypes="0" containsString="0" containsNumber="1" containsInteger="1" minValue="0" maxValue="78" count="18">
        <n v="0"/>
        <n v="1"/>
        <n v="2"/>
        <n v="6"/>
        <n v="4"/>
        <n v="7"/>
        <n v="3"/>
        <n v="16"/>
        <n v="5"/>
        <n v="8"/>
        <n v="13"/>
        <n v="78"/>
        <n v="12"/>
        <n v="9"/>
        <n v="29"/>
        <n v="14"/>
        <n v="17"/>
        <n v="19"/>
      </sharedItems>
    </cacheField>
    <cacheField name="IncGeo_BoroughCode" numFmtId="0">
      <sharedItems/>
    </cacheField>
    <cacheField name="IncGeo_BoroughName" numFmtId="0">
      <sharedItems/>
    </cacheField>
    <cacheField name="IncGeo_WardCode" numFmtId="0">
      <sharedItems/>
    </cacheField>
    <cacheField name="IncGeo_WardName" numFmtId="0">
      <sharedItems/>
    </cacheField>
    <cacheField name="IncGeo_DACarea" numFmtId="0">
      <sharedItems count="5">
        <s v="North West"/>
        <s v="South West"/>
        <s v="South East"/>
        <s v="North East"/>
        <s v=" Not geo-coded"/>
      </sharedItems>
    </cacheField>
    <cacheField name="StnGround" numFmtId="0">
      <sharedItems/>
    </cacheField>
    <cacheField name="StnGroundName" numFmtId="0">
      <sharedItems/>
    </cacheField>
    <cacheField name="StnGrndBorough" numFmtId="0">
      <sharedItems/>
    </cacheField>
    <cacheField name="LondonBorough" numFmtId="0">
      <sharedItems count="3">
        <s v="Outer London"/>
        <s v="Inner London"/>
        <s v=" Not geo-coded"/>
      </sharedItems>
    </cacheField>
    <cacheField name="MainCause" numFmtId="0">
      <sharedItems containsBlank="1" count="29">
        <m/>
        <s v="Faulty fuel supplies – Petrol product"/>
        <s v="Heat source and combustibles brought together deliberately"/>
        <s v="Unsafe use of heat source - due to unsafe disposal"/>
        <s v="Combustible articles too close to heat source (or fire)"/>
        <s v="Unsafe use of heat source - due to knocking over"/>
        <s v="Accumulation of flammable material"/>
        <s v="Faulty fuel supplies – Electricity"/>
        <s v="Cooking – other cooking"/>
        <s v="Fault in equipment or appliance"/>
        <s v="Cooking – chip pan/deep fat fryer"/>
        <s v="Faulty leads to equipment or appliance"/>
        <s v="Unsafe use of equipment or appliance (heat source)"/>
        <s v="Other intentional burning, going out of control"/>
        <s v="Overheating, unknown cause"/>
        <s v="Bomb/incendiary device"/>
        <s v="Unsafe use of heat source - due to sleep or unconsciousness"/>
        <s v="Unable to determine"/>
        <s v="Playing with fire (or heat source)"/>
        <s v="Natural occurrence"/>
        <s v="Bonfire going out of control"/>
        <s v="Faulty fuel supplies – Gas"/>
        <s v="Vehicle crash or collision"/>
        <s v="Chimney fire"/>
        <s v="Person too close to heat source (or fire)"/>
        <s v="Homicide/attempted: setting fire to other person/s"/>
        <s v="Suicide/attempted: setting fire to self"/>
        <s v="Pending Fire Investigation Team findings"/>
        <s v="Not applicable"/>
      </sharedItems>
    </cacheField>
    <cacheField name="ParentMainCause" numFmtId="0">
      <sharedItems containsBlank="1" count="6">
        <m/>
        <s v="Motive: Accidental"/>
        <s v="Motive: Deliberate - others property"/>
        <s v="Motive: Deliberate - unknown owner"/>
        <s v="Motive: Deliberate - own property"/>
        <s v="Motive: Not known"/>
      </sharedItems>
    </cacheField>
    <cacheField name="IgnitionSourcePower" numFmtId="0">
      <sharedItems containsBlank="1" count="7">
        <m/>
        <s v="Not applicable"/>
        <s v="Other"/>
        <s v="Electricity"/>
        <s v="Gas - mains"/>
        <s v="Unknown"/>
        <s v="Gas - cylinder"/>
      </sharedItems>
    </cacheField>
    <cacheField name="ParentIgnSource" numFmtId="0">
      <sharedItems containsBlank="1" count="14">
        <m/>
        <s v="Fuel/Chemical"/>
        <s v="Naked flame"/>
        <s v="Smoking related"/>
        <s v="Matches and candles"/>
        <s v="Industrial equipment"/>
        <s v="Vehicles only"/>
        <s v="Cooking appliance"/>
        <s v="Other domestic style appliance"/>
        <s v="Electricity supply"/>
        <s v="Heating equipment"/>
        <s v="Electric lighting"/>
        <s v="Office equipment"/>
        <s v="Bombs and explosives"/>
      </sharedItems>
    </cacheField>
    <cacheField name="IgnitionSource" numFmtId="0">
      <sharedItems containsBlank="1"/>
    </cacheField>
    <cacheField name="ItemFirstIgnited" numFmtId="0">
      <sharedItems containsBlank="1"/>
    </cacheField>
    <cacheField name="ParentItemFirstIgnited" numFmtId="0">
      <sharedItems containsBlank="1" count="16">
        <m/>
        <s v="Foam, rubber, plastic"/>
        <s v="Furniture/furnishings"/>
        <s v="Rubbish/Waste/Recycling"/>
        <s v="Clothing/Textiles"/>
        <s v="Other/Not known"/>
        <s v="Internal"/>
        <s v="Wood"/>
        <s v="Explosives, gas, chemicals"/>
        <s v="Food"/>
        <s v="Paper/Cardboard"/>
        <s v="External"/>
        <s v="Vegetation"/>
        <s v="Animal"/>
        <s v="Recycling"/>
        <s v="Decoration/Celebration"/>
      </sharedItems>
    </cacheField>
    <cacheField name="LocationFireStarted" numFmtId="0">
      <sharedItems containsBlank="1" count="69">
        <m/>
        <s v="Engine"/>
        <s v="Bedroom"/>
        <s v="Refuse store/Bin room"/>
        <s v="Bathroom/Toilet"/>
        <s v="Corridor/Hall"/>
        <s v="Utility room"/>
        <s v="Store room"/>
        <s v="Kitchen"/>
        <s v="Living room"/>
        <s v="Other"/>
        <s v="Driver/Passenger area"/>
        <s v="Office"/>
        <s v="External fittings"/>
        <s v="Other inside/Cargo area"/>
        <s v="Shop floor/Showroom/Display hall"/>
        <s v="External structures"/>
        <s v="Stairs"/>
        <s v="Parking garage"/>
        <s v="Not known"/>
        <s v="Garage"/>
        <s v="Airing/Drying cupboard"/>
        <s v="Open plan area"/>
        <s v="Boot"/>
        <s v="Common room/Staff room/Day room"/>
        <s v="Fuel tank"/>
        <s v="Roof space"/>
        <s v="Canteen/Restaurant"/>
        <s v="Power house/Plant/Generator"/>
        <s v="On or near tracks or paths"/>
        <s v="Under stairs (enclosed, storage area)"/>
        <s v="Wheel/Brakes"/>
        <s v="Dining room"/>
        <s v="Conservatory"/>
        <s v="Roof"/>
        <s v=""/>
        <s v="In open area next to housing "/>
        <s v="Bedsitting room"/>
        <s v="Process/Production room"/>
        <s v="Boiler room"/>
        <s v="Laundry room"/>
        <s v="IT server/Mainframe room"/>
        <s v="Reception area"/>
        <s v="Meeting room"/>
        <s v="Lift/Lift shaft/Motor room"/>
        <s v="Chimney"/>
        <s v="Engine room"/>
        <s v="Indoor swimming pool"/>
        <s v="Cloakroom"/>
        <s v="Power unit"/>
        <s v="Cell"/>
        <s v="Passenger area"/>
        <s v="Barn"/>
        <s v="Deck cargo"/>
        <s v="Near amenity or recreation structure"/>
        <s v="Bar/Canteen/Restaurant/Mess"/>
        <s v="Crew area"/>
        <s v="Green or living roof"/>
        <s v="Sauna"/>
        <s v="Hold/Cargo area"/>
        <s v="Communal balcony/Elevated walkway"/>
        <s v="Private balcony"/>
        <s v="Driver area"/>
        <s v="Ward/Sick bay"/>
        <s v="Dormitory"/>
        <s v="Cargo area"/>
        <s v="Class room"/>
        <s v="Restaurant/Buffet carriage"/>
        <s v="Cockpit" u="1"/>
      </sharedItems>
      <fieldGroup par="65"/>
    </cacheField>
    <cacheField name="IgnitionSourcePowerGroup" numFmtId="0">
      <sharedItems count="3">
        <s v="Other"/>
        <s v="Electricity"/>
        <s v="Gas"/>
      </sharedItems>
    </cacheField>
    <cacheField name="MainCauseGroup" numFmtId="0">
      <sharedItems count="3">
        <s v="Human Element"/>
        <s v="Faulty Appliance or Supply"/>
        <s v="Other"/>
      </sharedItems>
    </cacheField>
    <cacheField name="IgnitionSourceGroup" numFmtId="0">
      <sharedItems count="15">
        <s v="Not confirmed"/>
        <s v="Other ignition source"/>
        <s v="Smoking related"/>
        <s v="Matches and Candles"/>
        <s v="Other item"/>
        <s v="Vehicle related"/>
        <s v="Cooker"/>
        <s v="Kitchen appliances"/>
        <s v="White goods"/>
        <s v="Electrical distribution"/>
        <s v="Heating appliances"/>
        <s v="Domestic appliances"/>
        <s v="Lighting"/>
        <s v="DIY"/>
        <s v="Audio-Visual"/>
      </sharedItems>
    </cacheField>
    <cacheField name="ActionBased" numFmtId="0">
      <sharedItems count="5">
        <s v="None"/>
        <s v="Medium"/>
        <s v="Small"/>
        <s v="Large"/>
        <s v="5+"/>
      </sharedItems>
    </cacheField>
    <cacheField name="ActionParent" numFmtId="0">
      <sharedItems containsBlank="1" count="6">
        <s v="None"/>
        <s v="Hosereels, jets, monitors"/>
        <s v="Small means"/>
        <s v="Portable extinguishers"/>
        <m/>
        <s v="Non-portable / fixed sources"/>
      </sharedItems>
    </cacheField>
    <cacheField name="DG_IsCookingFire" numFmtId="0">
      <sharedItems containsSemiMixedTypes="0" containsString="0" containsNumber="1" containsInteger="1" minValue="0" maxValue="1" count="2">
        <n v="0"/>
        <n v="1"/>
      </sharedItems>
    </cacheField>
    <cacheField name="DG_IsSmokingRelated" numFmtId="0">
      <sharedItems containsSemiMixedTypes="0" containsString="0" containsNumber="1" containsInteger="1" minValue="0" maxValue="1" count="2">
        <n v="0"/>
        <n v="1"/>
      </sharedItems>
    </cacheField>
    <cacheField name="DG_WhiteGoods" numFmtId="0">
      <sharedItems containsSemiMixedTypes="0" containsString="0" containsNumber="1" containsInteger="1" minValue="0" maxValue="1" count="2">
        <n v="0"/>
        <n v="1"/>
      </sharedItems>
    </cacheField>
    <cacheField name="DG_MatchesAndCandles" numFmtId="0">
      <sharedItems containsSemiMixedTypes="0" containsString="0" containsNumber="1" containsInteger="1" minValue="0" maxValue="1" count="2">
        <n v="0"/>
        <n v="1"/>
      </sharedItems>
    </cacheField>
    <cacheField name="DG_Heating" numFmtId="0">
      <sharedItems containsSemiMixedTypes="0" containsString="0" containsNumber="1" containsInteger="1" minValue="0" maxValue="1" count="2">
        <n v="0"/>
        <n v="1"/>
      </sharedItems>
    </cacheField>
    <cacheField name="DG_ElecDistFire" numFmtId="0">
      <sharedItems containsSemiMixedTypes="0" containsString="0" containsNumber="1" containsInteger="1" minValue="0" maxValue="1" count="2">
        <n v="0"/>
        <n v="1"/>
      </sharedItems>
    </cacheField>
    <cacheField name="DG_ElecApplFire" numFmtId="0">
      <sharedItems containsSemiMixedTypes="0" containsString="0" containsNumber="1" containsInteger="1" minValue="0" maxValue="1" count="2">
        <n v="0"/>
        <n v="1"/>
      </sharedItems>
    </cacheField>
    <cacheField name="NumberAlarmsPresent" numFmtId="0">
      <sharedItems containsString="0" containsBlank="1" containsNumber="1" containsInteger="1" minValue="1" maxValue="5" count="6">
        <m/>
        <n v="1"/>
        <n v="2"/>
        <n v="3"/>
        <n v="4"/>
        <n v="5"/>
      </sharedItems>
    </cacheField>
    <cacheField name="NumAlarmsOperated" numFmtId="0">
      <sharedItems containsString="0" containsBlank="1" containsNumber="1" containsInteger="1" minValue="0" maxValue="5" count="7">
        <m/>
        <n v="1"/>
        <n v="0"/>
        <n v="2"/>
        <n v="3"/>
        <n v="5"/>
        <n v="4"/>
      </sharedItems>
    </cacheField>
    <cacheField name="NumAlarmsDidntRaiseAlarm" numFmtId="0">
      <sharedItems containsString="0" containsBlank="1" containsNumber="1" containsInteger="1" minValue="0" maxValue="4" count="6">
        <m/>
        <n v="0"/>
        <n v="1"/>
        <n v="3"/>
        <n v="2"/>
        <n v="4"/>
      </sharedItems>
    </cacheField>
    <cacheField name="NumAlarmsOperatedAndRaisedAlarm" numFmtId="0">
      <sharedItems containsString="0" containsBlank="1" containsNumber="1" containsInteger="1" minValue="0" maxValue="4" count="6">
        <m/>
        <n v="1"/>
        <n v="0"/>
        <n v="2"/>
        <n v="3"/>
        <n v="4"/>
      </sharedItems>
    </cacheField>
    <cacheField name="AlarmWasPresent" numFmtId="0">
      <sharedItems containsSemiMixedTypes="0" containsString="0" containsNumber="1" containsInteger="1" minValue="0" maxValue="1" count="2">
        <n v="0"/>
        <n v="1"/>
      </sharedItems>
    </cacheField>
    <cacheField name="AlarmsOperated" numFmtId="0">
      <sharedItems containsSemiMixedTypes="0" containsString="0" containsNumber="1" containsInteger="1" minValue="0" maxValue="1" count="2">
        <n v="0"/>
        <n v="1"/>
      </sharedItems>
    </cacheField>
    <cacheField name="WereActiveSafetySystemsPresent" numFmtId="0">
      <sharedItems count="3">
        <s v="No"/>
        <s v="Yes"/>
        <s v="Unknown"/>
      </sharedItems>
    </cacheField>
    <cacheField name="NumberOfFireFightingSystems" numFmtId="0">
      <sharedItems containsSemiMixedTypes="0" containsString="0" containsNumber="1" containsInteger="1" minValue="0" maxValue="4" count="5">
        <n v="0"/>
        <n v="1"/>
        <n v="2"/>
        <n v="3"/>
        <n v="4"/>
      </sharedItems>
    </cacheField>
    <cacheField name="RroDefault" numFmtId="0">
      <sharedItems count="2">
        <b v="0"/>
        <b v="1"/>
      </sharedItems>
    </cacheField>
    <cacheField name="RroAmended" numFmtId="0">
      <sharedItems count="2">
        <b v="0"/>
        <b v="1"/>
      </sharedItems>
    </cacheField>
    <cacheField name="PropertyType2" numFmtId="0" databaseField="0">
      <fieldGroup base="16">
        <discretePr count="271">
          <x v="199"/>
          <x v="203"/>
          <x v="131"/>
          <x v="0"/>
          <x v="251"/>
          <x v="202"/>
          <x v="252"/>
          <x v="252"/>
          <x v="224"/>
          <x v="1"/>
          <x v="8"/>
          <x v="73"/>
          <x v="252"/>
          <x v="205"/>
          <x v="6"/>
          <x v="255"/>
          <x v="37"/>
          <x v="253"/>
          <x v="16"/>
          <x v="20"/>
          <x v="252"/>
          <x v="252"/>
          <x v="70"/>
          <x v="19"/>
          <x v="3"/>
          <x v="14"/>
          <x v="32"/>
          <x v="223"/>
          <x v="7"/>
          <x v="2"/>
          <x v="251"/>
          <x v="82"/>
          <x v="18"/>
          <x v="46"/>
          <x v="25"/>
          <x v="5"/>
          <x v="65"/>
          <x v="11"/>
          <x v="30"/>
          <x v="60"/>
          <x v="128"/>
          <x v="63"/>
          <x v="47"/>
          <x v="10"/>
          <x v="4"/>
          <x v="121"/>
          <x v="143"/>
          <x v="28"/>
          <x v="9"/>
          <x v="21"/>
          <x v="44"/>
          <x v="52"/>
          <x v="80"/>
          <x v="38"/>
          <x v="157"/>
          <x v="164"/>
          <x v="96"/>
          <x v="13"/>
          <x v="253"/>
          <x v="43"/>
          <x v="12"/>
          <x v="204"/>
          <x v="33"/>
          <x v="75"/>
          <x v="90"/>
          <x v="58"/>
          <x v="253"/>
          <x v="68"/>
          <x v="110"/>
          <x v="148"/>
          <x v="218"/>
          <x v="217"/>
          <x v="253"/>
          <x v="103"/>
          <x v="149"/>
          <x v="36"/>
          <x v="59"/>
          <x v="42"/>
          <x v="62"/>
          <x v="69"/>
          <x v="232"/>
          <x v="24"/>
          <x v="136"/>
          <x v="101"/>
          <x v="119"/>
          <x v="125"/>
          <x v="91"/>
          <x v="23"/>
          <x v="50"/>
          <x v="35"/>
          <x v="89"/>
          <x v="132"/>
          <x v="87"/>
          <x v="139"/>
          <x v="61"/>
          <x v="109"/>
          <x v="34"/>
          <x v="253"/>
          <x v="78"/>
          <x v="29"/>
          <x v="253"/>
          <x v="118"/>
          <x v="150"/>
          <x v="250"/>
          <x v="210"/>
          <x v="31"/>
          <x v="172"/>
          <x v="64"/>
          <x v="55"/>
          <x v="250"/>
          <x v="123"/>
          <x v="40"/>
          <x v="45"/>
          <x v="108"/>
          <x v="76"/>
          <x v="54"/>
          <x v="126"/>
          <x v="83"/>
          <x v="114"/>
          <x v="79"/>
          <x v="130"/>
          <x v="141"/>
          <x v="22"/>
          <x v="231"/>
          <x v="208"/>
          <x v="184"/>
          <x v="105"/>
          <x v="98"/>
          <x v="81"/>
          <x v="39"/>
          <x v="26"/>
          <x v="129"/>
          <x v="227"/>
          <x v="153"/>
          <x v="15"/>
          <x v="85"/>
          <x v="72"/>
          <x v="236"/>
          <x v="171"/>
          <x v="230"/>
          <x v="49"/>
          <x v="102"/>
          <x v="77"/>
          <x v="113"/>
          <x v="127"/>
          <x v="186"/>
          <x v="234"/>
          <x v="86"/>
          <x v="215"/>
          <x v="182"/>
          <x v="71"/>
          <x v="156"/>
          <x v="116"/>
          <x v="213"/>
          <x v="177"/>
          <x v="185"/>
          <x v="106"/>
          <x v="97"/>
          <x v="138"/>
          <x v="229"/>
          <x v="216"/>
          <x v="161"/>
          <x v="53"/>
          <x v="233"/>
          <x v="56"/>
          <x v="115"/>
          <x v="41"/>
          <x v="209"/>
          <x v="104"/>
          <x v="174"/>
          <x v="238"/>
          <x v="152"/>
          <x v="201"/>
          <x v="67"/>
          <x v="245"/>
          <x v="93"/>
          <x v="137"/>
          <x v="178"/>
          <x v="74"/>
          <x v="193"/>
          <x v="51"/>
          <x v="27"/>
          <x v="214"/>
          <x v="92"/>
          <x v="206"/>
          <x v="169"/>
          <x v="188"/>
          <x v="117"/>
          <x v="17"/>
          <x v="207"/>
          <x v="48"/>
          <x v="145"/>
          <x v="225"/>
          <x v="154"/>
          <x v="122"/>
          <x v="170"/>
          <x v="237"/>
          <x v="94"/>
          <x v="196"/>
          <x v="162"/>
          <x v="160"/>
          <x v="66"/>
          <x v="147"/>
          <x v="142"/>
          <x v="226"/>
          <x v="168"/>
          <x v="192"/>
          <x v="222"/>
          <x v="181"/>
          <x v="190"/>
          <x v="194"/>
          <x v="191"/>
          <x v="111"/>
          <x v="95"/>
          <x v="180"/>
          <x v="133"/>
          <x v="175"/>
          <x v="176"/>
          <x v="134"/>
          <x v="158"/>
          <x v="88"/>
          <x v="219"/>
          <x v="241"/>
          <x v="166"/>
          <x v="163"/>
          <x v="112"/>
          <x v="57"/>
          <x v="212"/>
          <x v="151"/>
          <x v="243"/>
          <x v="100"/>
          <x v="250"/>
          <x v="173"/>
          <x v="183"/>
          <x v="155"/>
          <x v="242"/>
          <x v="221"/>
          <x v="140"/>
          <x v="195"/>
          <x v="189"/>
          <x v="198"/>
          <x v="200"/>
          <x v="228"/>
          <x v="124"/>
          <x v="247"/>
          <x v="84"/>
          <x v="99"/>
          <x v="107"/>
          <x v="254"/>
          <x v="248"/>
          <x v="240"/>
          <x v="257"/>
          <x v="159"/>
          <x v="258"/>
          <x v="197"/>
          <x v="239"/>
          <x v="235"/>
          <x v="246"/>
          <x v="120"/>
          <x v="244"/>
          <x v="256"/>
          <x v="249"/>
          <x v="179"/>
          <x v="146"/>
          <x v="187"/>
          <x v="211"/>
          <x v="135"/>
          <x v="144"/>
          <x v="220"/>
          <x v="165"/>
          <x v="167"/>
        </discretePr>
        <groupItems count="259">
          <s v="Small refuse/rubbish container"/>
          <s v="Car "/>
          <s v="Loose refuse "/>
          <s v="Hospital "/>
          <s v="Tree scrub "/>
          <s v="Single shop "/>
          <s v="Multiple Vehicles "/>
          <s v="Park "/>
          <s v="Large refuse/rubbish container (eg skip, paladin)"/>
          <s v="Roadside furniture (eg lamp posts, road signs, telegraph poles, speed cameras)"/>
          <s v="Refuse/rubbish tip "/>
          <s v="Other outdoor location "/>
          <s v="Private garage "/>
          <s v="Wasteland "/>
          <s v="Domestic garden (vegetation not equipment) "/>
          <s v="Infant/Primary school"/>
          <s v="Other outdoor structures "/>
          <s v="Railings"/>
          <s v="Road surface/pavement "/>
          <s v="Purpose built office "/>
          <s v="Van "/>
          <s v="Cycle path/public footpath/bridleway "/>
          <s v="Other vessel "/>
          <s v="Train station - platform (below ground) "/>
          <s v="Warehouse "/>
          <s v="Grassland, pasture, grazing etc "/>
          <s v="Railway "/>
          <s v="Landfill site "/>
          <s v="Sports pavilion/shower block/changing facility "/>
          <s v="Petrol station "/>
          <s v="Private Garden Shed "/>
          <s v="Scrub land "/>
          <s v="Cables "/>
          <s v="College/University "/>
          <s v="Other medical establishment (including surgery) "/>
          <s v="Other outdoor equipment/machinery "/>
          <s v="Hotel/motel "/>
          <s v="Other road vehicle"/>
          <s v="Nursing/Care Home/Hospice"/>
          <s v="Recycling collection point, bottle bank"/>
          <s v="Roadside vegetation "/>
          <s v="Post office (purpose built) "/>
          <s v="Outdoor storage "/>
          <s v="Train on Tube network"/>
          <s v="Retirement/Old Persons Home"/>
          <s v="Converted office "/>
          <s v="Bus/coach "/>
          <s v="Pre School/nursery "/>
          <s v="Motor yacht "/>
          <s v="Laundrette "/>
          <s v="Student Hall of Residence "/>
          <s v="Shelter "/>
          <s v="Motorcycle "/>
          <s v="TV/film/music/art studio "/>
          <s v="Lorry/HGV "/>
          <s v="Art Gallery "/>
          <s v="Youth hostel "/>
          <s v="Estate Agent "/>
          <s v="Pub/wine bar/bar "/>
          <s v="Prison "/>
          <s v="Sheltered Housing : not self contained "/>
          <s v="Bank/Building Society "/>
          <s v="Factory "/>
          <s v="Hairdresser "/>
          <s v="Canal/riverbank vegetation "/>
          <s v="Hostel (e.g. for homeless people) "/>
          <s v="Motor Home "/>
          <s v="Barge "/>
          <s v="Takeaway, fast food "/>
          <s v="Restaurant/cafe"/>
          <s v="Church/Chapel "/>
          <s v="Pipe or drain "/>
          <s v="Underground car park"/>
          <s v="Other private non-residential building "/>
          <s v="Community centre/Hall "/>
          <s v="Other building/use not known "/>
          <s v="Heathland "/>
          <s v="Young offenders unit "/>
          <s v="Post box "/>
          <s v="Private Summer house "/>
          <s v="Train station - elsewhere "/>
          <s v="Straw/stubble burning "/>
          <s v="Large supermarket "/>
          <s v="Shopping Centre "/>
          <s v="Conference Centre "/>
          <s v="Local Government Office"/>
          <s v="Cemetery "/>
          <s v="Vehicle Repair Workshop"/>
          <s v="DIY Warehouse "/>
          <s v="Secondary school"/>
          <s v="Other office/call centre type building"/>
          <s v="Airport - terminal "/>
          <s v="Railway goods yard "/>
          <s v="Barn "/>
          <s v="Railway building - other"/>
          <s v="Other industrial manufacturing facility"/>
          <s v="Tunnel, subway "/>
          <s v="Sports/Social club "/>
          <s v="Other retail warehouse "/>
          <s v="Health Centre "/>
          <s v="Vehicle sales building"/>
          <s v="Gym "/>
          <s v="Railway trackside vegetation "/>
          <s v="Recycling plant"/>
          <s v="Woodland/forest - conifers/softwood "/>
          <s v="Temporary office (eg portacabin) "/>
          <s v="Other transport building "/>
          <s v="Fire station "/>
          <s v="Other Residential Home "/>
          <s v="Other retail  "/>
          <s v="Garden equipment "/>
          <s v="Train station - platform (at ground level or elevated) "/>
          <s v="Town Hall "/>
          <s v="Engineering manufacturing plant"/>
          <s v="Leisure Centre "/>
          <s v="Bridge"/>
          <s v="Nurses'/Doctors' accommodation "/>
          <s v="Woodland/forest - broadleaf/hardwood "/>
          <s v="Electricity power station "/>
          <s v="Other public utility works"/>
          <s v="Bingo Hall "/>
          <s v="Multi-Storey car park"/>
          <s v="Kiosk "/>
          <s v="Other industrial processing plant"/>
          <s v="Water works "/>
          <s v="Theatre "/>
          <s v="Exhibition Centre "/>
          <s v="River/canal "/>
          <s v="Barbeque "/>
          <s v="Football stadium "/>
          <s v="Telephone box "/>
          <s v="Caravan on tow "/>
          <s v="Cinema "/>
          <s v="Printing works"/>
          <s v="Airport building (not terminal or hangar) "/>
          <s v="Docks "/>
          <s v="Club/night club "/>
          <s v="Police station "/>
          <s v="Other cultural venue "/>
          <s v="Boarding House/B&amp;B for homeless/asylum seekers "/>
          <s v="Standing crop "/>
          <s v="Department Store "/>
          <s v="Children's Home"/>
          <s v="Bus/coach station/garage "/>
          <s v="Freight Train "/>
          <s v="Other animal boarding/breeding establishment"/>
          <s v="Greenhouse (commercial) glass "/>
          <s v="Electrical warehouse "/>
          <s v="Road Tanker "/>
          <s v="Agricultural vehicle"/>
          <s v="Public toilets "/>
          <s v="Military/barracks "/>
          <s v="Private greenhouse "/>
          <s v="Other Religious Use Building"/>
          <s v="Museum "/>
          <s v="Boarding House/B&amp;B other "/>
          <s v="Sports Hall "/>
          <s v="Other education establishment"/>
          <s v="Concert Hall "/>
          <s v="Post office (within other shop/premises) "/>
          <s v="Ambulance station "/>
          <s v="Other bulk storage"/>
          <s v="Stacked/baled crop "/>
          <s v="Train station - concourse "/>
          <s v="Other car park structure"/>
          <s v="Motor racing circuit "/>
          <s v="Law Courts "/>
          <s v="Theme Park "/>
          <s v="Other indoor sporting venue "/>
          <s v="Chemical plant"/>
          <s v="Mill "/>
          <s v="Casino "/>
          <s v="Temple "/>
          <s v="Furniture warehouse "/>
          <s v="Call Centre "/>
          <s v="Agricultural equipment "/>
          <s v="Mosque "/>
          <s v="Other tent/marquee "/>
          <s v="Library "/>
          <s v="Airfield/runway "/>
          <s v="Passenger plane "/>
          <s v="Other entertainment venue "/>
          <s v="Minibus "/>
          <s v="Swimming Pool "/>
          <s v="Passenger Train (national rail network) "/>
          <s v="Laboratory/research Establishment "/>
          <s v="Other public building "/>
          <s v="Intensive Farming Sheds (chickens, pigs etc) "/>
          <s v="Animal products processing plant"/>
          <s v="Manufacturing assembly plant"/>
          <s v="Other outdoor sporting venue "/>
          <s v="Synagogue "/>
          <s v="Athletics Stadium "/>
          <s v="Zoo "/>
          <s v="Sewage works "/>
          <s v="Naval vessel "/>
          <s v="Nurseries, market garden "/>
          <s v="Other aircraft"/>
          <s v="Ice rink "/>
          <s v="Common external bin storage area"/>
          <s v="Rugby Stadium "/>
          <s v="Beach "/>
          <s v="Hedge"/>
          <s v="Fence"/>
          <s v="Bulk waste storage"/>
          <s v="Playground/Recreation area (not equipment)"/>
          <s v="Medical/health centre"/>
          <s v="Trailer (not attached to tractor unit)"/>
          <s v="Food and drink processing"/>
          <s v="Bicycle"/>
          <s v="Towing caravan (not on tow or on site)"/>
          <s v="Monastery/convent "/>
          <s v="Travel Agent "/>
          <s v="Telephone exchange"/>
          <s v="Dental surgery"/>
          <s v="Human harm outdoors"/>
          <s v="Doctors surgery"/>
          <s v="Towing caravan/Camper van on site"/>
          <s v="Golf course (not building on course)"/>
          <s v="Large passenger vessel "/>
          <s v="Tractor Shed "/>
          <s v="Health spa/farm"/>
          <s v="Mine or quarry building above ground"/>
          <s v="Central Government Office"/>
          <s v="Day care/Drop in centre"/>
          <s v="Ministry of Defence office"/>
          <s v="Other agricultural building "/>
          <s v="Underground train : Other system "/>
          <s v="Indoor stadium "/>
          <s v="Bakery"/>
          <s v="Tennis Courts "/>
          <s v="Helicopter "/>
          <s v="Camping tent "/>
          <s v="Gas works "/>
          <s v="Other holiday residence (cottage, flat, chalet) "/>
          <s v="Airport - hangar "/>
          <s v="Golf clubhouse"/>
          <s v="Wheelie bin (domestic size)"/>
          <s v="Cricket ground "/>
          <s v="Silo "/>
          <s v="Veterinary surgery"/>
          <s v="Mine or quarry (not above ground building)"/>
          <s v="Indoor Market "/>
          <s v="Greyhound stadium "/>
          <s v="Other merchant vessel "/>
          <s v="Boarding School accommodation "/>
          <s v="Animal harm outdoors"/>
          <s v="Animal boarding/breeding establishment - dogs"/>
          <s v="Lake/pond/reservoir "/>
          <s v="Bulk oil storage"/>
          <s v="Group2"/>
          <s v="Group3"/>
          <s v="Group4"/>
          <s v="Group5"/>
          <s v="Royal Palace (part not open to public)"/>
          <s v="Self contained Sheltered Housing "/>
          <s v="Bulk hazardous materials storage"/>
          <s v="Fishing boat "/>
          <s v="Cathedral "/>
        </groupItems>
      </fieldGroup>
    </cacheField>
    <cacheField name="LocationFireStarted2" numFmtId="0" databaseField="0">
      <fieldGroup base="41">
        <discretePr count="69">
          <x v="40"/>
          <x v="0"/>
          <x v="39"/>
          <x v="40"/>
          <x v="40"/>
          <x v="39"/>
          <x v="40"/>
          <x v="1"/>
          <x v="39"/>
          <x v="39"/>
          <x v="39"/>
          <x v="3"/>
          <x v="7"/>
          <x v="40"/>
          <x v="2"/>
          <x v="12"/>
          <x v="40"/>
          <x v="40"/>
          <x v="13"/>
          <x v="40"/>
          <x v="40"/>
          <x v="40"/>
          <x v="40"/>
          <x v="4"/>
          <x v="26"/>
          <x v="6"/>
          <x v="40"/>
          <x v="18"/>
          <x v="8"/>
          <x v="23"/>
          <x v="39"/>
          <x v="10"/>
          <x v="40"/>
          <x v="40"/>
          <x v="40"/>
          <x v="27"/>
          <x v="9"/>
          <x v="39"/>
          <x v="11"/>
          <x v="20"/>
          <x v="17"/>
          <x v="15"/>
          <x v="14"/>
          <x v="5"/>
          <x v="40"/>
          <x v="40"/>
          <x v="16"/>
          <x v="35"/>
          <x v="22"/>
          <x v="24"/>
          <x v="32"/>
          <x v="19"/>
          <x v="21"/>
          <x v="29"/>
          <x v="25"/>
          <x v="28"/>
          <x v="31"/>
          <x v="40"/>
          <x v="40"/>
          <x v="36"/>
          <x v="40"/>
          <x v="40"/>
          <x v="34"/>
          <x v="37"/>
          <x v="38"/>
          <x v="41"/>
          <x v="33"/>
          <x v="42"/>
          <x v="30"/>
        </discretePr>
        <groupItems count="43">
          <s v="Engine"/>
          <s v="Store room"/>
          <s v="Other inside/Cargo area"/>
          <s v="Driver/Passenger area"/>
          <s v="Boot"/>
          <s v="Meeting room"/>
          <s v="Fuel tank"/>
          <s v="Office"/>
          <s v="Power house/Plant/Generator"/>
          <s v="In open area next to housing "/>
          <s v="Wheel/Brakes"/>
          <s v="Process/Production room"/>
          <s v="Shop floor/Showroom/Display hall"/>
          <s v="Parking garage"/>
          <s v="Reception area"/>
          <s v="IT server/Mainframe room"/>
          <s v="Engine room"/>
          <s v="Laundry room"/>
          <s v="Canteen/Restaurant"/>
          <s v="Passenger area"/>
          <s v="Boiler room"/>
          <s v="Barn"/>
          <s v="Cloakroom"/>
          <s v="On or near tracks or paths"/>
          <s v="Power unit"/>
          <s v="Near amenity or recreation structure"/>
          <s v="Common room/Staff room/Day room"/>
          <s v=""/>
          <s v="Bar/Canteen/Restaurant/Mess"/>
          <s v="Deck cargo"/>
          <s v="Cockpit"/>
          <s v="Crew area"/>
          <s v="Cell"/>
          <s v="Class room"/>
          <s v="Driver area"/>
          <s v="Indoor swimming pool"/>
          <s v="Hold/Cargo area"/>
          <s v="Ward/Sick bay"/>
          <s v="Dormitory"/>
          <s v="Group1"/>
          <s v="Group2"/>
          <s v="Cargo area"/>
          <s v="Restaurant/Buffet carriage"/>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saveData="0" refreshedBy="anandm" refreshedDate="43294.719452662037" createdVersion="4" refreshedVersion="4" minRefreshableVersion="3" recordCount="101956">
  <cacheSource type="external" connectionId="1"/>
  <cacheFields count="63">
    <cacheField name="IncidentNumber" numFmtId="0">
      <sharedItems/>
    </cacheField>
    <cacheField name="DateTimeOfCall" numFmtId="0">
      <sharedItems containsSemiMixedTypes="0" containsNonDate="0" containsDate="1" containsString="0" minDate="2013-01-01T00:03:02" maxDate="2017-12-31T23:58:10"/>
    </cacheField>
    <cacheField name="IncidentStatus" numFmtId="0">
      <sharedItems count="3">
        <s v="Complete"/>
        <s v="Mobilised, not attended"/>
        <s v="IA period incident"/>
      </sharedItems>
    </cacheField>
    <cacheField name="CalendarYear" numFmtId="0">
      <sharedItems containsSemiMixedTypes="0" containsString="0" containsNumber="1" containsInteger="1" minValue="2000" maxValue="2017" count="18">
        <n v="2013"/>
        <n v="2014"/>
        <n v="2015"/>
        <n v="2016"/>
        <n v="2017"/>
        <n v="2003" u="1"/>
        <n v="2008" u="1"/>
        <n v="2001" u="1"/>
        <n v="2006" u="1"/>
        <n v="2011" u="1"/>
        <n v="2004" u="1"/>
        <n v="2009" u="1"/>
        <n v="2002" u="1"/>
        <n v="2007" u="1"/>
        <n v="2000" u="1"/>
        <n v="2012" u="1"/>
        <n v="2005" u="1"/>
        <n v="2010" u="1"/>
      </sharedItems>
    </cacheField>
    <cacheField name="FinYear" numFmtId="0">
      <sharedItems count="6">
        <s v="2012/13"/>
        <s v="2013/14"/>
        <s v="2014/15"/>
        <s v="2015/16"/>
        <s v="2016/17"/>
        <s v="2017/18"/>
      </sharedItems>
    </cacheField>
    <cacheField name="MonthNum" numFmtId="0">
      <sharedItems containsSemiMixedTypes="0" containsString="0" containsNumber="1" containsInteger="1" minValue="1" maxValue="12" count="12">
        <n v="1"/>
        <n v="2"/>
        <n v="3"/>
        <n v="4"/>
        <n v="5"/>
        <n v="6"/>
        <n v="7"/>
        <n v="8"/>
        <n v="9"/>
        <n v="10"/>
        <n v="11"/>
        <n v="12"/>
      </sharedItems>
    </cacheField>
    <cacheField name="MonthText" numFmtId="0">
      <sharedItems count="12">
        <s v="Jan"/>
        <s v="Feb"/>
        <s v="Mar"/>
        <s v="Apr"/>
        <s v="May"/>
        <s v="Jun"/>
        <s v="Jul"/>
        <s v="Aug"/>
        <s v="Sep"/>
        <s v="Oct"/>
        <s v="Nov"/>
        <s v="Dec"/>
      </sharedItems>
    </cacheField>
    <cacheField name="DayOfWeek" numFmtId="0">
      <sharedItems count="7">
        <s v="Wednesday"/>
        <s v="Thursday"/>
        <s v="Monday"/>
        <s v="Friday"/>
        <s v="Saturday"/>
        <s v="Sunday"/>
        <s v="Tuesday"/>
      </sharedItems>
    </cacheField>
    <cacheField name="HourOfCall" numFmtId="0">
      <sharedItems containsSemiMixedTypes="0" containsString="0" containsNumber="1" containsInteger="1" minValue="0" maxValue="23" count="24">
        <n v="20"/>
        <n v="19"/>
        <n v="18"/>
        <n v="16"/>
        <n v="21"/>
        <n v="15"/>
        <n v="14"/>
        <n v="10"/>
        <n v="2"/>
        <n v="12"/>
        <n v="17"/>
        <n v="22"/>
        <n v="11"/>
        <n v="7"/>
        <n v="6"/>
        <n v="3"/>
        <n v="5"/>
        <n v="0"/>
        <n v="1"/>
        <n v="9"/>
        <n v="8"/>
        <n v="23"/>
        <n v="13"/>
        <n v="4"/>
      </sharedItems>
    </cacheField>
    <cacheField name="Month" numFmtId="0">
      <sharedItems containsSemiMixedTypes="0" containsString="0" containsNumber="1" containsInteger="1" minValue="1" maxValue="12" count="12">
        <n v="1"/>
        <n v="2"/>
        <n v="3"/>
        <n v="4"/>
        <n v="5"/>
        <n v="6"/>
        <n v="7"/>
        <n v="8"/>
        <n v="9"/>
        <n v="10"/>
        <n v="11"/>
        <n v="12"/>
      </sharedItems>
    </cacheField>
    <cacheField name="Season" numFmtId="0">
      <sharedItems count="4">
        <s v="Winter"/>
        <s v="Spring"/>
        <s v="Summer"/>
        <s v="Autumn"/>
      </sharedItems>
    </cacheField>
    <cacheField name="IncType" numFmtId="0">
      <sharedItems count="4">
        <s v="Primary Fire"/>
        <s v="Secondary Fire"/>
        <s v="Chimney Fire"/>
        <s v="Late Call"/>
      </sharedItems>
    </cacheField>
    <cacheField name="Firetype" numFmtId="0">
      <sharedItems count="3">
        <s v="Primary Fire"/>
        <s v="Secondary Fire"/>
        <s v="Chimney Fire"/>
      </sharedItems>
    </cacheField>
    <cacheField name="Motive" numFmtId="0">
      <sharedItems count="3">
        <s v="Accidental"/>
        <s v="Deliberate"/>
        <s v="Not Known"/>
      </sharedItems>
    </cacheField>
    <cacheField name="PropSubCat_RubbishOpenLand" numFmtId="0">
      <sharedItems count="6">
        <s v="Derelict Building"/>
        <s v="Open Land"/>
        <s v="Rubbish"/>
        <s v="Derelict Vehicle"/>
        <s v="Other Outdoor Structure"/>
        <s v="Other Vehicle"/>
      </sharedItems>
    </cacheField>
    <cacheField name="PropertyCategory" numFmtId="0">
      <sharedItems count="9">
        <s v="Dwelling"/>
        <s v="Outdoor"/>
        <s v="Outdoor Structure"/>
        <s v="Non Residential"/>
        <s v="Road Vehicle"/>
        <s v="Other Residential"/>
        <s v="Rail Vehicle"/>
        <s v="Boat"/>
        <s v="Aircraft"/>
      </sharedItems>
    </cacheField>
    <cacheField name="PropertyType" numFmtId="0">
      <sharedItems count="271">
        <s v="Purpose Built Flats/Maisonettes - Up to 3 storeys "/>
        <s v="Converted Flat/Maisonette - Up to 2 storeys "/>
        <s v="Road surface/pavement "/>
        <s v="Small refuse/rubbish container"/>
        <s v="Train station - elsewhere "/>
        <s v="House - single occupancy "/>
        <s v="Car "/>
        <s v="Van "/>
        <s v="Purpose Built Flats/Maisonettes - 4 to 9 storeys "/>
        <s v="Self contained Sheltered Housing "/>
        <s v="Common external bin storage area"/>
        <s v="Loose refuse "/>
        <s v="Purpose Built Flats/Maisonettes - 10 or more storeys "/>
        <s v="Park "/>
        <s v="Licensed House in Multiple Occupation - 3 or more storeys "/>
        <s v="Converted Flat/Maisonettes - 3 or more storeys"/>
        <s v="Nursing/Care Home/Hospice"/>
        <s v="Large refuse/rubbish container (eg skip, paladin)"/>
        <s v="Multiple Vehicles "/>
        <s v="Domestic garden (vegetation not equipment) "/>
        <s v="Grassland, pasture, grazing etc "/>
        <s v="Hostel (e.g. for homeless people) "/>
        <s v="Private Garden Shed "/>
        <s v="Other building/use not known "/>
        <s v="Takeaway, fast food "/>
        <s v="Casino "/>
        <s v="Motorcycle "/>
        <s v="Multi-Storey car park"/>
        <s v="Single shop "/>
        <s v="Other car park structure"/>
        <s v="Student Hall of Residence "/>
        <s v="Other office/call centre type building"/>
        <s v="Garden equipment "/>
        <s v="Road Tanker "/>
        <s v="Other outdoor structures "/>
        <s v="Central Government Office"/>
        <s v="Agricultural vehicle"/>
        <s v="Fence"/>
        <s v="Private garage "/>
        <s v="Tree scrub "/>
        <s v="Purpose built office "/>
        <s v="Young offenders unit "/>
        <s v="Cables "/>
        <s v="Sheltered Housing : not self contained "/>
        <s v="Hotel/motel "/>
        <s v="Tunnel, subway "/>
        <s v="Playground/Recreation area (not equipment)"/>
        <s v="Large supermarket "/>
        <s v="Bungalow - single occupancy "/>
        <s v="Hospital "/>
        <s v="Wasteland "/>
        <s v="Church/Chapel "/>
        <s v="Gym "/>
        <s v="Sports pavilion/shower block/changing facility "/>
        <s v="Other outdoor location "/>
        <s v="Retirement/Old Persons Home"/>
        <s v="Golf course (not building on course)"/>
        <s v="Hedge"/>
        <s v="College/University "/>
        <s v="Barbeque "/>
        <s v="Prison "/>
        <s v="Hairdresser "/>
        <s v="Warehouse "/>
        <s v="Bus/coach station/garage "/>
        <s v="Theatre "/>
        <s v="Club/night club "/>
        <s v="Airport - terminal "/>
        <s v="Cycle path/public footpath/bridleway "/>
        <s v="Factory "/>
        <s v="Outdoor storage "/>
        <s v="Other Religious Use Building"/>
        <s v="Pub/wine bar/bar "/>
        <s v="Roadside furniture (eg lamp posts, road signs, telegraph poles, speed cameras)"/>
        <s v="Football stadium "/>
        <s v="Camping tent "/>
        <s v="Unlicensed House in Multiple Occupation - 3 or more storeys "/>
        <s v="Other education establishment"/>
        <s v="Bus/coach "/>
        <s v="Restaurant/cafe"/>
        <s v="Refuse/rubbish tip "/>
        <s v="Other road vehicle"/>
        <s v="Bulk waste storage"/>
        <s v="Day care/Drop in centre"/>
        <s v="Secondary school"/>
        <s v="Other outdoor equipment/machinery "/>
        <s v="Railway "/>
        <s v="Electricity power station "/>
        <s v="Infant/Primary school"/>
        <s v="Unlicensed House in Multiple Occupation - Up to 2 storeys "/>
        <s v="House in Multiple Occupation - 3 or more storeys (not known if licensed)"/>
        <s v="Other private non-residential building "/>
        <s v="Other medical establishment (including surgery) "/>
        <s v="Pre School/nursery "/>
        <s v="House in Multiple Occupation - Up to 2 storeys (not known if licensed) "/>
        <s v="Caravan on tow "/>
        <s v="Roadside vegetation "/>
        <s v="Boarding House/B&amp;B for homeless/asylum seekers "/>
        <s v="Caravan/Mobile home (permanent dwelling)"/>
        <s v="Passenger Train (national rail network) "/>
        <s v="Train station - platform (below ground) "/>
        <s v="Other vessel "/>
        <s v="Vehicle Repair Workshop"/>
        <s v="Petrol station "/>
        <s v="Other retail  "/>
        <s v="Converted office "/>
        <s v="Bank/Building Society "/>
        <s v="Cinema "/>
        <s v="Public toilets "/>
        <s v="Sports/Social club "/>
        <s v="Leisure Centre "/>
        <s v="Recycling plant"/>
        <s v="Food and drink processing"/>
        <s v="Lorry/HGV "/>
        <s v="Shopping Centre "/>
        <s v="Train on Tube network"/>
        <s v="Other retail warehouse "/>
        <s v="Other public utility works"/>
        <s v="Licensed House in Multiple Occupation - Up to 2 storeys "/>
        <s v="Private Summer house "/>
        <s v="Art Gallery "/>
        <s v="Heathland "/>
        <s v="Post box "/>
        <s v="Temporary office (eg portacabin) "/>
        <s v="Straw/stubble burning "/>
        <s v="Call Centre "/>
        <s v="Other industrial processing plant"/>
        <s v="Telephone box "/>
        <s v="Telephone exchange"/>
        <s v="Youth hostel "/>
        <s v="Towing caravan/Camper van on site"/>
        <s v="Towing caravan (not on tow or on site)"/>
        <s v="Railway trackside vegetation "/>
        <s v="Other Residential Home "/>
        <s v="Other Dwelling "/>
        <s v="Scrub land "/>
        <s v="Underground train : Other system "/>
        <s v="Underground car park"/>
        <s v="Department Store "/>
        <s v="Local Government Office"/>
        <s v="Exhibition Centre "/>
        <s v="Houseboat (permanent dwelling) "/>
        <s v="River/canal "/>
        <s v="Golf clubhouse"/>
        <s v="Tennis Courts "/>
        <s v="Canal/riverbank vegetation "/>
        <s v="Pipe or drain "/>
        <s v="Bakery"/>
        <s v="Laboratory/research Establishment "/>
        <s v="Other holiday residence (cottage, flat, chalet) "/>
        <s v="Engineering manufacturing plant"/>
        <s v="Bridge"/>
        <s v="Laundrette "/>
        <s v="Other public building "/>
        <s v="Recycling collection point, bottle bank"/>
        <s v="Woodland/forest - conifers/softwood "/>
        <s v="Post office (purpose built) "/>
        <s v="Helicopter "/>
        <s v="Medical/health centre"/>
        <s v="Human harm outdoors"/>
        <s v="Railway goods yard "/>
        <s v="Woodland/forest - broadleaf/hardwood "/>
        <s v="Temple "/>
        <s v="Cemetery "/>
        <s v="Minibus "/>
        <s v="Other cultural venue "/>
        <s v="Nurses'/Doctors' accommodation "/>
        <s v="Library "/>
        <s v="Private greenhouse "/>
        <s v="Other bulk storage"/>
        <s v="Barge "/>
        <s v="Beach "/>
        <s v="Other tent/marquee "/>
        <s v="Cricket ground "/>
        <s v="Community centre/Hall "/>
        <s v="Sports Hall "/>
        <s v="TV/film/music/art studio "/>
        <s v="Other transport building "/>
        <s v="Railings"/>
        <s v="Mill "/>
        <s v="Trailer (not attached to tractor unit)"/>
        <s v="Chemical plant"/>
        <s v="Ministry of Defence office"/>
        <s v="Barn "/>
        <s v="Doctors surgery"/>
        <s v="Police station "/>
        <s v="Boarding School accommodation "/>
        <s v="Animal products processing plant"/>
        <s v="Bicycle"/>
        <s v="Kiosk "/>
        <s v="Dental surgery"/>
        <s v="Motor yacht "/>
        <s v="Gas works "/>
        <s v="Railway building - other"/>
        <s v="Stacked/baled crop "/>
        <s v="Shelter "/>
        <s v="Landfill site "/>
        <s v="Wheelie bin (domestic size)"/>
        <s v="Nurseries, market garden "/>
        <s v="Zoo "/>
        <s v="Ambulance station "/>
        <s v="Electrical warehouse "/>
        <s v="Motor Home "/>
        <s v="Other agricultural building "/>
        <s v="Other indoor sporting venue "/>
        <s v="Athletics Stadium "/>
        <s v="Children's Home"/>
        <s v="Other entertainment venue "/>
        <s v="Other animal boarding/breeding establishment"/>
        <s v="Mine or quarry building above ground"/>
        <s v="Other outdoor sporting venue "/>
        <s v="Sewage works "/>
        <s v="Museum "/>
        <s v="Other industrial manufacturing facility"/>
        <s v="Synagogue "/>
        <s v="Train station - platform (at ground level or elevated) "/>
        <s v="Passenger plane "/>
        <s v="Agricultural equipment "/>
        <s v="Mosque "/>
        <s v="Large passenger vessel "/>
        <s v="Printing works"/>
        <s v="DIY Warehouse "/>
        <s v="Concert Hall "/>
        <s v="Airport building (not terminal or hangar) "/>
        <s v="Law Courts "/>
        <s v="Town Hall "/>
        <s v="Mine or quarry (not above ground building)"/>
        <s v="Train station - concourse "/>
        <s v="Indoor Market "/>
        <s v="Estate Agent "/>
        <s v="Military/barracks "/>
        <s v="Travel Agent "/>
        <s v="Greyhound stadium "/>
        <s v="Furniture warehouse "/>
        <s v="Vehicle sales building"/>
        <s v="Boarding House/B&amp;B other "/>
        <s v="Swimming Pool "/>
        <s v="Standing crop "/>
        <s v="Health spa/farm"/>
        <s v="Manufacturing assembly plant"/>
        <s v="Naval vessel "/>
        <s v="Ice rink "/>
        <s v="Rugby Stadium "/>
        <s v="Indoor stadium "/>
        <s v="Water works "/>
        <s v="Health Centre "/>
        <s v="Animal boarding/breeding establishment - dogs"/>
        <s v="Conference Centre "/>
        <s v="Fire station "/>
        <s v="Royal Palace (part not open to public)"/>
        <s v="Lake/pond/reservoir "/>
        <s v="Veterinary surgery"/>
        <s v="Fishing boat "/>
        <s v="Post office (within other shop/premises) "/>
        <s v="Cathedral "/>
        <s v="Other aircraft"/>
        <s v="Animal harm outdoors"/>
        <s v="Silo "/>
        <s v="Airport - hangar "/>
        <s v="Bingo Hall "/>
        <s v="Other merchant vessel "/>
        <s v="Bulk hazardous materials storage"/>
        <s v="Airfield/runway "/>
        <s v="Bulk oil storage"/>
        <s v="Greenhouse (commercial) glass " u="1"/>
        <s v="Intensive Farming Sheds (chickens, pigs etc) " u="1"/>
        <s v="Monastery/convent " u="1"/>
        <s v="Docks " u="1"/>
        <s v="Freight Train " u="1"/>
        <s v="Tractor Shed " u="1"/>
        <s v="Motor racing circuit " u="1"/>
        <s v="Theme Park " u="1"/>
      </sharedItems>
      <fieldGroup par="61"/>
    </cacheField>
    <cacheField name="ParentPropertyType" numFmtId="0">
      <sharedItems count="32">
        <s v="Purpose Built Flats/Maisonettes"/>
        <s v="Converted Flats/Maisonettes"/>
        <s v="Other outdoors (including land)"/>
        <s v="Outdoor structures"/>
        <s v="Transport buildings"/>
        <s v="Dwelling"/>
        <s v="Road Vehicle"/>
        <s v="House in Multiple Occupation"/>
        <s v="Residential Home"/>
        <s v="Grassland, woodland and crops"/>
        <s v="Other Residential"/>
        <s v="Non Residential"/>
        <s v="Food and Drink"/>
        <s v="Entertainment and culture"/>
        <s v="Car Parks"/>
        <s v="Retail"/>
        <s v="Offices and call centres"/>
        <s v="Outdoor equipment and machinery"/>
        <s v="Public admin, security and safety"/>
        <s v="Hospitals and medical care"/>
        <s v="Religious"/>
        <s v="Sporting venues"/>
        <s v="Education"/>
        <s v="Warehouses and bulk storage"/>
        <s v="Industrial Manufacturing"/>
        <s v="Public Utilities"/>
        <s v="Trains"/>
        <s v="Boats"/>
        <s v="Industrial Processing"/>
        <s v="Aircraft"/>
        <s v="Permanent Agricultural"/>
        <s v="Animal boarding/breeding/kennels (not farm)"/>
      </sharedItems>
    </cacheField>
    <cacheField name="PropertyClass" numFmtId="0">
      <sharedItems count="5">
        <s v="Dwelling"/>
        <s v="Outdoor"/>
        <s v="Non Residential"/>
        <s v="Transport"/>
        <s v="Other Residential"/>
      </sharedItems>
    </cacheField>
    <cacheField name="NumAllDeaths" numFmtId="0">
      <sharedItems containsSemiMixedTypes="0" containsString="0" containsNumber="1" containsInteger="1" minValue="0" maxValue="71" count="5">
        <n v="0"/>
        <n v="1"/>
        <n v="2"/>
        <n v="3"/>
        <n v="71"/>
      </sharedItems>
    </cacheField>
    <cacheField name="NumAllInjury" numFmtId="0">
      <sharedItems containsSemiMixedTypes="0" containsString="0" containsNumber="1" containsInteger="1" minValue="0" maxValue="109" count="18">
        <n v="1"/>
        <n v="0"/>
        <n v="2"/>
        <n v="3"/>
        <n v="6"/>
        <n v="7"/>
        <n v="4"/>
        <n v="16"/>
        <n v="5"/>
        <n v="8"/>
        <n v="13"/>
        <n v="109"/>
        <n v="12"/>
        <n v="9"/>
        <n v="29"/>
        <n v="14"/>
        <n v="17"/>
        <n v="19"/>
      </sharedItems>
    </cacheField>
    <cacheField name="NumFireDeaths" numFmtId="0">
      <sharedItems containsSemiMixedTypes="0" containsString="0" containsNumber="1" containsInteger="1" minValue="0" maxValue="71" count="5">
        <n v="0"/>
        <n v="1"/>
        <n v="2"/>
        <n v="3"/>
        <n v="71"/>
      </sharedItems>
    </cacheField>
    <cacheField name="NumSevereFireInjuries" numFmtId="0">
      <sharedItems containsSemiMixedTypes="0" containsString="0" containsNumber="1" containsInteger="1" minValue="0" maxValue="77" count="14">
        <n v="1"/>
        <n v="0"/>
        <n v="3"/>
        <n v="2"/>
        <n v="7"/>
        <n v="4"/>
        <n v="8"/>
        <n v="5"/>
        <n v="6"/>
        <n v="77"/>
        <n v="22"/>
        <n v="17"/>
        <n v="19"/>
        <n v="12"/>
      </sharedItems>
    </cacheField>
    <cacheField name="NumFireInjuries_allExceptPrecautionary" numFmtId="0">
      <sharedItems containsSemiMixedTypes="0" containsString="0" containsNumber="1" containsInteger="1" minValue="0" maxValue="78" count="18">
        <n v="1"/>
        <n v="0"/>
        <n v="2"/>
        <n v="3"/>
        <n v="6"/>
        <n v="7"/>
        <n v="4"/>
        <n v="16"/>
        <n v="5"/>
        <n v="8"/>
        <n v="13"/>
        <n v="78"/>
        <n v="12"/>
        <n v="9"/>
        <n v="29"/>
        <n v="14"/>
        <n v="17"/>
        <n v="19"/>
      </sharedItems>
    </cacheField>
    <cacheField name="IncGeo_BoroughCode" numFmtId="0">
      <sharedItems/>
    </cacheField>
    <cacheField name="IncGeo_BoroughName" numFmtId="0">
      <sharedItems count="34">
        <s v="Islington"/>
        <s v="Redbridge"/>
        <s v="Tower Hamlets"/>
        <s v="Lewisham"/>
        <s v="Brent"/>
        <s v="Southwark"/>
        <s v="Hillingdon"/>
        <s v="Havering"/>
        <s v="Westminster"/>
        <s v="Hackney"/>
        <s v="Greenwich"/>
        <s v="Wandsworth"/>
        <s v="Ealing"/>
        <s v="Enfield"/>
        <s v="Bexley"/>
        <s v="Newham"/>
        <s v="Croydon"/>
        <s v="Lambeth"/>
        <s v="Harrow"/>
        <s v="Barnet"/>
        <s v="Waltham Forest"/>
        <s v="Hounslow"/>
        <s v="Camden"/>
        <s v="Hammersmith and Fulham"/>
        <s v="Barking and Dagenham"/>
        <s v="Haringey"/>
        <s v="Kingston upon Thames"/>
        <s v="Merton"/>
        <s v="Sutton"/>
        <s v="Richmond upon Thames"/>
        <s v="Kensington and Chelsea"/>
        <s v="Bromley"/>
        <s v="City of London"/>
        <s v=" Not geo-coded"/>
      </sharedItems>
    </cacheField>
    <cacheField name="IncGeo_WardCode" numFmtId="0">
      <sharedItems/>
    </cacheField>
    <cacheField name="IncGeo_WardName" numFmtId="0">
      <sharedItems/>
    </cacheField>
    <cacheField name="IncGeo_DACarea" numFmtId="0">
      <sharedItems count="5">
        <s v="North East"/>
        <s v="South East"/>
        <s v="North West"/>
        <s v="South West"/>
        <s v=" Not geo-coded"/>
      </sharedItems>
    </cacheField>
    <cacheField name="StnGround" numFmtId="0">
      <sharedItems/>
    </cacheField>
    <cacheField name="StnGroundName" numFmtId="0">
      <sharedItems/>
    </cacheField>
    <cacheField name="StnGrndBorough" numFmtId="0">
      <sharedItems/>
    </cacheField>
    <cacheField name="LondonBorough" numFmtId="0">
      <sharedItems count="3">
        <s v="Inner London"/>
        <s v="Outer London"/>
        <s v=" Not geo-coded"/>
      </sharedItems>
    </cacheField>
    <cacheField name="MainCause" numFmtId="0">
      <sharedItems containsBlank="1" count="29">
        <s v="Cooking – other cooking"/>
        <s v="Cooking – chip pan/deep fat fryer"/>
        <m/>
        <s v="Unsafe use of equipment or appliance (heat source)"/>
        <s v="Faulty leads to equipment or appliance"/>
        <s v="Faulty fuel supplies – Electricity"/>
        <s v="Combustible articles too close to heat source (or fire)"/>
        <s v="Overheating, unknown cause"/>
        <s v="Heat source and combustibles brought together deliberately"/>
        <s v="Fault in equipment or appliance"/>
        <s v="Bonfire going out of control"/>
        <s v="Faulty fuel supplies – Petrol product"/>
        <s v="Unsafe use of heat source - due to unsafe disposal"/>
        <s v="Accumulation of flammable material"/>
        <s v="Unsafe use of heat source - due to sleep or unconsciousness"/>
        <s v="Bomb/incendiary device"/>
        <s v="Natural occurrence"/>
        <s v="Vehicle crash or collision"/>
        <s v="Other intentional burning, going out of control"/>
        <s v="Unable to determine"/>
        <s v="Faulty fuel supplies – Gas"/>
        <s v="Unsafe use of heat source - due to knocking over"/>
        <s v="Playing with fire (or heat source)"/>
        <s v="Chimney fire"/>
        <s v="Person too close to heat source (or fire)"/>
        <s v="Pending Fire Investigation Team findings"/>
        <s v="Homicide/attempted: setting fire to other person/s"/>
        <s v="Suicide/attempted: setting fire to self"/>
        <s v="Not applicable"/>
      </sharedItems>
    </cacheField>
    <cacheField name="ParentMainCause" numFmtId="0">
      <sharedItems containsBlank="1" count="6">
        <s v="Motive: Accidental"/>
        <m/>
        <s v="Motive: Deliberate - others property"/>
        <s v="Motive: Deliberate - own property"/>
        <s v="Motive: Deliberate - unknown owner"/>
        <s v="Motive: Not known"/>
      </sharedItems>
    </cacheField>
    <cacheField name="IgnitionSourcePower" numFmtId="0">
      <sharedItems containsBlank="1" count="7">
        <s v="Electricity"/>
        <m/>
        <s v="Gas - mains"/>
        <s v="Not applicable"/>
        <s v="Unknown"/>
        <s v="Gas - cylinder"/>
        <s v="Other"/>
      </sharedItems>
    </cacheField>
    <cacheField name="ParentIgnSource" numFmtId="0">
      <sharedItems containsBlank="1" count="14">
        <s v="Cooking appliance"/>
        <m/>
        <s v="Vehicles only"/>
        <s v="Electricity supply"/>
        <s v="Smoking related"/>
        <s v="Fuel/Chemical"/>
        <s v="Naked flame"/>
        <s v="Heating equipment"/>
        <s v="Electric lighting"/>
        <s v="Matches and candles"/>
        <s v="Other domestic style appliance"/>
        <s v="Industrial equipment"/>
        <s v="Office equipment"/>
        <s v="Bombs and explosives"/>
      </sharedItems>
    </cacheField>
    <cacheField name="IgnitionSource" numFmtId="0">
      <sharedItems containsBlank="1" count="107">
        <s v="Cooker incl. oven"/>
        <m/>
        <s v="Microwave oven"/>
        <s v="Vehicle electrical fault"/>
        <s v="Wiring, cabling, plugs"/>
        <s v="Ring/hot plate (not part of cooker)"/>
        <s v="Cigarette"/>
        <s v="Electrical intake head/Main fuse"/>
        <s v="Liquids; petrol/oil related"/>
        <s v="Batteries, generators"/>
        <s v="Lighted paper or card, or other naked flame"/>
        <s v="Cigarette lighter"/>
        <s v="Central heating/Hot water"/>
        <s v="Spread from secondary fire"/>
        <s v="Deep fat fryer"/>
        <s v="Engine, fuel line or pump"/>
        <s v="Unknown vehicle fault"/>
        <s v="Spot lights"/>
        <s v="Other non-electrical vehicle fault"/>
        <s v="Matches"/>
        <s v="Other appliance or equipment"/>
        <s v="Not known"/>
        <s v="Other heating equipment"/>
        <s v="Other"/>
        <s v="Fluorescent lights"/>
        <s v="Wheels or brakes"/>
        <s v="Heating/Fire"/>
        <s v="Other cooking appliance"/>
        <s v="Exhausts"/>
        <s v="Other domestic style appliance"/>
        <s v="Tumble dryer - Standard"/>
        <s v="Extractor fan"/>
        <s v="Grill/Toaster"/>
        <s v="Dishwasher"/>
        <s v="Electricity meter"/>
        <s v="Candles/Tea lights - Religious use"/>
        <s v="Extension lead"/>
        <s v="Solids; coal, coke, wood, card"/>
        <s v="Candles/Tea lights - Secondary lighting"/>
        <s v=""/>
        <s v="Other lights"/>
        <s v="Smoking materials"/>
        <s v="Gases"/>
        <s v="Freezer - Freestanding"/>
        <s v="Electrical supply - Fuse board/Consumer unit"/>
        <s v="Candles/Tea lights - Social use"/>
        <s v="Fridge - Freestanding"/>
        <s v="Electric blanket"/>
        <s v="Oil/Incense burners"/>
        <s v="Industrial dryer"/>
        <s v="Other industrial equipment"/>
        <s v="Iron"/>
        <s v="Welding/Cutting equipment"/>
        <s v="Battery charger"/>
        <s v="Water heating (not part of central heating)"/>
        <s v="Fridge/Freezer - Freestanding"/>
        <s v="Other incandescent light bulbs"/>
        <s v="Barbecue"/>
        <s v="Chimney"/>
        <s v="Television"/>
        <s v="Washing machine"/>
        <s v="Kiln, oven, furnace"/>
        <s v="Fairy lights"/>
        <s v="Power Source"/>
        <s v="Washer/Dryer combined"/>
        <s v="Spin dryer"/>
        <s v="Flammable chemicals"/>
        <s v="Blow lamp/Paint remover"/>
        <s v="Fridge/Freezer - Integrated"/>
        <s v="Intentional burning - out of control"/>
        <s v="Natural occurrence"/>
        <s v="Audio equipment"/>
        <s v="Hair dryer"/>
        <s v="Computer equipment (domestic use)"/>
        <s v="Fireworks"/>
        <s v="Vacuum cleaner"/>
        <s v="Camping stove"/>
        <s v="Food warming equipment (not cooking)"/>
        <s v="Lift"/>
        <s v="Other computer equipment"/>
        <s v="Manufacturing equipment"/>
        <s v="Freezer - Integrated"/>
        <s v="Telephone/Answering machine/Fax machine"/>
        <s v="Other electrical visual equipment"/>
        <s v="Gardening equipment"/>
        <s v="Copiers/Printers"/>
        <s v="Wet hay"/>
        <s v="Incendiary device"/>
        <s v="Fridge - Integrated"/>
        <s v="Vending equipment"/>
        <s v="PC/computer terminal"/>
        <s v="Patio equipment"/>
        <s v="Bomb/Explosives"/>
        <s v="e-Smoking equipment"/>
        <s v="Electric kettle"/>
        <s v="Video/DVD"/>
        <s v="Tumble dryer - Condensing"/>
        <s v="Trouser press"/>
        <s v="Smart meter on gas supply"/>
        <s v="Panel heater"/>
        <s v="Halogen heater"/>
        <s v="Fan heater"/>
        <s v="Storage heater"/>
        <s v="Smart meter on electricity supply"/>
        <s v="Oil filled radiator"/>
        <s v="Candle or tea light" u="1"/>
        <s v="Fridge/Freezer" u="1"/>
      </sharedItems>
    </cacheField>
    <cacheField name="ItemFirstIgnited" numFmtId="0">
      <sharedItems containsBlank="1"/>
    </cacheField>
    <cacheField name="ParentItemFirstIgnited" numFmtId="0">
      <sharedItems containsBlank="1" count="16">
        <s v="Food"/>
        <m/>
        <s v="Foam, rubber, plastic"/>
        <s v="Internal"/>
        <s v="Animal"/>
        <s v="Furniture/furnishings"/>
        <s v="Explosives, gas, chemicals"/>
        <s v="Other/Not known"/>
        <s v="Clothing/Textiles"/>
        <s v="Paper/Cardboard"/>
        <s v="External"/>
        <s v="Rubbish/Waste/Recycling"/>
        <s v="Wood"/>
        <s v="Recycling"/>
        <s v="Vegetation"/>
        <s v="Decoration/Celebration"/>
      </sharedItems>
    </cacheField>
    <cacheField name="LocationFireStarted" numFmtId="0">
      <sharedItems containsBlank="1" count="69">
        <s v="Kitchen"/>
        <m/>
        <s v="Canteen/Restaurant"/>
        <s v="Engine"/>
        <s v="Other"/>
        <s v="Corridor/Hall"/>
        <s v="Under stairs (enclosed, storage area)"/>
        <s v="Bedroom"/>
        <s v="Store room"/>
        <s v="Power house/Plant/Generator"/>
        <s v="Driver/Passenger area"/>
        <s v="Parking garage"/>
        <s v="External structures"/>
        <s v="Shop floor/Showroom/Display hall"/>
        <s v="Roof space"/>
        <s v="Not known"/>
        <s v="Garage"/>
        <s v="Laundry room"/>
        <s v="Bathroom/Toilet"/>
        <s v="In open area next to housing "/>
        <s v="Wheel/Brakes"/>
        <s v="Office"/>
        <s v="Boot"/>
        <s v="Living room"/>
        <s v="IT server/Mainframe room"/>
        <s v="External fittings"/>
        <s v="On or near tracks or paths"/>
        <s v="Utility room"/>
        <s v="Other inside/Cargo area"/>
        <s v="Refuse store/Bin room"/>
        <s v="Common room/Staff room/Day room"/>
        <s v="Reception area"/>
        <s v="Conservatory"/>
        <s v="Fuel tank"/>
        <s v="Dining room"/>
        <s v="Airing/Drying cupboard"/>
        <s v="Stairs"/>
        <s v="Roof"/>
        <s v=""/>
        <s v="Meeting room"/>
        <s v="Open plan area"/>
        <s v="Bedsitting room"/>
        <s v="Engine room"/>
        <s v="Lift/Lift shaft/Motor room"/>
        <s v="Process/Production room"/>
        <s v="Chimney"/>
        <s v="Boiler room"/>
        <s v="Cloakroom"/>
        <s v="Cell"/>
        <s v="Passenger area"/>
        <s v="Power unit"/>
        <s v="Indoor swimming pool"/>
        <s v="Near amenity or recreation structure"/>
        <s v="Barn"/>
        <s v="Bar/Canteen/Restaurant/Mess"/>
        <s v="Crew area"/>
        <s v="Deck cargo"/>
        <s v="Green or living roof"/>
        <s v="Sauna"/>
        <s v="Hold/Cargo area"/>
        <s v="Communal balcony/Elevated walkway"/>
        <s v="Private balcony"/>
        <s v="Driver area"/>
        <s v="Ward/Sick bay"/>
        <s v="Dormitory"/>
        <s v="Cargo area"/>
        <s v="Class room"/>
        <s v="Restaurant/Buffet carriage"/>
        <s v="Cockpit" u="1"/>
      </sharedItems>
      <fieldGroup par="62"/>
    </cacheField>
    <cacheField name="IgnitionSourcePowerGroup" numFmtId="0">
      <sharedItems count="3">
        <s v="Electricity"/>
        <s v="Other"/>
        <s v="Gas"/>
      </sharedItems>
    </cacheField>
    <cacheField name="MainCauseGroup" numFmtId="0">
      <sharedItems count="3">
        <s v="Human Element"/>
        <s v="Faulty Appliance or Supply"/>
        <s v="Other"/>
      </sharedItems>
    </cacheField>
    <cacheField name="IgnitionSourceGroup" numFmtId="0">
      <sharedItems count="15">
        <s v="Cooker"/>
        <s v="Not confirmed"/>
        <s v="Kitchen appliances"/>
        <s v="Vehicle related"/>
        <s v="Electrical distribution"/>
        <s v="Smoking related"/>
        <s v="Other ignition source"/>
        <s v="Heating appliances"/>
        <s v="Other item"/>
        <s v="Lighting"/>
        <s v="Matches and Candles"/>
        <s v="Domestic appliances"/>
        <s v="White goods"/>
        <s v="DIY"/>
        <s v="Audio-Visual"/>
      </sharedItems>
    </cacheField>
    <cacheField name="ActionBased" numFmtId="0">
      <sharedItems count="5">
        <s v="Small"/>
        <s v="None"/>
        <s v="Medium"/>
        <s v="Large"/>
        <s v="5+"/>
      </sharedItems>
    </cacheField>
    <cacheField name="ActionParent" numFmtId="0">
      <sharedItems containsBlank="1" count="6">
        <s v="Small means"/>
        <s v="None"/>
        <s v="Hosereels, jets, monitors"/>
        <m/>
        <s v="Portable extinguishers"/>
        <s v="Non-portable / fixed sources"/>
      </sharedItems>
    </cacheField>
    <cacheField name="DG_IsCookingFire" numFmtId="0">
      <sharedItems containsSemiMixedTypes="0" containsString="0" containsNumber="1" containsInteger="1" minValue="0" maxValue="1" count="2">
        <n v="1"/>
        <n v="0"/>
      </sharedItems>
    </cacheField>
    <cacheField name="DG_IsSmokingRelated" numFmtId="0">
      <sharedItems containsSemiMixedTypes="0" containsString="0" containsNumber="1" containsInteger="1" minValue="0" maxValue="1" count="2">
        <n v="0"/>
        <n v="1"/>
      </sharedItems>
    </cacheField>
    <cacheField name="DG_WhiteGoods" numFmtId="0">
      <sharedItems containsSemiMixedTypes="0" containsString="0" containsNumber="1" containsInteger="1" minValue="0" maxValue="1" count="2">
        <n v="0"/>
        <n v="1"/>
      </sharedItems>
    </cacheField>
    <cacheField name="DG_MatchesAndCandles" numFmtId="0">
      <sharedItems containsSemiMixedTypes="0" containsString="0" containsNumber="1" containsInteger="1" minValue="0" maxValue="1" count="2">
        <n v="0"/>
        <n v="1"/>
      </sharedItems>
    </cacheField>
    <cacheField name="DG_Heating" numFmtId="0">
      <sharedItems containsSemiMixedTypes="0" containsString="0" containsNumber="1" containsInteger="1" minValue="0" maxValue="1" count="2">
        <n v="0"/>
        <n v="1"/>
      </sharedItems>
    </cacheField>
    <cacheField name="DG_ElecDistFire" numFmtId="0">
      <sharedItems containsSemiMixedTypes="0" containsString="0" containsNumber="1" containsInteger="1" minValue="0" maxValue="1" count="2">
        <n v="0"/>
        <n v="1"/>
      </sharedItems>
    </cacheField>
    <cacheField name="DG_ElecApplFire" numFmtId="0">
      <sharedItems containsSemiMixedTypes="0" containsString="0" containsNumber="1" containsInteger="1" minValue="0" maxValue="1" count="2">
        <n v="0"/>
        <n v="1"/>
      </sharedItems>
    </cacheField>
    <cacheField name="NumberAlarmsPresent" numFmtId="0">
      <sharedItems containsString="0" containsBlank="1" containsNumber="1" containsInteger="1" minValue="1" maxValue="5" count="6">
        <n v="1"/>
        <m/>
        <n v="2"/>
        <n v="3"/>
        <n v="4"/>
        <n v="5"/>
      </sharedItems>
    </cacheField>
    <cacheField name="NumAlarmsOperated" numFmtId="0">
      <sharedItems containsString="0" containsBlank="1" containsNumber="1" containsInteger="1" minValue="0" maxValue="5" count="7">
        <n v="1"/>
        <m/>
        <n v="0"/>
        <n v="2"/>
        <n v="3"/>
        <n v="5"/>
        <n v="4"/>
      </sharedItems>
    </cacheField>
    <cacheField name="NumAlarmsDidntRaiseAlarm" numFmtId="0">
      <sharedItems containsString="0" containsBlank="1" containsNumber="1" containsInteger="1" minValue="0" maxValue="4" count="6">
        <n v="0"/>
        <m/>
        <n v="1"/>
        <n v="3"/>
        <n v="2"/>
        <n v="4"/>
      </sharedItems>
    </cacheField>
    <cacheField name="NumAlarmsOperatedAndRaisedAlarm" numFmtId="0">
      <sharedItems containsString="0" containsBlank="1" containsNumber="1" containsInteger="1" minValue="0" maxValue="4" count="6">
        <n v="1"/>
        <m/>
        <n v="0"/>
        <n v="2"/>
        <n v="3"/>
        <n v="4"/>
      </sharedItems>
    </cacheField>
    <cacheField name="WereActiveSafetySystemsPresent" numFmtId="0">
      <sharedItems count="3">
        <s v="No"/>
        <s v="Yes"/>
        <s v="Unknown"/>
      </sharedItems>
    </cacheField>
    <cacheField name="NumberOfFireFightingSystems" numFmtId="0">
      <sharedItems containsSemiMixedTypes="0" containsString="0" containsNumber="1" containsInteger="1" minValue="0" maxValue="4" count="5">
        <n v="0"/>
        <n v="1"/>
        <n v="2"/>
        <n v="3"/>
        <n v="4"/>
      </sharedItems>
    </cacheField>
    <cacheField name="RroDefault" numFmtId="0">
      <sharedItems count="2">
        <b v="0"/>
        <b v="1"/>
      </sharedItems>
    </cacheField>
    <cacheField name="RroAmended" numFmtId="0">
      <sharedItems count="2">
        <b v="0"/>
        <b v="1"/>
      </sharedItems>
    </cacheField>
    <cacheField name="PropertyType2" numFmtId="0" databaseField="0">
      <fieldGroup base="16">
        <discretePr count="271">
          <x v="252"/>
          <x v="252"/>
          <x v="18"/>
          <x v="0"/>
          <x v="80"/>
          <x v="251"/>
          <x v="1"/>
          <x v="20"/>
          <x v="252"/>
          <x v="255"/>
          <x v="199"/>
          <x v="2"/>
          <x v="252"/>
          <x v="7"/>
          <x v="253"/>
          <x v="252"/>
          <x v="38"/>
          <x v="8"/>
          <x v="6"/>
          <x v="14"/>
          <x v="25"/>
          <x v="65"/>
          <x v="30"/>
          <x v="75"/>
          <x v="68"/>
          <x v="171"/>
          <x v="52"/>
          <x v="121"/>
          <x v="5"/>
          <x v="164"/>
          <x v="50"/>
          <x v="90"/>
          <x v="110"/>
          <x v="148"/>
          <x v="16"/>
          <x v="223"/>
          <x v="149"/>
          <x v="203"/>
          <x v="12"/>
          <x v="4"/>
          <x v="19"/>
          <x v="77"/>
          <x v="32"/>
          <x v="60"/>
          <x v="36"/>
          <x v="96"/>
          <x v="205"/>
          <x v="82"/>
          <x v="251"/>
          <x v="3"/>
          <x v="13"/>
          <x v="70"/>
          <x v="101"/>
          <x v="28"/>
          <x v="11"/>
          <x v="44"/>
          <x v="218"/>
          <x v="202"/>
          <x v="33"/>
          <x v="128"/>
          <x v="59"/>
          <x v="63"/>
          <x v="24"/>
          <x v="143"/>
          <x v="125"/>
          <x v="136"/>
          <x v="91"/>
          <x v="21"/>
          <x v="62"/>
          <x v="42"/>
          <x v="153"/>
          <x v="58"/>
          <x v="9"/>
          <x v="129"/>
          <x v="232"/>
          <x v="253"/>
          <x v="157"/>
          <x v="46"/>
          <x v="69"/>
          <x v="10"/>
          <x v="37"/>
          <x v="204"/>
          <x v="224"/>
          <x v="89"/>
          <x v="35"/>
          <x v="26"/>
          <x v="118"/>
          <x v="15"/>
          <x v="253"/>
          <x v="253"/>
          <x v="73"/>
          <x v="34"/>
          <x v="47"/>
          <x v="253"/>
          <x v="131"/>
          <x v="40"/>
          <x v="139"/>
          <x v="250"/>
          <x v="184"/>
          <x v="23"/>
          <x v="22"/>
          <x v="87"/>
          <x v="29"/>
          <x v="109"/>
          <x v="45"/>
          <x v="61"/>
          <x v="132"/>
          <x v="150"/>
          <x v="97"/>
          <x v="114"/>
          <x v="103"/>
          <x v="208"/>
          <x v="54"/>
          <x v="83"/>
          <x v="43"/>
          <x v="98"/>
          <x v="119"/>
          <x v="253"/>
          <x v="79"/>
          <x v="55"/>
          <x v="76"/>
          <x v="78"/>
          <x v="105"/>
          <x v="81"/>
          <x v="174"/>
          <x v="123"/>
          <x v="130"/>
          <x v="213"/>
          <x v="56"/>
          <x v="217"/>
          <x v="210"/>
          <x v="102"/>
          <x v="108"/>
          <x v="250"/>
          <x v="31"/>
          <x v="227"/>
          <x v="72"/>
          <x v="141"/>
          <x v="85"/>
          <x v="126"/>
          <x v="250"/>
          <x v="127"/>
          <x v="236"/>
          <x v="230"/>
          <x v="64"/>
          <x v="71"/>
          <x v="229"/>
          <x v="185"/>
          <x v="234"/>
          <x v="113"/>
          <x v="115"/>
          <x v="49"/>
          <x v="186"/>
          <x v="39"/>
          <x v="104"/>
          <x v="41"/>
          <x v="231"/>
          <x v="206"/>
          <x v="215"/>
          <x v="92"/>
          <x v="117"/>
          <x v="172"/>
          <x v="86"/>
          <x v="182"/>
          <x v="138"/>
          <x v="116"/>
          <x v="178"/>
          <x v="152"/>
          <x v="161"/>
          <x v="67"/>
          <x v="201"/>
          <x v="177"/>
          <x v="238"/>
          <x v="74"/>
          <x v="156"/>
          <x v="53"/>
          <x v="106"/>
          <x v="17"/>
          <x v="170"/>
          <x v="207"/>
          <x v="169"/>
          <x v="225"/>
          <x v="93"/>
          <x v="216"/>
          <x v="137"/>
          <x v="245"/>
          <x v="188"/>
          <x v="209"/>
          <x v="122"/>
          <x v="214"/>
          <x v="48"/>
          <x v="233"/>
          <x v="94"/>
          <x v="162"/>
          <x v="51"/>
          <x v="27"/>
          <x v="237"/>
          <x v="196"/>
          <x v="193"/>
          <x v="160"/>
          <x v="147"/>
          <x v="66"/>
          <x v="226"/>
          <x v="168"/>
          <x v="192"/>
          <x v="142"/>
          <x v="181"/>
          <x v="145"/>
          <x v="222"/>
          <x v="190"/>
          <x v="194"/>
          <x v="154"/>
          <x v="95"/>
          <x v="191"/>
          <x v="111"/>
          <x v="180"/>
          <x v="175"/>
          <x v="176"/>
          <x v="219"/>
          <x v="133"/>
          <x v="88"/>
          <x v="158"/>
          <x v="134"/>
          <x v="166"/>
          <x v="112"/>
          <x v="241"/>
          <x v="163"/>
          <x v="242"/>
          <x v="57"/>
          <x v="151"/>
          <x v="212"/>
          <x v="243"/>
          <x v="173"/>
          <x v="100"/>
          <x v="155"/>
          <x v="183"/>
          <x v="140"/>
          <x v="221"/>
          <x v="189"/>
          <x v="195"/>
          <x v="198"/>
          <x v="200"/>
          <x v="228"/>
          <x v="124"/>
          <x v="99"/>
          <x v="247"/>
          <x v="84"/>
          <x v="107"/>
          <x v="254"/>
          <x v="248"/>
          <x v="240"/>
          <x v="257"/>
          <x v="159"/>
          <x v="258"/>
          <x v="197"/>
          <x v="246"/>
          <x v="239"/>
          <x v="235"/>
          <x v="120"/>
          <x v="244"/>
          <x v="256"/>
          <x v="179"/>
          <x v="249"/>
          <x v="146"/>
          <x v="187"/>
          <x v="211"/>
          <x v="135"/>
          <x v="144"/>
          <x v="220"/>
          <x v="165"/>
          <x v="167"/>
        </discretePr>
        <groupItems count="259">
          <s v="Small refuse/rubbish container"/>
          <s v="Car "/>
          <s v="Loose refuse "/>
          <s v="Hospital "/>
          <s v="Tree scrub "/>
          <s v="Single shop "/>
          <s v="Multiple Vehicles "/>
          <s v="Park "/>
          <s v="Large refuse/rubbish container (eg skip, paladin)"/>
          <s v="Roadside furniture (eg lamp posts, road signs, telegraph poles, speed cameras)"/>
          <s v="Refuse/rubbish tip "/>
          <s v="Other outdoor location "/>
          <s v="Private garage "/>
          <s v="Wasteland "/>
          <s v="Domestic garden (vegetation not equipment) "/>
          <s v="Infant/Primary school"/>
          <s v="Other outdoor structures "/>
          <s v="Railings"/>
          <s v="Road surface/pavement "/>
          <s v="Purpose built office "/>
          <s v="Van "/>
          <s v="Cycle path/public footpath/bridleway "/>
          <s v="Other vessel "/>
          <s v="Train station - platform (below ground) "/>
          <s v="Warehouse "/>
          <s v="Grassland, pasture, grazing etc "/>
          <s v="Railway "/>
          <s v="Landfill site "/>
          <s v="Sports pavilion/shower block/changing facility "/>
          <s v="Petrol station "/>
          <s v="Private Garden Shed "/>
          <s v="Scrub land "/>
          <s v="Cables "/>
          <s v="College/University "/>
          <s v="Other medical establishment (including surgery) "/>
          <s v="Other outdoor equipment/machinery "/>
          <s v="Hotel/motel "/>
          <s v="Other road vehicle"/>
          <s v="Nursing/Care Home/Hospice"/>
          <s v="Recycling collection point, bottle bank"/>
          <s v="Roadside vegetation "/>
          <s v="Post office (purpose built) "/>
          <s v="Outdoor storage "/>
          <s v="Train on Tube network"/>
          <s v="Retirement/Old Persons Home"/>
          <s v="Converted office "/>
          <s v="Bus/coach "/>
          <s v="Pre School/nursery "/>
          <s v="Motor yacht "/>
          <s v="Laundrette "/>
          <s v="Student Hall of Residence "/>
          <s v="Shelter "/>
          <s v="Motorcycle "/>
          <s v="TV/film/music/art studio "/>
          <s v="Lorry/HGV "/>
          <s v="Art Gallery "/>
          <s v="Youth hostel "/>
          <s v="Estate Agent "/>
          <s v="Pub/wine bar/bar "/>
          <s v="Prison "/>
          <s v="Sheltered Housing : not self contained "/>
          <s v="Bank/Building Society "/>
          <s v="Factory "/>
          <s v="Hairdresser "/>
          <s v="Canal/riverbank vegetation "/>
          <s v="Hostel (e.g. for homeless people) "/>
          <s v="Motor Home "/>
          <s v="Barge "/>
          <s v="Takeaway, fast food "/>
          <s v="Restaurant/cafe"/>
          <s v="Church/Chapel "/>
          <s v="Pipe or drain "/>
          <s v="Underground car park"/>
          <s v="Other private non-residential building "/>
          <s v="Community centre/Hall "/>
          <s v="Other building/use not known "/>
          <s v="Heathland "/>
          <s v="Young offenders unit "/>
          <s v="Post box "/>
          <s v="Private Summer house "/>
          <s v="Train station - elsewhere "/>
          <s v="Straw/stubble burning "/>
          <s v="Large supermarket "/>
          <s v="Shopping Centre "/>
          <s v="Conference Centre "/>
          <s v="Local Government Office"/>
          <s v="Cemetery "/>
          <s v="Vehicle Repair Workshop"/>
          <s v="DIY Warehouse "/>
          <s v="Secondary school"/>
          <s v="Other office/call centre type building"/>
          <s v="Airport - terminal "/>
          <s v="Railway goods yard "/>
          <s v="Barn "/>
          <s v="Railway building - other"/>
          <s v="Other industrial manufacturing facility"/>
          <s v="Tunnel, subway "/>
          <s v="Sports/Social club "/>
          <s v="Other retail warehouse "/>
          <s v="Health Centre "/>
          <s v="Vehicle sales building"/>
          <s v="Gym "/>
          <s v="Railway trackside vegetation "/>
          <s v="Recycling plant"/>
          <s v="Woodland/forest - conifers/softwood "/>
          <s v="Temporary office (eg portacabin) "/>
          <s v="Other transport building "/>
          <s v="Fire station "/>
          <s v="Other Residential Home "/>
          <s v="Other retail  "/>
          <s v="Garden equipment "/>
          <s v="Train station - platform (at ground level or elevated) "/>
          <s v="Town Hall "/>
          <s v="Engineering manufacturing plant"/>
          <s v="Leisure Centre "/>
          <s v="Bridge"/>
          <s v="Nurses'/Doctors' accommodation "/>
          <s v="Woodland/forest - broadleaf/hardwood "/>
          <s v="Electricity power station "/>
          <s v="Other public utility works"/>
          <s v="Bingo Hall "/>
          <s v="Multi-Storey car park"/>
          <s v="Kiosk "/>
          <s v="Other industrial processing plant"/>
          <s v="Water works "/>
          <s v="Theatre "/>
          <s v="Exhibition Centre "/>
          <s v="River/canal "/>
          <s v="Barbeque "/>
          <s v="Football stadium "/>
          <s v="Telephone box "/>
          <s v="Caravan on tow "/>
          <s v="Cinema "/>
          <s v="Printing works"/>
          <s v="Airport building (not terminal or hangar) "/>
          <s v="Docks "/>
          <s v="Club/night club "/>
          <s v="Police station "/>
          <s v="Other cultural venue "/>
          <s v="Boarding House/B&amp;B for homeless/asylum seekers "/>
          <s v="Standing crop "/>
          <s v="Department Store "/>
          <s v="Children's Home"/>
          <s v="Bus/coach station/garage "/>
          <s v="Freight Train "/>
          <s v="Other animal boarding/breeding establishment"/>
          <s v="Greenhouse (commercial) glass "/>
          <s v="Electrical warehouse "/>
          <s v="Road Tanker "/>
          <s v="Agricultural vehicle"/>
          <s v="Public toilets "/>
          <s v="Military/barracks "/>
          <s v="Private greenhouse "/>
          <s v="Other Religious Use Building"/>
          <s v="Museum "/>
          <s v="Boarding House/B&amp;B other "/>
          <s v="Sports Hall "/>
          <s v="Other education establishment"/>
          <s v="Concert Hall "/>
          <s v="Post office (within other shop/premises) "/>
          <s v="Ambulance station "/>
          <s v="Other bulk storage"/>
          <s v="Stacked/baled crop "/>
          <s v="Train station - concourse "/>
          <s v="Other car park structure"/>
          <s v="Motor racing circuit "/>
          <s v="Law Courts "/>
          <s v="Theme Park "/>
          <s v="Other indoor sporting venue "/>
          <s v="Chemical plant"/>
          <s v="Mill "/>
          <s v="Casino "/>
          <s v="Temple "/>
          <s v="Furniture warehouse "/>
          <s v="Call Centre "/>
          <s v="Agricultural equipment "/>
          <s v="Mosque "/>
          <s v="Other tent/marquee "/>
          <s v="Library "/>
          <s v="Airfield/runway "/>
          <s v="Passenger plane "/>
          <s v="Other entertainment venue "/>
          <s v="Minibus "/>
          <s v="Swimming Pool "/>
          <s v="Passenger Train (national rail network) "/>
          <s v="Laboratory/research Establishment "/>
          <s v="Other public building "/>
          <s v="Intensive Farming Sheds (chickens, pigs etc) "/>
          <s v="Animal products processing plant"/>
          <s v="Manufacturing assembly plant"/>
          <s v="Other outdoor sporting venue "/>
          <s v="Synagogue "/>
          <s v="Athletics Stadium "/>
          <s v="Zoo "/>
          <s v="Sewage works "/>
          <s v="Naval vessel "/>
          <s v="Nurseries, market garden "/>
          <s v="Other aircraft"/>
          <s v="Ice rink "/>
          <s v="Common external bin storage area"/>
          <s v="Rugby Stadium "/>
          <s v="Beach "/>
          <s v="Hedge"/>
          <s v="Fence"/>
          <s v="Bulk waste storage"/>
          <s v="Playground/Recreation area (not equipment)"/>
          <s v="Medical/health centre"/>
          <s v="Trailer (not attached to tractor unit)"/>
          <s v="Food and drink processing"/>
          <s v="Bicycle"/>
          <s v="Towing caravan (not on tow or on site)"/>
          <s v="Monastery/convent "/>
          <s v="Travel Agent "/>
          <s v="Telephone exchange"/>
          <s v="Dental surgery"/>
          <s v="Human harm outdoors"/>
          <s v="Doctors surgery"/>
          <s v="Towing caravan/Camper van on site"/>
          <s v="Golf course (not building on course)"/>
          <s v="Large passenger vessel "/>
          <s v="Tractor Shed "/>
          <s v="Health spa/farm"/>
          <s v="Mine or quarry building above ground"/>
          <s v="Central Government Office"/>
          <s v="Day care/Drop in centre"/>
          <s v="Ministry of Defence office"/>
          <s v="Other agricultural building "/>
          <s v="Underground train : Other system "/>
          <s v="Indoor stadium "/>
          <s v="Bakery"/>
          <s v="Tennis Courts "/>
          <s v="Helicopter "/>
          <s v="Camping tent "/>
          <s v="Gas works "/>
          <s v="Other holiday residence (cottage, flat, chalet) "/>
          <s v="Airport - hangar "/>
          <s v="Golf clubhouse"/>
          <s v="Wheelie bin (domestic size)"/>
          <s v="Cricket ground "/>
          <s v="Silo "/>
          <s v="Veterinary surgery"/>
          <s v="Mine or quarry (not above ground building)"/>
          <s v="Indoor Market "/>
          <s v="Greyhound stadium "/>
          <s v="Other merchant vessel "/>
          <s v="Boarding School accommodation "/>
          <s v="Animal harm outdoors"/>
          <s v="Animal boarding/breeding establishment - dogs"/>
          <s v="Lake/pond/reservoir "/>
          <s v="Bulk oil storage"/>
          <s v="Group2"/>
          <s v="Group3"/>
          <s v="Group4"/>
          <s v="Group5"/>
          <s v="Royal Palace (part not open to public)"/>
          <s v="Self contained Sheltered Housing "/>
          <s v="Bulk hazardous materials storage"/>
          <s v="Fishing boat "/>
          <s v="Cathedral "/>
        </groupItems>
      </fieldGroup>
    </cacheField>
    <cacheField name="LocationFireStarted2" numFmtId="0" databaseField="0">
      <fieldGroup base="40">
        <discretePr count="69">
          <x v="39"/>
          <x v="40"/>
          <x v="18"/>
          <x v="0"/>
          <x v="39"/>
          <x v="39"/>
          <x v="39"/>
          <x v="39"/>
          <x v="1"/>
          <x v="8"/>
          <x v="3"/>
          <x v="13"/>
          <x v="40"/>
          <x v="12"/>
          <x v="40"/>
          <x v="40"/>
          <x v="40"/>
          <x v="17"/>
          <x v="40"/>
          <x v="9"/>
          <x v="10"/>
          <x v="7"/>
          <x v="4"/>
          <x v="39"/>
          <x v="15"/>
          <x v="40"/>
          <x v="23"/>
          <x v="40"/>
          <x v="2"/>
          <x v="40"/>
          <x v="26"/>
          <x v="14"/>
          <x v="40"/>
          <x v="6"/>
          <x v="40"/>
          <x v="40"/>
          <x v="40"/>
          <x v="40"/>
          <x v="27"/>
          <x v="5"/>
          <x v="40"/>
          <x v="39"/>
          <x v="16"/>
          <x v="40"/>
          <x v="11"/>
          <x v="40"/>
          <x v="20"/>
          <x v="22"/>
          <x v="32"/>
          <x v="19"/>
          <x v="24"/>
          <x v="35"/>
          <x v="25"/>
          <x v="21"/>
          <x v="28"/>
          <x v="31"/>
          <x v="29"/>
          <x v="40"/>
          <x v="40"/>
          <x v="36"/>
          <x v="40"/>
          <x v="40"/>
          <x v="34"/>
          <x v="37"/>
          <x v="38"/>
          <x v="41"/>
          <x v="33"/>
          <x v="42"/>
          <x v="30"/>
        </discretePr>
        <groupItems count="43">
          <s v="Engine"/>
          <s v="Store room"/>
          <s v="Other inside/Cargo area"/>
          <s v="Driver/Passenger area"/>
          <s v="Boot"/>
          <s v="Meeting room"/>
          <s v="Fuel tank"/>
          <s v="Office"/>
          <s v="Power house/Plant/Generator"/>
          <s v="In open area next to housing "/>
          <s v="Wheel/Brakes"/>
          <s v="Process/Production room"/>
          <s v="Shop floor/Showroom/Display hall"/>
          <s v="Parking garage"/>
          <s v="Reception area"/>
          <s v="IT server/Mainframe room"/>
          <s v="Engine room"/>
          <s v="Laundry room"/>
          <s v="Canteen/Restaurant"/>
          <s v="Passenger area"/>
          <s v="Boiler room"/>
          <s v="Barn"/>
          <s v="Cloakroom"/>
          <s v="On or near tracks or paths"/>
          <s v="Power unit"/>
          <s v="Near amenity or recreation structure"/>
          <s v="Common room/Staff room/Day room"/>
          <s v=""/>
          <s v="Bar/Canteen/Restaurant/Mess"/>
          <s v="Deck cargo"/>
          <s v="Cockpit"/>
          <s v="Crew area"/>
          <s v="Cell"/>
          <s v="Class room"/>
          <s v="Driver area"/>
          <s v="Indoor swimming pool"/>
          <s v="Hold/Cargo area"/>
          <s v="Ward/Sick bay"/>
          <s v="Dormitory"/>
          <s v="Group1"/>
          <s v="Group2"/>
          <s v="Cargo area"/>
          <s v="Restaurant/Buffet carriage"/>
        </groupItems>
      </fieldGroup>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fieldListSortAscending="1">
  <location ref="I67:M74" firstHeaderRow="1" firstDataRow="2" firstDataCol="1"/>
  <pivotFields count="63">
    <pivotField dataField="1" showAll="0"/>
    <pivotField showAll="0"/>
    <pivotField showAll="0"/>
    <pivotField axis="axisRow"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pivotField axis="axisCol" showAll="0">
      <items count="4">
        <item x="0"/>
        <item x="1"/>
        <item x="2"/>
        <item t="default"/>
      </items>
    </pivotField>
    <pivotField showAll="0"/>
    <pivotField showAll="0"/>
    <pivotField showAll="0"/>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3"/>
  </rowFields>
  <rowItems count="6">
    <i>
      <x v="13"/>
    </i>
    <i>
      <x v="14"/>
    </i>
    <i>
      <x v="15"/>
    </i>
    <i>
      <x v="16"/>
    </i>
    <i>
      <x v="17"/>
    </i>
    <i t="grand">
      <x/>
    </i>
  </rowItems>
  <colFields count="1">
    <field x="12"/>
  </colFields>
  <colItems count="4">
    <i>
      <x/>
    </i>
    <i>
      <x v="1"/>
    </i>
    <i>
      <x v="2"/>
    </i>
    <i t="grand">
      <x/>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11"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6:B85" firstHeaderRow="1" firstDataRow="2" firstDataCol="1" rowPageCount="1"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showAll="0">
      <items count="4">
        <item x="2"/>
        <item x="0"/>
        <item x="1"/>
        <item t="default"/>
      </items>
    </pivotField>
    <pivotField showAll="0"/>
    <pivotField showAll="0" sortType="descending">
      <autoSortScope>
        <pivotArea dataOnly="0" outline="0" fieldPosition="0">
          <references count="1">
            <reference field="4294967294" count="1" selected="0">
              <x v="0"/>
            </reference>
          </references>
        </pivotArea>
      </autoSortScope>
    </pivotField>
    <pivotField showAll="0" sortType="descending">
      <autoSortScope>
        <pivotArea dataOnly="0" outline="0" fieldPosition="0">
          <references count="1">
            <reference field="4294967294" count="1" selected="0">
              <x v="0"/>
            </reference>
          </references>
        </pivotArea>
      </autoSortScope>
    </pivotField>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axis="axisRow" showAll="0" sortType="descending">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autoSortScope>
        <pivotArea dataOnly="0" outline="0" fieldPosition="0">
          <references count="2">
            <reference field="4294967294" count="1" selected="0">
              <x v="0"/>
            </reference>
            <reference field="3" count="1" selected="0">
              <x v="17"/>
            </reference>
          </references>
        </pivotArea>
      </autoSortScope>
    </pivotField>
    <pivotField showAll="0"/>
    <pivotField showAll="0"/>
    <pivotField showAll="0"/>
    <pivotField showAll="0"/>
    <pivotField showAll="0"/>
    <pivotField showAll="0"/>
    <pivotField axis="axisRow" showAll="0">
      <items count="4">
        <item x="0"/>
        <item x="1"/>
        <item x="2"/>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8">
    <i>
      <x/>
    </i>
    <i r="1">
      <x v="33"/>
    </i>
    <i r="1">
      <x v="30"/>
    </i>
    <i r="1">
      <x v="25"/>
    </i>
    <i r="1">
      <x v="14"/>
    </i>
    <i r="1">
      <x v="28"/>
    </i>
    <i r="1">
      <x v="22"/>
    </i>
    <i r="1">
      <x v="12"/>
    </i>
    <i r="1">
      <x v="23"/>
    </i>
    <i r="1">
      <x v="32"/>
    </i>
    <i r="1">
      <x v="19"/>
    </i>
    <i r="1">
      <x v="6"/>
    </i>
    <i r="1">
      <x v="13"/>
    </i>
    <i r="1">
      <x v="20"/>
    </i>
    <i r="1">
      <x v="7"/>
    </i>
    <i>
      <x v="1"/>
    </i>
    <i r="1">
      <x v="31"/>
    </i>
    <i r="1">
      <x v="5"/>
    </i>
    <i r="1">
      <x v="9"/>
    </i>
    <i r="1">
      <x v="17"/>
    </i>
    <i r="1">
      <x v="16"/>
    </i>
    <i r="1">
      <x v="10"/>
    </i>
    <i r="1">
      <x v="11"/>
    </i>
    <i r="1">
      <x v="8"/>
    </i>
    <i r="1">
      <x v="1"/>
    </i>
    <i r="1">
      <x v="18"/>
    </i>
    <i r="1">
      <x v="3"/>
    </i>
    <i r="1">
      <x v="4"/>
    </i>
    <i r="1">
      <x v="2"/>
    </i>
    <i r="1">
      <x v="26"/>
    </i>
    <i r="1">
      <x v="24"/>
    </i>
    <i r="1">
      <x v="15"/>
    </i>
    <i r="1">
      <x v="29"/>
    </i>
    <i r="1">
      <x v="21"/>
    </i>
    <i r="1">
      <x v="27"/>
    </i>
    <i>
      <x v="2"/>
    </i>
    <i r="1">
      <x/>
    </i>
    <i t="grand">
      <x/>
    </i>
  </rowItems>
  <colFields count="1">
    <field x="3"/>
  </colFields>
  <colItems count="1">
    <i>
      <x v="17"/>
    </i>
  </colItems>
  <pageFields count="1">
    <pageField fld="12" item="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12"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6:B85" firstHeaderRow="1" firstDataRow="2" firstDataCol="1" rowPageCount="1" colPageCount="1"/>
  <pivotFields count="63">
    <pivotField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showAll="0">
      <items count="4">
        <item x="2"/>
        <item x="0"/>
        <item x="1"/>
        <item t="default"/>
      </items>
    </pivotField>
    <pivotField showAll="0"/>
    <pivotField showAll="0"/>
    <pivotField showAll="0"/>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dataField="1" showAll="0"/>
    <pivotField showAll="0"/>
    <pivotField showAll="0"/>
    <pivotField showAll="0"/>
    <pivotField axis="axisRow" showAll="0">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pivotField>
    <pivotField showAll="0"/>
    <pivotField showAll="0"/>
    <pivotField showAll="0"/>
    <pivotField showAll="0"/>
    <pivotField showAll="0"/>
    <pivotField showAll="0"/>
    <pivotField axis="axisRow" showAll="0">
      <items count="4">
        <item x="0"/>
        <item x="1"/>
        <item x="2"/>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8">
    <i>
      <x/>
    </i>
    <i r="1">
      <x v="6"/>
    </i>
    <i r="1">
      <x v="7"/>
    </i>
    <i r="1">
      <x v="12"/>
    </i>
    <i r="1">
      <x v="13"/>
    </i>
    <i r="1">
      <x v="14"/>
    </i>
    <i r="1">
      <x v="19"/>
    </i>
    <i r="1">
      <x v="20"/>
    </i>
    <i r="1">
      <x v="22"/>
    </i>
    <i r="1">
      <x v="23"/>
    </i>
    <i r="1">
      <x v="25"/>
    </i>
    <i r="1">
      <x v="28"/>
    </i>
    <i r="1">
      <x v="30"/>
    </i>
    <i r="1">
      <x v="32"/>
    </i>
    <i r="1">
      <x v="33"/>
    </i>
    <i>
      <x v="1"/>
    </i>
    <i r="1">
      <x v="1"/>
    </i>
    <i r="1">
      <x v="2"/>
    </i>
    <i r="1">
      <x v="3"/>
    </i>
    <i r="1">
      <x v="4"/>
    </i>
    <i r="1">
      <x v="5"/>
    </i>
    <i r="1">
      <x v="8"/>
    </i>
    <i r="1">
      <x v="9"/>
    </i>
    <i r="1">
      <x v="10"/>
    </i>
    <i r="1">
      <x v="11"/>
    </i>
    <i r="1">
      <x v="15"/>
    </i>
    <i r="1">
      <x v="16"/>
    </i>
    <i r="1">
      <x v="17"/>
    </i>
    <i r="1">
      <x v="18"/>
    </i>
    <i r="1">
      <x v="21"/>
    </i>
    <i r="1">
      <x v="24"/>
    </i>
    <i r="1">
      <x v="26"/>
    </i>
    <i r="1">
      <x v="27"/>
    </i>
    <i r="1">
      <x v="29"/>
    </i>
    <i r="1">
      <x v="31"/>
    </i>
    <i>
      <x v="2"/>
    </i>
    <i r="1">
      <x/>
    </i>
    <i t="grand">
      <x/>
    </i>
  </rowItems>
  <colFields count="1">
    <field x="3"/>
  </colFields>
  <colItems count="1">
    <i>
      <x v="17"/>
    </i>
  </colItems>
  <pageFields count="1">
    <pageField fld="12" hier="-1"/>
  </pageFields>
  <dataFields count="1">
    <dataField name="Sum of NumFireDeaths" fld="2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13"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6:B85" firstHeaderRow="1" firstDataRow="2" firstDataCol="1" rowPageCount="1" colPageCount="1"/>
  <pivotFields count="63">
    <pivotField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showAll="0">
      <items count="4">
        <item x="2"/>
        <item x="0"/>
        <item x="1"/>
        <item t="default"/>
      </items>
    </pivotField>
    <pivotField showAll="0"/>
    <pivotField showAll="0"/>
    <pivotField showAll="0"/>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dataField="1" showAll="0"/>
    <pivotField showAll="0"/>
    <pivotField axis="axisRow" showAll="0">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pivotField>
    <pivotField showAll="0"/>
    <pivotField showAll="0"/>
    <pivotField showAll="0"/>
    <pivotField showAll="0"/>
    <pivotField showAll="0"/>
    <pivotField showAll="0"/>
    <pivotField axis="axisRow" showAll="0">
      <items count="4">
        <item x="0"/>
        <item x="1"/>
        <item x="2"/>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8">
    <i>
      <x/>
    </i>
    <i r="1">
      <x v="6"/>
    </i>
    <i r="1">
      <x v="7"/>
    </i>
    <i r="1">
      <x v="12"/>
    </i>
    <i r="1">
      <x v="13"/>
    </i>
    <i r="1">
      <x v="14"/>
    </i>
    <i r="1">
      <x v="19"/>
    </i>
    <i r="1">
      <x v="20"/>
    </i>
    <i r="1">
      <x v="22"/>
    </i>
    <i r="1">
      <x v="23"/>
    </i>
    <i r="1">
      <x v="25"/>
    </i>
    <i r="1">
      <x v="28"/>
    </i>
    <i r="1">
      <x v="30"/>
    </i>
    <i r="1">
      <x v="32"/>
    </i>
    <i r="1">
      <x v="33"/>
    </i>
    <i>
      <x v="1"/>
    </i>
    <i r="1">
      <x v="1"/>
    </i>
    <i r="1">
      <x v="2"/>
    </i>
    <i r="1">
      <x v="3"/>
    </i>
    <i r="1">
      <x v="4"/>
    </i>
    <i r="1">
      <x v="5"/>
    </i>
    <i r="1">
      <x v="8"/>
    </i>
    <i r="1">
      <x v="9"/>
    </i>
    <i r="1">
      <x v="10"/>
    </i>
    <i r="1">
      <x v="11"/>
    </i>
    <i r="1">
      <x v="15"/>
    </i>
    <i r="1">
      <x v="16"/>
    </i>
    <i r="1">
      <x v="17"/>
    </i>
    <i r="1">
      <x v="18"/>
    </i>
    <i r="1">
      <x v="21"/>
    </i>
    <i r="1">
      <x v="24"/>
    </i>
    <i r="1">
      <x v="26"/>
    </i>
    <i r="1">
      <x v="27"/>
    </i>
    <i r="1">
      <x v="29"/>
    </i>
    <i r="1">
      <x v="31"/>
    </i>
    <i>
      <x v="2"/>
    </i>
    <i r="1">
      <x/>
    </i>
    <i t="grand">
      <x/>
    </i>
  </rowItems>
  <colFields count="1">
    <field x="3"/>
  </colFields>
  <colItems count="1">
    <i>
      <x v="17"/>
    </i>
  </colItems>
  <pageFields count="1">
    <pageField fld="12" hier="-1"/>
  </pageFields>
  <dataFields count="1">
    <dataField name="Sum of NumFireInjuries_allExceptPrecautionary"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4"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166:B171" firstHeaderRow="1" firstDataRow="2" firstDataCol="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h="1" x="4"/>
        <item t="default"/>
      </items>
    </pivotField>
    <pivotField showAll="0"/>
    <pivotField showAll="0"/>
    <pivotField showAll="0"/>
    <pivotField showAll="0"/>
    <pivotField showAll="0"/>
    <pivotField showAll="0"/>
    <pivotField showAll="0"/>
    <pivotField showAll="0"/>
    <pivotField axis="axisRow" showAll="0">
      <items count="4">
        <item x="2"/>
        <item x="0"/>
        <item sd="0" x="1"/>
        <item t="default"/>
      </items>
    </pivotField>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items count="44">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 t="default"/>
      </items>
    </pivotField>
  </pivotFields>
  <rowFields count="1">
    <field x="12"/>
  </rowFields>
  <rowItems count="4">
    <i>
      <x/>
    </i>
    <i>
      <x v="1"/>
    </i>
    <i>
      <x v="2"/>
    </i>
    <i t="grand">
      <x/>
    </i>
  </rowItems>
  <colFields count="1">
    <field x="3"/>
  </colFields>
  <colItems count="1">
    <i>
      <x v="16"/>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15"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111:B163" firstHeaderRow="1" firstDataRow="2" firstDataCol="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axis="axisRow" showAll="0">
      <items count="25">
        <item x="17"/>
        <item x="18"/>
        <item x="8"/>
        <item x="15"/>
        <item x="23"/>
        <item x="16"/>
        <item x="14"/>
        <item x="13"/>
        <item x="20"/>
        <item x="19"/>
        <item x="7"/>
        <item x="12"/>
        <item x="9"/>
        <item x="22"/>
        <item x="6"/>
        <item x="5"/>
        <item x="3"/>
        <item x="10"/>
        <item x="2"/>
        <item x="1"/>
        <item x="0"/>
        <item x="4"/>
        <item x="11"/>
        <item x="21"/>
        <item t="default"/>
      </items>
    </pivotField>
    <pivotField showAll="0"/>
    <pivotField showAll="0"/>
    <pivotField showAll="0" defaultSubtotal="0"/>
    <pivotField axis="axisRow" showAll="0">
      <items count="4">
        <item h="1" x="2"/>
        <item x="0"/>
        <item x="1"/>
        <item t="default"/>
      </items>
    </pivotField>
    <pivotField showAll="0"/>
    <pivotField showAll="0"/>
    <pivotField showAll="0"/>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12"/>
    <field x="8"/>
  </rowFields>
  <rowItems count="51">
    <i>
      <x v="1"/>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x v="2"/>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t="grand">
      <x/>
    </i>
  </rowItems>
  <colFields count="1">
    <field x="3"/>
  </colFields>
  <colItems count="1">
    <i>
      <x v="17"/>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16"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fieldListSortAscending="1">
  <location ref="A60:C88" firstHeaderRow="1" firstDataRow="2" firstDataCol="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axis="axisRow" showAll="0">
      <items count="13">
        <item x="0"/>
        <item x="1"/>
        <item x="2"/>
        <item x="3"/>
        <item x="4"/>
        <item x="5"/>
        <item x="6"/>
        <item x="7"/>
        <item x="8"/>
        <item x="9"/>
        <item x="10"/>
        <item x="11"/>
        <item t="default"/>
      </items>
    </pivotField>
    <pivotField showAll="0"/>
    <pivotField showAll="0"/>
    <pivotField showAll="0"/>
    <pivotField showAll="0"/>
    <pivotField showAll="0" defaultSubtotal="0"/>
    <pivotField axis="axisRow" showAll="0">
      <items count="4">
        <item h="1" x="2"/>
        <item x="0"/>
        <item x="1"/>
        <item t="default"/>
      </items>
    </pivotField>
    <pivotField showAll="0"/>
    <pivotField showAll="0"/>
    <pivotField showAll="0"/>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12"/>
    <field x="6"/>
  </rowFields>
  <rowItems count="27">
    <i>
      <x v="1"/>
    </i>
    <i r="1">
      <x/>
    </i>
    <i r="1">
      <x v="1"/>
    </i>
    <i r="1">
      <x v="2"/>
    </i>
    <i r="1">
      <x v="3"/>
    </i>
    <i r="1">
      <x v="4"/>
    </i>
    <i r="1">
      <x v="5"/>
    </i>
    <i r="1">
      <x v="6"/>
    </i>
    <i r="1">
      <x v="7"/>
    </i>
    <i r="1">
      <x v="8"/>
    </i>
    <i r="1">
      <x v="9"/>
    </i>
    <i r="1">
      <x v="10"/>
    </i>
    <i r="1">
      <x v="11"/>
    </i>
    <i>
      <x v="2"/>
    </i>
    <i r="1">
      <x/>
    </i>
    <i r="1">
      <x v="1"/>
    </i>
    <i r="1">
      <x v="2"/>
    </i>
    <i r="1">
      <x v="3"/>
    </i>
    <i r="1">
      <x v="4"/>
    </i>
    <i r="1">
      <x v="5"/>
    </i>
    <i r="1">
      <x v="6"/>
    </i>
    <i r="1">
      <x v="7"/>
    </i>
    <i r="1">
      <x v="8"/>
    </i>
    <i r="1">
      <x v="9"/>
    </i>
    <i r="1">
      <x v="10"/>
    </i>
    <i r="1">
      <x v="11"/>
    </i>
    <i t="grand">
      <x/>
    </i>
  </rowItems>
  <colFields count="1">
    <field x="3"/>
  </colFields>
  <colItems count="2">
    <i>
      <x v="17"/>
    </i>
    <i t="grand">
      <x/>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5:D11" firstHeaderRow="0" firstDataRow="1" firstDataCol="1" rowPageCount="2" colPageCount="1"/>
  <pivotFields count="66">
    <pivotField dataField="1" showAll="0"/>
    <pivotField showAll="0"/>
    <pivotField showAll="0"/>
    <pivotField axis="axisRow"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1"/>
        <item h="1" x="0"/>
        <item t="default"/>
      </items>
    </pivotField>
    <pivotField showAll="0"/>
    <pivotField showAll="0"/>
    <pivotField showAll="0"/>
    <pivotField showAll="0">
      <items count="272">
        <item x="4"/>
        <item x="103"/>
        <item x="100"/>
        <item x="72"/>
        <item x="97"/>
        <item x="66"/>
        <item x="17"/>
        <item x="58"/>
        <item x="12"/>
        <item x="6"/>
        <item x="216"/>
        <item x="74"/>
        <item x="262"/>
        <item x="256"/>
        <item x="86"/>
        <item x="218"/>
        <item x="200"/>
        <item x="244"/>
        <item x="257"/>
        <item x="186"/>
        <item x="108"/>
        <item x="206"/>
        <item x="159"/>
        <item x="94"/>
        <item x="40"/>
        <item x="173"/>
        <item x="175"/>
        <item x="172"/>
        <item x="167"/>
        <item x="258"/>
        <item x="93"/>
        <item x="234"/>
        <item x="174"/>
        <item x="165"/>
        <item x="261"/>
        <item x="61"/>
        <item x="30"/>
        <item x="33"/>
        <item x="46"/>
        <item x="26"/>
        <item x="169"/>
        <item x="80"/>
        <item x="107"/>
        <item x="9"/>
        <item x="2"/>
        <item x="109"/>
        <item x="138"/>
        <item x="147"/>
        <item x="27"/>
        <item x="185"/>
        <item x="203"/>
        <item x="22"/>
        <item x="91"/>
        <item x="82"/>
        <item x="62"/>
        <item x="0"/>
        <item x="178"/>
        <item x="219"/>
        <item x="245"/>
        <item x="7"/>
        <item x="21"/>
        <item x="112"/>
        <item x="170"/>
        <item x="49"/>
        <item x="8"/>
        <item x="182"/>
        <item x="121"/>
        <item x="220"/>
        <item m="1" x="266"/>
        <item x="160"/>
        <item x="25"/>
        <item x="202"/>
        <item x="101"/>
        <item x="143"/>
        <item x="226"/>
        <item x="116"/>
        <item x="78"/>
        <item x="1"/>
        <item x="247"/>
        <item x="124"/>
        <item x="131"/>
        <item m="1" x="267"/>
        <item x="232"/>
        <item x="68"/>
        <item x="163"/>
        <item x="137"/>
        <item x="70"/>
        <item x="34"/>
        <item m="1" x="263"/>
        <item x="229"/>
        <item x="83"/>
        <item x="41"/>
        <item x="246"/>
        <item x="236"/>
        <item x="114"/>
        <item x="5"/>
        <item x="123"/>
        <item x="24"/>
        <item x="36"/>
        <item x="75"/>
        <item x="231"/>
        <item x="148"/>
        <item x="240"/>
        <item x="235"/>
        <item x="242"/>
        <item x="134"/>
        <item m="1" x="264"/>
        <item x="194"/>
        <item x="155"/>
        <item x="249"/>
        <item x="181"/>
        <item x="221"/>
        <item x="10"/>
        <item x="31"/>
        <item x="140"/>
        <item x="223"/>
        <item x="118"/>
        <item x="177"/>
        <item x="135"/>
        <item x="29"/>
        <item x="115"/>
        <item x="239"/>
        <item x="184"/>
        <item x="228"/>
        <item x="195"/>
        <item x="222"/>
        <item x="207"/>
        <item x="149"/>
        <item x="192"/>
        <item m="1" x="265"/>
        <item x="217"/>
        <item x="201"/>
        <item m="1" x="269"/>
        <item x="190"/>
        <item x="51"/>
        <item x="14"/>
        <item x="45"/>
        <item x="193"/>
        <item x="238"/>
        <item x="198"/>
        <item x="152"/>
        <item x="53"/>
        <item x="204"/>
        <item x="254"/>
        <item x="191"/>
        <item x="63"/>
        <item x="161"/>
        <item x="55"/>
        <item x="158"/>
        <item x="54"/>
        <item x="208"/>
        <item x="146"/>
        <item x="205"/>
        <item x="213"/>
        <item x="110"/>
        <item x="96"/>
        <item x="259"/>
        <item x="64"/>
        <item x="89"/>
        <item x="37"/>
        <item x="209"/>
        <item x="18"/>
        <item x="11"/>
        <item x="145"/>
        <item x="84"/>
        <item x="133"/>
        <item x="113"/>
        <item x="95"/>
        <item x="127"/>
        <item x="16"/>
        <item x="154"/>
        <item x="156"/>
        <item x="122"/>
        <item x="77"/>
        <item x="28"/>
        <item x="214"/>
        <item x="125"/>
        <item x="99"/>
        <item x="150"/>
        <item x="13"/>
        <item x="176"/>
        <item x="98"/>
        <item x="166"/>
        <item x="252"/>
        <item x="42"/>
        <item x="215"/>
        <item x="76"/>
        <item x="60"/>
        <item x="38"/>
        <item x="171"/>
        <item x="119"/>
        <item x="65"/>
        <item x="102"/>
        <item x="20"/>
        <item x="23"/>
        <item x="188"/>
        <item x="130"/>
        <item x="197"/>
        <item x="183"/>
        <item x="141"/>
        <item x="129"/>
        <item x="73"/>
        <item x="43"/>
        <item x="79"/>
        <item x="50"/>
        <item x="144"/>
        <item x="32"/>
        <item x="69"/>
        <item x="48"/>
        <item x="111"/>
        <item x="248"/>
        <item x="241"/>
        <item x="105"/>
        <item x="90"/>
        <item x="15"/>
        <item x="210"/>
        <item x="180"/>
        <item x="39"/>
        <item x="117"/>
        <item x="255"/>
        <item x="35"/>
        <item x="3"/>
        <item x="151"/>
        <item x="47"/>
        <item x="157"/>
        <item x="199"/>
        <item x="237"/>
        <item x="128"/>
        <item x="88"/>
        <item x="233"/>
        <item x="211"/>
        <item x="67"/>
        <item x="120"/>
        <item x="153"/>
        <item x="106"/>
        <item x="126"/>
        <item x="139"/>
        <item x="85"/>
        <item m="1" x="270"/>
        <item x="104"/>
        <item x="71"/>
        <item x="225"/>
        <item m="1" x="268"/>
        <item x="189"/>
        <item x="59"/>
        <item x="224"/>
        <item x="52"/>
        <item x="212"/>
        <item x="87"/>
        <item x="227"/>
        <item x="44"/>
        <item x="56"/>
        <item x="162"/>
        <item x="136"/>
        <item x="132"/>
        <item x="19"/>
        <item x="92"/>
        <item x="230"/>
        <item x="250"/>
        <item x="81"/>
        <item x="57"/>
        <item x="243"/>
        <item x="196"/>
        <item x="187"/>
        <item x="168"/>
        <item x="142"/>
        <item x="164"/>
        <item x="179"/>
        <item x="260"/>
        <item x="251"/>
        <item x="253"/>
        <item t="default"/>
      </items>
    </pivotField>
    <pivotField showAll="0"/>
    <pivotField axis="axisPage" showAll="0">
      <items count="6">
        <item x="2"/>
        <item x="3"/>
        <item x="4"/>
        <item x="0"/>
        <item x="1"/>
        <item t="default"/>
      </items>
    </pivotField>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5"/>
        <item x="21"/>
        <item x="55"/>
        <item x="52"/>
        <item x="4"/>
        <item x="2"/>
        <item x="37"/>
        <item x="39"/>
        <item x="23"/>
        <item x="27"/>
        <item x="50"/>
        <item x="45"/>
        <item x="66"/>
        <item x="48"/>
        <item m="1" x="68"/>
        <item x="24"/>
        <item x="60"/>
        <item x="33"/>
        <item x="5"/>
        <item x="56"/>
        <item x="53"/>
        <item x="32"/>
        <item x="64"/>
        <item x="62"/>
        <item x="11"/>
        <item x="1"/>
        <item x="46"/>
        <item x="13"/>
        <item x="16"/>
        <item x="25"/>
        <item x="20"/>
        <item x="57"/>
        <item x="59"/>
        <item x="36"/>
        <item x="47"/>
        <item x="41"/>
        <item x="8"/>
        <item x="40"/>
        <item x="44"/>
        <item x="9"/>
        <item x="43"/>
        <item x="54"/>
        <item x="19"/>
        <item x="12"/>
        <item x="29"/>
        <item x="22"/>
        <item x="10"/>
        <item x="14"/>
        <item x="18"/>
        <item x="51"/>
        <item x="28"/>
        <item x="49"/>
        <item x="61"/>
        <item x="38"/>
        <item x="42"/>
        <item x="3"/>
        <item x="34"/>
        <item x="26"/>
        <item x="58"/>
        <item x="15"/>
        <item x="17"/>
        <item x="7"/>
        <item x="30"/>
        <item x="6"/>
        <item x="63"/>
        <item x="31"/>
        <item x="0"/>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dataField="1" showAll="0" defaultSubtota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3"/>
  </rowFields>
  <rowItems count="6">
    <i>
      <x v="13"/>
    </i>
    <i>
      <x v="14"/>
    </i>
    <i>
      <x v="15"/>
    </i>
    <i>
      <x v="16"/>
    </i>
    <i>
      <x v="17"/>
    </i>
    <i t="grand">
      <x/>
    </i>
  </rowItems>
  <colFields count="1">
    <field x="-2"/>
  </colFields>
  <colItems count="3">
    <i>
      <x/>
    </i>
    <i i="1">
      <x v="1"/>
    </i>
    <i i="2">
      <x v="2"/>
    </i>
  </colItems>
  <pageFields count="2">
    <pageField fld="18" item="0" hier="-1"/>
    <pageField fld="12" hier="-1"/>
  </pageFields>
  <dataFields count="3">
    <dataField name="Count of IncidentNumber" fld="0" subtotal="count" baseField="0" baseItem="0"/>
    <dataField name="Sum of AlarmWasPresent" fld="58" baseField="0" baseItem="0"/>
    <dataField name="Sum of AlarmsOperated" fld="5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G6:J12" firstHeaderRow="0" firstDataRow="1" firstDataCol="1" rowPageCount="3" colPageCount="1"/>
  <pivotFields count="66">
    <pivotField showAll="0"/>
    <pivotField showAll="0"/>
    <pivotField showAll="0"/>
    <pivotField axis="axisRow"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1"/>
        <item h="1" x="0"/>
        <item t="default"/>
      </items>
    </pivotField>
    <pivotField showAll="0"/>
    <pivotField showAll="0"/>
    <pivotField showAll="0"/>
    <pivotField showAll="0">
      <items count="272">
        <item x="4"/>
        <item x="103"/>
        <item x="100"/>
        <item x="72"/>
        <item x="97"/>
        <item x="66"/>
        <item x="17"/>
        <item x="58"/>
        <item x="12"/>
        <item x="6"/>
        <item x="216"/>
        <item x="74"/>
        <item x="262"/>
        <item x="256"/>
        <item x="86"/>
        <item x="218"/>
        <item x="200"/>
        <item x="244"/>
        <item x="257"/>
        <item x="186"/>
        <item x="108"/>
        <item x="206"/>
        <item x="159"/>
        <item x="94"/>
        <item x="40"/>
        <item x="173"/>
        <item x="175"/>
        <item x="172"/>
        <item x="167"/>
        <item x="258"/>
        <item x="93"/>
        <item x="234"/>
        <item x="174"/>
        <item x="165"/>
        <item x="261"/>
        <item x="61"/>
        <item x="30"/>
        <item x="33"/>
        <item x="46"/>
        <item x="26"/>
        <item x="169"/>
        <item x="80"/>
        <item x="107"/>
        <item x="9"/>
        <item x="2"/>
        <item x="109"/>
        <item x="138"/>
        <item x="147"/>
        <item x="27"/>
        <item x="185"/>
        <item x="203"/>
        <item x="22"/>
        <item x="91"/>
        <item x="82"/>
        <item x="62"/>
        <item x="0"/>
        <item x="178"/>
        <item x="219"/>
        <item x="245"/>
        <item x="7"/>
        <item x="21"/>
        <item x="112"/>
        <item x="170"/>
        <item x="49"/>
        <item x="8"/>
        <item x="182"/>
        <item x="121"/>
        <item x="220"/>
        <item m="1" x="266"/>
        <item x="160"/>
        <item x="25"/>
        <item x="202"/>
        <item x="101"/>
        <item x="143"/>
        <item x="226"/>
        <item x="116"/>
        <item x="78"/>
        <item x="1"/>
        <item x="247"/>
        <item x="124"/>
        <item x="131"/>
        <item m="1" x="267"/>
        <item x="232"/>
        <item x="68"/>
        <item x="163"/>
        <item x="137"/>
        <item x="70"/>
        <item x="34"/>
        <item m="1" x="263"/>
        <item x="229"/>
        <item x="83"/>
        <item x="41"/>
        <item x="246"/>
        <item x="236"/>
        <item x="114"/>
        <item x="5"/>
        <item x="123"/>
        <item x="24"/>
        <item x="36"/>
        <item x="75"/>
        <item x="231"/>
        <item x="148"/>
        <item x="240"/>
        <item x="235"/>
        <item x="242"/>
        <item x="134"/>
        <item m="1" x="264"/>
        <item x="194"/>
        <item x="155"/>
        <item x="249"/>
        <item x="181"/>
        <item x="221"/>
        <item x="10"/>
        <item x="31"/>
        <item x="140"/>
        <item x="223"/>
        <item x="118"/>
        <item x="177"/>
        <item x="135"/>
        <item x="29"/>
        <item x="115"/>
        <item x="239"/>
        <item x="184"/>
        <item x="228"/>
        <item x="195"/>
        <item x="222"/>
        <item x="207"/>
        <item x="149"/>
        <item x="192"/>
        <item m="1" x="265"/>
        <item x="217"/>
        <item x="201"/>
        <item m="1" x="269"/>
        <item x="190"/>
        <item x="51"/>
        <item x="14"/>
        <item x="45"/>
        <item x="193"/>
        <item x="238"/>
        <item x="198"/>
        <item x="152"/>
        <item x="53"/>
        <item x="204"/>
        <item x="254"/>
        <item x="191"/>
        <item x="63"/>
        <item x="161"/>
        <item x="55"/>
        <item x="158"/>
        <item x="54"/>
        <item x="208"/>
        <item x="146"/>
        <item x="205"/>
        <item x="213"/>
        <item x="110"/>
        <item x="96"/>
        <item x="259"/>
        <item x="64"/>
        <item x="89"/>
        <item x="37"/>
        <item x="209"/>
        <item x="18"/>
        <item x="11"/>
        <item x="145"/>
        <item x="84"/>
        <item x="133"/>
        <item x="113"/>
        <item x="95"/>
        <item x="127"/>
        <item x="16"/>
        <item x="154"/>
        <item x="156"/>
        <item x="122"/>
        <item x="77"/>
        <item x="28"/>
        <item x="214"/>
        <item x="125"/>
        <item x="99"/>
        <item x="150"/>
        <item x="13"/>
        <item x="176"/>
        <item x="98"/>
        <item x="166"/>
        <item x="252"/>
        <item x="42"/>
        <item x="215"/>
        <item x="76"/>
        <item x="60"/>
        <item x="38"/>
        <item x="171"/>
        <item x="119"/>
        <item x="65"/>
        <item x="102"/>
        <item x="20"/>
        <item x="23"/>
        <item x="188"/>
        <item x="130"/>
        <item x="197"/>
        <item x="183"/>
        <item x="141"/>
        <item x="129"/>
        <item x="73"/>
        <item x="43"/>
        <item x="79"/>
        <item x="50"/>
        <item x="144"/>
        <item x="32"/>
        <item x="69"/>
        <item x="48"/>
        <item x="111"/>
        <item x="248"/>
        <item x="241"/>
        <item x="105"/>
        <item x="90"/>
        <item x="15"/>
        <item x="210"/>
        <item x="180"/>
        <item x="39"/>
        <item x="117"/>
        <item x="255"/>
        <item x="35"/>
        <item x="3"/>
        <item x="151"/>
        <item x="47"/>
        <item x="157"/>
        <item x="199"/>
        <item x="237"/>
        <item x="128"/>
        <item x="88"/>
        <item x="233"/>
        <item x="211"/>
        <item x="67"/>
        <item x="120"/>
        <item x="153"/>
        <item x="106"/>
        <item x="126"/>
        <item x="139"/>
        <item x="85"/>
        <item m="1" x="270"/>
        <item x="104"/>
        <item x="71"/>
        <item x="225"/>
        <item m="1" x="268"/>
        <item x="189"/>
        <item x="59"/>
        <item x="224"/>
        <item x="52"/>
        <item x="212"/>
        <item x="87"/>
        <item x="227"/>
        <item x="44"/>
        <item x="56"/>
        <item x="162"/>
        <item x="136"/>
        <item x="132"/>
        <item x="19"/>
        <item x="92"/>
        <item x="230"/>
        <item x="250"/>
        <item x="81"/>
        <item x="57"/>
        <item x="243"/>
        <item x="196"/>
        <item x="187"/>
        <item x="168"/>
        <item x="142"/>
        <item x="164"/>
        <item x="179"/>
        <item x="260"/>
        <item x="251"/>
        <item x="253"/>
        <item t="default"/>
      </items>
    </pivotField>
    <pivotField showAll="0"/>
    <pivotField axis="axisPage" showAll="0">
      <items count="6">
        <item x="2"/>
        <item x="3"/>
        <item x="4"/>
        <item x="0"/>
        <item x="1"/>
        <item t="default"/>
      </items>
    </pivotField>
    <pivotField showAll="0"/>
    <pivotField showAll="0"/>
    <pivotField axis="axisPage" dataField="1" multipleItemSelectionAllowed="1" showAll="0">
      <items count="6">
        <item h="1" x="0"/>
        <item x="1"/>
        <item x="2"/>
        <item x="3"/>
        <item x="4"/>
        <item t="default"/>
      </items>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5"/>
        <item x="21"/>
        <item x="55"/>
        <item x="52"/>
        <item x="4"/>
        <item x="2"/>
        <item x="37"/>
        <item x="39"/>
        <item x="23"/>
        <item x="27"/>
        <item x="50"/>
        <item x="45"/>
        <item x="66"/>
        <item x="48"/>
        <item m="1" x="68"/>
        <item x="24"/>
        <item x="60"/>
        <item x="33"/>
        <item x="5"/>
        <item x="56"/>
        <item x="53"/>
        <item x="32"/>
        <item x="64"/>
        <item x="62"/>
        <item x="11"/>
        <item x="1"/>
        <item x="46"/>
        <item x="13"/>
        <item x="16"/>
        <item x="25"/>
        <item x="20"/>
        <item x="57"/>
        <item x="59"/>
        <item x="36"/>
        <item x="47"/>
        <item x="41"/>
        <item x="8"/>
        <item x="40"/>
        <item x="44"/>
        <item x="9"/>
        <item x="43"/>
        <item x="54"/>
        <item x="19"/>
        <item x="12"/>
        <item x="29"/>
        <item x="22"/>
        <item x="10"/>
        <item x="14"/>
        <item x="18"/>
        <item x="51"/>
        <item x="28"/>
        <item x="49"/>
        <item x="61"/>
        <item x="38"/>
        <item x="42"/>
        <item x="3"/>
        <item x="34"/>
        <item x="26"/>
        <item x="58"/>
        <item x="15"/>
        <item x="17"/>
        <item x="7"/>
        <item x="30"/>
        <item x="6"/>
        <item x="63"/>
        <item x="31"/>
        <item x="0"/>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dataField="1" showAll="0" defaultSubtotal="0"/>
    <pivotField dataField="1" showAll="0" defaultSubtota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3"/>
  </rowFields>
  <rowItems count="6">
    <i>
      <x v="13"/>
    </i>
    <i>
      <x v="14"/>
    </i>
    <i>
      <x v="15"/>
    </i>
    <i>
      <x v="16"/>
    </i>
    <i>
      <x v="17"/>
    </i>
    <i t="grand">
      <x/>
    </i>
  </rowItems>
  <colFields count="1">
    <field x="-2"/>
  </colFields>
  <colItems count="3">
    <i>
      <x/>
    </i>
    <i i="1">
      <x v="1"/>
    </i>
    <i i="2">
      <x v="2"/>
    </i>
  </colItems>
  <pageFields count="3">
    <pageField fld="18" item="0" hier="-1"/>
    <pageField fld="12" hier="-1"/>
    <pageField fld="21" hier="-1"/>
  </pageFields>
  <dataFields count="3">
    <dataField name="Sum of NumFireDeaths" fld="21" baseField="0" baseItem="0"/>
    <dataField name="Sum of AlarmWasPresent" fld="58" baseField="0" baseItem="0"/>
    <dataField name="Sum of AlarmsOperated" fld="5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PivotTable18"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90:F116" firstHeaderRow="1" firstDataRow="2" firstDataCol="1" rowPageCount="1" colPageCount="1"/>
  <pivotFields count="63">
    <pivotField dataField="1" showAll="0"/>
    <pivotField showAll="0"/>
    <pivotField showAll="0"/>
    <pivotField axis="axisCol"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showAll="0"/>
    <pivotField showAll="0"/>
    <pivotField showAll="0"/>
    <pivotField showAll="0"/>
    <pivotField axis="axisRow" showAll="0" defaultSubtotal="0">
      <items count="271">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s>
    </pivotField>
    <pivotField showAll="0"/>
    <pivotField axis="axisPage" showAll="0">
      <items count="6">
        <item x="0"/>
        <item x="2"/>
        <item x="4"/>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61"/>
    <field x="16"/>
  </rowFields>
  <rowItems count="25">
    <i>
      <x v="26"/>
    </i>
    <i r="1">
      <x v="26"/>
    </i>
    <i r="1">
      <x v="90"/>
    </i>
    <i>
      <x v="35"/>
    </i>
    <i r="1">
      <x v="35"/>
    </i>
    <i r="1">
      <x v="93"/>
    </i>
    <i r="1">
      <x v="144"/>
    </i>
    <i>
      <x v="49"/>
    </i>
    <i r="1">
      <x v="49"/>
    </i>
    <i r="1">
      <x v="50"/>
    </i>
    <i r="1">
      <x v="189"/>
    </i>
    <i r="1">
      <x v="190"/>
    </i>
    <i r="1">
      <x v="191"/>
    </i>
    <i>
      <x v="89"/>
    </i>
    <i r="1">
      <x v="91"/>
    </i>
    <i r="1">
      <x v="92"/>
    </i>
    <i r="1">
      <x v="111"/>
    </i>
    <i r="1">
      <x v="112"/>
    </i>
    <i r="1">
      <x v="253"/>
    </i>
    <i r="1">
      <x v="254"/>
    </i>
    <i>
      <x v="198"/>
    </i>
    <i r="1">
      <x v="208"/>
    </i>
    <i>
      <x v="199"/>
    </i>
    <i r="1">
      <x v="212"/>
    </i>
    <i t="grand">
      <x/>
    </i>
  </rowItems>
  <colFields count="1">
    <field x="3"/>
  </colFields>
  <colItems count="5">
    <i>
      <x v="13"/>
    </i>
    <i>
      <x v="14"/>
    </i>
    <i>
      <x v="15"/>
    </i>
    <i>
      <x v="16"/>
    </i>
    <i>
      <x v="17"/>
    </i>
  </colItems>
  <pageFields count="1">
    <pageField fld="18" item="0"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PivotTable17"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32:F57" firstHeaderRow="1" firstDataRow="2" firstDataCol="1" rowPageCount="2" colPageCount="1"/>
  <pivotFields count="63">
    <pivotField dataField="1" showAll="0"/>
    <pivotField showAll="0"/>
    <pivotField showAll="0"/>
    <pivotField axis="axisCol"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axis="axisRow"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61"/>
    <field x="16"/>
  </rowFields>
  <rowItems count="24">
    <i>
      <x v="26"/>
    </i>
    <i r="1">
      <x v="8"/>
    </i>
    <i r="1">
      <x v="9"/>
    </i>
    <i r="1">
      <x v="59"/>
    </i>
    <i r="1">
      <x v="60"/>
    </i>
    <i r="1">
      <x v="193"/>
    </i>
    <i>
      <x v="27"/>
    </i>
    <i r="1">
      <x/>
    </i>
    <i r="1">
      <x v="36"/>
    </i>
    <i>
      <x v="36"/>
    </i>
    <i>
      <x v="37"/>
    </i>
    <i r="1">
      <x v="2"/>
    </i>
    <i r="1">
      <x v="3"/>
    </i>
    <i r="1">
      <x v="4"/>
    </i>
    <i r="1">
      <x v="5"/>
    </i>
    <i r="1">
      <x v="6"/>
    </i>
    <i r="1">
      <x v="7"/>
    </i>
    <i>
      <x v="38"/>
    </i>
    <i r="1">
      <x v="1"/>
    </i>
    <i r="1">
      <x v="45"/>
    </i>
    <i r="1">
      <x v="100"/>
    </i>
    <i>
      <x v="199"/>
    </i>
    <i r="1">
      <x v="210"/>
    </i>
    <i t="grand">
      <x/>
    </i>
  </rowItems>
  <colFields count="1">
    <field x="3"/>
  </colFields>
  <colItems count="5">
    <i>
      <x v="13"/>
    </i>
    <i>
      <x v="14"/>
    </i>
    <i>
      <x v="15"/>
    </i>
    <i>
      <x v="16"/>
    </i>
    <i>
      <x v="17"/>
    </i>
  </colItems>
  <pageFields count="2">
    <pageField fld="18" item="0"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1"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fieldListSortAscending="1">
  <location ref="A74:E81" firstHeaderRow="1" firstDataRow="2" firstDataCol="1"/>
  <pivotFields count="63">
    <pivotField dataField="1" showAll="0"/>
    <pivotField showAll="0"/>
    <pivotField showAll="0"/>
    <pivotField axis="axisRow"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pivotField axis="axisCol" showAll="0">
      <items count="4">
        <item x="0"/>
        <item x="1"/>
        <item x="2"/>
        <item t="default"/>
      </items>
    </pivotField>
    <pivotField showAll="0"/>
    <pivotField showAll="0"/>
    <pivotField showAll="0"/>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3"/>
  </rowFields>
  <rowItems count="6">
    <i>
      <x v="13"/>
    </i>
    <i>
      <x v="14"/>
    </i>
    <i>
      <x v="15"/>
    </i>
    <i>
      <x v="16"/>
    </i>
    <i>
      <x v="17"/>
    </i>
    <i t="grand">
      <x/>
    </i>
  </rowItems>
  <colFields count="1">
    <field x="12"/>
  </colFields>
  <colItems count="4">
    <i>
      <x/>
    </i>
    <i>
      <x v="1"/>
    </i>
    <i>
      <x v="2"/>
    </i>
    <i t="grand">
      <x/>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PivotTable19"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18:F23" firstHeaderRow="1" firstDataRow="2" firstDataCol="1" rowPageCount="2" colPageCount="1"/>
  <pivotFields count="63">
    <pivotField dataField="1" showAll="0"/>
    <pivotField showAll="0"/>
    <pivotField showAll="0"/>
    <pivotField axis="axisCol"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axis="axisRow" showAll="0">
      <items count="4">
        <item x="0"/>
        <item x="1"/>
        <item x="2"/>
        <item t="default"/>
      </items>
    </pivotField>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13"/>
  </rowFields>
  <rowItems count="4">
    <i>
      <x/>
    </i>
    <i>
      <x v="1"/>
    </i>
    <i>
      <x v="2"/>
    </i>
    <i t="grand">
      <x/>
    </i>
  </rowItems>
  <colFields count="1">
    <field x="3"/>
  </colFields>
  <colItems count="5">
    <i>
      <x v="13"/>
    </i>
    <i>
      <x v="14"/>
    </i>
    <i>
      <x v="15"/>
    </i>
    <i>
      <x v="16"/>
    </i>
    <i>
      <x v="17"/>
    </i>
  </colItems>
  <pageFields count="2">
    <pageField fld="18" item="0"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PivotTable21"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86:C116" firstHeaderRow="1" firstDataRow="2" firstDataCol="1" rowPageCount="2"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multipleItemSelectionAllowed="1" showAll="0">
      <items count="6">
        <item x="0"/>
        <item h="1" x="2"/>
        <item h="1" x="4"/>
        <item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70">
        <item x="38"/>
        <item x="35"/>
        <item x="54"/>
        <item x="53"/>
        <item x="18"/>
        <item x="7"/>
        <item x="41"/>
        <item x="46"/>
        <item x="22"/>
        <item x="2"/>
        <item x="65"/>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67"/>
        <item x="37"/>
        <item x="14"/>
        <item x="58"/>
        <item x="13"/>
        <item x="36"/>
        <item x="8"/>
        <item x="6"/>
        <item x="27"/>
        <item x="63"/>
        <item x="20"/>
        <item x="1"/>
        <item t="default"/>
      </items>
      <autoSortScope>
        <pivotArea dataOnly="0" outline="0" fieldPosition="0">
          <references count="2">
            <reference field="4294967294" count="1" selected="0">
              <x v="0"/>
            </reference>
            <reference field="3" count="1" selected="0">
              <x v="17"/>
            </reference>
          </references>
        </pivotArea>
      </autoSortScope>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multipleItemSelectionAllowed="1" showAll="0">
      <items count="44">
        <item x="27"/>
        <item n="Other locations (less than 2.0%)"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 t="default"/>
      </items>
    </pivotField>
  </pivotFields>
  <rowFields count="1">
    <field x="40"/>
  </rowFields>
  <rowItems count="29">
    <i>
      <x v="37"/>
    </i>
    <i>
      <x v="5"/>
    </i>
    <i>
      <x v="40"/>
    </i>
    <i>
      <x v="47"/>
    </i>
    <i>
      <x v="19"/>
    </i>
    <i>
      <x v="4"/>
    </i>
    <i>
      <x v="53"/>
    </i>
    <i>
      <x v="64"/>
    </i>
    <i>
      <x v="29"/>
    </i>
    <i>
      <x v="56"/>
    </i>
    <i>
      <x v="65"/>
    </i>
    <i>
      <x v="62"/>
    </i>
    <i>
      <x v="1"/>
    </i>
    <i>
      <x v="58"/>
    </i>
    <i>
      <x v="59"/>
    </i>
    <i>
      <x v="28"/>
    </i>
    <i>
      <x v="31"/>
    </i>
    <i>
      <x v="17"/>
    </i>
    <i>
      <x v="6"/>
    </i>
    <i>
      <x v="22"/>
    </i>
    <i>
      <x v="46"/>
    </i>
    <i>
      <x v="39"/>
    </i>
    <i>
      <x v="12"/>
    </i>
    <i>
      <x v="18"/>
    </i>
    <i>
      <x v="43"/>
    </i>
    <i>
      <x v="32"/>
    </i>
    <i>
      <x v="60"/>
    </i>
    <i>
      <x v="35"/>
    </i>
    <i t="grand">
      <x/>
    </i>
  </rowItems>
  <colFields count="1">
    <field x="3"/>
  </colFields>
  <colItems count="2">
    <i>
      <x v="16"/>
    </i>
    <i>
      <x v="17"/>
    </i>
  </colItems>
  <pageFields count="2">
    <pageField fld="18"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PivotTable9"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M6:R23" firstHeaderRow="1" firstDataRow="2" firstDataCol="1" rowPageCount="4"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h="1" x="2"/>
        <item x="0"/>
        <item x="1"/>
        <item t="default"/>
      </items>
    </pivotField>
    <pivotField showAll="0"/>
    <pivotField showAll="0"/>
    <pivotField showAll="0"/>
    <pivotField showAll="0"/>
    <pivotField axis="axisPage" showAll="0">
      <items count="108">
        <item x="39"/>
        <item x="71"/>
        <item x="57"/>
        <item x="9"/>
        <item x="53"/>
        <item x="67"/>
        <item x="92"/>
        <item x="76"/>
        <item m="1" x="105"/>
        <item x="35"/>
        <item x="38"/>
        <item x="45"/>
        <item x="12"/>
        <item x="58"/>
        <item x="6"/>
        <item x="11"/>
        <item x="73"/>
        <item x="0"/>
        <item x="85"/>
        <item x="14"/>
        <item x="33"/>
        <item x="47"/>
        <item x="94"/>
        <item x="7"/>
        <item x="44"/>
        <item x="34"/>
        <item x="15"/>
        <item x="93"/>
        <item x="28"/>
        <item x="36"/>
        <item x="31"/>
        <item x="62"/>
        <item x="74"/>
        <item x="66"/>
        <item x="24"/>
        <item x="77"/>
        <item x="43"/>
        <item x="81"/>
        <item x="46"/>
        <item x="88"/>
        <item m="1" x="106"/>
        <item x="55"/>
        <item x="68"/>
        <item x="84"/>
        <item x="42"/>
        <item x="32"/>
        <item x="72"/>
        <item x="26"/>
        <item x="87"/>
        <item x="49"/>
        <item x="69"/>
        <item x="51"/>
        <item x="61"/>
        <item x="78"/>
        <item x="10"/>
        <item x="8"/>
        <item x="80"/>
        <item x="19"/>
        <item x="2"/>
        <item x="70"/>
        <item x="21"/>
        <item x="48"/>
        <item x="23"/>
        <item x="20"/>
        <item x="79"/>
        <item x="27"/>
        <item x="29"/>
        <item x="83"/>
        <item x="22"/>
        <item x="56"/>
        <item x="50"/>
        <item x="40"/>
        <item x="18"/>
        <item x="91"/>
        <item x="90"/>
        <item x="63"/>
        <item x="5"/>
        <item x="41"/>
        <item x="37"/>
        <item x="65"/>
        <item x="17"/>
        <item x="13"/>
        <item x="82"/>
        <item x="59"/>
        <item x="97"/>
        <item x="96"/>
        <item x="30"/>
        <item x="16"/>
        <item x="75"/>
        <item x="3"/>
        <item x="89"/>
        <item x="95"/>
        <item x="64"/>
        <item x="60"/>
        <item x="54"/>
        <item x="52"/>
        <item x="86"/>
        <item x="25"/>
        <item x="4"/>
        <item x="1"/>
        <item x="98"/>
        <item x="101"/>
        <item x="100"/>
        <item x="103"/>
        <item x="102"/>
        <item x="99"/>
        <item x="104"/>
        <item t="default"/>
      </items>
    </pivotField>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axis="axisRow" showAll="0">
      <items count="16">
        <item sd="0" x="14"/>
        <item sd="0" x="0"/>
        <item sd="0" x="13"/>
        <item sd="0" x="11"/>
        <item sd="0" x="4"/>
        <item sd="0" x="7"/>
        <item sd="0" x="2"/>
        <item sd="0" x="9"/>
        <item sd="0" x="10"/>
        <item sd="0" x="1"/>
        <item sd="0" x="8"/>
        <item sd="0" x="5"/>
        <item sd="0" x="3"/>
        <item sd="0" x="12"/>
        <item x="6"/>
        <item t="default"/>
      </items>
    </pivotField>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43"/>
  </rowFields>
  <rowItems count="16">
    <i>
      <x/>
    </i>
    <i>
      <x v="1"/>
    </i>
    <i>
      <x v="2"/>
    </i>
    <i>
      <x v="3"/>
    </i>
    <i>
      <x v="4"/>
    </i>
    <i>
      <x v="5"/>
    </i>
    <i>
      <x v="6"/>
    </i>
    <i>
      <x v="7"/>
    </i>
    <i>
      <x v="8"/>
    </i>
    <i>
      <x v="9"/>
    </i>
    <i>
      <x v="10"/>
    </i>
    <i>
      <x v="11"/>
    </i>
    <i>
      <x v="12"/>
    </i>
    <i>
      <x v="13"/>
    </i>
    <i>
      <x v="14"/>
    </i>
    <i t="grand">
      <x/>
    </i>
  </rowItems>
  <colFields count="1">
    <field x="3"/>
  </colFields>
  <colItems count="5">
    <i>
      <x v="13"/>
    </i>
    <i>
      <x v="14"/>
    </i>
    <i>
      <x v="15"/>
    </i>
    <i>
      <x v="16"/>
    </i>
    <i>
      <x v="17"/>
    </i>
  </colItems>
  <pageFields count="4">
    <pageField fld="18" item="0" hier="-1"/>
    <pageField fld="12" hier="-1"/>
    <pageField fld="32" hier="-1"/>
    <pageField fld="37" hier="-1"/>
  </pageFields>
  <dataFields count="1">
    <dataField name="Count of IncidentNumber" fld="0" subtotal="count" baseField="0" baseItem="0"/>
  </dataFields>
  <formats count="2">
    <format dxfId="11">
      <pivotArea collapsedLevelsAreSubtotals="1" fieldPosition="0">
        <references count="1">
          <reference field="43" count="1">
            <x v="14"/>
          </reference>
        </references>
      </pivotArea>
    </format>
    <format dxfId="10">
      <pivotArea dataOnly="0" labelOnly="1" fieldPosition="0">
        <references count="1">
          <reference field="43" count="1">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3.xml><?xml version="1.0" encoding="utf-8"?>
<pivotTableDefinition xmlns="http://schemas.openxmlformats.org/spreadsheetml/2006/main" name="PivotTable13"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66:F74" firstHeaderRow="1" firstDataRow="2" firstDataCol="1" rowPageCount="2" colPageCount="1"/>
  <pivotFields count="63">
    <pivotField showAll="0"/>
    <pivotField showAll="0"/>
    <pivotField showAll="0"/>
    <pivotField axis="axisCol"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axis="axisRow" showAll="0" defaultSubtotal="0">
      <items count="6">
        <item x="1"/>
        <item x="0"/>
        <item x="4"/>
        <item x="5"/>
        <item x="2"/>
        <item n="Other means" x="3"/>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45"/>
  </rowFields>
  <rowItems count="7">
    <i>
      <x/>
    </i>
    <i>
      <x v="1"/>
    </i>
    <i>
      <x v="2"/>
    </i>
    <i>
      <x v="3"/>
    </i>
    <i>
      <x v="4"/>
    </i>
    <i>
      <x v="5"/>
    </i>
    <i t="grand">
      <x/>
    </i>
  </rowItems>
  <colFields count="1">
    <field x="3"/>
  </colFields>
  <colItems count="5">
    <i>
      <x v="13"/>
    </i>
    <i>
      <x v="14"/>
    </i>
    <i>
      <x v="15"/>
    </i>
    <i>
      <x v="16"/>
    </i>
    <i>
      <x v="17"/>
    </i>
  </colItems>
  <pageFields count="2">
    <pageField fld="18" item="0" hier="-1"/>
    <pageField fld="12" hier="-1"/>
  </pageFields>
  <dataFields count="1">
    <dataField name="Sum of NumFireInjuries_allExceptPrecautionary"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4.xml><?xml version="1.0" encoding="utf-8"?>
<pivotTableDefinition xmlns="http://schemas.openxmlformats.org/spreadsheetml/2006/main" name="PivotTable12"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50:F58" firstHeaderRow="1" firstDataRow="2" firstDataCol="1" rowPageCount="2" colPageCount="1"/>
  <pivotFields count="63">
    <pivotField showAll="0"/>
    <pivotField showAll="0"/>
    <pivotField showAll="0"/>
    <pivotField axis="axisCol"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axis="axisRow" showAll="0" defaultSubtotal="0">
      <items count="6">
        <item x="1"/>
        <item x="0"/>
        <item x="4"/>
        <item x="5"/>
        <item x="2"/>
        <item n="Other means" x="3"/>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45"/>
  </rowFields>
  <rowItems count="7">
    <i>
      <x/>
    </i>
    <i>
      <x v="1"/>
    </i>
    <i>
      <x v="2"/>
    </i>
    <i>
      <x v="3"/>
    </i>
    <i>
      <x v="4"/>
    </i>
    <i>
      <x v="5"/>
    </i>
    <i t="grand">
      <x/>
    </i>
  </rowItems>
  <colFields count="1">
    <field x="3"/>
  </colFields>
  <colItems count="5">
    <i>
      <x v="13"/>
    </i>
    <i>
      <x v="14"/>
    </i>
    <i>
      <x v="15"/>
    </i>
    <i>
      <x v="16"/>
    </i>
    <i>
      <x v="17"/>
    </i>
  </colItems>
  <pageFields count="2">
    <pageField fld="18" item="0" hier="-1"/>
    <pageField fld="12" hier="-1"/>
  </pageFields>
  <dataFields count="1">
    <dataField name="Sum of NumFireDeaths" fld="2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5.xml><?xml version="1.0" encoding="utf-8"?>
<pivotTableDefinition xmlns="http://schemas.openxmlformats.org/spreadsheetml/2006/main" name="PivotTable10"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33:F41" firstHeaderRow="1" firstDataRow="2" firstDataCol="1" rowPageCount="2" colPageCount="1"/>
  <pivotFields count="63">
    <pivotField dataField="1" showAll="0"/>
    <pivotField showAll="0"/>
    <pivotField showAll="0"/>
    <pivotField axis="axisCol"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axis="axisRow" showAll="0" defaultSubtotal="0">
      <items count="6">
        <item x="1"/>
        <item x="0"/>
        <item x="4"/>
        <item x="5"/>
        <item x="2"/>
        <item n="Other means" x="3"/>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45"/>
  </rowFields>
  <rowItems count="7">
    <i>
      <x/>
    </i>
    <i>
      <x v="1"/>
    </i>
    <i>
      <x v="2"/>
    </i>
    <i>
      <x v="3"/>
    </i>
    <i>
      <x v="4"/>
    </i>
    <i>
      <x v="5"/>
    </i>
    <i t="grand">
      <x/>
    </i>
  </rowItems>
  <colFields count="1">
    <field x="3"/>
  </colFields>
  <colItems count="5">
    <i>
      <x v="13"/>
    </i>
    <i>
      <x v="14"/>
    </i>
    <i>
      <x v="15"/>
    </i>
    <i>
      <x v="16"/>
    </i>
    <i>
      <x v="17"/>
    </i>
  </colItems>
  <pageFields count="2">
    <pageField fld="18" item="0"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6.xml><?xml version="1.0" encoding="utf-8"?>
<pivotTableDefinition xmlns="http://schemas.openxmlformats.org/spreadsheetml/2006/main" name="PivotTable14"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8:B85" firstHeaderRow="1" firstDataRow="2" firstDataCol="1" rowPageCount="2"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showAll="0"/>
    <pivotField showAll="0"/>
    <pivotField showAll="0"/>
    <pivotField showAll="0"/>
    <pivotField axis="axisRow" showAll="0">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pivotField>
    <pivotField showAll="0"/>
    <pivotField showAll="0"/>
    <pivotField showAll="0"/>
    <pivotField showAll="0"/>
    <pivotField showAll="0"/>
    <pivotField showAll="0"/>
    <pivotField axis="axisRow" showAll="0">
      <items count="4">
        <item x="2"/>
        <item x="0"/>
        <item x="1"/>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6">
    <i>
      <x v="1"/>
    </i>
    <i r="1">
      <x v="6"/>
    </i>
    <i r="1">
      <x v="7"/>
    </i>
    <i r="1">
      <x v="12"/>
    </i>
    <i r="1">
      <x v="13"/>
    </i>
    <i r="1">
      <x v="14"/>
    </i>
    <i r="1">
      <x v="19"/>
    </i>
    <i r="1">
      <x v="20"/>
    </i>
    <i r="1">
      <x v="22"/>
    </i>
    <i r="1">
      <x v="23"/>
    </i>
    <i r="1">
      <x v="25"/>
    </i>
    <i r="1">
      <x v="28"/>
    </i>
    <i r="1">
      <x v="30"/>
    </i>
    <i r="1">
      <x v="32"/>
    </i>
    <i r="1">
      <x v="33"/>
    </i>
    <i>
      <x v="2"/>
    </i>
    <i r="1">
      <x v="1"/>
    </i>
    <i r="1">
      <x v="2"/>
    </i>
    <i r="1">
      <x v="3"/>
    </i>
    <i r="1">
      <x v="4"/>
    </i>
    <i r="1">
      <x v="5"/>
    </i>
    <i r="1">
      <x v="8"/>
    </i>
    <i r="1">
      <x v="9"/>
    </i>
    <i r="1">
      <x v="10"/>
    </i>
    <i r="1">
      <x v="11"/>
    </i>
    <i r="1">
      <x v="15"/>
    </i>
    <i r="1">
      <x v="16"/>
    </i>
    <i r="1">
      <x v="17"/>
    </i>
    <i r="1">
      <x v="18"/>
    </i>
    <i r="1">
      <x v="21"/>
    </i>
    <i r="1">
      <x v="24"/>
    </i>
    <i r="1">
      <x v="26"/>
    </i>
    <i r="1">
      <x v="27"/>
    </i>
    <i r="1">
      <x v="29"/>
    </i>
    <i r="1">
      <x v="31"/>
    </i>
    <i t="grand">
      <x/>
    </i>
  </rowItems>
  <colFields count="1">
    <field x="3"/>
  </colFields>
  <colItems count="1">
    <i>
      <x v="17"/>
    </i>
  </colItems>
  <pageFields count="2">
    <pageField fld="18" item="0"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7.xml><?xml version="1.0" encoding="utf-8"?>
<pivotTableDefinition xmlns="http://schemas.openxmlformats.org/spreadsheetml/2006/main" name="PivotTable15"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7:B84" firstHeaderRow="1" firstDataRow="2" firstDataCol="1" rowPageCount="2" colPageCount="1"/>
  <pivotFields count="63">
    <pivotField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dataField="1" showAll="0"/>
    <pivotField showAll="0"/>
    <pivotField showAll="0"/>
    <pivotField showAll="0"/>
    <pivotField axis="axisRow" showAll="0">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pivotField>
    <pivotField showAll="0"/>
    <pivotField showAll="0"/>
    <pivotField showAll="0"/>
    <pivotField showAll="0"/>
    <pivotField showAll="0"/>
    <pivotField showAll="0"/>
    <pivotField axis="axisRow" showAll="0">
      <items count="4">
        <item x="2"/>
        <item x="0"/>
        <item x="1"/>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6">
    <i>
      <x v="1"/>
    </i>
    <i r="1">
      <x v="6"/>
    </i>
    <i r="1">
      <x v="7"/>
    </i>
    <i r="1">
      <x v="12"/>
    </i>
    <i r="1">
      <x v="13"/>
    </i>
    <i r="1">
      <x v="14"/>
    </i>
    <i r="1">
      <x v="19"/>
    </i>
    <i r="1">
      <x v="20"/>
    </i>
    <i r="1">
      <x v="22"/>
    </i>
    <i r="1">
      <x v="23"/>
    </i>
    <i r="1">
      <x v="25"/>
    </i>
    <i r="1">
      <x v="28"/>
    </i>
    <i r="1">
      <x v="30"/>
    </i>
    <i r="1">
      <x v="32"/>
    </i>
    <i r="1">
      <x v="33"/>
    </i>
    <i>
      <x v="2"/>
    </i>
    <i r="1">
      <x v="1"/>
    </i>
    <i r="1">
      <x v="2"/>
    </i>
    <i r="1">
      <x v="3"/>
    </i>
    <i r="1">
      <x v="4"/>
    </i>
    <i r="1">
      <x v="5"/>
    </i>
    <i r="1">
      <x v="8"/>
    </i>
    <i r="1">
      <x v="9"/>
    </i>
    <i r="1">
      <x v="10"/>
    </i>
    <i r="1">
      <x v="11"/>
    </i>
    <i r="1">
      <x v="15"/>
    </i>
    <i r="1">
      <x v="16"/>
    </i>
    <i r="1">
      <x v="17"/>
    </i>
    <i r="1">
      <x v="18"/>
    </i>
    <i r="1">
      <x v="21"/>
    </i>
    <i r="1">
      <x v="24"/>
    </i>
    <i r="1">
      <x v="26"/>
    </i>
    <i r="1">
      <x v="27"/>
    </i>
    <i r="1">
      <x v="29"/>
    </i>
    <i r="1">
      <x v="31"/>
    </i>
    <i t="grand">
      <x/>
    </i>
  </rowItems>
  <colFields count="1">
    <field x="3"/>
  </colFields>
  <colItems count="1">
    <i>
      <x v="17"/>
    </i>
  </colItems>
  <pageFields count="2">
    <pageField fld="18" item="0" hier="-1"/>
    <pageField fld="12" hier="-1"/>
  </pageFields>
  <dataFields count="1">
    <dataField name="Sum of NumFireDeaths" fld="2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8.xml><?xml version="1.0" encoding="utf-8"?>
<pivotTableDefinition xmlns="http://schemas.openxmlformats.org/spreadsheetml/2006/main" name="PivotTable16"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6:B83" firstHeaderRow="1" firstDataRow="2" firstDataCol="1" rowPageCount="2" colPageCount="1"/>
  <pivotFields count="63">
    <pivotField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Page" showAll="0">
      <items count="6">
        <item x="0"/>
        <item x="2"/>
        <item x="4"/>
        <item x="1"/>
        <item x="3"/>
        <item t="default"/>
      </items>
    </pivotField>
    <pivotField showAll="0"/>
    <pivotField showAll="0"/>
    <pivotField showAll="0"/>
    <pivotField showAll="0"/>
    <pivotField dataField="1" showAll="0"/>
    <pivotField showAll="0"/>
    <pivotField axis="axisRow" showAll="0">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pivotField>
    <pivotField showAll="0"/>
    <pivotField showAll="0"/>
    <pivotField showAll="0"/>
    <pivotField showAll="0"/>
    <pivotField showAll="0"/>
    <pivotField showAll="0"/>
    <pivotField axis="axisRow" showAll="0">
      <items count="4">
        <item x="2"/>
        <item x="0"/>
        <item x="1"/>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6">
    <i>
      <x v="1"/>
    </i>
    <i r="1">
      <x v="6"/>
    </i>
    <i r="1">
      <x v="7"/>
    </i>
    <i r="1">
      <x v="12"/>
    </i>
    <i r="1">
      <x v="13"/>
    </i>
    <i r="1">
      <x v="14"/>
    </i>
    <i r="1">
      <x v="19"/>
    </i>
    <i r="1">
      <x v="20"/>
    </i>
    <i r="1">
      <x v="22"/>
    </i>
    <i r="1">
      <x v="23"/>
    </i>
    <i r="1">
      <x v="25"/>
    </i>
    <i r="1">
      <x v="28"/>
    </i>
    <i r="1">
      <x v="30"/>
    </i>
    <i r="1">
      <x v="32"/>
    </i>
    <i r="1">
      <x v="33"/>
    </i>
    <i>
      <x v="2"/>
    </i>
    <i r="1">
      <x v="1"/>
    </i>
    <i r="1">
      <x v="2"/>
    </i>
    <i r="1">
      <x v="3"/>
    </i>
    <i r="1">
      <x v="4"/>
    </i>
    <i r="1">
      <x v="5"/>
    </i>
    <i r="1">
      <x v="8"/>
    </i>
    <i r="1">
      <x v="9"/>
    </i>
    <i r="1">
      <x v="10"/>
    </i>
    <i r="1">
      <x v="11"/>
    </i>
    <i r="1">
      <x v="15"/>
    </i>
    <i r="1">
      <x v="16"/>
    </i>
    <i r="1">
      <x v="17"/>
    </i>
    <i r="1">
      <x v="18"/>
    </i>
    <i r="1">
      <x v="21"/>
    </i>
    <i r="1">
      <x v="24"/>
    </i>
    <i r="1">
      <x v="26"/>
    </i>
    <i r="1">
      <x v="27"/>
    </i>
    <i r="1">
      <x v="29"/>
    </i>
    <i r="1">
      <x v="31"/>
    </i>
    <i t="grand">
      <x/>
    </i>
  </rowItems>
  <colFields count="1">
    <field x="3"/>
  </colFields>
  <colItems count="1">
    <i>
      <x v="17"/>
    </i>
  </colItems>
  <pageFields count="2">
    <pageField fld="18" item="0" hier="-1"/>
    <pageField fld="12" hier="-1"/>
  </pageFields>
  <dataFields count="1">
    <dataField name="Sum of NumFireInjuries_allExceptPrecautionary"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9.xml><?xml version="1.0" encoding="utf-8"?>
<pivotTableDefinition xmlns="http://schemas.openxmlformats.org/spreadsheetml/2006/main" name="PivotTable20"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M55:O71" firstHeaderRow="1" firstDataRow="2" firstDataCol="1" rowPageCount="2" colPageCount="1"/>
  <pivotFields count="63">
    <pivotField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axis="axisRow"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7"/>
            </reference>
          </references>
        </pivotArea>
      </autoSortScope>
    </pivotField>
    <pivotField showAll="0"/>
    <pivotField axis="axisPage" showAll="0">
      <items count="6">
        <item x="0"/>
        <item x="2"/>
        <item x="4"/>
        <item x="1"/>
        <item x="3"/>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16"/>
  </rowFields>
  <rowItems count="15">
    <i>
      <x v="141"/>
    </i>
    <i>
      <x v="204"/>
    </i>
    <i>
      <x v="98"/>
    </i>
    <i>
      <x v="99"/>
    </i>
    <i>
      <x v="166"/>
    </i>
    <i>
      <x v="228"/>
    </i>
    <i>
      <x v="50"/>
    </i>
    <i>
      <x v="32"/>
    </i>
    <i>
      <x v="240"/>
    </i>
    <i>
      <x v="266"/>
    </i>
    <i>
      <x v="31"/>
    </i>
    <i>
      <x v="140"/>
    </i>
    <i>
      <x v="30"/>
    </i>
    <i>
      <x v="123"/>
    </i>
    <i t="grand">
      <x/>
    </i>
  </rowItems>
  <colFields count="1">
    <field x="3"/>
  </colFields>
  <colItems count="2">
    <i>
      <x v="16"/>
    </i>
    <i>
      <x v="17"/>
    </i>
  </colItems>
  <pageFields count="2">
    <pageField fld="18" item="2" hier="-1"/>
    <pageField fld="12" hier="-1"/>
  </pageFields>
  <dataFields count="1">
    <dataField name="Sum of NumFireInjuries_allExceptPrecautionary"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fieldListSortAscending="1">
  <location ref="A61:C67" firstHeaderRow="0" firstDataRow="1" firstDataCol="1"/>
  <pivotFields count="63">
    <pivotField showAll="0"/>
    <pivotField showAll="0"/>
    <pivotField showAll="0"/>
    <pivotField axis="axisRow"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3"/>
  </rowFields>
  <rowItems count="6">
    <i>
      <x v="13"/>
    </i>
    <i>
      <x v="14"/>
    </i>
    <i>
      <x v="15"/>
    </i>
    <i>
      <x v="16"/>
    </i>
    <i>
      <x v="17"/>
    </i>
    <i t="grand">
      <x/>
    </i>
  </rowItems>
  <colFields count="1">
    <field x="-2"/>
  </colFields>
  <colItems count="2">
    <i>
      <x/>
    </i>
    <i i="1">
      <x v="1"/>
    </i>
  </colItems>
  <dataFields count="2">
    <dataField name="Sum of NumFireDeaths" fld="21" baseField="0" baseItem="0"/>
    <dataField name="Sum of NumFireInjuries_allExceptPrecautionary"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0.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58:C62" firstHeaderRow="1" firstDataRow="2" firstDataCol="1" rowPageCount="1"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showAll="0"/>
    <pivotField axis="axisRow" showAll="0">
      <items count="6">
        <item h="1" x="0"/>
        <item x="4"/>
        <item x="2"/>
        <item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18"/>
  </rowFields>
  <rowItems count="3">
    <i>
      <x v="1"/>
    </i>
    <i>
      <x v="2"/>
    </i>
    <i t="grand">
      <x/>
    </i>
  </rowItems>
  <colFields count="1">
    <field x="3"/>
  </colFields>
  <colItems count="2">
    <i>
      <x v="16"/>
    </i>
    <i>
      <x v="17"/>
    </i>
  </colItems>
  <pageFields count="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1.xml><?xml version="1.0" encoding="utf-8"?>
<pivotTableDefinition xmlns="http://schemas.openxmlformats.org/spreadsheetml/2006/main" name="PivotTable19"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M30:O46" firstHeaderRow="1" firstDataRow="2" firstDataCol="1" rowPageCount="2" colPageCount="1"/>
  <pivotFields count="63">
    <pivotField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axis="axisRow"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6"/>
            </reference>
          </references>
        </pivotArea>
      </autoSortScope>
    </pivotField>
    <pivotField showAll="0"/>
    <pivotField axis="axisPage" showAll="0">
      <items count="6">
        <item x="0"/>
        <item x="2"/>
        <item x="4"/>
        <item x="1"/>
        <item x="3"/>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16"/>
  </rowFields>
  <rowItems count="15">
    <i>
      <x v="141"/>
    </i>
    <i>
      <x v="166"/>
    </i>
    <i>
      <x v="266"/>
    </i>
    <i>
      <x v="228"/>
    </i>
    <i>
      <x v="32"/>
    </i>
    <i>
      <x v="31"/>
    </i>
    <i>
      <x v="140"/>
    </i>
    <i>
      <x v="50"/>
    </i>
    <i>
      <x v="204"/>
    </i>
    <i>
      <x v="98"/>
    </i>
    <i>
      <x v="240"/>
    </i>
    <i>
      <x v="99"/>
    </i>
    <i>
      <x v="30"/>
    </i>
    <i>
      <x v="123"/>
    </i>
    <i t="grand">
      <x/>
    </i>
  </rowItems>
  <colFields count="1">
    <field x="3"/>
  </colFields>
  <colItems count="2">
    <i>
      <x v="16"/>
    </i>
    <i>
      <x v="17"/>
    </i>
  </colItems>
  <pageFields count="2">
    <pageField fld="18" item="2" hier="-1"/>
    <pageField fld="12" hier="-1"/>
  </pageFields>
  <dataFields count="1">
    <dataField name="Sum of NumFireDeaths" fld="2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2.xml><?xml version="1.0" encoding="utf-8"?>
<pivotTableDefinition xmlns="http://schemas.openxmlformats.org/spreadsheetml/2006/main" name="PivotTable18"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M5:O21" firstHeaderRow="1" firstDataRow="2" firstDataCol="1" rowPageCount="2"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axis="axisRow"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7"/>
            </reference>
          </references>
        </pivotArea>
      </autoSortScope>
    </pivotField>
    <pivotField showAll="0"/>
    <pivotField axis="axisPage" showAll="0">
      <items count="6">
        <item x="0"/>
        <item x="2"/>
        <item x="4"/>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16"/>
  </rowFields>
  <rowItems count="15">
    <i>
      <x v="204"/>
    </i>
    <i>
      <x v="141"/>
    </i>
    <i>
      <x v="98"/>
    </i>
    <i>
      <x v="99"/>
    </i>
    <i>
      <x v="228"/>
    </i>
    <i>
      <x v="166"/>
    </i>
    <i>
      <x v="30"/>
    </i>
    <i>
      <x v="50"/>
    </i>
    <i>
      <x v="266"/>
    </i>
    <i>
      <x v="240"/>
    </i>
    <i>
      <x v="123"/>
    </i>
    <i>
      <x v="140"/>
    </i>
    <i>
      <x v="31"/>
    </i>
    <i>
      <x v="32"/>
    </i>
    <i t="grand">
      <x/>
    </i>
  </rowItems>
  <colFields count="1">
    <field x="3"/>
  </colFields>
  <colItems count="2">
    <i>
      <x v="16"/>
    </i>
    <i>
      <x v="17"/>
    </i>
  </colItems>
  <pageFields count="2">
    <pageField fld="18" item="2" hier="-1"/>
    <pageField fld="12" hier="-1"/>
  </pageFields>
  <dataFields count="1">
    <dataField name="Count of IncidentNumber" fld="0" subtotal="count" baseField="0" baseItem="0"/>
  </dataFields>
  <formats count="2">
    <format dxfId="7">
      <pivotArea field="12" type="button" dataOnly="0" labelOnly="1" outline="0" axis="axisPage" fieldPosition="1"/>
    </format>
    <format dxfId="6">
      <pivotArea dataOnly="0" labelOnly="1" outline="0" fieldPosition="0">
        <references count="2">
          <reference field="12" count="0"/>
          <reference field="18"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3.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B5:AG7" firstHeaderRow="1" firstDataRow="2" firstDataCol="1" rowPageCount="3" colPageCount="1"/>
  <pivotFields count="63">
    <pivotField dataField="1" showAll="0"/>
    <pivotField showAll="0"/>
    <pivotField showAll="0"/>
    <pivotField axis="axisCol"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axis="axisPage"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4"/>
            </reference>
          </references>
        </pivotArea>
      </autoSortScope>
    </pivotField>
    <pivotField showAll="0"/>
    <pivotField axis="axisPage" multipleItemSelectionAllowed="1" showAll="0">
      <items count="6">
        <item h="1" x="0"/>
        <item x="2"/>
        <item x="4"/>
        <item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Items count="1">
    <i/>
  </rowItems>
  <colFields count="1">
    <field x="3"/>
  </colFields>
  <colItems count="5">
    <i>
      <x v="13"/>
    </i>
    <i>
      <x v="14"/>
    </i>
    <i>
      <x v="15"/>
    </i>
    <i>
      <x v="16"/>
    </i>
    <i>
      <x v="17"/>
    </i>
  </colItems>
  <pageFields count="3">
    <pageField fld="18" hier="-1"/>
    <pageField fld="12" hier="-1"/>
    <pageField fld="16" hier="-1"/>
  </pageFields>
  <dataFields count="1">
    <dataField name="Count of IncidentNumber" fld="0" subtotal="count" baseField="0" baseItem="0"/>
  </dataFields>
  <formats count="2">
    <format dxfId="9">
      <pivotArea field="16" type="button" dataOnly="0" labelOnly="1" outline="0" axis="axisPage" fieldPosition="2"/>
    </format>
    <format dxfId="8">
      <pivotArea dataOnly="0" labelOnly="1" outline="0" fieldPosition="0">
        <references count="1">
          <reference field="16"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4.xml><?xml version="1.0" encoding="utf-8"?>
<pivotTableDefinition xmlns="http://schemas.openxmlformats.org/spreadsheetml/2006/main" name="PivotTable23"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227:C240" firstHeaderRow="1" firstDataRow="2" firstDataCol="1" rowPageCount="2" colPageCount="1"/>
  <pivotFields count="63">
    <pivotField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axis="axisRow"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axis="axisRow" showAll="0" sortType="descending">
      <items count="33">
        <item h="1" x="29"/>
        <item h="1" x="31"/>
        <item h="1" x="27"/>
        <item h="1" x="14"/>
        <item h="1" x="1"/>
        <item h="1" x="5"/>
        <item h="1" x="22"/>
        <item h="1" x="13"/>
        <item h="1" x="12"/>
        <item h="1" x="9"/>
        <item h="1" x="19"/>
        <item h="1" x="7"/>
        <item h="1" x="24"/>
        <item h="1" x="28"/>
        <item x="11"/>
        <item h="1" x="16"/>
        <item h="1" x="2"/>
        <item h="1" x="10"/>
        <item h="1" x="17"/>
        <item h="1" x="3"/>
        <item h="1" x="30"/>
        <item h="1" x="18"/>
        <item h="1" x="25"/>
        <item h="1" x="0"/>
        <item h="1" x="20"/>
        <item h="1" x="8"/>
        <item h="1" x="15"/>
        <item h="1" x="6"/>
        <item h="1" x="21"/>
        <item h="1" x="26"/>
        <item h="1" x="4"/>
        <item h="1" x="23"/>
        <item t="default"/>
      </items>
      <autoSortScope>
        <pivotArea dataOnly="0" outline="0" fieldPosition="0">
          <references count="2">
            <reference field="4294967294" count="1" selected="0">
              <x v="0"/>
            </reference>
            <reference field="3" count="1" selected="0">
              <x v="17"/>
            </reference>
          </references>
        </pivotArea>
      </autoSortScope>
    </pivotField>
    <pivotField axis="axisPage" showAll="0">
      <items count="6">
        <item x="0"/>
        <item x="2"/>
        <item x="4"/>
        <item x="1"/>
        <item x="3"/>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17"/>
    <field x="16"/>
  </rowFields>
  <rowItems count="12">
    <i>
      <x v="14"/>
    </i>
    <i r="1">
      <x v="108"/>
    </i>
    <i r="1">
      <x v="145"/>
    </i>
    <i r="1">
      <x v="162"/>
    </i>
    <i r="1">
      <x v="187"/>
    </i>
    <i r="1">
      <x v="188"/>
    </i>
    <i r="1">
      <x v="189"/>
    </i>
    <i r="1">
      <x v="190"/>
    </i>
    <i r="1">
      <x v="192"/>
    </i>
    <i r="1">
      <x v="223"/>
    </i>
    <i r="1">
      <x v="256"/>
    </i>
    <i t="grand">
      <x/>
    </i>
  </rowItems>
  <colFields count="1">
    <field x="3"/>
  </colFields>
  <colItems count="2">
    <i>
      <x v="16"/>
    </i>
    <i>
      <x v="17"/>
    </i>
  </colItems>
  <pageFields count="2">
    <pageField fld="18" item="1" hier="-1"/>
    <pageField fld="12" hier="-1"/>
  </pageFields>
  <dataFields count="1">
    <dataField name="Sum of NumFireInjuries_allExceptPrecautionary" fld="23" baseField="0" baseItem="0"/>
  </dataFields>
  <formats count="6">
    <format dxfId="5">
      <pivotArea field="18" type="button" dataOnly="0" labelOnly="1" outline="0" axis="axisPage" fieldPosition="0"/>
    </format>
    <format dxfId="4">
      <pivotArea field="12" type="button" dataOnly="0" labelOnly="1" outline="0" axis="axisPage" fieldPosition="1"/>
    </format>
    <format dxfId="3">
      <pivotArea type="origin" dataOnly="0" labelOnly="1" outline="0" fieldPosition="0"/>
    </format>
    <format dxfId="2">
      <pivotArea field="17" type="button" dataOnly="0" labelOnly="1" outline="0" axis="axisRow" fieldPosition="0"/>
    </format>
    <format dxfId="1">
      <pivotArea dataOnly="0" labelOnly="1" fieldPosition="0">
        <references count="1">
          <reference field="17" count="18">
            <x v="1"/>
            <x v="3"/>
            <x v="6"/>
            <x v="7"/>
            <x v="8"/>
            <x v="10"/>
            <x v="12"/>
            <x v="13"/>
            <x v="14"/>
            <x v="15"/>
            <x v="20"/>
            <x v="21"/>
            <x v="22"/>
            <x v="24"/>
            <x v="26"/>
            <x v="28"/>
            <x v="30"/>
            <x v="31"/>
          </reference>
        </references>
      </pivotArea>
    </format>
    <format dxfId="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5.xml><?xml version="1.0" encoding="utf-8"?>
<pivotTableDefinition xmlns="http://schemas.openxmlformats.org/spreadsheetml/2006/main" name="PivotTable22" cacheId="1" applyNumberFormats="0" applyBorderFormats="0" applyFontFormats="0" applyPatternFormats="0" applyAlignmentFormats="0" applyWidthHeightFormats="1" dataCaption="Values" updatedVersion="4" minRefreshableVersion="3" useAutoFormatting="1" colGrandTotals="0" itemPrintTitles="1" createdVersion="4" indent="0" compact="0" compactData="0" gridDropZones="1" multipleFieldFilters="0" fieldListSortAscending="1">
  <location ref="A89:C219" firstHeaderRow="1" firstDataRow="2" firstDataCol="1" rowPageCount="2" colPageCount="1"/>
  <pivotFields count="63">
    <pivotField compact="0" outline="0" showAll="0"/>
    <pivotField compact="0" outline="0" showAll="0"/>
    <pivotField compact="0" outline="0" showAll="0"/>
    <pivotField axis="axisCol" compact="0" outline="0"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axis="axisPage" compact="0" outline="0" multipleItemSelectionAllowed="1" showAll="0">
      <items count="4">
        <item h="1" x="2"/>
        <item x="0"/>
        <item h="1" x="1"/>
        <item t="default"/>
      </items>
    </pivotField>
    <pivotField compact="0" outline="0" showAll="0"/>
    <pivotField compact="0" outline="0" showAll="0"/>
    <pivotField compact="0" outline="0" showAll="0"/>
    <pivotField axis="axisRow" compact="0" outline="0"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7"/>
            </reference>
          </references>
        </pivotArea>
      </autoSortScope>
    </pivotField>
    <pivotField compact="0" outline="0" showAll="0" sortType="descending">
      <autoSortScope>
        <pivotArea dataOnly="0" outline="0" fieldPosition="0">
          <references count="2">
            <reference field="4294967294" count="1" selected="0">
              <x v="0"/>
            </reference>
            <reference field="3" count="1" selected="0">
              <x v="14"/>
            </reference>
          </references>
        </pivotArea>
      </autoSortScope>
    </pivotField>
    <pivotField axis="axisPage" compact="0" outline="0" showAll="0">
      <items count="6">
        <item x="0"/>
        <item x="2"/>
        <item x="4"/>
        <item x="1"/>
        <item x="3"/>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compact="0" outline="0" showAll="0"/>
    <pivotField compact="0" outline="0" showAll="0"/>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compact="0" outline="0"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16"/>
  </rowFields>
  <rowItems count="129">
    <i>
      <x v="270"/>
    </i>
    <i>
      <x v="194"/>
    </i>
    <i>
      <x v="167"/>
    </i>
    <i>
      <x v="15"/>
    </i>
    <i>
      <x v="237"/>
    </i>
    <i>
      <x v="16"/>
    </i>
    <i>
      <x v="154"/>
    </i>
    <i>
      <x v="17"/>
    </i>
    <i>
      <x v="185"/>
    </i>
    <i>
      <x v="20"/>
    </i>
    <i>
      <x v="222"/>
    </i>
    <i>
      <x v="22"/>
    </i>
    <i>
      <x v="256"/>
    </i>
    <i>
      <x v="23"/>
    </i>
    <i>
      <x v="149"/>
    </i>
    <i>
      <x v="26"/>
    </i>
    <i>
      <x v="162"/>
    </i>
    <i>
      <x v="29"/>
    </i>
    <i>
      <x v="180"/>
    </i>
    <i>
      <x v="35"/>
    </i>
    <i>
      <x v="189"/>
    </i>
    <i>
      <x v="38"/>
    </i>
    <i>
      <x v="211"/>
    </i>
    <i>
      <x v="40"/>
    </i>
    <i>
      <x v="230"/>
    </i>
    <i>
      <x v="46"/>
    </i>
    <i>
      <x v="247"/>
    </i>
    <i>
      <x v="48"/>
    </i>
    <i>
      <x v="261"/>
    </i>
    <i>
      <x v="51"/>
    </i>
    <i>
      <x v="147"/>
    </i>
    <i>
      <x v="52"/>
    </i>
    <i>
      <x v="152"/>
    </i>
    <i>
      <x v="53"/>
    </i>
    <i>
      <x v="157"/>
    </i>
    <i>
      <x v="54"/>
    </i>
    <i>
      <x v="164"/>
    </i>
    <i>
      <x v="56"/>
    </i>
    <i>
      <x v="171"/>
    </i>
    <i>
      <x v="57"/>
    </i>
    <i>
      <x v="183"/>
    </i>
    <i>
      <x v="58"/>
    </i>
    <i>
      <x v="187"/>
    </i>
    <i>
      <x v="61"/>
    </i>
    <i>
      <x v="191"/>
    </i>
    <i>
      <x v="62"/>
    </i>
    <i>
      <x v="201"/>
    </i>
    <i>
      <x v="64"/>
    </i>
    <i>
      <x v="218"/>
    </i>
    <i>
      <x v="65"/>
    </i>
    <i>
      <x v="224"/>
    </i>
    <i>
      <x v="66"/>
    </i>
    <i>
      <x v="233"/>
    </i>
    <i>
      <x v="67"/>
    </i>
    <i>
      <x v="245"/>
    </i>
    <i>
      <x v="69"/>
    </i>
    <i>
      <x v="252"/>
    </i>
    <i>
      <x v="71"/>
    </i>
    <i>
      <x v="258"/>
    </i>
    <i>
      <x v="72"/>
    </i>
    <i>
      <x v="267"/>
    </i>
    <i>
      <x v="73"/>
    </i>
    <i>
      <x v="146"/>
    </i>
    <i>
      <x v="74"/>
    </i>
    <i>
      <x v="148"/>
    </i>
    <i>
      <x v="75"/>
    </i>
    <i>
      <x v="150"/>
    </i>
    <i>
      <x v="76"/>
    </i>
    <i>
      <x v="153"/>
    </i>
    <i>
      <x v="78"/>
    </i>
    <i>
      <x v="155"/>
    </i>
    <i>
      <x v="79"/>
    </i>
    <i>
      <x v="160"/>
    </i>
    <i>
      <x v="80"/>
    </i>
    <i>
      <x v="163"/>
    </i>
    <i>
      <x v="82"/>
    </i>
    <i>
      <x v="165"/>
    </i>
    <i>
      <x v="84"/>
    </i>
    <i>
      <x v="168"/>
    </i>
    <i>
      <x v="85"/>
    </i>
    <i>
      <x v="177"/>
    </i>
    <i>
      <x v="89"/>
    </i>
    <i>
      <x v="182"/>
    </i>
    <i>
      <x v="90"/>
    </i>
    <i>
      <x v="184"/>
    </i>
    <i>
      <x v="91"/>
    </i>
    <i>
      <x v="186"/>
    </i>
    <i>
      <x v="93"/>
    </i>
    <i>
      <x v="188"/>
    </i>
    <i>
      <x v="97"/>
    </i>
    <i>
      <x v="190"/>
    </i>
    <i>
      <x v="103"/>
    </i>
    <i>
      <x v="192"/>
    </i>
    <i>
      <x v="105"/>
    </i>
    <i>
      <x v="197"/>
    </i>
    <i>
      <x v="108"/>
    </i>
    <i>
      <x v="203"/>
    </i>
    <i>
      <x v="113"/>
    </i>
    <i>
      <x v="213"/>
    </i>
    <i>
      <x v="114"/>
    </i>
    <i>
      <x v="220"/>
    </i>
    <i>
      <x v="115"/>
    </i>
    <i>
      <x v="223"/>
    </i>
    <i>
      <x v="116"/>
    </i>
    <i>
      <x v="229"/>
    </i>
    <i>
      <x v="117"/>
    </i>
    <i>
      <x v="231"/>
    </i>
    <i>
      <x v="118"/>
    </i>
    <i>
      <x v="235"/>
    </i>
    <i>
      <x v="121"/>
    </i>
    <i>
      <x v="241"/>
    </i>
    <i>
      <x v="122"/>
    </i>
    <i>
      <x v="246"/>
    </i>
    <i>
      <x v="124"/>
    </i>
    <i>
      <x v="248"/>
    </i>
    <i>
      <x v="128"/>
    </i>
    <i>
      <x v="253"/>
    </i>
    <i>
      <x v="130"/>
    </i>
    <i>
      <x v="257"/>
    </i>
    <i>
      <x v="136"/>
    </i>
    <i>
      <x v="259"/>
    </i>
    <i>
      <x v="137"/>
    </i>
    <i>
      <x v="265"/>
    </i>
    <i>
      <x v="142"/>
    </i>
    <i>
      <x v="268"/>
    </i>
    <i>
      <x v="144"/>
    </i>
    <i>
      <x v="14"/>
    </i>
    <i>
      <x v="145"/>
    </i>
    <i t="grand">
      <x/>
    </i>
  </rowItems>
  <colFields count="1">
    <field x="3"/>
  </colFields>
  <colItems count="2">
    <i>
      <x v="16"/>
    </i>
    <i>
      <x v="17"/>
    </i>
  </colItems>
  <pageFields count="2">
    <pageField fld="18" item="1" hier="-1"/>
    <pageField fld="12" hier="-1"/>
  </pageFields>
  <dataFields count="1">
    <dataField name="Sum of NumFireDeaths" fld="2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6.xml><?xml version="1.0" encoding="utf-8"?>
<pivotTableDefinition xmlns="http://schemas.openxmlformats.org/spreadsheetml/2006/main" name="PivotTable21"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62:C82" firstHeaderRow="1" firstDataRow="2" firstDataCol="1" rowPageCount="3"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axis="axisPage" showAll="0">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pivotField>
    <pivotField axis="axisRow" showAll="0" sortType="descending">
      <items count="33">
        <item x="29"/>
        <item x="31"/>
        <item x="27"/>
        <item x="14"/>
        <item x="1"/>
        <item x="5"/>
        <item x="22"/>
        <item x="13"/>
        <item x="12"/>
        <item x="9"/>
        <item x="19"/>
        <item x="7"/>
        <item x="24"/>
        <item x="28"/>
        <item x="11"/>
        <item x="16"/>
        <item x="2"/>
        <item x="10"/>
        <item x="17"/>
        <item x="3"/>
        <item x="30"/>
        <item x="18"/>
        <item x="25"/>
        <item x="0"/>
        <item x="20"/>
        <item x="8"/>
        <item x="15"/>
        <item x="6"/>
        <item x="21"/>
        <item x="26"/>
        <item x="4"/>
        <item x="23"/>
        <item t="default"/>
      </items>
      <autoSortScope>
        <pivotArea dataOnly="0" outline="0" fieldPosition="0">
          <references count="2">
            <reference field="4294967294" count="1" selected="0">
              <x v="0"/>
            </reference>
            <reference field="3" count="1" selected="0">
              <x v="17"/>
            </reference>
          </references>
        </pivotArea>
      </autoSortScope>
    </pivotField>
    <pivotField axis="axisPage" showAll="0">
      <items count="6">
        <item x="0"/>
        <item x="2"/>
        <item x="4"/>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17"/>
  </rowFields>
  <rowItems count="19">
    <i>
      <x v="14"/>
    </i>
    <i>
      <x v="26"/>
    </i>
    <i>
      <x v="8"/>
    </i>
    <i>
      <x v="15"/>
    </i>
    <i>
      <x v="6"/>
    </i>
    <i>
      <x v="21"/>
    </i>
    <i>
      <x v="30"/>
    </i>
    <i>
      <x v="10"/>
    </i>
    <i>
      <x v="7"/>
    </i>
    <i>
      <x v="12"/>
    </i>
    <i>
      <x v="28"/>
    </i>
    <i>
      <x v="22"/>
    </i>
    <i>
      <x v="13"/>
    </i>
    <i>
      <x v="31"/>
    </i>
    <i>
      <x v="24"/>
    </i>
    <i>
      <x v="3"/>
    </i>
    <i>
      <x v="1"/>
    </i>
    <i>
      <x v="20"/>
    </i>
    <i t="grand">
      <x/>
    </i>
  </rowItems>
  <colFields count="1">
    <field x="3"/>
  </colFields>
  <colItems count="2">
    <i>
      <x v="16"/>
    </i>
    <i>
      <x v="17"/>
    </i>
  </colItems>
  <pageFields count="3">
    <pageField fld="18" item="1" hier="-1"/>
    <pageField fld="12" hier="-1"/>
    <pageField fld="16"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7.xml><?xml version="1.0" encoding="utf-8"?>
<pivotTableDefinition xmlns="http://schemas.openxmlformats.org/spreadsheetml/2006/main" name="PivotTable6"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L4:N18" firstHeaderRow="1" firstDataRow="2" firstDataCol="1" rowPageCount="2"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4"/>
            </reference>
          </references>
        </pivotArea>
      </autoSortScope>
    </pivotField>
    <pivotField showAll="0" sortType="descending">
      <autoSortScope>
        <pivotArea dataOnly="0" outline="0" fieldPosition="0">
          <references count="2">
            <reference field="4294967294" count="1" selected="0">
              <x v="0"/>
            </reference>
            <reference field="3" count="1" selected="0">
              <x v="14"/>
            </reference>
          </references>
        </pivotArea>
      </autoSortScope>
    </pivotField>
    <pivotField axis="axisPage" multipleItemSelectionAllowed="1" showAll="0">
      <items count="6">
        <item h="1" x="0"/>
        <item h="1" x="2"/>
        <item x="4"/>
        <item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5">
        <item x="13"/>
        <item x="0"/>
        <item x="8"/>
        <item x="3"/>
        <item x="5"/>
        <item x="7"/>
        <item x="11"/>
        <item x="9"/>
        <item x="6"/>
        <item x="12"/>
        <item x="10"/>
        <item x="4"/>
        <item x="2"/>
        <item x="1"/>
        <item t="default"/>
      </items>
      <autoSortScope>
        <pivotArea dataOnly="0" outline="0" fieldPosition="0">
          <references count="2">
            <reference field="4294967294" count="1" selected="0">
              <x v="0"/>
            </reference>
            <reference field="3" count="1" selected="0">
              <x v="17"/>
            </reference>
          </references>
        </pivotArea>
      </autoSortScope>
    </pivotField>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autoSortScope>
        <pivotArea dataOnly="0" outline="0" fieldPosition="0">
          <references count="2">
            <reference field="4294967294" count="1" selected="0">
              <x v="0"/>
            </reference>
            <reference field="3" count="1" selected="0">
              <x v="14"/>
            </reference>
          </references>
        </pivotArea>
      </autoSortScope>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36"/>
  </rowFields>
  <rowItems count="13">
    <i>
      <x v="1"/>
    </i>
    <i>
      <x v="11"/>
    </i>
    <i>
      <x v="3"/>
    </i>
    <i>
      <x v="7"/>
    </i>
    <i>
      <x v="10"/>
    </i>
    <i>
      <x v="8"/>
    </i>
    <i>
      <x v="13"/>
    </i>
    <i>
      <x v="2"/>
    </i>
    <i>
      <x v="5"/>
    </i>
    <i>
      <x v="6"/>
    </i>
    <i>
      <x v="4"/>
    </i>
    <i>
      <x v="9"/>
    </i>
    <i t="grand">
      <x/>
    </i>
  </rowItems>
  <colFields count="1">
    <field x="3"/>
  </colFields>
  <colItems count="2">
    <i>
      <x v="16"/>
    </i>
    <i>
      <x v="17"/>
    </i>
  </colItems>
  <pageFields count="2">
    <pageField fld="18"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8.xml><?xml version="1.0" encoding="utf-8"?>
<pivotTableDefinition xmlns="http://schemas.openxmlformats.org/spreadsheetml/2006/main" name="PivotTable26"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L23:N39" firstHeaderRow="1" firstDataRow="2" firstDataCol="1" rowPageCount="2"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4"/>
            </reference>
          </references>
        </pivotArea>
      </autoSortScope>
    </pivotField>
    <pivotField showAll="0" sortType="descending">
      <autoSortScope>
        <pivotArea dataOnly="0" outline="0" fieldPosition="0">
          <references count="2">
            <reference field="4294967294" count="1" selected="0">
              <x v="0"/>
            </reference>
            <reference field="3" count="1" selected="0">
              <x v="14"/>
            </reference>
          </references>
        </pivotArea>
      </autoSortScope>
    </pivotField>
    <pivotField axis="axisPage" showAll="0">
      <items count="6">
        <item x="0"/>
        <item x="2"/>
        <item x="4"/>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5">
        <item x="13"/>
        <item x="0"/>
        <item x="8"/>
        <item x="3"/>
        <item x="5"/>
        <item x="7"/>
        <item x="11"/>
        <item x="9"/>
        <item x="6"/>
        <item x="12"/>
        <item x="10"/>
        <item x="4"/>
        <item x="2"/>
        <item x="1"/>
        <item t="default"/>
      </items>
      <autoSortScope>
        <pivotArea dataOnly="0" outline="0" fieldPosition="0">
          <references count="2">
            <reference field="4294967294" count="1" selected="0">
              <x v="0"/>
            </reference>
            <reference field="3" count="1" selected="0">
              <x v="17"/>
            </reference>
          </references>
        </pivotArea>
      </autoSortScope>
    </pivotField>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autoSortScope>
        <pivotArea dataOnly="0" outline="0" fieldPosition="0">
          <references count="2">
            <reference field="4294967294" count="1" selected="0">
              <x v="0"/>
            </reference>
            <reference field="3" count="1" selected="0">
              <x v="14"/>
            </reference>
          </references>
        </pivotArea>
      </autoSortScope>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1">
    <field x="36"/>
  </rowFields>
  <rowItems count="15">
    <i>
      <x v="3"/>
    </i>
    <i>
      <x v="11"/>
    </i>
    <i>
      <x v="13"/>
    </i>
    <i>
      <x v="1"/>
    </i>
    <i>
      <x v="8"/>
    </i>
    <i>
      <x v="2"/>
    </i>
    <i>
      <x v="6"/>
    </i>
    <i>
      <x v="7"/>
    </i>
    <i>
      <x v="5"/>
    </i>
    <i>
      <x v="10"/>
    </i>
    <i>
      <x v="4"/>
    </i>
    <i>
      <x v="9"/>
    </i>
    <i>
      <x v="12"/>
    </i>
    <i>
      <x/>
    </i>
    <i t="grand">
      <x/>
    </i>
  </rowItems>
  <colFields count="1">
    <field x="3"/>
  </colFields>
  <colItems count="2">
    <i>
      <x v="16"/>
    </i>
    <i>
      <x v="17"/>
    </i>
  </colItems>
  <pageFields count="2">
    <pageField fld="18" item="1"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9.xml><?xml version="1.0" encoding="utf-8"?>
<pivotTableDefinition xmlns="http://schemas.openxmlformats.org/spreadsheetml/2006/main" name="PivotTable27"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6:B83" firstHeaderRow="1" firstDataRow="2" firstDataCol="1" rowPageCount="2"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4"/>
            </reference>
          </references>
        </pivotArea>
      </autoSortScope>
    </pivotField>
    <pivotField showAll="0" sortType="descending">
      <autoSortScope>
        <pivotArea dataOnly="0" outline="0" fieldPosition="0">
          <references count="2">
            <reference field="4294967294" count="1" selected="0">
              <x v="0"/>
            </reference>
            <reference field="3" count="1" selected="0">
              <x v="14"/>
            </reference>
          </references>
        </pivotArea>
      </autoSortScope>
    </pivotField>
    <pivotField axis="axisPage" multipleItemSelectionAllowed="1" showAll="0">
      <items count="6">
        <item h="1" x="0"/>
        <item h="1" x="2"/>
        <item x="4"/>
        <item h="1" x="1"/>
        <item h="1" x="3"/>
        <item t="default"/>
      </items>
    </pivotField>
    <pivotField showAll="0"/>
    <pivotField showAll="0"/>
    <pivotField showAll="0"/>
    <pivotField showAll="0"/>
    <pivotField showAll="0"/>
    <pivotField showAll="0"/>
    <pivotField axis="axisRow" showAll="0">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pivotField>
    <pivotField showAll="0"/>
    <pivotField showAll="0"/>
    <pivotField showAll="0"/>
    <pivotField showAll="0"/>
    <pivotField showAll="0"/>
    <pivotField showAll="0"/>
    <pivotField axis="axisRow" showAll="0">
      <items count="4">
        <item x="2"/>
        <item x="0"/>
        <item x="1"/>
        <item t="default"/>
      </items>
    </pivotField>
    <pivotField showAll="0"/>
    <pivotField showAll="0"/>
    <pivotField showAll="0"/>
    <pivotField showAll="0" sortType="descending">
      <autoSortScope>
        <pivotArea dataOnly="0" outline="0" fieldPosition="0">
          <references count="2">
            <reference field="4294967294" count="1" selected="0">
              <x v="0"/>
            </reference>
            <reference field="3" count="1" selected="0">
              <x v="14"/>
            </reference>
          </references>
        </pivotArea>
      </autoSortScope>
    </pivotField>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autoSortScope>
        <pivotArea dataOnly="0" outline="0" fieldPosition="0">
          <references count="2">
            <reference field="4294967294" count="1" selected="0">
              <x v="0"/>
            </reference>
            <reference field="3" count="1" selected="0">
              <x v="14"/>
            </reference>
          </references>
        </pivotArea>
      </autoSortScope>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6">
    <i>
      <x v="1"/>
    </i>
    <i r="1">
      <x v="6"/>
    </i>
    <i r="1">
      <x v="7"/>
    </i>
    <i r="1">
      <x v="12"/>
    </i>
    <i r="1">
      <x v="13"/>
    </i>
    <i r="1">
      <x v="14"/>
    </i>
    <i r="1">
      <x v="19"/>
    </i>
    <i r="1">
      <x v="20"/>
    </i>
    <i r="1">
      <x v="22"/>
    </i>
    <i r="1">
      <x v="23"/>
    </i>
    <i r="1">
      <x v="25"/>
    </i>
    <i r="1">
      <x v="28"/>
    </i>
    <i r="1">
      <x v="30"/>
    </i>
    <i r="1">
      <x v="32"/>
    </i>
    <i r="1">
      <x v="33"/>
    </i>
    <i>
      <x v="2"/>
    </i>
    <i r="1">
      <x v="1"/>
    </i>
    <i r="1">
      <x v="2"/>
    </i>
    <i r="1">
      <x v="3"/>
    </i>
    <i r="1">
      <x v="4"/>
    </i>
    <i r="1">
      <x v="5"/>
    </i>
    <i r="1">
      <x v="8"/>
    </i>
    <i r="1">
      <x v="9"/>
    </i>
    <i r="1">
      <x v="10"/>
    </i>
    <i r="1">
      <x v="11"/>
    </i>
    <i r="1">
      <x v="15"/>
    </i>
    <i r="1">
      <x v="16"/>
    </i>
    <i r="1">
      <x v="17"/>
    </i>
    <i r="1">
      <x v="18"/>
    </i>
    <i r="1">
      <x v="21"/>
    </i>
    <i r="1">
      <x v="24"/>
    </i>
    <i r="1">
      <x v="26"/>
    </i>
    <i r="1">
      <x v="27"/>
    </i>
    <i r="1">
      <x v="29"/>
    </i>
    <i r="1">
      <x v="31"/>
    </i>
    <i t="grand">
      <x/>
    </i>
  </rowItems>
  <colFields count="1">
    <field x="3"/>
  </colFields>
  <colItems count="1">
    <i>
      <x v="17"/>
    </i>
  </colItems>
  <pageFields count="2">
    <pageField fld="18"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3:B51" firstHeaderRow="1" firstDataRow="2" firstDataCol="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pivotField axis="axisRow" showAll="0">
      <items count="4">
        <item h="1" x="2"/>
        <item h="1" x="0"/>
        <item x="1"/>
        <item t="default"/>
      </items>
    </pivotField>
    <pivotField showAll="0"/>
    <pivotField axis="axisRow" showAll="0">
      <items count="7">
        <item x="2"/>
        <item x="1"/>
        <item x="4"/>
        <item x="0"/>
        <item x="3"/>
        <item x="5"/>
        <item t="default"/>
      </items>
    </pivotField>
    <pivotField showAll="0" sortType="descending">
      <autoSortScope>
        <pivotArea dataOnly="0" outline="0" fieldPosition="0">
          <references count="1">
            <reference field="4294967294" count="1" selected="0">
              <x v="0"/>
            </reference>
          </references>
        </pivotArea>
      </autoSortScope>
    </pivotField>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items count="44">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 t="default"/>
      </items>
    </pivotField>
  </pivotFields>
  <rowFields count="2">
    <field x="12"/>
    <field x="14"/>
  </rowFields>
  <rowItems count="7">
    <i>
      <x v="2"/>
    </i>
    <i r="1">
      <x/>
    </i>
    <i r="1">
      <x v="1"/>
    </i>
    <i r="1">
      <x v="2"/>
    </i>
    <i r="1">
      <x v="3"/>
    </i>
    <i r="1">
      <x v="4"/>
    </i>
    <i t="grand">
      <x/>
    </i>
  </rowItems>
  <colFields count="1">
    <field x="3"/>
  </colFields>
  <colItems count="1">
    <i>
      <x v="17"/>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0.xml><?xml version="1.0" encoding="utf-8"?>
<pivotTableDefinition xmlns="http://schemas.openxmlformats.org/spreadsheetml/2006/main" name="PivotTable28"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6:B85" firstHeaderRow="1" firstDataRow="2" firstDataCol="1" rowPageCount="2"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multipleItemSelectionAllowed="1" showAll="0">
      <items count="4">
        <item h="1" x="2"/>
        <item x="0"/>
        <item h="1" x="1"/>
        <item t="default"/>
      </items>
    </pivotField>
    <pivotField showAll="0"/>
    <pivotField showAll="0"/>
    <pivotField showAll="0"/>
    <pivotField showAll="0" sortType="descending">
      <items count="272">
        <item x="5"/>
        <item x="133"/>
        <item x="93"/>
        <item x="88"/>
        <item x="117"/>
        <item x="89"/>
        <item x="14"/>
        <item x="75"/>
        <item x="0"/>
        <item x="8"/>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140"/>
        <item x="158"/>
        <item x="240"/>
        <item x="227"/>
        <item x="242"/>
        <item x="87"/>
        <item m="1" x="264"/>
        <item x="188"/>
        <item x="147"/>
        <item x="249"/>
        <item x="195"/>
        <item x="218"/>
        <item x="17"/>
        <item x="47"/>
        <item x="151"/>
        <item x="223"/>
        <item x="109"/>
        <item x="166"/>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
        <item x="101"/>
        <item x="233"/>
        <item x="250"/>
        <item x="62"/>
        <item x="50"/>
        <item x="243"/>
        <item x="196"/>
        <item x="160"/>
        <item x="154"/>
        <item x="41"/>
        <item x="128"/>
        <item x="198"/>
        <item x="260"/>
        <item x="251"/>
        <item x="253"/>
        <item t="default"/>
      </items>
      <autoSortScope>
        <pivotArea dataOnly="0" outline="0" fieldPosition="0">
          <references count="2">
            <reference field="4294967294" count="1" selected="0">
              <x v="0"/>
            </reference>
            <reference field="3" count="1" selected="0">
              <x v="14"/>
            </reference>
          </references>
        </pivotArea>
      </autoSortScope>
    </pivotField>
    <pivotField showAll="0" sortType="descending">
      <autoSortScope>
        <pivotArea dataOnly="0" outline="0" fieldPosition="0">
          <references count="2">
            <reference field="4294967294" count="1" selected="0">
              <x v="0"/>
            </reference>
            <reference field="3" count="1" selected="0">
              <x v="14"/>
            </reference>
          </references>
        </pivotArea>
      </autoSortScope>
    </pivotField>
    <pivotField axis="axisPage" multipleItemSelectionAllowed="1" showAll="0">
      <items count="6">
        <item h="1" x="0"/>
        <item x="2"/>
        <item h="1" x="4"/>
        <item h="1" x="1"/>
        <item h="1" x="3"/>
        <item t="default"/>
      </items>
    </pivotField>
    <pivotField showAll="0"/>
    <pivotField showAll="0"/>
    <pivotField showAll="0"/>
    <pivotField showAll="0"/>
    <pivotField showAll="0"/>
    <pivotField showAll="0"/>
    <pivotField axis="axisRow" showAll="0">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pivotField>
    <pivotField showAll="0"/>
    <pivotField showAll="0"/>
    <pivotField showAll="0"/>
    <pivotField showAll="0"/>
    <pivotField showAll="0"/>
    <pivotField showAll="0"/>
    <pivotField axis="axisRow" showAll="0">
      <items count="4">
        <item x="2"/>
        <item x="0"/>
        <item x="1"/>
        <item t="default"/>
      </items>
    </pivotField>
    <pivotField showAll="0"/>
    <pivotField showAll="0"/>
    <pivotField showAll="0"/>
    <pivotField showAll="0" sortType="descending">
      <autoSortScope>
        <pivotArea dataOnly="0" outline="0" fieldPosition="0">
          <references count="2">
            <reference field="4294967294" count="1" selected="0">
              <x v="0"/>
            </reference>
            <reference field="3" count="1" selected="0">
              <x v="14"/>
            </reference>
          </references>
        </pivotArea>
      </autoSortScope>
    </pivotField>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items count="260">
        <item x="175"/>
        <item x="149"/>
        <item x="179"/>
        <item x="235"/>
        <item x="91"/>
        <item x="134"/>
        <item x="160"/>
        <item x="247"/>
        <item x="246"/>
        <item x="188"/>
        <item x="55"/>
        <item x="192"/>
        <item x="229"/>
        <item x="61"/>
        <item x="128"/>
        <item x="67"/>
        <item x="93"/>
        <item x="201"/>
        <item x="209"/>
        <item x="120"/>
        <item x="139"/>
        <item x="155"/>
        <item x="245"/>
        <item x="115"/>
        <item x="249"/>
        <item x="204"/>
        <item n="Flats" x="252"/>
        <item n="Houses" x="251"/>
        <item x="46"/>
        <item x="143"/>
        <item x="32"/>
        <item x="174"/>
        <item x="232"/>
        <item x="64"/>
        <item x="1"/>
        <item x="131"/>
        <item sd="0" x="255"/>
        <item n="House in multiple occupation (HMO)" x="253"/>
        <item n="Other Dwellings" x="250"/>
        <item x="171"/>
        <item x="86"/>
        <item x="223"/>
        <item x="169"/>
        <item x="142"/>
        <item x="70"/>
        <item x="132"/>
        <item x="136"/>
        <item x="33"/>
        <item x="199"/>
        <item x="74"/>
        <item x="158"/>
        <item x="84"/>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autoSortScope>
        <pivotArea dataOnly="0" outline="0" fieldPosition="0">
          <references count="2">
            <reference field="4294967294" count="1" selected="0">
              <x v="0"/>
            </reference>
            <reference field="3" count="1" selected="0">
              <x v="14"/>
            </reference>
          </references>
        </pivotArea>
      </autoSortScope>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8">
    <i>
      <x/>
    </i>
    <i r="1">
      <x/>
    </i>
    <i>
      <x v="1"/>
    </i>
    <i r="1">
      <x v="6"/>
    </i>
    <i r="1">
      <x v="7"/>
    </i>
    <i r="1">
      <x v="12"/>
    </i>
    <i r="1">
      <x v="13"/>
    </i>
    <i r="1">
      <x v="14"/>
    </i>
    <i r="1">
      <x v="19"/>
    </i>
    <i r="1">
      <x v="20"/>
    </i>
    <i r="1">
      <x v="22"/>
    </i>
    <i r="1">
      <x v="23"/>
    </i>
    <i r="1">
      <x v="25"/>
    </i>
    <i r="1">
      <x v="28"/>
    </i>
    <i r="1">
      <x v="30"/>
    </i>
    <i r="1">
      <x v="32"/>
    </i>
    <i r="1">
      <x v="33"/>
    </i>
    <i>
      <x v="2"/>
    </i>
    <i r="1">
      <x v="1"/>
    </i>
    <i r="1">
      <x v="2"/>
    </i>
    <i r="1">
      <x v="3"/>
    </i>
    <i r="1">
      <x v="4"/>
    </i>
    <i r="1">
      <x v="5"/>
    </i>
    <i r="1">
      <x v="8"/>
    </i>
    <i r="1">
      <x v="9"/>
    </i>
    <i r="1">
      <x v="10"/>
    </i>
    <i r="1">
      <x v="11"/>
    </i>
    <i r="1">
      <x v="15"/>
    </i>
    <i r="1">
      <x v="16"/>
    </i>
    <i r="1">
      <x v="17"/>
    </i>
    <i r="1">
      <x v="18"/>
    </i>
    <i r="1">
      <x v="21"/>
    </i>
    <i r="1">
      <x v="24"/>
    </i>
    <i r="1">
      <x v="26"/>
    </i>
    <i r="1">
      <x v="27"/>
    </i>
    <i r="1">
      <x v="29"/>
    </i>
    <i r="1">
      <x v="31"/>
    </i>
    <i t="grand">
      <x/>
    </i>
  </rowItems>
  <colFields count="1">
    <field x="3"/>
  </colFields>
  <colItems count="1">
    <i>
      <x v="17"/>
    </i>
  </colItems>
  <pageFields count="2">
    <pageField fld="18" hier="-1"/>
    <pageField fld="12"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25:B40" firstHeaderRow="1" firstDataRow="2" firstDataCol="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pivotField axis="axisRow" showAll="0">
      <items count="4">
        <item x="2"/>
        <item x="0"/>
        <item sd="0" x="1"/>
        <item t="default"/>
      </items>
    </pivotField>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axis="axisRow">
      <items count="6">
        <item x="0"/>
        <item x="4"/>
        <item x="2"/>
        <item x="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60">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 t="default"/>
      </items>
    </pivotField>
    <pivotField showAll="0">
      <items count="44">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 t="default"/>
      </items>
    </pivotField>
  </pivotFields>
  <rowFields count="2">
    <field x="12"/>
    <field x="18"/>
  </rowFields>
  <rowItems count="14">
    <i>
      <x/>
    </i>
    <i r="1">
      <x/>
    </i>
    <i r="1">
      <x v="1"/>
    </i>
    <i r="1">
      <x v="2"/>
    </i>
    <i r="1">
      <x v="3"/>
    </i>
    <i r="1">
      <x v="4"/>
    </i>
    <i>
      <x v="1"/>
    </i>
    <i r="1">
      <x/>
    </i>
    <i r="1">
      <x v="1"/>
    </i>
    <i r="1">
      <x v="2"/>
    </i>
    <i r="1">
      <x v="3"/>
    </i>
    <i r="1">
      <x v="4"/>
    </i>
    <i>
      <x v="2"/>
    </i>
    <i t="grand">
      <x/>
    </i>
  </rowItems>
  <colFields count="1">
    <field x="3"/>
  </colFields>
  <colItems count="1">
    <i>
      <x v="17"/>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22:B34" firstHeaderRow="1" firstDataRow="2" firstDataCol="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Row" showAll="0">
      <items count="4">
        <item x="2"/>
        <item x="0"/>
        <item x="1"/>
        <item t="default"/>
      </items>
    </pivotField>
    <pivotField axis="axisRow" showAll="0">
      <items count="4">
        <item x="0"/>
        <item x="1"/>
        <item x="2"/>
        <item t="default"/>
      </items>
    </pivotField>
    <pivotField showAll="0" sortType="descending">
      <autoSortScope>
        <pivotArea dataOnly="0" outline="0" fieldPosition="0">
          <references count="1">
            <reference field="4294967294" count="1" selected="0">
              <x v="0"/>
            </reference>
          </references>
        </pivotArea>
      </autoSortScope>
    </pivotField>
    <pivotField showAll="0" sortType="descending">
      <autoSortScope>
        <pivotArea dataOnly="0" outline="0" fieldPosition="0">
          <references count="1">
            <reference field="4294967294" count="1" selected="0">
              <x v="0"/>
            </reference>
          </references>
        </pivotArea>
      </autoSortScope>
    </pivotField>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12"/>
    <field x="13"/>
  </rowFields>
  <rowItems count="11">
    <i>
      <x/>
    </i>
    <i r="1">
      <x/>
    </i>
    <i>
      <x v="1"/>
    </i>
    <i r="1">
      <x/>
    </i>
    <i r="1">
      <x v="1"/>
    </i>
    <i r="1">
      <x v="2"/>
    </i>
    <i>
      <x v="2"/>
    </i>
    <i r="1">
      <x/>
    </i>
    <i r="1">
      <x v="1"/>
    </i>
    <i r="1">
      <x v="2"/>
    </i>
    <i t="grand">
      <x/>
    </i>
  </rowItems>
  <colFields count="1">
    <field x="3"/>
  </colFields>
  <colItems count="1">
    <i>
      <x v="17"/>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8"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5:F83" firstHeaderRow="1" firstDataRow="2" firstDataCol="1"/>
  <pivotFields count="63">
    <pivotField dataField="1" showAll="0"/>
    <pivotField showAll="0"/>
    <pivotField showAll="0"/>
    <pivotField axis="axisCol" showAll="0">
      <items count="19">
        <item m="1" x="14"/>
        <item m="1" x="7"/>
        <item m="1" x="12"/>
        <item m="1" x="5"/>
        <item m="1" x="10"/>
        <item m="1" x="16"/>
        <item m="1" x="8"/>
        <item m="1" x="13"/>
        <item m="1" x="6"/>
        <item m="1" x="11"/>
        <item m="1" x="17"/>
        <item m="1" x="9"/>
        <item m="1" x="15"/>
        <item x="0"/>
        <item x="1"/>
        <item x="2"/>
        <item x="3"/>
        <item x="4"/>
        <item t="default"/>
      </items>
    </pivotField>
    <pivotField showAll="0"/>
    <pivotField showAll="0"/>
    <pivotField showAll="0"/>
    <pivotField showAll="0"/>
    <pivotField showAll="0"/>
    <pivotField showAll="0"/>
    <pivotField showAll="0"/>
    <pivotField showAll="0" defaultSubtota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sortType="descending">
      <autoSortScope>
        <pivotArea dataOnly="0" outline="0" fieldPosition="0">
          <references count="1">
            <reference field="4294967294" count="1" selected="0">
              <x v="0"/>
            </reference>
          </references>
        </pivotArea>
      </autoSortScope>
    </pivotField>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axis="axisRow" showAll="0" sortType="descending">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autoSortScope>
        <pivotArea dataOnly="0" outline="0" fieldPosition="0">
          <references count="2">
            <reference field="4294967294" count="1" selected="0">
              <x v="0"/>
            </reference>
            <reference field="3" count="1" selected="0">
              <x v="17"/>
            </reference>
          </references>
        </pivotArea>
      </autoSortScope>
    </pivotField>
    <pivotField showAll="0"/>
    <pivotField showAll="0"/>
    <pivotField showAll="0"/>
    <pivotField showAll="0"/>
    <pivotField showAll="0"/>
    <pivotField showAll="0"/>
    <pivotField axis="axisRow" showAll="0">
      <items count="4">
        <item x="0"/>
        <item x="1"/>
        <item sd="0" x="2"/>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7">
    <i>
      <x/>
    </i>
    <i r="1">
      <x v="33"/>
    </i>
    <i r="1">
      <x v="30"/>
    </i>
    <i r="1">
      <x v="25"/>
    </i>
    <i r="1">
      <x v="28"/>
    </i>
    <i r="1">
      <x v="22"/>
    </i>
    <i r="1">
      <x v="12"/>
    </i>
    <i r="1">
      <x v="14"/>
    </i>
    <i r="1">
      <x v="23"/>
    </i>
    <i r="1">
      <x v="32"/>
    </i>
    <i r="1">
      <x v="6"/>
    </i>
    <i r="1">
      <x v="19"/>
    </i>
    <i r="1">
      <x v="13"/>
    </i>
    <i r="1">
      <x v="20"/>
    </i>
    <i r="1">
      <x v="7"/>
    </i>
    <i>
      <x v="1"/>
    </i>
    <i r="1">
      <x v="17"/>
    </i>
    <i r="1">
      <x v="8"/>
    </i>
    <i r="1">
      <x v="9"/>
    </i>
    <i r="1">
      <x v="5"/>
    </i>
    <i r="1">
      <x v="10"/>
    </i>
    <i r="1">
      <x v="11"/>
    </i>
    <i r="1">
      <x v="2"/>
    </i>
    <i r="1">
      <x v="4"/>
    </i>
    <i r="1">
      <x v="31"/>
    </i>
    <i r="1">
      <x v="18"/>
    </i>
    <i r="1">
      <x v="1"/>
    </i>
    <i r="1">
      <x v="16"/>
    </i>
    <i r="1">
      <x v="3"/>
    </i>
    <i r="1">
      <x v="26"/>
    </i>
    <i r="1">
      <x v="15"/>
    </i>
    <i r="1">
      <x v="24"/>
    </i>
    <i r="1">
      <x v="29"/>
    </i>
    <i r="1">
      <x v="27"/>
    </i>
    <i r="1">
      <x v="21"/>
    </i>
    <i>
      <x v="2"/>
    </i>
    <i t="grand">
      <x/>
    </i>
  </rowItems>
  <colFields count="1">
    <field x="3"/>
  </colFields>
  <colItems count="5">
    <i>
      <x v="13"/>
    </i>
    <i>
      <x v="14"/>
    </i>
    <i>
      <x v="15"/>
    </i>
    <i>
      <x v="16"/>
    </i>
    <i>
      <x v="17"/>
    </i>
  </colItem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9"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6:B67" firstHeaderRow="1" firstDataRow="2" firstDataCol="1" rowPageCount="1"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showAll="0">
      <items count="4">
        <item x="2"/>
        <item x="0"/>
        <item x="1"/>
        <item t="default"/>
      </items>
    </pivotField>
    <pivotField showAll="0"/>
    <pivotField showAll="0" sortType="descending">
      <autoSortScope>
        <pivotArea dataOnly="0" outline="0" fieldPosition="0">
          <references count="1">
            <reference field="4294967294" count="1" selected="0">
              <x v="0"/>
            </reference>
          </references>
        </pivotArea>
      </autoSortScope>
    </pivotField>
    <pivotField showAll="0" sortType="descending">
      <autoSortScope>
        <pivotArea dataOnly="0" outline="0" fieldPosition="0">
          <references count="1">
            <reference field="4294967294" count="1" selected="0">
              <x v="0"/>
            </reference>
          </references>
        </pivotArea>
      </autoSortScope>
    </pivotField>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axis="axisRow" showAll="0" sortType="ascending">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pivotField>
    <pivotField showAll="0"/>
    <pivotField showAll="0"/>
    <pivotField showAll="0"/>
    <pivotField showAll="0"/>
    <pivotField showAll="0"/>
    <pivotField showAll="0"/>
    <pivotField axis="axisRow" showAll="0">
      <items count="4">
        <item x="0"/>
        <item x="1"/>
        <item x="2"/>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20">
    <i>
      <x/>
    </i>
    <i r="1">
      <x v="14"/>
    </i>
    <i r="1">
      <x v="22"/>
    </i>
    <i r="1">
      <x v="23"/>
    </i>
    <i r="1">
      <x v="28"/>
    </i>
    <i r="1">
      <x v="30"/>
    </i>
    <i r="1">
      <x v="33"/>
    </i>
    <i>
      <x v="1"/>
    </i>
    <i r="1">
      <x v="5"/>
    </i>
    <i r="1">
      <x v="8"/>
    </i>
    <i r="1">
      <x v="10"/>
    </i>
    <i r="1">
      <x v="11"/>
    </i>
    <i r="1">
      <x v="15"/>
    </i>
    <i r="1">
      <x v="16"/>
    </i>
    <i r="1">
      <x v="21"/>
    </i>
    <i r="1">
      <x v="24"/>
    </i>
    <i r="1">
      <x v="27"/>
    </i>
    <i r="1">
      <x v="29"/>
    </i>
    <i r="1">
      <x v="31"/>
    </i>
    <i t="grand">
      <x/>
    </i>
  </rowItems>
  <colFields count="1">
    <field x="3"/>
  </colFields>
  <colItems count="1">
    <i>
      <x v="17"/>
    </i>
  </colItems>
  <pageFields count="1">
    <pageField fld="12" item="0"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10" cacheId="1" applyNumberFormats="0" applyBorderFormats="0" applyFontFormats="0" applyPatternFormats="0" applyAlignmentFormats="0" applyWidthHeightFormats="1" dataCaption="Values" updatedVersion="4" minRefreshableVersion="3" useAutoFormatting="1" colGrandTotals="0" itemPrintTitles="1" createdVersion="4" indent="0" outline="1" outlineData="1" multipleFieldFilters="0" fieldListSortAscending="1">
  <location ref="A48:B87" firstHeaderRow="1" firstDataRow="2" firstDataCol="1" rowPageCount="1" colPageCount="1"/>
  <pivotFields count="63">
    <pivotField dataField="1" showAll="0"/>
    <pivotField showAll="0"/>
    <pivotField showAll="0"/>
    <pivotField axis="axisCol" showAll="0">
      <items count="19">
        <item h="1" m="1" x="14"/>
        <item h="1" m="1" x="7"/>
        <item h="1" m="1" x="12"/>
        <item h="1" m="1" x="5"/>
        <item h="1" m="1" x="10"/>
        <item h="1" m="1" x="16"/>
        <item h="1" m="1" x="8"/>
        <item h="1" m="1" x="13"/>
        <item h="1" m="1" x="6"/>
        <item h="1" m="1" x="11"/>
        <item h="1" m="1" x="17"/>
        <item h="1" m="1" x="9"/>
        <item h="1" m="1" x="15"/>
        <item h="1" x="0"/>
        <item h="1" x="1"/>
        <item h="1" x="2"/>
        <item h="1" x="3"/>
        <item x="4"/>
        <item t="default"/>
      </items>
    </pivotField>
    <pivotField showAll="0"/>
    <pivotField showAll="0"/>
    <pivotField showAll="0"/>
    <pivotField showAll="0"/>
    <pivotField showAll="0"/>
    <pivotField showAll="0"/>
    <pivotField showAll="0"/>
    <pivotField showAll="0" defaultSubtotal="0"/>
    <pivotField axis="axisPage" showAll="0">
      <items count="4">
        <item x="2"/>
        <item x="0"/>
        <item x="1"/>
        <item t="default"/>
      </items>
    </pivotField>
    <pivotField showAll="0"/>
    <pivotField showAll="0" sortType="descending">
      <autoSortScope>
        <pivotArea dataOnly="0" outline="0" fieldPosition="0">
          <references count="1">
            <reference field="4294967294" count="1" selected="0">
              <x v="0"/>
            </reference>
          </references>
        </pivotArea>
      </autoSortScope>
    </pivotField>
    <pivotField showAll="0" sortType="descending">
      <autoSortScope>
        <pivotArea dataOnly="0" outline="0" fieldPosition="0">
          <references count="1">
            <reference field="4294967294" count="1" selected="0">
              <x v="0"/>
            </reference>
          </references>
        </pivotArea>
      </autoSortScope>
    </pivotField>
    <pivotField showAll="0">
      <items count="272">
        <item x="216"/>
        <item x="36"/>
        <item x="261"/>
        <item x="257"/>
        <item x="66"/>
        <item x="222"/>
        <item x="199"/>
        <item x="245"/>
        <item x="255"/>
        <item x="186"/>
        <item x="119"/>
        <item x="204"/>
        <item x="146"/>
        <item x="105"/>
        <item x="59"/>
        <item x="169"/>
        <item x="182"/>
        <item x="170"/>
        <item x="187"/>
        <item x="258"/>
        <item x="96"/>
        <item x="234"/>
        <item x="185"/>
        <item x="150"/>
        <item x="262"/>
        <item x="81"/>
        <item x="48"/>
        <item x="77"/>
        <item x="63"/>
        <item x="42"/>
        <item x="124"/>
        <item x="74"/>
        <item x="144"/>
        <item x="6"/>
        <item x="94"/>
        <item x="97"/>
        <item x="25"/>
        <item x="162"/>
        <item x="35"/>
        <item x="180"/>
        <item x="205"/>
        <item x="51"/>
        <item x="106"/>
        <item x="65"/>
        <item x="58"/>
        <item x="10"/>
        <item x="173"/>
        <item x="221"/>
        <item x="246"/>
        <item x="1"/>
        <item x="15"/>
        <item x="104"/>
        <item x="172"/>
        <item x="67"/>
        <item x="82"/>
        <item x="189"/>
        <item x="137"/>
        <item x="220"/>
        <item m="1" x="266"/>
        <item x="183"/>
        <item x="19"/>
        <item x="200"/>
        <item x="86"/>
        <item x="149"/>
        <item x="228"/>
        <item x="139"/>
        <item x="68"/>
        <item x="37"/>
        <item x="247"/>
        <item x="111"/>
        <item x="73"/>
        <item m="1" x="267"/>
        <item x="232"/>
        <item x="32"/>
        <item x="191"/>
        <item x="142"/>
        <item x="56"/>
        <item x="20"/>
        <item m="1" x="263"/>
        <item x="231"/>
        <item x="52"/>
        <item x="61"/>
        <item x="244"/>
        <item x="237"/>
        <item x="120"/>
        <item x="57"/>
        <item x="156"/>
        <item x="49"/>
        <item x="21"/>
        <item x="44"/>
        <item x="5"/>
        <item x="89"/>
        <item x="93"/>
        <item x="140"/>
        <item x="158"/>
        <item x="240"/>
        <item x="227"/>
        <item x="242"/>
        <item x="87"/>
        <item m="1" x="264"/>
        <item x="188"/>
        <item x="147"/>
        <item x="249"/>
        <item x="195"/>
        <item x="218"/>
        <item x="17"/>
        <item x="47"/>
        <item x="151"/>
        <item x="223"/>
        <item x="109"/>
        <item x="166"/>
        <item x="14"/>
        <item x="117"/>
        <item x="138"/>
        <item x="11"/>
        <item x="112"/>
        <item x="238"/>
        <item x="157"/>
        <item x="229"/>
        <item x="178"/>
        <item x="225"/>
        <item x="208"/>
        <item x="163"/>
        <item x="181"/>
        <item m="1" x="265"/>
        <item x="217"/>
        <item x="201"/>
        <item m="1" x="269"/>
        <item x="190"/>
        <item x="26"/>
        <item x="18"/>
        <item x="27"/>
        <item x="211"/>
        <item x="239"/>
        <item x="197"/>
        <item x="165"/>
        <item x="16"/>
        <item x="202"/>
        <item x="254"/>
        <item x="207"/>
        <item x="23"/>
        <item x="168"/>
        <item x="29"/>
        <item x="164"/>
        <item x="133"/>
        <item x="76"/>
        <item x="206"/>
        <item x="148"/>
        <item x="203"/>
        <item x="212"/>
        <item x="125"/>
        <item x="91"/>
        <item x="259"/>
        <item x="31"/>
        <item x="84"/>
        <item x="54"/>
        <item x="209"/>
        <item x="34"/>
        <item x="90"/>
        <item x="152"/>
        <item x="116"/>
        <item x="70"/>
        <item x="132"/>
        <item x="103"/>
        <item x="115"/>
        <item x="80"/>
        <item x="171"/>
        <item x="176"/>
        <item x="100"/>
        <item x="69"/>
        <item x="13"/>
        <item x="215"/>
        <item x="98"/>
        <item x="102"/>
        <item x="145"/>
        <item x="46"/>
        <item x="184"/>
        <item x="121"/>
        <item x="155"/>
        <item x="252"/>
        <item x="92"/>
        <item x="219"/>
        <item x="60"/>
        <item x="38"/>
        <item x="22"/>
        <item x="167"/>
        <item x="118"/>
        <item x="71"/>
        <item x="107"/>
        <item x="12"/>
        <item x="8"/>
        <item x="0"/>
        <item x="40"/>
        <item x="177"/>
        <item x="85"/>
        <item x="192"/>
        <item x="159"/>
        <item x="131"/>
        <item x="153"/>
        <item x="110"/>
        <item x="79"/>
        <item x="78"/>
        <item x="55"/>
        <item x="141"/>
        <item x="2"/>
        <item x="33"/>
        <item x="72"/>
        <item x="95"/>
        <item x="248"/>
        <item x="241"/>
        <item x="134"/>
        <item x="83"/>
        <item x="9"/>
        <item x="210"/>
        <item x="194"/>
        <item x="43"/>
        <item x="113"/>
        <item x="256"/>
        <item x="28"/>
        <item x="3"/>
        <item x="174"/>
        <item x="53"/>
        <item x="108"/>
        <item x="193"/>
        <item x="236"/>
        <item x="123"/>
        <item x="30"/>
        <item x="235"/>
        <item x="213"/>
        <item x="24"/>
        <item x="126"/>
        <item x="127"/>
        <item x="161"/>
        <item x="122"/>
        <item x="143"/>
        <item x="64"/>
        <item m="1" x="270"/>
        <item x="130"/>
        <item x="129"/>
        <item x="224"/>
        <item m="1" x="268"/>
        <item x="179"/>
        <item x="114"/>
        <item x="226"/>
        <item x="4"/>
        <item x="214"/>
        <item x="99"/>
        <item x="230"/>
        <item x="39"/>
        <item x="45"/>
        <item x="175"/>
        <item x="136"/>
        <item x="135"/>
        <item x="75"/>
        <item x="88"/>
        <item x="7"/>
        <item x="101"/>
        <item x="233"/>
        <item x="250"/>
        <item x="62"/>
        <item x="50"/>
        <item x="243"/>
        <item x="196"/>
        <item x="160"/>
        <item x="154"/>
        <item x="41"/>
        <item x="128"/>
        <item x="198"/>
        <item x="260"/>
        <item x="251"/>
        <item x="253"/>
        <item t="default"/>
      </items>
    </pivotField>
    <pivotField showAll="0"/>
    <pivotField showAll="0"/>
    <pivotField showAll="0"/>
    <pivotField showAll="0"/>
    <pivotField showAll="0"/>
    <pivotField showAll="0"/>
    <pivotField showAll="0"/>
    <pivotField showAll="0"/>
    <pivotField axis="axisRow" showAll="0" sortType="descending">
      <items count="35">
        <item x="33"/>
        <item x="24"/>
        <item x="19"/>
        <item x="14"/>
        <item x="4"/>
        <item x="31"/>
        <item x="22"/>
        <item x="32"/>
        <item x="16"/>
        <item x="12"/>
        <item x="13"/>
        <item x="10"/>
        <item x="9"/>
        <item x="23"/>
        <item x="25"/>
        <item x="18"/>
        <item x="7"/>
        <item x="6"/>
        <item x="21"/>
        <item x="0"/>
        <item x="30"/>
        <item x="26"/>
        <item x="17"/>
        <item x="3"/>
        <item x="27"/>
        <item x="15"/>
        <item x="1"/>
        <item x="29"/>
        <item x="5"/>
        <item x="28"/>
        <item x="2"/>
        <item x="20"/>
        <item x="11"/>
        <item x="8"/>
        <item t="default"/>
      </items>
      <autoSortScope>
        <pivotArea dataOnly="0" outline="0" fieldPosition="0">
          <references count="2">
            <reference field="4294967294" count="1" selected="0">
              <x v="0"/>
            </reference>
            <reference field="3" count="1" selected="0">
              <x v="17"/>
            </reference>
          </references>
        </pivotArea>
      </autoSortScope>
    </pivotField>
    <pivotField showAll="0"/>
    <pivotField showAll="0"/>
    <pivotField showAll="0"/>
    <pivotField showAll="0"/>
    <pivotField showAll="0"/>
    <pivotField showAll="0"/>
    <pivotField axis="axisRow" showAll="0">
      <items count="4">
        <item x="0"/>
        <item x="1"/>
        <item x="2"/>
        <item t="default"/>
      </items>
    </pivotField>
    <pivotField showAll="0"/>
    <pivotField showAll="0"/>
    <pivotField showAll="0"/>
    <pivotField showAll="0"/>
    <pivotField showAll="0"/>
    <pivotField showAll="0"/>
    <pivotField showAll="0"/>
    <pivotField showAll="0">
      <items count="70">
        <item x="38"/>
        <item x="35"/>
        <item x="54"/>
        <item x="53"/>
        <item x="18"/>
        <item x="7"/>
        <item x="41"/>
        <item x="46"/>
        <item x="22"/>
        <item x="2"/>
        <item x="48"/>
        <item x="45"/>
        <item x="66"/>
        <item x="47"/>
        <item m="1" x="68"/>
        <item x="30"/>
        <item x="60"/>
        <item x="32"/>
        <item x="5"/>
        <item x="55"/>
        <item x="56"/>
        <item x="34"/>
        <item x="64"/>
        <item x="62"/>
        <item x="10"/>
        <item x="3"/>
        <item x="42"/>
        <item x="25"/>
        <item x="12"/>
        <item x="33"/>
        <item x="16"/>
        <item x="57"/>
        <item x="59"/>
        <item x="19"/>
        <item x="51"/>
        <item x="24"/>
        <item x="0"/>
        <item x="17"/>
        <item x="43"/>
        <item x="23"/>
        <item x="39"/>
        <item x="52"/>
        <item x="15"/>
        <item x="21"/>
        <item x="26"/>
        <item x="40"/>
        <item x="4"/>
        <item x="28"/>
        <item x="11"/>
        <item x="49"/>
        <item x="9"/>
        <item x="50"/>
        <item x="61"/>
        <item x="44"/>
        <item x="31"/>
        <item x="29"/>
        <item x="37"/>
        <item x="14"/>
        <item x="58"/>
        <item x="13"/>
        <item x="36"/>
        <item x="8"/>
        <item x="6"/>
        <item x="27"/>
        <item x="63"/>
        <item x="20"/>
        <item x="1"/>
        <item x="65"/>
        <item x="67"/>
        <item t="default"/>
      </items>
    </pivotField>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59">
        <item x="175"/>
        <item x="149"/>
        <item x="179"/>
        <item x="235"/>
        <item x="91"/>
        <item x="134"/>
        <item x="160"/>
        <item x="247"/>
        <item x="246"/>
        <item x="188"/>
        <item x="55"/>
        <item x="192"/>
        <item x="229"/>
        <item x="61"/>
        <item x="128"/>
        <item x="67"/>
        <item x="93"/>
        <item x="201"/>
        <item x="209"/>
        <item x="120"/>
        <item x="139"/>
        <item x="155"/>
        <item x="245"/>
        <item x="115"/>
        <item x="249"/>
        <item x="204"/>
        <item x="251"/>
        <item x="46"/>
        <item x="143"/>
        <item x="32"/>
        <item x="174"/>
        <item x="232"/>
        <item x="64"/>
        <item x="1"/>
        <item x="131"/>
        <item x="250"/>
        <item x="171"/>
        <item x="86"/>
        <item x="223"/>
        <item x="169"/>
        <item x="142"/>
        <item x="70"/>
        <item x="132"/>
        <item x="136"/>
        <item x="33"/>
        <item x="199"/>
        <item x="74"/>
        <item x="158"/>
        <item x="84"/>
        <item x="252"/>
        <item x="45"/>
        <item x="238"/>
        <item x="21"/>
        <item x="224"/>
        <item x="214"/>
        <item x="141"/>
        <item x="88"/>
        <item x="135"/>
        <item x="216"/>
        <item x="14"/>
        <item x="147"/>
        <item x="118"/>
        <item x="113"/>
        <item x="57"/>
        <item x="126"/>
        <item x="62"/>
        <item x="203"/>
        <item x="107"/>
        <item x="208"/>
        <item x="129"/>
        <item x="144"/>
        <item x="173"/>
        <item x="110"/>
        <item x="233"/>
        <item x="236"/>
        <item x="218"/>
        <item x="25"/>
        <item x="146"/>
        <item x="243"/>
        <item x="101"/>
        <item x="63"/>
        <item x="99"/>
        <item x="221"/>
        <item x="76"/>
        <item x="202"/>
        <item x="231"/>
        <item x="3"/>
        <item x="65"/>
        <item x="36"/>
        <item x="253"/>
        <item x="215"/>
        <item x="198"/>
        <item x="242"/>
        <item x="228"/>
        <item x="15"/>
        <item x="187"/>
        <item x="122"/>
        <item x="185"/>
        <item x="248"/>
        <item x="27"/>
        <item x="219"/>
        <item x="8"/>
        <item x="82"/>
        <item x="49"/>
        <item x="166"/>
        <item x="114"/>
        <item x="178"/>
        <item x="85"/>
        <item x="2"/>
        <item x="54"/>
        <item x="189"/>
        <item x="206"/>
        <item x="151"/>
        <item x="170"/>
        <item x="241"/>
        <item x="222"/>
        <item x="182"/>
        <item x="225"/>
        <item x="211"/>
        <item x="176"/>
        <item x="66"/>
        <item x="165"/>
        <item x="48"/>
        <item x="52"/>
        <item x="6"/>
        <item x="121"/>
        <item x="154"/>
        <item x="195"/>
        <item x="196"/>
        <item x="116"/>
        <item x="38"/>
        <item x="226"/>
        <item x="197"/>
        <item x="145"/>
        <item x="75"/>
        <item x="161"/>
        <item x="164"/>
        <item x="138"/>
        <item x="157"/>
        <item x="181"/>
        <item x="234"/>
        <item x="168"/>
        <item x="95"/>
        <item x="123"/>
        <item x="34"/>
        <item x="244"/>
        <item x="90"/>
        <item x="35"/>
        <item x="11"/>
        <item x="190"/>
        <item x="16"/>
        <item x="73"/>
        <item x="186"/>
        <item x="119"/>
        <item x="153"/>
        <item x="108"/>
        <item x="109"/>
        <item x="98"/>
        <item x="37"/>
        <item x="177"/>
        <item x="106"/>
        <item x="22"/>
        <item x="42"/>
        <item x="7"/>
        <item x="180"/>
        <item x="184"/>
        <item x="29"/>
        <item x="71"/>
        <item x="205"/>
        <item x="137"/>
        <item x="78"/>
        <item x="41"/>
        <item x="159"/>
        <item x="47"/>
        <item x="133"/>
        <item x="59"/>
        <item x="12"/>
        <item x="30"/>
        <item x="152"/>
        <item x="79"/>
        <item x="58"/>
        <item x="150"/>
        <item x="19"/>
        <item x="17"/>
        <item x="26"/>
        <item x="94"/>
        <item x="92"/>
        <item x="102"/>
        <item x="39"/>
        <item x="103"/>
        <item x="10"/>
        <item x="69"/>
        <item x="44"/>
        <item x="127"/>
        <item x="18"/>
        <item x="148"/>
        <item x="9"/>
        <item x="40"/>
        <item x="254"/>
        <item x="255"/>
        <item x="200"/>
        <item x="31"/>
        <item x="89"/>
        <item x="194"/>
        <item x="51"/>
        <item x="60"/>
        <item x="83"/>
        <item x="239"/>
        <item x="5"/>
        <item x="0"/>
        <item x="156"/>
        <item x="28"/>
        <item x="97"/>
        <item x="162"/>
        <item x="140"/>
        <item x="81"/>
        <item x="50"/>
        <item x="183"/>
        <item x="191"/>
        <item x="68"/>
        <item x="130"/>
        <item x="213"/>
        <item x="172"/>
        <item x="105"/>
        <item x="230"/>
        <item x="125"/>
        <item x="167"/>
        <item x="210"/>
        <item x="217"/>
        <item x="112"/>
        <item x="220"/>
        <item x="207"/>
        <item x="43"/>
        <item x="163"/>
        <item x="80"/>
        <item x="111"/>
        <item x="23"/>
        <item x="212"/>
        <item x="4"/>
        <item x="96"/>
        <item x="53"/>
        <item x="72"/>
        <item x="227"/>
        <item x="20"/>
        <item x="87"/>
        <item x="100"/>
        <item x="240"/>
        <item x="24"/>
        <item x="13"/>
        <item x="124"/>
        <item x="237"/>
        <item x="117"/>
        <item x="104"/>
        <item x="77"/>
        <item x="56"/>
        <item x="193"/>
        <item x="256"/>
        <item x="257"/>
        <item x="258"/>
      </items>
    </pivotField>
    <pivotField showAll="0" defaultSubtotal="0">
      <items count="43">
        <item x="27"/>
        <item x="40"/>
        <item x="28"/>
        <item x="21"/>
        <item x="39"/>
        <item x="20"/>
        <item x="4"/>
        <item x="18"/>
        <item x="32"/>
        <item x="33"/>
        <item x="22"/>
        <item x="30"/>
        <item x="26"/>
        <item x="31"/>
        <item x="29"/>
        <item x="38"/>
        <item x="34"/>
        <item x="3"/>
        <item x="0"/>
        <item x="16"/>
        <item x="6"/>
        <item x="36"/>
        <item x="9"/>
        <item x="35"/>
        <item x="15"/>
        <item x="17"/>
        <item x="5"/>
        <item x="25"/>
        <item x="7"/>
        <item x="23"/>
        <item x="2"/>
        <item x="13"/>
        <item x="19"/>
        <item x="8"/>
        <item x="24"/>
        <item x="11"/>
        <item x="14"/>
        <item x="12"/>
        <item x="1"/>
        <item x="37"/>
        <item x="10"/>
        <item x="41"/>
        <item x="42"/>
      </items>
    </pivotField>
  </pivotFields>
  <rowFields count="2">
    <field x="32"/>
    <field x="25"/>
  </rowFields>
  <rowItems count="38">
    <i>
      <x/>
    </i>
    <i r="1">
      <x v="28"/>
    </i>
    <i r="1">
      <x v="33"/>
    </i>
    <i r="1">
      <x v="25"/>
    </i>
    <i r="1">
      <x v="30"/>
    </i>
    <i r="1">
      <x v="32"/>
    </i>
    <i r="1">
      <x v="22"/>
    </i>
    <i r="1">
      <x v="23"/>
    </i>
    <i r="1">
      <x v="12"/>
    </i>
    <i r="1">
      <x v="6"/>
    </i>
    <i r="1">
      <x v="14"/>
    </i>
    <i r="1">
      <x v="19"/>
    </i>
    <i r="1">
      <x v="20"/>
    </i>
    <i r="1">
      <x v="13"/>
    </i>
    <i r="1">
      <x v="7"/>
    </i>
    <i>
      <x v="1"/>
    </i>
    <i r="1">
      <x v="8"/>
    </i>
    <i r="1">
      <x v="17"/>
    </i>
    <i r="1">
      <x v="2"/>
    </i>
    <i r="1">
      <x v="9"/>
    </i>
    <i r="1">
      <x v="10"/>
    </i>
    <i r="1">
      <x v="11"/>
    </i>
    <i r="1">
      <x v="4"/>
    </i>
    <i r="1">
      <x v="5"/>
    </i>
    <i r="1">
      <x v="18"/>
    </i>
    <i r="1">
      <x v="26"/>
    </i>
    <i r="1">
      <x v="1"/>
    </i>
    <i r="1">
      <x v="3"/>
    </i>
    <i r="1">
      <x v="31"/>
    </i>
    <i r="1">
      <x v="16"/>
    </i>
    <i r="1">
      <x v="15"/>
    </i>
    <i r="1">
      <x v="29"/>
    </i>
    <i r="1">
      <x v="24"/>
    </i>
    <i r="1">
      <x v="27"/>
    </i>
    <i r="1">
      <x v="21"/>
    </i>
    <i>
      <x v="2"/>
    </i>
    <i r="1">
      <x/>
    </i>
    <i t="grand">
      <x/>
    </i>
  </rowItems>
  <colFields count="1">
    <field x="3"/>
  </colFields>
  <colItems count="1">
    <i>
      <x v="17"/>
    </i>
  </colItems>
  <pageFields count="1">
    <pageField fld="12" item="1" hier="-1"/>
  </pageFields>
  <dataFields count="1">
    <dataField name="Count of Incident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www.london-fire.gov.uk/fire-facts-reports.asp" TargetMode="External"/><Relationship Id="rId1" Type="http://schemas.openxmlformats.org/officeDocument/2006/relationships/hyperlink" Target="http://data.london.gov.uk/taxonomy/organisations/lfb"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11.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12.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ivotTable" Target="../pivotTables/pivotTable14.xml"/><Relationship Id="rId1" Type="http://schemas.openxmlformats.org/officeDocument/2006/relationships/pivotTable" Target="../pivotTables/pivotTable13.xml"/><Relationship Id="rId4"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2.bin"/><Relationship Id="rId1" Type="http://schemas.openxmlformats.org/officeDocument/2006/relationships/pivotTable" Target="../pivotTables/pivotTable15.xml"/></Relationships>
</file>

<file path=xl/worksheets/_rels/sheet14.xml.rels><?xml version="1.0" encoding="UTF-8" standalone="yes"?>
<Relationships xmlns="http://schemas.openxmlformats.org/package/2006/relationships"><Relationship Id="rId2" Type="http://schemas.openxmlformats.org/officeDocument/2006/relationships/pivotTable" Target="../pivotTables/pivotTable17.xml"/><Relationship Id="rId1" Type="http://schemas.openxmlformats.org/officeDocument/2006/relationships/pivotTable" Target="../pivotTables/pivotTable16.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ivotTable" Target="../pivotTables/pivotTable19.xml"/><Relationship Id="rId1" Type="http://schemas.openxmlformats.org/officeDocument/2006/relationships/pivotTable" Target="../pivotTables/pivotTable18.xml"/><Relationship Id="rId4"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ivotTable" Target="../pivotTables/pivotTable20.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6.bin"/><Relationship Id="rId1" Type="http://schemas.openxmlformats.org/officeDocument/2006/relationships/pivotTable" Target="../pivotTables/pivotTable21.x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7.bin"/><Relationship Id="rId1" Type="http://schemas.openxmlformats.org/officeDocument/2006/relationships/pivotTable" Target="../pivotTables/pivotTable22.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pivotTable" Target="../pivotTables/pivotTable25.xml"/><Relationship Id="rId2" Type="http://schemas.openxmlformats.org/officeDocument/2006/relationships/pivotTable" Target="../pivotTables/pivotTable24.xml"/><Relationship Id="rId1" Type="http://schemas.openxmlformats.org/officeDocument/2006/relationships/pivotTable" Target="../pivotTables/pivotTable23.xml"/><Relationship Id="rId4"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ivotTable" Target="../pivotTables/pivotTable26.xm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ivotTable" Target="../pivotTables/pivotTable27.xm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ivotTable" Target="../pivotTables/pivotTable28.xml"/></Relationships>
</file>

<file path=xl/worksheets/_rels/sheet27.xml.rels><?xml version="1.0" encoding="UTF-8" standalone="yes"?>
<Relationships xmlns="http://schemas.openxmlformats.org/package/2006/relationships"><Relationship Id="rId3" Type="http://schemas.openxmlformats.org/officeDocument/2006/relationships/pivotTable" Target="../pivotTables/pivotTable31.xml"/><Relationship Id="rId7" Type="http://schemas.openxmlformats.org/officeDocument/2006/relationships/drawing" Target="../drawings/drawing14.xml"/><Relationship Id="rId2" Type="http://schemas.openxmlformats.org/officeDocument/2006/relationships/pivotTable" Target="../pivotTables/pivotTable30.xml"/><Relationship Id="rId1" Type="http://schemas.openxmlformats.org/officeDocument/2006/relationships/pivotTable" Target="../pivotTables/pivotTable29.xml"/><Relationship Id="rId6" Type="http://schemas.openxmlformats.org/officeDocument/2006/relationships/printerSettings" Target="../printerSettings/printerSettings22.bin"/><Relationship Id="rId5" Type="http://schemas.openxmlformats.org/officeDocument/2006/relationships/pivotTable" Target="../pivotTables/pivotTable33.xml"/><Relationship Id="rId4" Type="http://schemas.openxmlformats.org/officeDocument/2006/relationships/pivotTable" Target="../pivotTables/pivotTable32.xml"/></Relationships>
</file>

<file path=xl/worksheets/_rels/sheet28.xml.rels><?xml version="1.0" encoding="UTF-8" standalone="yes"?>
<Relationships xmlns="http://schemas.openxmlformats.org/package/2006/relationships"><Relationship Id="rId3" Type="http://schemas.openxmlformats.org/officeDocument/2006/relationships/pivotTable" Target="../pivotTables/pivotTable36.xml"/><Relationship Id="rId2" Type="http://schemas.openxmlformats.org/officeDocument/2006/relationships/pivotTable" Target="../pivotTables/pivotTable35.xml"/><Relationship Id="rId1" Type="http://schemas.openxmlformats.org/officeDocument/2006/relationships/pivotTable" Target="../pivotTables/pivotTable34.xml"/><Relationship Id="rId4"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ivotTable" Target="../pivotTables/pivotTable38.xml"/><Relationship Id="rId1" Type="http://schemas.openxmlformats.org/officeDocument/2006/relationships/pivotTable" Target="../pivotTables/pivotTable37.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ivotTable" Target="../pivotTables/pivotTable39.xm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ivotTable" Target="../pivotTables/pivotTable40.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6.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8.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pivotTable" Target="../pivotTables/pivotTable9.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pivotTable" Target="../pivotTables/pivot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14"/>
  <sheetViews>
    <sheetView workbookViewId="0">
      <selection activeCell="H3" sqref="H3"/>
    </sheetView>
  </sheetViews>
  <sheetFormatPr defaultRowHeight="15" x14ac:dyDescent="0.25"/>
  <sheetData>
    <row r="3" spans="1:1" ht="15.75" x14ac:dyDescent="0.25">
      <c r="A3" s="147" t="s">
        <v>520</v>
      </c>
    </row>
    <row r="4" spans="1:1" ht="15.75" x14ac:dyDescent="0.25">
      <c r="A4" s="147" t="s">
        <v>528</v>
      </c>
    </row>
    <row r="5" spans="1:1" ht="15.75" x14ac:dyDescent="0.25">
      <c r="A5" s="151" t="s">
        <v>521</v>
      </c>
    </row>
    <row r="7" spans="1:1" ht="15.75" x14ac:dyDescent="0.25">
      <c r="A7" s="146" t="s">
        <v>522</v>
      </c>
    </row>
    <row r="8" spans="1:1" ht="15.75" x14ac:dyDescent="0.25">
      <c r="A8" s="150" t="s">
        <v>527</v>
      </c>
    </row>
    <row r="10" spans="1:1" ht="15.75" x14ac:dyDescent="0.25">
      <c r="A10" s="146" t="s">
        <v>523</v>
      </c>
    </row>
    <row r="11" spans="1:1" ht="15.75" x14ac:dyDescent="0.25">
      <c r="A11" s="146" t="s">
        <v>524</v>
      </c>
    </row>
    <row r="13" spans="1:1" x14ac:dyDescent="0.25">
      <c r="A13" s="149" t="s">
        <v>525</v>
      </c>
    </row>
    <row r="14" spans="1:1" x14ac:dyDescent="0.25">
      <c r="A14" s="149" t="s">
        <v>526</v>
      </c>
    </row>
  </sheetData>
  <hyperlinks>
    <hyperlink ref="A13" r:id="rId1"/>
    <hyperlink ref="A14"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85"/>
  <sheetViews>
    <sheetView showGridLines="0" workbookViewId="0">
      <selection activeCell="T11" sqref="T11"/>
    </sheetView>
  </sheetViews>
  <sheetFormatPr defaultRowHeight="15" x14ac:dyDescent="0.25"/>
  <cols>
    <col min="1" max="1" width="28.5703125" customWidth="1"/>
    <col min="2" max="13" width="6.5703125" customWidth="1"/>
    <col min="14" max="18" width="6.7109375" customWidth="1"/>
    <col min="19" max="19" width="6.7109375" style="97" customWidth="1"/>
  </cols>
  <sheetData>
    <row r="1" spans="1:35" s="12" customFormat="1" ht="22.5" customHeight="1" x14ac:dyDescent="0.25">
      <c r="A1" s="2" t="s">
        <v>234</v>
      </c>
    </row>
    <row r="2" spans="1:35" s="5" customFormat="1" ht="22.5" customHeight="1" thickBot="1" x14ac:dyDescent="0.25">
      <c r="A2" s="4" t="s">
        <v>175</v>
      </c>
      <c r="B2" s="4"/>
    </row>
    <row r="3" spans="1:35" s="9" customFormat="1" ht="22.5" customHeight="1" x14ac:dyDescent="0.2">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row>
    <row r="4" spans="1:35" s="12" customFormat="1" ht="22.5" customHeight="1" x14ac:dyDescent="0.2">
      <c r="A4" s="14" t="s">
        <v>176</v>
      </c>
      <c r="B4" s="15">
        <v>59</v>
      </c>
      <c r="C4" s="15">
        <v>81</v>
      </c>
      <c r="D4" s="15">
        <v>78</v>
      </c>
      <c r="E4" s="15">
        <v>86</v>
      </c>
      <c r="F4" s="15">
        <v>52</v>
      </c>
      <c r="G4" s="15">
        <v>60</v>
      </c>
      <c r="H4" s="15">
        <v>56</v>
      </c>
      <c r="I4" s="15">
        <v>51</v>
      </c>
      <c r="J4" s="15">
        <v>41</v>
      </c>
      <c r="K4" s="15">
        <v>55</v>
      </c>
      <c r="L4" s="15">
        <v>59</v>
      </c>
      <c r="M4" s="15">
        <v>55</v>
      </c>
      <c r="N4" s="15">
        <v>42</v>
      </c>
      <c r="O4" s="15">
        <v>49</v>
      </c>
      <c r="P4" s="15">
        <v>29</v>
      </c>
      <c r="Q4" s="15">
        <v>33</v>
      </c>
      <c r="R4" s="15">
        <f>R5+R20</f>
        <v>46</v>
      </c>
      <c r="S4" s="15">
        <v>103</v>
      </c>
    </row>
    <row r="5" spans="1:35" s="12" customFormat="1" ht="22.5" customHeight="1" x14ac:dyDescent="0.25">
      <c r="A5" s="10" t="s">
        <v>11</v>
      </c>
      <c r="B5" s="11">
        <v>23</v>
      </c>
      <c r="C5" s="11">
        <v>40</v>
      </c>
      <c r="D5" s="11">
        <v>39</v>
      </c>
      <c r="E5" s="11">
        <v>41</v>
      </c>
      <c r="F5" s="11">
        <v>21</v>
      </c>
      <c r="G5" s="11">
        <v>27</v>
      </c>
      <c r="H5" s="11">
        <v>26</v>
      </c>
      <c r="I5" s="11">
        <v>25</v>
      </c>
      <c r="J5" s="11">
        <v>19</v>
      </c>
      <c r="K5" s="11">
        <v>33</v>
      </c>
      <c r="L5" s="11">
        <v>26</v>
      </c>
      <c r="M5" s="11">
        <v>20</v>
      </c>
      <c r="N5" s="11">
        <v>19</v>
      </c>
      <c r="O5" s="11">
        <v>26</v>
      </c>
      <c r="P5" s="11">
        <v>10</v>
      </c>
      <c r="Q5" s="11">
        <v>16</v>
      </c>
      <c r="R5" s="11">
        <f t="shared" ref="R5:R39" si="0">IF(ISERROR(VLOOKUP(A5,J47:K82,2,FALSE)),0,VLOOKUP(A5,J47:K82,2,FALSE))</f>
        <v>23</v>
      </c>
      <c r="S5" s="11">
        <v>86</v>
      </c>
      <c r="T5"/>
      <c r="U5"/>
      <c r="V5"/>
      <c r="W5"/>
      <c r="X5"/>
      <c r="Y5"/>
      <c r="Z5"/>
      <c r="AA5"/>
      <c r="AB5"/>
      <c r="AC5"/>
      <c r="AD5"/>
      <c r="AE5"/>
      <c r="AF5"/>
      <c r="AG5"/>
      <c r="AH5"/>
      <c r="AI5"/>
    </row>
    <row r="6" spans="1:35" s="13" customFormat="1" ht="13.5" customHeight="1" x14ac:dyDescent="0.25">
      <c r="A6" s="17" t="s">
        <v>12</v>
      </c>
      <c r="B6" s="16">
        <v>3</v>
      </c>
      <c r="C6" s="16">
        <v>1</v>
      </c>
      <c r="D6" s="16">
        <v>5</v>
      </c>
      <c r="E6" s="16">
        <v>4</v>
      </c>
      <c r="F6" s="16">
        <v>1</v>
      </c>
      <c r="G6" s="16">
        <v>2</v>
      </c>
      <c r="H6" s="16">
        <v>4</v>
      </c>
      <c r="I6" s="16">
        <v>2</v>
      </c>
      <c r="J6" s="16">
        <v>1</v>
      </c>
      <c r="K6" s="16">
        <v>0</v>
      </c>
      <c r="L6" s="16">
        <v>4</v>
      </c>
      <c r="M6" s="16">
        <v>0</v>
      </c>
      <c r="N6" s="16">
        <v>2</v>
      </c>
      <c r="O6" s="16">
        <v>2</v>
      </c>
      <c r="P6" s="16">
        <v>0</v>
      </c>
      <c r="Q6" s="16">
        <v>1</v>
      </c>
      <c r="R6" s="23">
        <f t="shared" si="0"/>
        <v>2</v>
      </c>
      <c r="S6" s="23">
        <v>3</v>
      </c>
      <c r="T6"/>
      <c r="U6"/>
      <c r="V6"/>
      <c r="W6"/>
      <c r="X6"/>
      <c r="Y6"/>
      <c r="Z6"/>
      <c r="AA6"/>
      <c r="AB6"/>
      <c r="AC6"/>
      <c r="AD6"/>
      <c r="AE6"/>
      <c r="AF6"/>
      <c r="AG6"/>
      <c r="AH6"/>
      <c r="AI6"/>
    </row>
    <row r="7" spans="1:35" s="13" customFormat="1" ht="13.5" customHeight="1" x14ac:dyDescent="0.25">
      <c r="A7" s="17" t="s">
        <v>13</v>
      </c>
      <c r="B7" s="16">
        <v>0</v>
      </c>
      <c r="C7" s="16">
        <v>1</v>
      </c>
      <c r="D7" s="16">
        <v>0</v>
      </c>
      <c r="E7" s="16">
        <v>0</v>
      </c>
      <c r="F7" s="16">
        <v>0</v>
      </c>
      <c r="G7" s="16">
        <v>0</v>
      </c>
      <c r="H7" s="16">
        <v>0</v>
      </c>
      <c r="I7" s="16">
        <v>0</v>
      </c>
      <c r="J7" s="16">
        <v>0</v>
      </c>
      <c r="K7" s="16">
        <v>0</v>
      </c>
      <c r="L7" s="16">
        <v>0</v>
      </c>
      <c r="M7" s="16">
        <v>0</v>
      </c>
      <c r="N7" s="16">
        <v>0</v>
      </c>
      <c r="O7" s="16">
        <v>1</v>
      </c>
      <c r="P7" s="16">
        <v>0</v>
      </c>
      <c r="Q7" s="16">
        <v>0</v>
      </c>
      <c r="R7" s="23">
        <f t="shared" si="0"/>
        <v>0</v>
      </c>
      <c r="S7" s="23">
        <v>0</v>
      </c>
      <c r="T7"/>
      <c r="U7"/>
      <c r="V7"/>
      <c r="W7"/>
      <c r="X7"/>
      <c r="Y7"/>
      <c r="Z7"/>
      <c r="AA7"/>
      <c r="AB7"/>
      <c r="AC7"/>
      <c r="AD7"/>
      <c r="AE7"/>
      <c r="AF7"/>
      <c r="AG7"/>
      <c r="AH7"/>
      <c r="AI7"/>
    </row>
    <row r="8" spans="1:35" s="13" customFormat="1" ht="13.5" customHeight="1" x14ac:dyDescent="0.25">
      <c r="A8" s="17" t="s">
        <v>14</v>
      </c>
      <c r="B8" s="16">
        <v>5</v>
      </c>
      <c r="C8" s="16">
        <v>2</v>
      </c>
      <c r="D8" s="16">
        <v>4</v>
      </c>
      <c r="E8" s="16">
        <v>7</v>
      </c>
      <c r="F8" s="16">
        <v>1</v>
      </c>
      <c r="G8" s="16">
        <v>4</v>
      </c>
      <c r="H8" s="16">
        <v>1</v>
      </c>
      <c r="I8" s="16">
        <v>3</v>
      </c>
      <c r="J8" s="16">
        <v>1</v>
      </c>
      <c r="K8" s="16">
        <v>1</v>
      </c>
      <c r="L8" s="16">
        <v>2</v>
      </c>
      <c r="M8" s="16">
        <v>1</v>
      </c>
      <c r="N8" s="16">
        <v>2</v>
      </c>
      <c r="O8" s="16">
        <v>1</v>
      </c>
      <c r="P8" s="16">
        <v>2</v>
      </c>
      <c r="Q8" s="16">
        <v>1</v>
      </c>
      <c r="R8" s="23">
        <f t="shared" si="0"/>
        <v>1</v>
      </c>
      <c r="S8" s="23">
        <v>1</v>
      </c>
      <c r="T8"/>
      <c r="U8"/>
      <c r="V8"/>
      <c r="W8"/>
      <c r="X8"/>
      <c r="Y8"/>
      <c r="Z8"/>
      <c r="AA8"/>
      <c r="AB8"/>
      <c r="AC8"/>
      <c r="AD8"/>
      <c r="AE8"/>
      <c r="AF8"/>
      <c r="AG8"/>
      <c r="AH8"/>
      <c r="AI8"/>
    </row>
    <row r="9" spans="1:35" s="13" customFormat="1" ht="13.5" customHeight="1" x14ac:dyDescent="0.25">
      <c r="A9" s="17" t="s">
        <v>15</v>
      </c>
      <c r="B9" s="16">
        <v>1</v>
      </c>
      <c r="C9" s="16">
        <v>2</v>
      </c>
      <c r="D9" s="16">
        <v>3</v>
      </c>
      <c r="E9" s="16">
        <v>2</v>
      </c>
      <c r="F9" s="16">
        <v>2</v>
      </c>
      <c r="G9" s="16">
        <v>1</v>
      </c>
      <c r="H9" s="16">
        <v>1</v>
      </c>
      <c r="I9" s="16">
        <v>1</v>
      </c>
      <c r="J9" s="16">
        <v>0</v>
      </c>
      <c r="K9" s="16">
        <v>1</v>
      </c>
      <c r="L9" s="16">
        <v>2</v>
      </c>
      <c r="M9" s="16">
        <v>2</v>
      </c>
      <c r="N9" s="16">
        <v>2</v>
      </c>
      <c r="O9" s="16">
        <v>4</v>
      </c>
      <c r="P9" s="16">
        <v>0</v>
      </c>
      <c r="Q9" s="16">
        <v>2</v>
      </c>
      <c r="R9" s="23">
        <f t="shared" si="0"/>
        <v>1</v>
      </c>
      <c r="S9" s="23">
        <v>0</v>
      </c>
      <c r="T9"/>
      <c r="U9"/>
      <c r="V9"/>
      <c r="W9"/>
      <c r="X9"/>
      <c r="Y9"/>
      <c r="Z9"/>
      <c r="AA9"/>
      <c r="AB9"/>
      <c r="AC9"/>
      <c r="AD9"/>
      <c r="AE9"/>
      <c r="AF9"/>
      <c r="AG9"/>
      <c r="AH9"/>
      <c r="AI9"/>
    </row>
    <row r="10" spans="1:35" s="13" customFormat="1" ht="13.5" customHeight="1" x14ac:dyDescent="0.25">
      <c r="A10" s="17" t="s">
        <v>16</v>
      </c>
      <c r="B10" s="16">
        <v>0</v>
      </c>
      <c r="C10" s="16">
        <v>3</v>
      </c>
      <c r="D10" s="16">
        <v>2</v>
      </c>
      <c r="E10" s="16">
        <v>2</v>
      </c>
      <c r="F10" s="16">
        <v>1</v>
      </c>
      <c r="G10" s="16">
        <v>2</v>
      </c>
      <c r="H10" s="16">
        <v>2</v>
      </c>
      <c r="I10" s="16">
        <v>2</v>
      </c>
      <c r="J10" s="16">
        <v>1</v>
      </c>
      <c r="K10" s="16">
        <v>3</v>
      </c>
      <c r="L10" s="16">
        <v>2</v>
      </c>
      <c r="M10" s="16">
        <v>2</v>
      </c>
      <c r="N10" s="16">
        <v>0</v>
      </c>
      <c r="O10" s="16">
        <v>2</v>
      </c>
      <c r="P10" s="16">
        <v>1</v>
      </c>
      <c r="Q10" s="16">
        <v>1</v>
      </c>
      <c r="R10" s="23">
        <f t="shared" si="0"/>
        <v>3</v>
      </c>
      <c r="S10" s="23">
        <v>3</v>
      </c>
      <c r="T10"/>
      <c r="U10"/>
      <c r="V10"/>
      <c r="W10"/>
      <c r="X10"/>
      <c r="Y10"/>
      <c r="Z10"/>
      <c r="AA10"/>
      <c r="AB10"/>
      <c r="AC10"/>
      <c r="AD10"/>
      <c r="AE10"/>
      <c r="AF10"/>
      <c r="AG10"/>
      <c r="AH10"/>
      <c r="AI10"/>
    </row>
    <row r="11" spans="1:35" s="13" customFormat="1" ht="13.5" customHeight="1" x14ac:dyDescent="0.25">
      <c r="A11" s="17" t="s">
        <v>17</v>
      </c>
      <c r="B11" s="16">
        <v>1</v>
      </c>
      <c r="C11" s="16">
        <v>5</v>
      </c>
      <c r="D11" s="16">
        <v>1</v>
      </c>
      <c r="E11" s="16">
        <v>3</v>
      </c>
      <c r="F11" s="16">
        <v>1</v>
      </c>
      <c r="G11" s="16">
        <v>3</v>
      </c>
      <c r="H11" s="16">
        <v>1</v>
      </c>
      <c r="I11" s="16">
        <v>1</v>
      </c>
      <c r="J11" s="16">
        <v>4</v>
      </c>
      <c r="K11" s="16">
        <v>2</v>
      </c>
      <c r="L11" s="16">
        <v>3</v>
      </c>
      <c r="M11" s="16">
        <v>0</v>
      </c>
      <c r="N11" s="16">
        <v>2</v>
      </c>
      <c r="O11" s="16">
        <v>1</v>
      </c>
      <c r="P11" s="16">
        <v>0</v>
      </c>
      <c r="Q11" s="16">
        <v>0</v>
      </c>
      <c r="R11" s="23">
        <f t="shared" si="0"/>
        <v>3</v>
      </c>
      <c r="S11" s="23">
        <v>0</v>
      </c>
      <c r="T11"/>
      <c r="U11"/>
      <c r="V11"/>
      <c r="W11"/>
      <c r="X11"/>
      <c r="Y11"/>
      <c r="Z11"/>
      <c r="AA11"/>
      <c r="AB11"/>
      <c r="AC11"/>
      <c r="AD11"/>
      <c r="AE11"/>
      <c r="AF11"/>
      <c r="AG11"/>
      <c r="AH11"/>
      <c r="AI11"/>
    </row>
    <row r="12" spans="1:35" s="13" customFormat="1" ht="13.5" customHeight="1" x14ac:dyDescent="0.25">
      <c r="A12" s="17" t="s">
        <v>18</v>
      </c>
      <c r="B12" s="16">
        <v>3</v>
      </c>
      <c r="C12" s="16">
        <v>1</v>
      </c>
      <c r="D12" s="16">
        <v>3</v>
      </c>
      <c r="E12" s="16">
        <v>1</v>
      </c>
      <c r="F12" s="16">
        <v>1</v>
      </c>
      <c r="G12" s="16">
        <v>0</v>
      </c>
      <c r="H12" s="16">
        <v>3</v>
      </c>
      <c r="I12" s="16">
        <v>0</v>
      </c>
      <c r="J12" s="16">
        <v>2</v>
      </c>
      <c r="K12" s="16">
        <v>0</v>
      </c>
      <c r="L12" s="16">
        <v>0</v>
      </c>
      <c r="M12" s="16">
        <v>1</v>
      </c>
      <c r="N12" s="16">
        <v>1</v>
      </c>
      <c r="O12" s="16">
        <v>0</v>
      </c>
      <c r="P12" s="16">
        <v>0</v>
      </c>
      <c r="Q12" s="16">
        <v>0</v>
      </c>
      <c r="R12" s="23">
        <f t="shared" si="0"/>
        <v>2</v>
      </c>
      <c r="S12" s="23">
        <v>72</v>
      </c>
      <c r="T12"/>
      <c r="U12"/>
      <c r="V12"/>
      <c r="W12"/>
      <c r="X12"/>
      <c r="Y12"/>
      <c r="Z12"/>
      <c r="AA12"/>
      <c r="AB12"/>
      <c r="AC12"/>
      <c r="AD12"/>
      <c r="AE12"/>
      <c r="AF12"/>
      <c r="AG12"/>
      <c r="AH12"/>
      <c r="AI12"/>
    </row>
    <row r="13" spans="1:35" s="13" customFormat="1" ht="13.5" customHeight="1" x14ac:dyDescent="0.25">
      <c r="A13" s="17" t="s">
        <v>19</v>
      </c>
      <c r="B13" s="16">
        <v>1</v>
      </c>
      <c r="C13" s="16">
        <v>4</v>
      </c>
      <c r="D13" s="16">
        <v>0</v>
      </c>
      <c r="E13" s="16">
        <v>3</v>
      </c>
      <c r="F13" s="16">
        <v>1</v>
      </c>
      <c r="G13" s="16">
        <v>5</v>
      </c>
      <c r="H13" s="16">
        <v>4</v>
      </c>
      <c r="I13" s="16">
        <v>3</v>
      </c>
      <c r="J13" s="16">
        <v>1</v>
      </c>
      <c r="K13" s="16">
        <v>2</v>
      </c>
      <c r="L13" s="16">
        <v>1</v>
      </c>
      <c r="M13" s="16">
        <v>1</v>
      </c>
      <c r="N13" s="16">
        <v>4</v>
      </c>
      <c r="O13" s="16">
        <v>2</v>
      </c>
      <c r="P13" s="16">
        <v>0</v>
      </c>
      <c r="Q13" s="16">
        <v>2</v>
      </c>
      <c r="R13" s="23">
        <f t="shared" si="0"/>
        <v>1</v>
      </c>
      <c r="S13" s="23">
        <v>3</v>
      </c>
      <c r="T13"/>
      <c r="U13"/>
      <c r="V13"/>
      <c r="W13"/>
      <c r="X13"/>
      <c r="Y13"/>
      <c r="Z13"/>
      <c r="AA13"/>
      <c r="AB13"/>
      <c r="AC13"/>
      <c r="AD13"/>
      <c r="AE13"/>
      <c r="AF13"/>
      <c r="AG13"/>
      <c r="AH13"/>
      <c r="AI13"/>
    </row>
    <row r="14" spans="1:35" s="13" customFormat="1" ht="13.5" customHeight="1" x14ac:dyDescent="0.25">
      <c r="A14" s="17" t="s">
        <v>20</v>
      </c>
      <c r="B14" s="16">
        <v>0</v>
      </c>
      <c r="C14" s="16">
        <v>8</v>
      </c>
      <c r="D14" s="16">
        <v>2</v>
      </c>
      <c r="E14" s="16">
        <v>4</v>
      </c>
      <c r="F14" s="16">
        <v>4</v>
      </c>
      <c r="G14" s="16">
        <v>3</v>
      </c>
      <c r="H14" s="16">
        <v>3</v>
      </c>
      <c r="I14" s="16">
        <v>2</v>
      </c>
      <c r="J14" s="16">
        <v>1</v>
      </c>
      <c r="K14" s="16">
        <v>1</v>
      </c>
      <c r="L14" s="16">
        <v>3</v>
      </c>
      <c r="M14" s="16">
        <v>2</v>
      </c>
      <c r="N14" s="16">
        <v>1</v>
      </c>
      <c r="O14" s="16">
        <v>1</v>
      </c>
      <c r="P14" s="16">
        <v>4</v>
      </c>
      <c r="Q14" s="16">
        <v>0</v>
      </c>
      <c r="R14" s="23">
        <f t="shared" si="0"/>
        <v>2</v>
      </c>
      <c r="S14" s="23">
        <v>0</v>
      </c>
      <c r="T14"/>
      <c r="U14"/>
      <c r="V14"/>
      <c r="W14"/>
      <c r="X14"/>
      <c r="Y14"/>
      <c r="Z14"/>
      <c r="AA14"/>
      <c r="AB14"/>
      <c r="AC14"/>
      <c r="AD14"/>
      <c r="AE14"/>
      <c r="AF14"/>
      <c r="AG14"/>
      <c r="AH14"/>
      <c r="AI14"/>
    </row>
    <row r="15" spans="1:35" s="13" customFormat="1" ht="13.5" customHeight="1" x14ac:dyDescent="0.25">
      <c r="A15" s="17" t="s">
        <v>21</v>
      </c>
      <c r="B15" s="16">
        <v>3</v>
      </c>
      <c r="C15" s="16">
        <v>3</v>
      </c>
      <c r="D15" s="16">
        <v>6</v>
      </c>
      <c r="E15" s="16">
        <v>6</v>
      </c>
      <c r="F15" s="16">
        <v>3</v>
      </c>
      <c r="G15" s="16">
        <v>1</v>
      </c>
      <c r="H15" s="16">
        <v>3</v>
      </c>
      <c r="I15" s="16">
        <v>2</v>
      </c>
      <c r="J15" s="16">
        <v>0</v>
      </c>
      <c r="K15" s="16">
        <v>1</v>
      </c>
      <c r="L15" s="16">
        <v>2</v>
      </c>
      <c r="M15" s="16">
        <v>2</v>
      </c>
      <c r="N15" s="16">
        <v>0</v>
      </c>
      <c r="O15" s="16">
        <v>4</v>
      </c>
      <c r="P15" s="16">
        <v>1</v>
      </c>
      <c r="Q15" s="16">
        <v>4</v>
      </c>
      <c r="R15" s="23">
        <f t="shared" si="0"/>
        <v>1</v>
      </c>
      <c r="S15" s="23">
        <v>1</v>
      </c>
      <c r="T15"/>
      <c r="U15"/>
      <c r="V15"/>
      <c r="W15"/>
      <c r="X15"/>
      <c r="Y15"/>
      <c r="Z15"/>
      <c r="AA15"/>
      <c r="AB15"/>
      <c r="AC15"/>
      <c r="AD15"/>
      <c r="AE15"/>
      <c r="AF15"/>
      <c r="AG15"/>
      <c r="AH15"/>
      <c r="AI15"/>
    </row>
    <row r="16" spans="1:35" s="13" customFormat="1" ht="13.5" customHeight="1" x14ac:dyDescent="0.25">
      <c r="A16" s="17" t="s">
        <v>22</v>
      </c>
      <c r="B16" s="16">
        <v>1</v>
      </c>
      <c r="C16" s="16">
        <v>3</v>
      </c>
      <c r="D16" s="16">
        <v>3</v>
      </c>
      <c r="E16" s="16">
        <v>3</v>
      </c>
      <c r="F16" s="16">
        <v>1</v>
      </c>
      <c r="G16" s="16">
        <v>1</v>
      </c>
      <c r="H16" s="16">
        <v>1</v>
      </c>
      <c r="I16" s="16">
        <v>5</v>
      </c>
      <c r="J16" s="16">
        <v>4</v>
      </c>
      <c r="K16" s="16">
        <v>8</v>
      </c>
      <c r="L16" s="16">
        <v>3</v>
      </c>
      <c r="M16" s="16">
        <v>5</v>
      </c>
      <c r="N16" s="16">
        <v>2</v>
      </c>
      <c r="O16" s="16">
        <v>2</v>
      </c>
      <c r="P16" s="16">
        <v>0</v>
      </c>
      <c r="Q16" s="16">
        <v>2</v>
      </c>
      <c r="R16" s="23">
        <f t="shared" si="0"/>
        <v>3</v>
      </c>
      <c r="S16" s="23">
        <v>0</v>
      </c>
      <c r="T16"/>
      <c r="U16"/>
      <c r="V16"/>
      <c r="W16"/>
      <c r="X16"/>
      <c r="Y16"/>
      <c r="Z16"/>
      <c r="AA16"/>
      <c r="AB16"/>
      <c r="AC16"/>
      <c r="AD16"/>
      <c r="AE16"/>
      <c r="AF16"/>
      <c r="AG16"/>
      <c r="AH16"/>
      <c r="AI16"/>
    </row>
    <row r="17" spans="1:35" s="13" customFormat="1" ht="13.5" customHeight="1" x14ac:dyDescent="0.25">
      <c r="A17" s="17" t="s">
        <v>23</v>
      </c>
      <c r="B17" s="16">
        <v>3</v>
      </c>
      <c r="C17" s="16">
        <v>3</v>
      </c>
      <c r="D17" s="16">
        <v>2</v>
      </c>
      <c r="E17" s="16">
        <v>3</v>
      </c>
      <c r="F17" s="16">
        <v>2</v>
      </c>
      <c r="G17" s="16">
        <v>0</v>
      </c>
      <c r="H17" s="16">
        <v>0</v>
      </c>
      <c r="I17" s="16">
        <v>0</v>
      </c>
      <c r="J17" s="16">
        <v>2</v>
      </c>
      <c r="K17" s="16">
        <v>5</v>
      </c>
      <c r="L17" s="16">
        <v>1</v>
      </c>
      <c r="M17" s="16">
        <v>2</v>
      </c>
      <c r="N17" s="16">
        <v>1</v>
      </c>
      <c r="O17" s="16">
        <v>1</v>
      </c>
      <c r="P17" s="16">
        <v>1</v>
      </c>
      <c r="Q17" s="16">
        <v>1</v>
      </c>
      <c r="R17" s="23">
        <f t="shared" si="0"/>
        <v>0</v>
      </c>
      <c r="S17" s="23">
        <v>1</v>
      </c>
      <c r="T17"/>
      <c r="U17"/>
      <c r="V17"/>
      <c r="W17"/>
      <c r="X17"/>
      <c r="Y17"/>
      <c r="Z17"/>
      <c r="AA17"/>
      <c r="AB17"/>
      <c r="AC17"/>
      <c r="AD17"/>
      <c r="AE17"/>
      <c r="AF17"/>
      <c r="AG17"/>
      <c r="AH17"/>
      <c r="AI17"/>
    </row>
    <row r="18" spans="1:35" s="13" customFormat="1" ht="13.5" customHeight="1" x14ac:dyDescent="0.25">
      <c r="A18" s="17" t="s">
        <v>24</v>
      </c>
      <c r="B18" s="16">
        <v>2</v>
      </c>
      <c r="C18" s="16">
        <v>2</v>
      </c>
      <c r="D18" s="16">
        <v>4</v>
      </c>
      <c r="E18" s="16">
        <v>2</v>
      </c>
      <c r="F18" s="16">
        <v>2</v>
      </c>
      <c r="G18" s="16">
        <v>3</v>
      </c>
      <c r="H18" s="16">
        <v>3</v>
      </c>
      <c r="I18" s="16">
        <v>1</v>
      </c>
      <c r="J18" s="16">
        <v>1</v>
      </c>
      <c r="K18" s="16">
        <v>6</v>
      </c>
      <c r="L18" s="16">
        <v>2</v>
      </c>
      <c r="M18" s="16">
        <v>1</v>
      </c>
      <c r="N18" s="16">
        <v>0</v>
      </c>
      <c r="O18" s="16">
        <v>3</v>
      </c>
      <c r="P18" s="16">
        <v>0</v>
      </c>
      <c r="Q18" s="16">
        <v>2</v>
      </c>
      <c r="R18" s="23">
        <f t="shared" si="0"/>
        <v>3</v>
      </c>
      <c r="S18" s="23">
        <v>1</v>
      </c>
      <c r="T18"/>
      <c r="U18"/>
      <c r="V18"/>
      <c r="W18"/>
      <c r="X18"/>
      <c r="Y18"/>
      <c r="Z18"/>
      <c r="AA18"/>
      <c r="AB18"/>
      <c r="AC18"/>
      <c r="AD18"/>
      <c r="AE18"/>
      <c r="AF18"/>
      <c r="AG18"/>
      <c r="AH18"/>
      <c r="AI18"/>
    </row>
    <row r="19" spans="1:35" s="13" customFormat="1" ht="13.5" customHeight="1" x14ac:dyDescent="0.25">
      <c r="A19" s="17" t="s">
        <v>25</v>
      </c>
      <c r="B19" s="16">
        <v>0</v>
      </c>
      <c r="C19" s="16">
        <v>2</v>
      </c>
      <c r="D19" s="16">
        <v>4</v>
      </c>
      <c r="E19" s="16">
        <v>1</v>
      </c>
      <c r="F19" s="16">
        <v>1</v>
      </c>
      <c r="G19" s="16">
        <v>2</v>
      </c>
      <c r="H19" s="16">
        <v>0</v>
      </c>
      <c r="I19" s="16">
        <v>3</v>
      </c>
      <c r="J19" s="16">
        <v>1</v>
      </c>
      <c r="K19" s="16">
        <v>3</v>
      </c>
      <c r="L19" s="16">
        <v>1</v>
      </c>
      <c r="M19" s="16">
        <v>1</v>
      </c>
      <c r="N19" s="16">
        <v>2</v>
      </c>
      <c r="O19" s="16">
        <v>2</v>
      </c>
      <c r="P19" s="16">
        <v>1</v>
      </c>
      <c r="Q19" s="16">
        <v>0</v>
      </c>
      <c r="R19" s="23">
        <f t="shared" si="0"/>
        <v>1</v>
      </c>
      <c r="S19" s="23">
        <v>1</v>
      </c>
      <c r="T19"/>
      <c r="U19"/>
      <c r="V19"/>
      <c r="W19"/>
      <c r="X19"/>
      <c r="Y19"/>
      <c r="Z19"/>
      <c r="AA19"/>
      <c r="AB19"/>
      <c r="AC19"/>
      <c r="AD19"/>
      <c r="AE19"/>
      <c r="AF19"/>
      <c r="AG19"/>
      <c r="AH19"/>
      <c r="AI19"/>
    </row>
    <row r="20" spans="1:35" s="12" customFormat="1" ht="22.5" customHeight="1" x14ac:dyDescent="0.25">
      <c r="A20" s="10" t="s">
        <v>26</v>
      </c>
      <c r="B20" s="11">
        <v>36</v>
      </c>
      <c r="C20" s="11">
        <v>41</v>
      </c>
      <c r="D20" s="11">
        <v>39</v>
      </c>
      <c r="E20" s="11">
        <v>45</v>
      </c>
      <c r="F20" s="11">
        <v>31</v>
      </c>
      <c r="G20" s="11">
        <v>33</v>
      </c>
      <c r="H20" s="11">
        <v>30</v>
      </c>
      <c r="I20" s="11">
        <v>26</v>
      </c>
      <c r="J20" s="11">
        <v>22</v>
      </c>
      <c r="K20" s="11">
        <v>22</v>
      </c>
      <c r="L20" s="11">
        <v>33</v>
      </c>
      <c r="M20" s="11">
        <v>35</v>
      </c>
      <c r="N20" s="11">
        <v>23</v>
      </c>
      <c r="O20" s="11">
        <v>23</v>
      </c>
      <c r="P20" s="11">
        <v>19</v>
      </c>
      <c r="Q20" s="11">
        <v>17</v>
      </c>
      <c r="R20" s="11">
        <f t="shared" si="0"/>
        <v>23</v>
      </c>
      <c r="S20" s="11">
        <v>17</v>
      </c>
      <c r="T20"/>
      <c r="U20"/>
      <c r="V20"/>
      <c r="W20"/>
      <c r="X20"/>
      <c r="Y20"/>
      <c r="Z20"/>
      <c r="AA20"/>
      <c r="AB20"/>
      <c r="AC20"/>
      <c r="AD20"/>
      <c r="AE20"/>
      <c r="AF20"/>
      <c r="AG20"/>
      <c r="AH20"/>
      <c r="AI20"/>
    </row>
    <row r="21" spans="1:35" s="13" customFormat="1" ht="13.5" customHeight="1" x14ac:dyDescent="0.2">
      <c r="A21" s="17" t="s">
        <v>27</v>
      </c>
      <c r="B21" s="16">
        <v>0</v>
      </c>
      <c r="C21" s="16">
        <v>0</v>
      </c>
      <c r="D21" s="16">
        <v>3</v>
      </c>
      <c r="E21" s="16">
        <v>2</v>
      </c>
      <c r="F21" s="16">
        <v>0</v>
      </c>
      <c r="G21" s="16">
        <v>1</v>
      </c>
      <c r="H21" s="16">
        <v>0</v>
      </c>
      <c r="I21" s="16">
        <v>1</v>
      </c>
      <c r="J21" s="16">
        <v>1</v>
      </c>
      <c r="K21" s="16">
        <v>0</v>
      </c>
      <c r="L21" s="16">
        <v>1</v>
      </c>
      <c r="M21" s="16">
        <v>2</v>
      </c>
      <c r="N21" s="16">
        <v>1</v>
      </c>
      <c r="O21" s="16">
        <v>0</v>
      </c>
      <c r="P21" s="16">
        <v>1</v>
      </c>
      <c r="Q21" s="16">
        <v>0</v>
      </c>
      <c r="R21" s="23">
        <f t="shared" si="0"/>
        <v>1</v>
      </c>
      <c r="S21" s="23">
        <v>2</v>
      </c>
    </row>
    <row r="22" spans="1:35" s="13" customFormat="1" ht="13.5" customHeight="1" x14ac:dyDescent="0.2">
      <c r="A22" s="17" t="s">
        <v>28</v>
      </c>
      <c r="B22" s="16">
        <v>3</v>
      </c>
      <c r="C22" s="16">
        <v>4</v>
      </c>
      <c r="D22" s="16">
        <v>1</v>
      </c>
      <c r="E22" s="16">
        <v>3</v>
      </c>
      <c r="F22" s="16">
        <v>1</v>
      </c>
      <c r="G22" s="16">
        <v>1</v>
      </c>
      <c r="H22" s="16">
        <v>2</v>
      </c>
      <c r="I22" s="16">
        <v>0</v>
      </c>
      <c r="J22" s="16">
        <v>1</v>
      </c>
      <c r="K22" s="16">
        <v>2</v>
      </c>
      <c r="L22" s="16">
        <v>3</v>
      </c>
      <c r="M22" s="16">
        <v>2</v>
      </c>
      <c r="N22" s="16">
        <v>1</v>
      </c>
      <c r="O22" s="16">
        <v>1</v>
      </c>
      <c r="P22" s="16">
        <v>1</v>
      </c>
      <c r="Q22" s="16">
        <v>1</v>
      </c>
      <c r="R22" s="23">
        <f t="shared" si="0"/>
        <v>0</v>
      </c>
      <c r="S22" s="23">
        <v>1</v>
      </c>
    </row>
    <row r="23" spans="1:35" s="13" customFormat="1" ht="13.5" customHeight="1" x14ac:dyDescent="0.2">
      <c r="A23" s="17" t="s">
        <v>29</v>
      </c>
      <c r="B23" s="16">
        <v>3</v>
      </c>
      <c r="C23" s="16">
        <v>1</v>
      </c>
      <c r="D23" s="16">
        <v>2</v>
      </c>
      <c r="E23" s="16">
        <v>4</v>
      </c>
      <c r="F23" s="16">
        <v>2</v>
      </c>
      <c r="G23" s="16">
        <v>0</v>
      </c>
      <c r="H23" s="16">
        <v>0</v>
      </c>
      <c r="I23" s="16">
        <v>1</v>
      </c>
      <c r="J23" s="16">
        <v>3</v>
      </c>
      <c r="K23" s="16">
        <v>0</v>
      </c>
      <c r="L23" s="16">
        <v>1</v>
      </c>
      <c r="M23" s="16">
        <v>1</v>
      </c>
      <c r="N23" s="16">
        <v>0</v>
      </c>
      <c r="O23" s="16">
        <v>0</v>
      </c>
      <c r="P23" s="16">
        <v>0</v>
      </c>
      <c r="Q23" s="16">
        <v>1</v>
      </c>
      <c r="R23" s="23">
        <f t="shared" si="0"/>
        <v>0</v>
      </c>
      <c r="S23" s="23">
        <v>0</v>
      </c>
    </row>
    <row r="24" spans="1:35" s="13" customFormat="1" ht="13.5" customHeight="1" x14ac:dyDescent="0.2">
      <c r="A24" s="17" t="s">
        <v>30</v>
      </c>
      <c r="B24" s="16">
        <v>0</v>
      </c>
      <c r="C24" s="16">
        <v>7</v>
      </c>
      <c r="D24" s="16">
        <v>6</v>
      </c>
      <c r="E24" s="16">
        <v>2</v>
      </c>
      <c r="F24" s="16">
        <v>3</v>
      </c>
      <c r="G24" s="16">
        <v>1</v>
      </c>
      <c r="H24" s="16">
        <v>3</v>
      </c>
      <c r="I24" s="16">
        <v>5</v>
      </c>
      <c r="J24" s="16">
        <v>1</v>
      </c>
      <c r="K24" s="16">
        <v>1</v>
      </c>
      <c r="L24" s="16">
        <v>2</v>
      </c>
      <c r="M24" s="16">
        <v>8</v>
      </c>
      <c r="N24" s="16">
        <v>3</v>
      </c>
      <c r="O24" s="16">
        <v>2</v>
      </c>
      <c r="P24" s="16">
        <v>0</v>
      </c>
      <c r="Q24" s="16">
        <v>1</v>
      </c>
      <c r="R24" s="23">
        <f t="shared" si="0"/>
        <v>3</v>
      </c>
      <c r="S24" s="23">
        <v>0</v>
      </c>
    </row>
    <row r="25" spans="1:35" s="13" customFormat="1" ht="13.5" customHeight="1" x14ac:dyDescent="0.2">
      <c r="A25" s="17" t="s">
        <v>31</v>
      </c>
      <c r="B25" s="16">
        <v>5</v>
      </c>
      <c r="C25" s="16">
        <v>0</v>
      </c>
      <c r="D25" s="16">
        <v>1</v>
      </c>
      <c r="E25" s="16">
        <v>0</v>
      </c>
      <c r="F25" s="16">
        <v>4</v>
      </c>
      <c r="G25" s="16">
        <v>0</v>
      </c>
      <c r="H25" s="16">
        <v>1</v>
      </c>
      <c r="I25" s="16">
        <v>1</v>
      </c>
      <c r="J25" s="16">
        <v>4</v>
      </c>
      <c r="K25" s="16">
        <v>0</v>
      </c>
      <c r="L25" s="16">
        <v>4</v>
      </c>
      <c r="M25" s="16">
        <v>2</v>
      </c>
      <c r="N25" s="16">
        <v>3</v>
      </c>
      <c r="O25" s="16">
        <v>0</v>
      </c>
      <c r="P25" s="16">
        <v>1</v>
      </c>
      <c r="Q25" s="16">
        <v>1</v>
      </c>
      <c r="R25" s="23">
        <f t="shared" si="0"/>
        <v>2</v>
      </c>
      <c r="S25" s="23">
        <v>1</v>
      </c>
    </row>
    <row r="26" spans="1:35" s="13" customFormat="1" ht="13.5" customHeight="1" x14ac:dyDescent="0.2">
      <c r="A26" s="17" t="s">
        <v>32</v>
      </c>
      <c r="B26" s="16">
        <v>1</v>
      </c>
      <c r="C26" s="16">
        <v>4</v>
      </c>
      <c r="D26" s="16">
        <v>3</v>
      </c>
      <c r="E26" s="16">
        <v>0</v>
      </c>
      <c r="F26" s="16">
        <v>3</v>
      </c>
      <c r="G26" s="16">
        <v>2</v>
      </c>
      <c r="H26" s="16">
        <v>3</v>
      </c>
      <c r="I26" s="16">
        <v>2</v>
      </c>
      <c r="J26" s="16">
        <v>2</v>
      </c>
      <c r="K26" s="16">
        <v>1</v>
      </c>
      <c r="L26" s="16">
        <v>3</v>
      </c>
      <c r="M26" s="16">
        <v>2</v>
      </c>
      <c r="N26" s="16">
        <v>2</v>
      </c>
      <c r="O26" s="16">
        <v>1</v>
      </c>
      <c r="P26" s="16">
        <v>3</v>
      </c>
      <c r="Q26" s="16">
        <v>2</v>
      </c>
      <c r="R26" s="23">
        <f t="shared" si="0"/>
        <v>1</v>
      </c>
      <c r="S26" s="23">
        <v>0</v>
      </c>
    </row>
    <row r="27" spans="1:35" s="13" customFormat="1" ht="13.5" customHeight="1" x14ac:dyDescent="0.2">
      <c r="A27" s="17" t="s">
        <v>33</v>
      </c>
      <c r="B27" s="16">
        <v>2</v>
      </c>
      <c r="C27" s="16">
        <v>3</v>
      </c>
      <c r="D27" s="16">
        <v>6</v>
      </c>
      <c r="E27" s="16">
        <v>8</v>
      </c>
      <c r="F27" s="16">
        <v>0</v>
      </c>
      <c r="G27" s="16">
        <v>2</v>
      </c>
      <c r="H27" s="16">
        <v>4</v>
      </c>
      <c r="I27" s="16">
        <v>2</v>
      </c>
      <c r="J27" s="16">
        <v>1</v>
      </c>
      <c r="K27" s="16">
        <v>1</v>
      </c>
      <c r="L27" s="16">
        <v>5</v>
      </c>
      <c r="M27" s="16">
        <v>2</v>
      </c>
      <c r="N27" s="16">
        <v>2</v>
      </c>
      <c r="O27" s="16">
        <v>1</v>
      </c>
      <c r="P27" s="16">
        <v>2</v>
      </c>
      <c r="Q27" s="16">
        <v>4</v>
      </c>
      <c r="R27" s="23">
        <f t="shared" si="0"/>
        <v>3</v>
      </c>
      <c r="S27" s="23">
        <v>1</v>
      </c>
    </row>
    <row r="28" spans="1:35" s="13" customFormat="1" ht="13.5" customHeight="1" x14ac:dyDescent="0.2">
      <c r="A28" s="17" t="s">
        <v>34</v>
      </c>
      <c r="B28" s="16">
        <v>2</v>
      </c>
      <c r="C28" s="16">
        <v>2</v>
      </c>
      <c r="D28" s="16">
        <v>1</v>
      </c>
      <c r="E28" s="16">
        <v>1</v>
      </c>
      <c r="F28" s="16">
        <v>3</v>
      </c>
      <c r="G28" s="16">
        <v>2</v>
      </c>
      <c r="H28" s="16">
        <v>3</v>
      </c>
      <c r="I28" s="16">
        <v>2</v>
      </c>
      <c r="J28" s="16">
        <v>1</v>
      </c>
      <c r="K28" s="16">
        <v>3</v>
      </c>
      <c r="L28" s="16">
        <v>1</v>
      </c>
      <c r="M28" s="16">
        <v>0</v>
      </c>
      <c r="N28" s="16">
        <v>2</v>
      </c>
      <c r="O28" s="16">
        <v>4</v>
      </c>
      <c r="P28" s="16">
        <v>1</v>
      </c>
      <c r="Q28" s="16">
        <v>0</v>
      </c>
      <c r="R28" s="23">
        <f t="shared" si="0"/>
        <v>1</v>
      </c>
      <c r="S28" s="23">
        <v>3</v>
      </c>
    </row>
    <row r="29" spans="1:35" s="13" customFormat="1" ht="13.5" customHeight="1" x14ac:dyDescent="0.2">
      <c r="A29" s="17" t="s">
        <v>35</v>
      </c>
      <c r="B29" s="16">
        <v>2</v>
      </c>
      <c r="C29" s="16">
        <v>2</v>
      </c>
      <c r="D29" s="16">
        <v>2</v>
      </c>
      <c r="E29" s="16">
        <v>1</v>
      </c>
      <c r="F29" s="16">
        <v>1</v>
      </c>
      <c r="G29" s="16">
        <v>0</v>
      </c>
      <c r="H29" s="16">
        <v>3</v>
      </c>
      <c r="I29" s="16">
        <v>3</v>
      </c>
      <c r="J29" s="16">
        <v>0</v>
      </c>
      <c r="K29" s="16">
        <v>1</v>
      </c>
      <c r="L29" s="16">
        <v>3</v>
      </c>
      <c r="M29" s="16">
        <v>3</v>
      </c>
      <c r="N29" s="16">
        <v>1</v>
      </c>
      <c r="O29" s="16">
        <v>2</v>
      </c>
      <c r="P29" s="16">
        <v>2</v>
      </c>
      <c r="Q29" s="16">
        <v>1</v>
      </c>
      <c r="R29" s="23">
        <f t="shared" si="0"/>
        <v>3</v>
      </c>
      <c r="S29" s="23">
        <v>1</v>
      </c>
    </row>
    <row r="30" spans="1:35" s="13" customFormat="1" ht="13.5" customHeight="1" x14ac:dyDescent="0.2">
      <c r="A30" s="17" t="s">
        <v>36</v>
      </c>
      <c r="B30" s="16">
        <v>6</v>
      </c>
      <c r="C30" s="16">
        <v>2</v>
      </c>
      <c r="D30" s="16">
        <v>1</v>
      </c>
      <c r="E30" s="16">
        <v>4</v>
      </c>
      <c r="F30" s="16">
        <v>0</v>
      </c>
      <c r="G30" s="16">
        <v>1</v>
      </c>
      <c r="H30" s="16">
        <v>0</v>
      </c>
      <c r="I30" s="16">
        <v>1</v>
      </c>
      <c r="J30" s="16">
        <v>1</v>
      </c>
      <c r="K30" s="16">
        <v>0</v>
      </c>
      <c r="L30" s="16">
        <v>2</v>
      </c>
      <c r="M30" s="16">
        <v>0</v>
      </c>
      <c r="N30" s="16">
        <v>0</v>
      </c>
      <c r="O30" s="16">
        <v>0</v>
      </c>
      <c r="P30" s="16">
        <v>2</v>
      </c>
      <c r="Q30" s="16">
        <v>0</v>
      </c>
      <c r="R30" s="23">
        <f t="shared" si="0"/>
        <v>0</v>
      </c>
      <c r="S30" s="23">
        <v>0</v>
      </c>
    </row>
    <row r="31" spans="1:35" s="13" customFormat="1" ht="13.5" customHeight="1" x14ac:dyDescent="0.2">
      <c r="A31" s="17" t="s">
        <v>37</v>
      </c>
      <c r="B31" s="16">
        <v>0</v>
      </c>
      <c r="C31" s="16">
        <v>4</v>
      </c>
      <c r="D31" s="16">
        <v>3</v>
      </c>
      <c r="E31" s="16">
        <v>2</v>
      </c>
      <c r="F31" s="16">
        <v>1</v>
      </c>
      <c r="G31" s="16">
        <v>0</v>
      </c>
      <c r="H31" s="16">
        <v>1</v>
      </c>
      <c r="I31" s="16">
        <v>1</v>
      </c>
      <c r="J31" s="16">
        <v>1</v>
      </c>
      <c r="K31" s="16">
        <v>2</v>
      </c>
      <c r="L31" s="16">
        <v>0</v>
      </c>
      <c r="M31" s="16">
        <v>1</v>
      </c>
      <c r="N31" s="16">
        <v>2</v>
      </c>
      <c r="O31" s="16">
        <v>1</v>
      </c>
      <c r="P31" s="16">
        <v>0</v>
      </c>
      <c r="Q31" s="16">
        <v>0</v>
      </c>
      <c r="R31" s="23">
        <f t="shared" si="0"/>
        <v>1</v>
      </c>
      <c r="S31" s="23">
        <v>4</v>
      </c>
    </row>
    <row r="32" spans="1:35" s="13" customFormat="1" ht="13.5" customHeight="1" x14ac:dyDescent="0.2">
      <c r="A32" s="17" t="s">
        <v>38</v>
      </c>
      <c r="B32" s="16">
        <v>0</v>
      </c>
      <c r="C32" s="16">
        <v>1</v>
      </c>
      <c r="D32" s="16">
        <v>1</v>
      </c>
      <c r="E32" s="16">
        <v>2</v>
      </c>
      <c r="F32" s="16">
        <v>2</v>
      </c>
      <c r="G32" s="16">
        <v>10</v>
      </c>
      <c r="H32" s="16">
        <v>0</v>
      </c>
      <c r="I32" s="16">
        <v>1</v>
      </c>
      <c r="J32" s="16">
        <v>0</v>
      </c>
      <c r="K32" s="16">
        <v>1</v>
      </c>
      <c r="L32" s="16">
        <v>0</v>
      </c>
      <c r="M32" s="16">
        <v>1</v>
      </c>
      <c r="N32" s="16">
        <v>1</v>
      </c>
      <c r="O32" s="16">
        <v>4</v>
      </c>
      <c r="P32" s="16">
        <v>0</v>
      </c>
      <c r="Q32" s="16">
        <v>0</v>
      </c>
      <c r="R32" s="23">
        <f t="shared" si="0"/>
        <v>0</v>
      </c>
      <c r="S32" s="23">
        <v>1</v>
      </c>
    </row>
    <row r="33" spans="1:19" s="13" customFormat="1" ht="13.5" customHeight="1" x14ac:dyDescent="0.2">
      <c r="A33" s="17" t="s">
        <v>39</v>
      </c>
      <c r="B33" s="16">
        <v>0</v>
      </c>
      <c r="C33" s="16">
        <v>4</v>
      </c>
      <c r="D33" s="16">
        <v>2</v>
      </c>
      <c r="E33" s="16">
        <v>3</v>
      </c>
      <c r="F33" s="16">
        <v>2</v>
      </c>
      <c r="G33" s="16">
        <v>2</v>
      </c>
      <c r="H33" s="16">
        <v>2</v>
      </c>
      <c r="I33" s="16">
        <v>3</v>
      </c>
      <c r="J33" s="16">
        <v>0</v>
      </c>
      <c r="K33" s="16">
        <v>4</v>
      </c>
      <c r="L33" s="16">
        <v>1</v>
      </c>
      <c r="M33" s="16">
        <v>2</v>
      </c>
      <c r="N33" s="16">
        <v>2</v>
      </c>
      <c r="O33" s="16">
        <v>3</v>
      </c>
      <c r="P33" s="16">
        <v>1</v>
      </c>
      <c r="Q33" s="16">
        <v>3</v>
      </c>
      <c r="R33" s="23">
        <f t="shared" si="0"/>
        <v>1</v>
      </c>
      <c r="S33" s="23">
        <v>0</v>
      </c>
    </row>
    <row r="34" spans="1:19" s="13" customFormat="1" ht="13.5" customHeight="1" x14ac:dyDescent="0.2">
      <c r="A34" s="17" t="s">
        <v>40</v>
      </c>
      <c r="B34" s="16">
        <v>2</v>
      </c>
      <c r="C34" s="16">
        <v>1</v>
      </c>
      <c r="D34" s="16">
        <v>2</v>
      </c>
      <c r="E34" s="16">
        <v>0</v>
      </c>
      <c r="F34" s="16">
        <v>1</v>
      </c>
      <c r="G34" s="16">
        <v>1</v>
      </c>
      <c r="H34" s="16">
        <v>1</v>
      </c>
      <c r="I34" s="16">
        <v>1</v>
      </c>
      <c r="J34" s="16">
        <v>3</v>
      </c>
      <c r="K34" s="16">
        <v>0</v>
      </c>
      <c r="L34" s="16">
        <v>0</v>
      </c>
      <c r="M34" s="16">
        <v>2</v>
      </c>
      <c r="N34" s="16">
        <v>0</v>
      </c>
      <c r="O34" s="16">
        <v>0</v>
      </c>
      <c r="P34" s="16">
        <v>1</v>
      </c>
      <c r="Q34" s="16">
        <v>1</v>
      </c>
      <c r="R34" s="23">
        <f t="shared" si="0"/>
        <v>1</v>
      </c>
      <c r="S34" s="23">
        <v>1</v>
      </c>
    </row>
    <row r="35" spans="1:19" s="13" customFormat="1" ht="13.5" customHeight="1" x14ac:dyDescent="0.2">
      <c r="A35" s="17" t="s">
        <v>41</v>
      </c>
      <c r="B35" s="16">
        <v>1</v>
      </c>
      <c r="C35" s="16">
        <v>3</v>
      </c>
      <c r="D35" s="16">
        <v>0</v>
      </c>
      <c r="E35" s="16">
        <v>3</v>
      </c>
      <c r="F35" s="16">
        <v>2</v>
      </c>
      <c r="G35" s="16">
        <v>0</v>
      </c>
      <c r="H35" s="16">
        <v>3</v>
      </c>
      <c r="I35" s="16">
        <v>0</v>
      </c>
      <c r="J35" s="16">
        <v>2</v>
      </c>
      <c r="K35" s="16">
        <v>3</v>
      </c>
      <c r="L35" s="16">
        <v>1</v>
      </c>
      <c r="M35" s="16">
        <v>0</v>
      </c>
      <c r="N35" s="16">
        <v>0</v>
      </c>
      <c r="O35" s="16">
        <v>1</v>
      </c>
      <c r="P35" s="16">
        <v>0</v>
      </c>
      <c r="Q35" s="16">
        <v>0</v>
      </c>
      <c r="R35" s="23">
        <f t="shared" si="0"/>
        <v>1</v>
      </c>
      <c r="S35" s="23">
        <v>0</v>
      </c>
    </row>
    <row r="36" spans="1:19" s="13" customFormat="1" ht="13.5" customHeight="1" x14ac:dyDescent="0.2">
      <c r="A36" s="17" t="s">
        <v>42</v>
      </c>
      <c r="B36" s="16">
        <v>3</v>
      </c>
      <c r="C36" s="16">
        <v>0</v>
      </c>
      <c r="D36" s="16">
        <v>0</v>
      </c>
      <c r="E36" s="16">
        <v>3</v>
      </c>
      <c r="F36" s="16">
        <v>0</v>
      </c>
      <c r="G36" s="16">
        <v>1</v>
      </c>
      <c r="H36" s="16">
        <v>0</v>
      </c>
      <c r="I36" s="16">
        <v>1</v>
      </c>
      <c r="J36" s="16">
        <v>0</v>
      </c>
      <c r="K36" s="16">
        <v>1</v>
      </c>
      <c r="L36" s="16">
        <v>2</v>
      </c>
      <c r="M36" s="16">
        <v>2</v>
      </c>
      <c r="N36" s="16">
        <v>0</v>
      </c>
      <c r="O36" s="16">
        <v>0</v>
      </c>
      <c r="P36" s="16">
        <v>1</v>
      </c>
      <c r="Q36" s="16">
        <v>1</v>
      </c>
      <c r="R36" s="23">
        <f t="shared" si="0"/>
        <v>1</v>
      </c>
      <c r="S36" s="23">
        <v>0</v>
      </c>
    </row>
    <row r="37" spans="1:19" s="13" customFormat="1" ht="13.5" customHeight="1" x14ac:dyDescent="0.2">
      <c r="A37" s="17" t="s">
        <v>43</v>
      </c>
      <c r="B37" s="16">
        <v>1</v>
      </c>
      <c r="C37" s="16">
        <v>0</v>
      </c>
      <c r="D37" s="16">
        <v>2</v>
      </c>
      <c r="E37" s="16">
        <v>2</v>
      </c>
      <c r="F37" s="16">
        <v>1</v>
      </c>
      <c r="G37" s="16">
        <v>2</v>
      </c>
      <c r="H37" s="16">
        <v>2</v>
      </c>
      <c r="I37" s="16">
        <v>0</v>
      </c>
      <c r="J37" s="16">
        <v>1</v>
      </c>
      <c r="K37" s="16">
        <v>0</v>
      </c>
      <c r="L37" s="16">
        <v>0</v>
      </c>
      <c r="M37" s="16">
        <v>0</v>
      </c>
      <c r="N37" s="16">
        <v>2</v>
      </c>
      <c r="O37" s="16">
        <v>0</v>
      </c>
      <c r="P37" s="16">
        <v>0</v>
      </c>
      <c r="Q37" s="16">
        <v>0</v>
      </c>
      <c r="R37" s="23">
        <f t="shared" si="0"/>
        <v>1</v>
      </c>
      <c r="S37" s="23">
        <v>0</v>
      </c>
    </row>
    <row r="38" spans="1:19" s="13" customFormat="1" ht="13.5" customHeight="1" x14ac:dyDescent="0.2">
      <c r="A38" s="17" t="s">
        <v>44</v>
      </c>
      <c r="B38" s="16">
        <v>2</v>
      </c>
      <c r="C38" s="16">
        <v>2</v>
      </c>
      <c r="D38" s="16">
        <v>1</v>
      </c>
      <c r="E38" s="16">
        <v>2</v>
      </c>
      <c r="F38" s="16">
        <v>3</v>
      </c>
      <c r="G38" s="16">
        <v>2</v>
      </c>
      <c r="H38" s="16">
        <v>1</v>
      </c>
      <c r="I38" s="16">
        <v>0</v>
      </c>
      <c r="J38" s="16">
        <v>0</v>
      </c>
      <c r="K38" s="16">
        <v>0</v>
      </c>
      <c r="L38" s="16">
        <v>2</v>
      </c>
      <c r="M38" s="16">
        <v>0</v>
      </c>
      <c r="N38" s="16">
        <v>0</v>
      </c>
      <c r="O38" s="16">
        <v>2</v>
      </c>
      <c r="P38" s="16">
        <v>0</v>
      </c>
      <c r="Q38" s="16">
        <v>1</v>
      </c>
      <c r="R38" s="23">
        <f t="shared" si="0"/>
        <v>1</v>
      </c>
      <c r="S38" s="23">
        <v>1</v>
      </c>
    </row>
    <row r="39" spans="1:19" s="13" customFormat="1" ht="13.5" customHeight="1" x14ac:dyDescent="0.2">
      <c r="A39" s="17" t="s">
        <v>45</v>
      </c>
      <c r="B39" s="16">
        <v>3</v>
      </c>
      <c r="C39" s="16">
        <v>1</v>
      </c>
      <c r="D39" s="16">
        <v>2</v>
      </c>
      <c r="E39" s="16">
        <v>3</v>
      </c>
      <c r="F39" s="16">
        <v>2</v>
      </c>
      <c r="G39" s="16">
        <v>5</v>
      </c>
      <c r="H39" s="16">
        <v>1</v>
      </c>
      <c r="I39" s="16">
        <v>1</v>
      </c>
      <c r="J39" s="16">
        <v>0</v>
      </c>
      <c r="K39" s="16">
        <v>2</v>
      </c>
      <c r="L39" s="16">
        <v>2</v>
      </c>
      <c r="M39" s="16">
        <v>5</v>
      </c>
      <c r="N39" s="16">
        <v>1</v>
      </c>
      <c r="O39" s="16">
        <v>1</v>
      </c>
      <c r="P39" s="16">
        <v>3</v>
      </c>
      <c r="Q39" s="16">
        <v>0</v>
      </c>
      <c r="R39" s="23">
        <f t="shared" si="0"/>
        <v>2</v>
      </c>
      <c r="S39" s="23">
        <v>1</v>
      </c>
    </row>
    <row r="40" spans="1:19" ht="15.75" thickBot="1" x14ac:dyDescent="0.3">
      <c r="A40" s="18"/>
      <c r="B40" s="19"/>
      <c r="C40" s="19"/>
      <c r="D40" s="19"/>
      <c r="E40" s="19"/>
      <c r="F40" s="19"/>
      <c r="G40" s="19"/>
      <c r="H40" s="19"/>
      <c r="I40" s="19"/>
      <c r="J40" s="19"/>
      <c r="K40" s="19"/>
      <c r="L40" s="19"/>
      <c r="M40" s="19"/>
      <c r="N40" s="19"/>
      <c r="O40" s="19"/>
      <c r="P40" s="19"/>
      <c r="Q40" s="19"/>
      <c r="R40" s="19"/>
      <c r="S40" s="19"/>
    </row>
    <row r="41" spans="1:19" x14ac:dyDescent="0.25">
      <c r="B41" s="63"/>
    </row>
    <row r="42" spans="1:19" s="63" customFormat="1" x14ac:dyDescent="0.25">
      <c r="S42" s="97"/>
    </row>
    <row r="44" spans="1:19" hidden="1" x14ac:dyDescent="0.25">
      <c r="A44" s="72" t="s">
        <v>314</v>
      </c>
      <c r="B44" s="97" t="s">
        <v>313</v>
      </c>
      <c r="C44" s="63"/>
      <c r="D44" s="63"/>
      <c r="E44" s="63"/>
      <c r="F44" s="63"/>
      <c r="G44" s="63"/>
      <c r="H44" s="63"/>
      <c r="I44" s="63"/>
      <c r="J44" s="63"/>
      <c r="K44" s="63"/>
    </row>
    <row r="45" spans="1:19" hidden="1" x14ac:dyDescent="0.25">
      <c r="A45" s="63"/>
      <c r="B45" s="63"/>
      <c r="C45" s="63"/>
      <c r="D45" s="63"/>
      <c r="E45" s="63"/>
      <c r="F45" s="63"/>
      <c r="G45" s="63"/>
      <c r="H45" s="63"/>
      <c r="I45" s="63"/>
      <c r="J45" s="63"/>
      <c r="K45" s="63"/>
    </row>
    <row r="46" spans="1:19" hidden="1" x14ac:dyDescent="0.25">
      <c r="A46" s="72" t="s">
        <v>310</v>
      </c>
      <c r="B46" s="72" t="s">
        <v>304</v>
      </c>
      <c r="H46" s="63"/>
      <c r="I46" s="63"/>
      <c r="J46" s="63"/>
      <c r="K46" s="63"/>
    </row>
    <row r="47" spans="1:19" hidden="1" x14ac:dyDescent="0.25">
      <c r="A47" s="72" t="s">
        <v>308</v>
      </c>
      <c r="B47" s="97">
        <v>2017</v>
      </c>
      <c r="H47" s="63"/>
      <c r="I47" s="63"/>
      <c r="J47" s="76" t="s">
        <v>11</v>
      </c>
      <c r="K47" s="77">
        <v>23</v>
      </c>
    </row>
    <row r="48" spans="1:19" hidden="1" x14ac:dyDescent="0.25">
      <c r="A48" s="73" t="s">
        <v>11</v>
      </c>
      <c r="B48" s="74">
        <v>86</v>
      </c>
      <c r="H48" s="63"/>
      <c r="I48" s="63"/>
      <c r="J48" s="75" t="s">
        <v>12</v>
      </c>
      <c r="K48" s="74">
        <v>2</v>
      </c>
    </row>
    <row r="49" spans="1:11" hidden="1" x14ac:dyDescent="0.25">
      <c r="A49" s="75" t="s">
        <v>12</v>
      </c>
      <c r="B49" s="74">
        <v>3</v>
      </c>
      <c r="H49" s="63"/>
      <c r="I49" s="63"/>
      <c r="J49" s="75" t="s">
        <v>13</v>
      </c>
      <c r="K49" s="74">
        <v>0</v>
      </c>
    </row>
    <row r="50" spans="1:11" hidden="1" x14ac:dyDescent="0.25">
      <c r="A50" s="75" t="s">
        <v>13</v>
      </c>
      <c r="B50" s="74">
        <v>0</v>
      </c>
      <c r="H50" s="63"/>
      <c r="I50" s="63"/>
      <c r="J50" s="75" t="s">
        <v>14</v>
      </c>
      <c r="K50" s="74">
        <v>1</v>
      </c>
    </row>
    <row r="51" spans="1:11" hidden="1" x14ac:dyDescent="0.25">
      <c r="A51" s="75" t="s">
        <v>14</v>
      </c>
      <c r="B51" s="74">
        <v>1</v>
      </c>
      <c r="H51" s="63"/>
      <c r="I51" s="63"/>
      <c r="J51" s="75" t="s">
        <v>15</v>
      </c>
      <c r="K51" s="74">
        <v>1</v>
      </c>
    </row>
    <row r="52" spans="1:11" hidden="1" x14ac:dyDescent="0.25">
      <c r="A52" s="75" t="s">
        <v>15</v>
      </c>
      <c r="B52" s="74">
        <v>0</v>
      </c>
      <c r="H52" s="63"/>
      <c r="I52" s="63"/>
      <c r="J52" s="75" t="s">
        <v>16</v>
      </c>
      <c r="K52" s="74">
        <v>3</v>
      </c>
    </row>
    <row r="53" spans="1:11" hidden="1" x14ac:dyDescent="0.25">
      <c r="A53" s="75" t="s">
        <v>16</v>
      </c>
      <c r="B53" s="74">
        <v>3</v>
      </c>
      <c r="H53" s="63"/>
      <c r="I53" s="63"/>
      <c r="J53" s="75" t="s">
        <v>17</v>
      </c>
      <c r="K53" s="74">
        <v>3</v>
      </c>
    </row>
    <row r="54" spans="1:11" hidden="1" x14ac:dyDescent="0.25">
      <c r="A54" s="75" t="s">
        <v>17</v>
      </c>
      <c r="B54" s="74">
        <v>0</v>
      </c>
      <c r="H54" s="63"/>
      <c r="I54" s="63"/>
      <c r="J54" s="75" t="s">
        <v>18</v>
      </c>
      <c r="K54" s="74">
        <v>2</v>
      </c>
    </row>
    <row r="55" spans="1:11" hidden="1" x14ac:dyDescent="0.25">
      <c r="A55" s="75" t="s">
        <v>18</v>
      </c>
      <c r="B55" s="74">
        <v>72</v>
      </c>
      <c r="H55" s="63"/>
      <c r="I55" s="63"/>
      <c r="J55" s="75" t="s">
        <v>19</v>
      </c>
      <c r="K55" s="74">
        <v>1</v>
      </c>
    </row>
    <row r="56" spans="1:11" hidden="1" x14ac:dyDescent="0.25">
      <c r="A56" s="75" t="s">
        <v>19</v>
      </c>
      <c r="B56" s="74">
        <v>3</v>
      </c>
      <c r="H56" s="63"/>
      <c r="I56" s="63"/>
      <c r="J56" s="75" t="s">
        <v>20</v>
      </c>
      <c r="K56" s="74">
        <v>2</v>
      </c>
    </row>
    <row r="57" spans="1:11" hidden="1" x14ac:dyDescent="0.25">
      <c r="A57" s="75" t="s">
        <v>20</v>
      </c>
      <c r="B57" s="74">
        <v>0</v>
      </c>
      <c r="H57" s="63"/>
      <c r="I57" s="63"/>
      <c r="J57" s="75" t="s">
        <v>21</v>
      </c>
      <c r="K57" s="74">
        <v>1</v>
      </c>
    </row>
    <row r="58" spans="1:11" hidden="1" x14ac:dyDescent="0.25">
      <c r="A58" s="75" t="s">
        <v>21</v>
      </c>
      <c r="B58" s="74">
        <v>1</v>
      </c>
      <c r="H58" s="63"/>
      <c r="I58" s="63"/>
      <c r="J58" s="75" t="s">
        <v>22</v>
      </c>
      <c r="K58" s="74">
        <v>3</v>
      </c>
    </row>
    <row r="59" spans="1:11" hidden="1" x14ac:dyDescent="0.25">
      <c r="A59" s="75" t="s">
        <v>22</v>
      </c>
      <c r="B59" s="74">
        <v>0</v>
      </c>
      <c r="H59" s="63"/>
      <c r="I59" s="63"/>
      <c r="J59" s="75" t="s">
        <v>23</v>
      </c>
      <c r="K59" s="74">
        <v>0</v>
      </c>
    </row>
    <row r="60" spans="1:11" hidden="1" x14ac:dyDescent="0.25">
      <c r="A60" s="75" t="s">
        <v>23</v>
      </c>
      <c r="B60" s="74">
        <v>1</v>
      </c>
      <c r="H60" s="63"/>
      <c r="I60" s="63"/>
      <c r="J60" s="75" t="s">
        <v>24</v>
      </c>
      <c r="K60" s="74">
        <v>3</v>
      </c>
    </row>
    <row r="61" spans="1:11" hidden="1" x14ac:dyDescent="0.25">
      <c r="A61" s="75" t="s">
        <v>24</v>
      </c>
      <c r="B61" s="74">
        <v>1</v>
      </c>
      <c r="H61" s="63"/>
      <c r="I61" s="63"/>
      <c r="J61" s="75" t="s">
        <v>25</v>
      </c>
      <c r="K61" s="74">
        <v>1</v>
      </c>
    </row>
    <row r="62" spans="1:11" hidden="1" x14ac:dyDescent="0.25">
      <c r="A62" s="75" t="s">
        <v>25</v>
      </c>
      <c r="B62" s="74">
        <v>1</v>
      </c>
      <c r="H62" s="63"/>
      <c r="I62" s="63"/>
      <c r="J62" s="76" t="s">
        <v>26</v>
      </c>
      <c r="K62" s="77">
        <v>23</v>
      </c>
    </row>
    <row r="63" spans="1:11" hidden="1" x14ac:dyDescent="0.25">
      <c r="A63" s="73" t="s">
        <v>26</v>
      </c>
      <c r="B63" s="74">
        <v>17</v>
      </c>
      <c r="H63" s="63"/>
      <c r="I63" s="63"/>
      <c r="J63" s="75" t="s">
        <v>27</v>
      </c>
      <c r="K63" s="74">
        <v>1</v>
      </c>
    </row>
    <row r="64" spans="1:11" hidden="1" x14ac:dyDescent="0.25">
      <c r="A64" s="75" t="s">
        <v>27</v>
      </c>
      <c r="B64" s="74">
        <v>2</v>
      </c>
      <c r="H64" s="63"/>
      <c r="I64" s="63"/>
      <c r="J64" s="75" t="s">
        <v>28</v>
      </c>
      <c r="K64" s="74">
        <v>0</v>
      </c>
    </row>
    <row r="65" spans="1:11" hidden="1" x14ac:dyDescent="0.25">
      <c r="A65" s="75" t="s">
        <v>28</v>
      </c>
      <c r="B65" s="74">
        <v>1</v>
      </c>
      <c r="H65" s="63"/>
      <c r="I65" s="63"/>
      <c r="J65" s="75" t="s">
        <v>29</v>
      </c>
      <c r="K65" s="74">
        <v>0</v>
      </c>
    </row>
    <row r="66" spans="1:11" hidden="1" x14ac:dyDescent="0.25">
      <c r="A66" s="75" t="s">
        <v>29</v>
      </c>
      <c r="B66" s="74">
        <v>0</v>
      </c>
      <c r="H66" s="63"/>
      <c r="I66" s="63"/>
      <c r="J66" s="75" t="s">
        <v>30</v>
      </c>
      <c r="K66" s="74">
        <v>3</v>
      </c>
    </row>
    <row r="67" spans="1:11" hidden="1" x14ac:dyDescent="0.25">
      <c r="A67" s="75" t="s">
        <v>30</v>
      </c>
      <c r="B67" s="74">
        <v>0</v>
      </c>
      <c r="H67" s="63"/>
      <c r="I67" s="63"/>
      <c r="J67" s="75" t="s">
        <v>31</v>
      </c>
      <c r="K67" s="74">
        <v>2</v>
      </c>
    </row>
    <row r="68" spans="1:11" hidden="1" x14ac:dyDescent="0.25">
      <c r="A68" s="75" t="s">
        <v>31</v>
      </c>
      <c r="B68" s="74">
        <v>1</v>
      </c>
      <c r="H68" s="63"/>
      <c r="I68" s="63"/>
      <c r="J68" s="75" t="s">
        <v>32</v>
      </c>
      <c r="K68" s="74">
        <v>1</v>
      </c>
    </row>
    <row r="69" spans="1:11" hidden="1" x14ac:dyDescent="0.25">
      <c r="A69" s="75" t="s">
        <v>32</v>
      </c>
      <c r="B69" s="74">
        <v>0</v>
      </c>
      <c r="H69" s="63"/>
      <c r="I69" s="63"/>
      <c r="J69" s="75" t="s">
        <v>33</v>
      </c>
      <c r="K69" s="74">
        <v>3</v>
      </c>
    </row>
    <row r="70" spans="1:11" hidden="1" x14ac:dyDescent="0.25">
      <c r="A70" s="75" t="s">
        <v>33</v>
      </c>
      <c r="B70" s="74">
        <v>1</v>
      </c>
      <c r="H70" s="63"/>
      <c r="I70" s="63"/>
      <c r="J70" s="75" t="s">
        <v>34</v>
      </c>
      <c r="K70" s="74">
        <v>1</v>
      </c>
    </row>
    <row r="71" spans="1:11" hidden="1" x14ac:dyDescent="0.25">
      <c r="A71" s="75" t="s">
        <v>34</v>
      </c>
      <c r="B71" s="74">
        <v>3</v>
      </c>
      <c r="H71" s="63"/>
      <c r="I71" s="63"/>
      <c r="J71" s="75" t="s">
        <v>35</v>
      </c>
      <c r="K71" s="74">
        <v>3</v>
      </c>
    </row>
    <row r="72" spans="1:11" hidden="1" x14ac:dyDescent="0.25">
      <c r="A72" s="75" t="s">
        <v>35</v>
      </c>
      <c r="B72" s="74">
        <v>1</v>
      </c>
      <c r="H72" s="63"/>
      <c r="I72" s="63"/>
      <c r="J72" s="75" t="s">
        <v>36</v>
      </c>
      <c r="K72" s="74">
        <v>0</v>
      </c>
    </row>
    <row r="73" spans="1:11" hidden="1" x14ac:dyDescent="0.25">
      <c r="A73" s="75" t="s">
        <v>36</v>
      </c>
      <c r="B73" s="74">
        <v>0</v>
      </c>
      <c r="H73" s="63"/>
      <c r="I73" s="63"/>
      <c r="J73" s="75" t="s">
        <v>37</v>
      </c>
      <c r="K73" s="74">
        <v>1</v>
      </c>
    </row>
    <row r="74" spans="1:11" hidden="1" x14ac:dyDescent="0.25">
      <c r="A74" s="75" t="s">
        <v>37</v>
      </c>
      <c r="B74" s="74">
        <v>4</v>
      </c>
      <c r="H74" s="63"/>
      <c r="I74" s="63"/>
      <c r="J74" s="75" t="s">
        <v>38</v>
      </c>
      <c r="K74" s="74">
        <v>0</v>
      </c>
    </row>
    <row r="75" spans="1:11" hidden="1" x14ac:dyDescent="0.25">
      <c r="A75" s="75" t="s">
        <v>38</v>
      </c>
      <c r="B75" s="74">
        <v>1</v>
      </c>
      <c r="H75" s="63"/>
      <c r="I75" s="63"/>
      <c r="J75" s="75" t="s">
        <v>39</v>
      </c>
      <c r="K75" s="74">
        <v>1</v>
      </c>
    </row>
    <row r="76" spans="1:11" hidden="1" x14ac:dyDescent="0.25">
      <c r="A76" s="75" t="s">
        <v>39</v>
      </c>
      <c r="B76" s="74">
        <v>0</v>
      </c>
      <c r="H76" s="63"/>
      <c r="I76" s="63"/>
      <c r="J76" s="75" t="s">
        <v>40</v>
      </c>
      <c r="K76" s="74">
        <v>1</v>
      </c>
    </row>
    <row r="77" spans="1:11" hidden="1" x14ac:dyDescent="0.25">
      <c r="A77" s="75" t="s">
        <v>40</v>
      </c>
      <c r="B77" s="74">
        <v>1</v>
      </c>
      <c r="H77" s="63"/>
      <c r="I77" s="63"/>
      <c r="J77" s="75" t="s">
        <v>41</v>
      </c>
      <c r="K77" s="74">
        <v>1</v>
      </c>
    </row>
    <row r="78" spans="1:11" hidden="1" x14ac:dyDescent="0.25">
      <c r="A78" s="75" t="s">
        <v>41</v>
      </c>
      <c r="B78" s="74">
        <v>0</v>
      </c>
      <c r="H78" s="63"/>
      <c r="I78" s="63"/>
      <c r="J78" s="75" t="s">
        <v>42</v>
      </c>
      <c r="K78" s="74">
        <v>1</v>
      </c>
    </row>
    <row r="79" spans="1:11" hidden="1" x14ac:dyDescent="0.25">
      <c r="A79" s="75" t="s">
        <v>42</v>
      </c>
      <c r="B79" s="74">
        <v>0</v>
      </c>
      <c r="H79" s="63"/>
      <c r="I79" s="63"/>
      <c r="J79" s="75" t="s">
        <v>43</v>
      </c>
      <c r="K79" s="74">
        <v>1</v>
      </c>
    </row>
    <row r="80" spans="1:11" hidden="1" x14ac:dyDescent="0.25">
      <c r="A80" s="75" t="s">
        <v>43</v>
      </c>
      <c r="B80" s="74">
        <v>0</v>
      </c>
      <c r="H80" s="63"/>
      <c r="I80" s="63"/>
      <c r="J80" s="75" t="s">
        <v>44</v>
      </c>
      <c r="K80" s="74">
        <v>1</v>
      </c>
    </row>
    <row r="81" spans="1:11" hidden="1" x14ac:dyDescent="0.25">
      <c r="A81" s="75" t="s">
        <v>44</v>
      </c>
      <c r="B81" s="74">
        <v>1</v>
      </c>
      <c r="H81" s="63"/>
      <c r="I81" s="63"/>
      <c r="J81" s="75" t="s">
        <v>45</v>
      </c>
      <c r="K81" s="74">
        <v>2</v>
      </c>
    </row>
    <row r="82" spans="1:11" hidden="1" x14ac:dyDescent="0.25">
      <c r="A82" s="75" t="s">
        <v>45</v>
      </c>
      <c r="B82" s="74">
        <v>1</v>
      </c>
      <c r="H82" s="63"/>
      <c r="I82" s="63"/>
      <c r="J82" s="76" t="s">
        <v>10</v>
      </c>
      <c r="K82" s="77">
        <v>0</v>
      </c>
    </row>
    <row r="83" spans="1:11" hidden="1" x14ac:dyDescent="0.25">
      <c r="A83" s="73" t="s">
        <v>10</v>
      </c>
      <c r="B83" s="74">
        <v>0</v>
      </c>
      <c r="H83" s="63"/>
      <c r="I83" s="63"/>
      <c r="J83" s="63"/>
      <c r="K83" s="63"/>
    </row>
    <row r="84" spans="1:11" hidden="1" x14ac:dyDescent="0.25">
      <c r="A84" s="75" t="s">
        <v>10</v>
      </c>
      <c r="B84" s="74">
        <v>0</v>
      </c>
      <c r="H84" s="63"/>
      <c r="I84" s="63"/>
      <c r="J84" s="63"/>
      <c r="K84" s="63"/>
    </row>
    <row r="85" spans="1:11" hidden="1" x14ac:dyDescent="0.25">
      <c r="A85" s="73" t="s">
        <v>0</v>
      </c>
      <c r="B85" s="74">
        <v>103</v>
      </c>
      <c r="H85" s="63"/>
      <c r="I85" s="63"/>
      <c r="J85" s="63"/>
      <c r="K85" s="63"/>
    </row>
  </sheetData>
  <pageMargins left="0.70866141732283472" right="0.70866141732283472" top="0.74803149606299213" bottom="0.74803149606299213" header="0.31496062992125984" footer="0.31496062992125984"/>
  <pageSetup paperSize="9" scale="83"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87"/>
  <sheetViews>
    <sheetView showGridLines="0" topLeftCell="A10" workbookViewId="0">
      <selection activeCell="A44" sqref="A44:XFD85"/>
    </sheetView>
  </sheetViews>
  <sheetFormatPr defaultRowHeight="15" x14ac:dyDescent="0.25"/>
  <cols>
    <col min="1" max="1" width="25.85546875" customWidth="1"/>
    <col min="2" max="7" width="6.85546875" customWidth="1"/>
    <col min="8" max="11" width="6.7109375" customWidth="1"/>
    <col min="12" max="12" width="6.7109375" style="63" customWidth="1"/>
    <col min="13" max="13" width="6.7109375" customWidth="1"/>
    <col min="14" max="14" width="6.7109375" style="97" customWidth="1"/>
  </cols>
  <sheetData>
    <row r="1" spans="1:31" s="12" customFormat="1" ht="22.5" customHeight="1" x14ac:dyDescent="0.25">
      <c r="A1" s="2" t="s">
        <v>233</v>
      </c>
    </row>
    <row r="2" spans="1:31" s="5" customFormat="1" ht="22.5" customHeight="1" thickBot="1" x14ac:dyDescent="0.25">
      <c r="A2" s="4" t="s">
        <v>175</v>
      </c>
      <c r="B2" s="4"/>
    </row>
    <row r="3" spans="1:31" s="9" customFormat="1" ht="22.5" customHeight="1" x14ac:dyDescent="0.2">
      <c r="A3" s="7"/>
      <c r="B3" s="7">
        <v>2005</v>
      </c>
      <c r="C3" s="7">
        <v>2006</v>
      </c>
      <c r="D3" s="7">
        <v>2007</v>
      </c>
      <c r="E3" s="7">
        <v>2008</v>
      </c>
      <c r="F3" s="7">
        <v>2009</v>
      </c>
      <c r="G3" s="7">
        <v>2010</v>
      </c>
      <c r="H3" s="7">
        <v>2011</v>
      </c>
      <c r="I3" s="7">
        <v>2012</v>
      </c>
      <c r="J3" s="7">
        <v>2013</v>
      </c>
      <c r="K3" s="7">
        <v>2014</v>
      </c>
      <c r="L3" s="7">
        <v>2015</v>
      </c>
      <c r="M3" s="7">
        <v>2016</v>
      </c>
      <c r="N3" s="7">
        <v>2017</v>
      </c>
    </row>
    <row r="4" spans="1:31" s="12" customFormat="1" ht="22.5" customHeight="1" x14ac:dyDescent="0.2">
      <c r="A4" s="14" t="s">
        <v>176</v>
      </c>
      <c r="B4" s="15">
        <v>1306</v>
      </c>
      <c r="C4" s="15">
        <v>1515</v>
      </c>
      <c r="D4" s="15">
        <v>1469</v>
      </c>
      <c r="E4" s="15">
        <v>1271</v>
      </c>
      <c r="F4" s="15">
        <v>1236</v>
      </c>
      <c r="G4" s="15">
        <v>1239</v>
      </c>
      <c r="H4" s="15">
        <v>1227</v>
      </c>
      <c r="I4" s="15">
        <v>1153</v>
      </c>
      <c r="J4" s="15">
        <v>1054</v>
      </c>
      <c r="K4" s="15">
        <v>972</v>
      </c>
      <c r="L4" s="15">
        <v>984</v>
      </c>
      <c r="M4" s="15">
        <f>M5+M20</f>
        <v>889</v>
      </c>
      <c r="N4" s="15">
        <v>1036</v>
      </c>
    </row>
    <row r="5" spans="1:31" s="12" customFormat="1" ht="22.5" customHeight="1" x14ac:dyDescent="0.25">
      <c r="A5" s="10" t="s">
        <v>11</v>
      </c>
      <c r="B5" s="11">
        <v>599</v>
      </c>
      <c r="C5" s="11">
        <v>704</v>
      </c>
      <c r="D5" s="11">
        <v>791</v>
      </c>
      <c r="E5" s="11">
        <v>607</v>
      </c>
      <c r="F5" s="11">
        <v>629</v>
      </c>
      <c r="G5" s="11">
        <v>632</v>
      </c>
      <c r="H5" s="11">
        <v>555</v>
      </c>
      <c r="I5" s="11">
        <v>537</v>
      </c>
      <c r="J5" s="11">
        <v>500</v>
      </c>
      <c r="K5" s="11">
        <v>491</v>
      </c>
      <c r="L5" s="11">
        <v>455</v>
      </c>
      <c r="M5" s="11">
        <f t="shared" ref="M5:M39" si="0">IF(ISERROR(VLOOKUP(A5,J48:K83,2,FALSE)),0,VLOOKUP(A5,J48:K83,2,FALSE))</f>
        <v>390</v>
      </c>
      <c r="N5" s="11">
        <v>533</v>
      </c>
      <c r="O5"/>
      <c r="P5"/>
      <c r="Q5"/>
      <c r="R5"/>
      <c r="S5"/>
      <c r="T5"/>
      <c r="U5"/>
      <c r="V5"/>
      <c r="W5"/>
      <c r="X5"/>
      <c r="Y5"/>
      <c r="Z5"/>
      <c r="AA5"/>
      <c r="AB5"/>
      <c r="AC5"/>
      <c r="AD5"/>
      <c r="AE5"/>
    </row>
    <row r="6" spans="1:31" s="13" customFormat="1" ht="13.5" customHeight="1" x14ac:dyDescent="0.25">
      <c r="A6" s="17" t="s">
        <v>12</v>
      </c>
      <c r="B6" s="16">
        <v>35</v>
      </c>
      <c r="C6" s="16">
        <v>38</v>
      </c>
      <c r="D6" s="16">
        <v>63</v>
      </c>
      <c r="E6" s="16">
        <v>48</v>
      </c>
      <c r="F6" s="16">
        <v>36</v>
      </c>
      <c r="G6" s="16">
        <v>29</v>
      </c>
      <c r="H6" s="16">
        <v>40</v>
      </c>
      <c r="I6" s="16">
        <v>33</v>
      </c>
      <c r="J6" s="16">
        <v>42</v>
      </c>
      <c r="K6" s="16">
        <v>34</v>
      </c>
      <c r="L6" s="16">
        <v>24</v>
      </c>
      <c r="M6" s="23">
        <f t="shared" si="0"/>
        <v>18</v>
      </c>
      <c r="N6" s="23">
        <v>17</v>
      </c>
      <c r="O6"/>
      <c r="P6"/>
      <c r="Q6"/>
      <c r="R6"/>
      <c r="S6"/>
      <c r="T6"/>
      <c r="U6"/>
      <c r="V6"/>
      <c r="W6"/>
      <c r="X6"/>
      <c r="Y6"/>
      <c r="Z6"/>
      <c r="AA6"/>
      <c r="AB6"/>
      <c r="AC6"/>
      <c r="AD6"/>
      <c r="AE6"/>
    </row>
    <row r="7" spans="1:31" s="13" customFormat="1" ht="13.5" customHeight="1" x14ac:dyDescent="0.25">
      <c r="A7" s="17" t="s">
        <v>13</v>
      </c>
      <c r="B7" s="16">
        <v>3</v>
      </c>
      <c r="C7" s="16">
        <v>3</v>
      </c>
      <c r="D7" s="16">
        <v>1</v>
      </c>
      <c r="E7" s="16">
        <v>2</v>
      </c>
      <c r="F7" s="16">
        <v>0</v>
      </c>
      <c r="G7" s="16">
        <v>1</v>
      </c>
      <c r="H7" s="16">
        <v>0</v>
      </c>
      <c r="I7" s="16">
        <v>3</v>
      </c>
      <c r="J7" s="16">
        <v>0</v>
      </c>
      <c r="K7" s="16">
        <v>7</v>
      </c>
      <c r="L7" s="16">
        <v>1</v>
      </c>
      <c r="M7" s="23">
        <f t="shared" si="0"/>
        <v>4</v>
      </c>
      <c r="N7" s="23">
        <v>1</v>
      </c>
      <c r="O7"/>
      <c r="P7"/>
      <c r="Q7"/>
      <c r="R7"/>
      <c r="S7"/>
      <c r="T7"/>
      <c r="U7"/>
      <c r="V7"/>
      <c r="W7"/>
      <c r="X7"/>
      <c r="Y7"/>
      <c r="Z7"/>
      <c r="AA7"/>
      <c r="AB7"/>
      <c r="AC7"/>
      <c r="AD7"/>
      <c r="AE7"/>
    </row>
    <row r="8" spans="1:31" s="13" customFormat="1" ht="13.5" customHeight="1" x14ac:dyDescent="0.25">
      <c r="A8" s="17" t="s">
        <v>14</v>
      </c>
      <c r="B8" s="16">
        <v>52</v>
      </c>
      <c r="C8" s="16">
        <v>48</v>
      </c>
      <c r="D8" s="16">
        <v>55</v>
      </c>
      <c r="E8" s="16">
        <v>54</v>
      </c>
      <c r="F8" s="16">
        <v>50</v>
      </c>
      <c r="G8" s="16">
        <v>58</v>
      </c>
      <c r="H8" s="16">
        <v>43</v>
      </c>
      <c r="I8" s="16">
        <v>56</v>
      </c>
      <c r="J8" s="16">
        <v>28</v>
      </c>
      <c r="K8" s="16">
        <v>30</v>
      </c>
      <c r="L8" s="16">
        <v>37</v>
      </c>
      <c r="M8" s="23">
        <f t="shared" si="0"/>
        <v>31</v>
      </c>
      <c r="N8" s="23">
        <v>30</v>
      </c>
      <c r="O8"/>
      <c r="P8"/>
      <c r="Q8"/>
      <c r="R8"/>
      <c r="S8"/>
      <c r="T8"/>
      <c r="U8"/>
      <c r="V8"/>
      <c r="W8"/>
      <c r="X8"/>
      <c r="Y8"/>
      <c r="Z8"/>
      <c r="AA8"/>
      <c r="AB8"/>
      <c r="AC8"/>
      <c r="AD8"/>
      <c r="AE8"/>
    </row>
    <row r="9" spans="1:31" s="13" customFormat="1" ht="13.5" customHeight="1" x14ac:dyDescent="0.25">
      <c r="A9" s="17" t="s">
        <v>15</v>
      </c>
      <c r="B9" s="16">
        <v>38</v>
      </c>
      <c r="C9" s="16">
        <v>41</v>
      </c>
      <c r="D9" s="16">
        <v>48</v>
      </c>
      <c r="E9" s="16">
        <v>37</v>
      </c>
      <c r="F9" s="16">
        <v>41</v>
      </c>
      <c r="G9" s="16">
        <v>26</v>
      </c>
      <c r="H9" s="16">
        <v>17</v>
      </c>
      <c r="I9" s="16">
        <v>31</v>
      </c>
      <c r="J9" s="16">
        <v>18</v>
      </c>
      <c r="K9" s="16">
        <v>32</v>
      </c>
      <c r="L9" s="16">
        <v>14</v>
      </c>
      <c r="M9" s="23">
        <f t="shared" si="0"/>
        <v>27</v>
      </c>
      <c r="N9" s="23">
        <v>50</v>
      </c>
      <c r="O9"/>
      <c r="P9"/>
      <c r="Q9"/>
      <c r="R9"/>
      <c r="S9"/>
      <c r="T9"/>
      <c r="U9"/>
      <c r="V9"/>
      <c r="W9"/>
      <c r="X9"/>
      <c r="Y9"/>
      <c r="Z9"/>
      <c r="AA9"/>
      <c r="AB9"/>
      <c r="AC9"/>
      <c r="AD9"/>
      <c r="AE9"/>
    </row>
    <row r="10" spans="1:31" s="13" customFormat="1" ht="13.5" customHeight="1" x14ac:dyDescent="0.25">
      <c r="A10" s="17" t="s">
        <v>16</v>
      </c>
      <c r="B10" s="16">
        <v>49</v>
      </c>
      <c r="C10" s="16">
        <v>47</v>
      </c>
      <c r="D10" s="16">
        <v>53</v>
      </c>
      <c r="E10" s="16">
        <v>52</v>
      </c>
      <c r="F10" s="16">
        <v>46</v>
      </c>
      <c r="G10" s="16">
        <v>52</v>
      </c>
      <c r="H10" s="16">
        <v>55</v>
      </c>
      <c r="I10" s="16">
        <v>50</v>
      </c>
      <c r="J10" s="16">
        <v>29</v>
      </c>
      <c r="K10" s="16">
        <v>47</v>
      </c>
      <c r="L10" s="16">
        <v>42</v>
      </c>
      <c r="M10" s="23">
        <f t="shared" si="0"/>
        <v>14</v>
      </c>
      <c r="N10" s="23">
        <v>41</v>
      </c>
      <c r="O10"/>
      <c r="P10"/>
      <c r="Q10"/>
      <c r="R10"/>
      <c r="S10"/>
      <c r="T10"/>
      <c r="U10"/>
      <c r="V10"/>
      <c r="W10"/>
      <c r="X10"/>
      <c r="Y10"/>
      <c r="Z10"/>
      <c r="AA10"/>
      <c r="AB10"/>
      <c r="AC10"/>
      <c r="AD10"/>
      <c r="AE10"/>
    </row>
    <row r="11" spans="1:31" s="13" customFormat="1" ht="13.5" customHeight="1" x14ac:dyDescent="0.25">
      <c r="A11" s="17" t="s">
        <v>17</v>
      </c>
      <c r="B11" s="16">
        <v>37</v>
      </c>
      <c r="C11" s="16">
        <v>46</v>
      </c>
      <c r="D11" s="16">
        <v>40</v>
      </c>
      <c r="E11" s="16">
        <v>35</v>
      </c>
      <c r="F11" s="16">
        <v>34</v>
      </c>
      <c r="G11" s="16">
        <v>44</v>
      </c>
      <c r="H11" s="16">
        <v>34</v>
      </c>
      <c r="I11" s="16">
        <v>20</v>
      </c>
      <c r="J11" s="16">
        <v>22</v>
      </c>
      <c r="K11" s="16">
        <v>26</v>
      </c>
      <c r="L11" s="16">
        <v>23</v>
      </c>
      <c r="M11" s="23">
        <f t="shared" si="0"/>
        <v>31</v>
      </c>
      <c r="N11" s="23">
        <v>30</v>
      </c>
      <c r="O11"/>
      <c r="P11"/>
      <c r="Q11"/>
      <c r="R11"/>
      <c r="S11"/>
      <c r="T11"/>
      <c r="U11"/>
      <c r="V11"/>
      <c r="W11"/>
      <c r="X11"/>
      <c r="Y11"/>
      <c r="Z11"/>
      <c r="AA11"/>
      <c r="AB11"/>
      <c r="AC11"/>
      <c r="AD11"/>
      <c r="AE11"/>
    </row>
    <row r="12" spans="1:31" s="13" customFormat="1" ht="13.5" customHeight="1" x14ac:dyDescent="0.25">
      <c r="A12" s="17" t="s">
        <v>18</v>
      </c>
      <c r="B12" s="16">
        <v>29</v>
      </c>
      <c r="C12" s="16">
        <v>24</v>
      </c>
      <c r="D12" s="16">
        <v>36</v>
      </c>
      <c r="E12" s="16">
        <v>32</v>
      </c>
      <c r="F12" s="16">
        <v>24</v>
      </c>
      <c r="G12" s="16">
        <v>43</v>
      </c>
      <c r="H12" s="16">
        <v>28</v>
      </c>
      <c r="I12" s="16">
        <v>31</v>
      </c>
      <c r="J12" s="16">
        <v>11</v>
      </c>
      <c r="K12" s="16">
        <v>11</v>
      </c>
      <c r="L12" s="16">
        <v>45</v>
      </c>
      <c r="M12" s="23">
        <f t="shared" si="0"/>
        <v>26</v>
      </c>
      <c r="N12" s="23">
        <v>106</v>
      </c>
      <c r="O12"/>
      <c r="P12"/>
      <c r="Q12"/>
      <c r="R12"/>
      <c r="S12"/>
      <c r="T12"/>
      <c r="U12"/>
      <c r="V12"/>
      <c r="W12"/>
      <c r="X12"/>
      <c r="Y12"/>
      <c r="Z12"/>
      <c r="AA12"/>
      <c r="AB12"/>
      <c r="AC12"/>
      <c r="AD12"/>
      <c r="AE12"/>
    </row>
    <row r="13" spans="1:31" s="13" customFormat="1" ht="13.5" customHeight="1" x14ac:dyDescent="0.25">
      <c r="A13" s="17" t="s">
        <v>19</v>
      </c>
      <c r="B13" s="16">
        <v>51</v>
      </c>
      <c r="C13" s="16">
        <v>99</v>
      </c>
      <c r="D13" s="16">
        <v>100</v>
      </c>
      <c r="E13" s="16">
        <v>71</v>
      </c>
      <c r="F13" s="16">
        <v>69</v>
      </c>
      <c r="G13" s="16">
        <v>41</v>
      </c>
      <c r="H13" s="16">
        <v>48</v>
      </c>
      <c r="I13" s="16">
        <v>55</v>
      </c>
      <c r="J13" s="16">
        <v>57</v>
      </c>
      <c r="K13" s="16">
        <v>53</v>
      </c>
      <c r="L13" s="16">
        <v>46</v>
      </c>
      <c r="M13" s="23">
        <f t="shared" si="0"/>
        <v>36</v>
      </c>
      <c r="N13" s="23">
        <v>29</v>
      </c>
      <c r="O13"/>
      <c r="P13"/>
      <c r="Q13"/>
      <c r="R13"/>
      <c r="S13"/>
      <c r="T13"/>
      <c r="U13"/>
      <c r="V13"/>
      <c r="W13"/>
      <c r="X13"/>
      <c r="Y13"/>
      <c r="Z13"/>
      <c r="AA13"/>
      <c r="AB13"/>
      <c r="AC13"/>
      <c r="AD13"/>
      <c r="AE13"/>
    </row>
    <row r="14" spans="1:31" s="13" customFormat="1" ht="13.5" customHeight="1" x14ac:dyDescent="0.25">
      <c r="A14" s="17" t="s">
        <v>20</v>
      </c>
      <c r="B14" s="16">
        <v>66</v>
      </c>
      <c r="C14" s="16">
        <v>66</v>
      </c>
      <c r="D14" s="16">
        <v>73</v>
      </c>
      <c r="E14" s="16">
        <v>59</v>
      </c>
      <c r="F14" s="16">
        <v>80</v>
      </c>
      <c r="G14" s="16">
        <v>83</v>
      </c>
      <c r="H14" s="16">
        <v>47</v>
      </c>
      <c r="I14" s="16">
        <v>64</v>
      </c>
      <c r="J14" s="16">
        <v>72</v>
      </c>
      <c r="K14" s="16">
        <v>36</v>
      </c>
      <c r="L14" s="16">
        <v>41</v>
      </c>
      <c r="M14" s="23">
        <f t="shared" si="0"/>
        <v>39</v>
      </c>
      <c r="N14" s="23">
        <v>40</v>
      </c>
      <c r="O14"/>
      <c r="P14"/>
      <c r="Q14"/>
      <c r="R14"/>
      <c r="S14"/>
      <c r="T14"/>
      <c r="U14"/>
      <c r="V14"/>
      <c r="W14"/>
      <c r="X14"/>
      <c r="Y14"/>
      <c r="Z14"/>
      <c r="AA14"/>
      <c r="AB14"/>
      <c r="AC14"/>
      <c r="AD14"/>
      <c r="AE14"/>
    </row>
    <row r="15" spans="1:31" s="13" customFormat="1" ht="13.5" customHeight="1" x14ac:dyDescent="0.25">
      <c r="A15" s="17" t="s">
        <v>21</v>
      </c>
      <c r="B15" s="16">
        <v>65</v>
      </c>
      <c r="C15" s="16">
        <v>58</v>
      </c>
      <c r="D15" s="16">
        <v>101</v>
      </c>
      <c r="E15" s="16">
        <v>38</v>
      </c>
      <c r="F15" s="16">
        <v>53</v>
      </c>
      <c r="G15" s="16">
        <v>62</v>
      </c>
      <c r="H15" s="16">
        <v>60</v>
      </c>
      <c r="I15" s="16">
        <v>34</v>
      </c>
      <c r="J15" s="16">
        <v>38</v>
      </c>
      <c r="K15" s="16">
        <v>40</v>
      </c>
      <c r="L15" s="16">
        <v>23</v>
      </c>
      <c r="M15" s="23">
        <f t="shared" si="0"/>
        <v>38</v>
      </c>
      <c r="N15" s="23">
        <v>47</v>
      </c>
      <c r="O15"/>
      <c r="P15"/>
      <c r="Q15"/>
      <c r="R15"/>
      <c r="S15"/>
      <c r="T15"/>
      <c r="U15"/>
      <c r="V15"/>
      <c r="W15"/>
      <c r="X15"/>
      <c r="Y15"/>
      <c r="Z15"/>
      <c r="AA15"/>
      <c r="AB15"/>
      <c r="AC15"/>
      <c r="AD15"/>
      <c r="AE15"/>
    </row>
    <row r="16" spans="1:31" s="13" customFormat="1" ht="13.5" customHeight="1" x14ac:dyDescent="0.25">
      <c r="A16" s="17" t="s">
        <v>22</v>
      </c>
      <c r="B16" s="16">
        <v>29</v>
      </c>
      <c r="C16" s="16">
        <v>61</v>
      </c>
      <c r="D16" s="16">
        <v>83</v>
      </c>
      <c r="E16" s="16">
        <v>42</v>
      </c>
      <c r="F16" s="16">
        <v>63</v>
      </c>
      <c r="G16" s="16">
        <v>42</v>
      </c>
      <c r="H16" s="16">
        <v>62</v>
      </c>
      <c r="I16" s="16">
        <v>34</v>
      </c>
      <c r="J16" s="16">
        <v>60</v>
      </c>
      <c r="K16" s="16">
        <v>44</v>
      </c>
      <c r="L16" s="16">
        <v>51</v>
      </c>
      <c r="M16" s="23">
        <f t="shared" si="0"/>
        <v>45</v>
      </c>
      <c r="N16" s="23">
        <v>31</v>
      </c>
      <c r="O16"/>
      <c r="P16"/>
      <c r="Q16"/>
      <c r="R16"/>
      <c r="S16"/>
      <c r="T16"/>
      <c r="U16"/>
      <c r="V16"/>
      <c r="W16"/>
      <c r="X16"/>
      <c r="Y16"/>
      <c r="Z16"/>
      <c r="AA16"/>
      <c r="AB16"/>
      <c r="AC16"/>
      <c r="AD16"/>
      <c r="AE16"/>
    </row>
    <row r="17" spans="1:31" s="13" customFormat="1" ht="13.5" customHeight="1" x14ac:dyDescent="0.25">
      <c r="A17" s="17" t="s">
        <v>23</v>
      </c>
      <c r="B17" s="16">
        <v>54</v>
      </c>
      <c r="C17" s="16">
        <v>54</v>
      </c>
      <c r="D17" s="16">
        <v>41</v>
      </c>
      <c r="E17" s="16">
        <v>41</v>
      </c>
      <c r="F17" s="16">
        <v>40</v>
      </c>
      <c r="G17" s="16">
        <v>54</v>
      </c>
      <c r="H17" s="16">
        <v>25</v>
      </c>
      <c r="I17" s="16">
        <v>53</v>
      </c>
      <c r="J17" s="16">
        <v>43</v>
      </c>
      <c r="K17" s="16">
        <v>29</v>
      </c>
      <c r="L17" s="16">
        <v>39</v>
      </c>
      <c r="M17" s="23">
        <f t="shared" si="0"/>
        <v>16</v>
      </c>
      <c r="N17" s="23">
        <v>31</v>
      </c>
      <c r="O17"/>
      <c r="P17"/>
      <c r="Q17"/>
      <c r="R17"/>
      <c r="S17"/>
      <c r="T17"/>
      <c r="U17"/>
      <c r="V17"/>
      <c r="W17"/>
      <c r="X17"/>
      <c r="Y17"/>
      <c r="Z17"/>
      <c r="AA17"/>
      <c r="AB17"/>
      <c r="AC17"/>
      <c r="AD17"/>
      <c r="AE17"/>
    </row>
    <row r="18" spans="1:31" s="13" customFormat="1" ht="13.5" customHeight="1" x14ac:dyDescent="0.25">
      <c r="A18" s="17" t="s">
        <v>24</v>
      </c>
      <c r="B18" s="16">
        <v>37</v>
      </c>
      <c r="C18" s="16">
        <v>65</v>
      </c>
      <c r="D18" s="16">
        <v>38</v>
      </c>
      <c r="E18" s="16">
        <v>45</v>
      </c>
      <c r="F18" s="16">
        <v>48</v>
      </c>
      <c r="G18" s="16">
        <v>53</v>
      </c>
      <c r="H18" s="16">
        <v>50</v>
      </c>
      <c r="I18" s="16">
        <v>35</v>
      </c>
      <c r="J18" s="16">
        <v>40</v>
      </c>
      <c r="K18" s="16">
        <v>51</v>
      </c>
      <c r="L18" s="16">
        <v>42</v>
      </c>
      <c r="M18" s="23">
        <f t="shared" si="0"/>
        <v>40</v>
      </c>
      <c r="N18" s="23">
        <v>43</v>
      </c>
      <c r="O18"/>
      <c r="P18"/>
      <c r="Q18"/>
      <c r="R18"/>
      <c r="S18"/>
      <c r="T18"/>
      <c r="U18"/>
      <c r="V18"/>
      <c r="W18"/>
      <c r="X18"/>
      <c r="Y18"/>
      <c r="Z18"/>
      <c r="AA18"/>
      <c r="AB18"/>
      <c r="AC18"/>
      <c r="AD18"/>
      <c r="AE18"/>
    </row>
    <row r="19" spans="1:31" s="13" customFormat="1" ht="13.5" customHeight="1" x14ac:dyDescent="0.25">
      <c r="A19" s="17" t="s">
        <v>25</v>
      </c>
      <c r="B19" s="16">
        <v>54</v>
      </c>
      <c r="C19" s="16">
        <v>54</v>
      </c>
      <c r="D19" s="16">
        <v>59</v>
      </c>
      <c r="E19" s="16">
        <v>51</v>
      </c>
      <c r="F19" s="16">
        <v>45</v>
      </c>
      <c r="G19" s="16">
        <v>44</v>
      </c>
      <c r="H19" s="16">
        <v>46</v>
      </c>
      <c r="I19" s="16">
        <v>38</v>
      </c>
      <c r="J19" s="16">
        <v>40</v>
      </c>
      <c r="K19" s="16">
        <v>51</v>
      </c>
      <c r="L19" s="16">
        <v>27</v>
      </c>
      <c r="M19" s="23">
        <f t="shared" si="0"/>
        <v>25</v>
      </c>
      <c r="N19" s="23">
        <v>37</v>
      </c>
      <c r="O19"/>
      <c r="P19"/>
      <c r="Q19"/>
      <c r="R19"/>
      <c r="S19"/>
      <c r="T19"/>
      <c r="U19"/>
      <c r="V19"/>
      <c r="W19"/>
      <c r="X19"/>
      <c r="Y19"/>
      <c r="Z19"/>
      <c r="AA19"/>
      <c r="AB19"/>
      <c r="AC19"/>
      <c r="AD19"/>
      <c r="AE19"/>
    </row>
    <row r="20" spans="1:31" s="12" customFormat="1" ht="22.5" customHeight="1" x14ac:dyDescent="0.25">
      <c r="A20" s="10" t="s">
        <v>26</v>
      </c>
      <c r="B20" s="11">
        <v>707</v>
      </c>
      <c r="C20" s="11">
        <v>811</v>
      </c>
      <c r="D20" s="11">
        <v>678</v>
      </c>
      <c r="E20" s="11">
        <v>664</v>
      </c>
      <c r="F20" s="11">
        <v>607</v>
      </c>
      <c r="G20" s="11">
        <v>607</v>
      </c>
      <c r="H20" s="11">
        <v>672</v>
      </c>
      <c r="I20" s="11">
        <v>616</v>
      </c>
      <c r="J20" s="11">
        <v>554</v>
      </c>
      <c r="K20" s="11">
        <v>481</v>
      </c>
      <c r="L20" s="11">
        <v>529</v>
      </c>
      <c r="M20" s="11">
        <f t="shared" si="0"/>
        <v>499</v>
      </c>
      <c r="N20" s="11">
        <v>503</v>
      </c>
      <c r="O20"/>
      <c r="P20"/>
      <c r="Q20"/>
      <c r="R20"/>
      <c r="S20"/>
      <c r="T20"/>
      <c r="U20"/>
      <c r="V20"/>
      <c r="W20"/>
      <c r="X20"/>
      <c r="Y20"/>
      <c r="Z20"/>
      <c r="AA20"/>
      <c r="AB20"/>
      <c r="AC20"/>
      <c r="AD20"/>
      <c r="AE20"/>
    </row>
    <row r="21" spans="1:31" s="13" customFormat="1" ht="13.5" customHeight="1" x14ac:dyDescent="0.2">
      <c r="A21" s="17" t="s">
        <v>27</v>
      </c>
      <c r="B21" s="16">
        <v>43</v>
      </c>
      <c r="C21" s="16">
        <v>45</v>
      </c>
      <c r="D21" s="16">
        <v>53</v>
      </c>
      <c r="E21" s="16">
        <v>44</v>
      </c>
      <c r="F21" s="16">
        <v>39</v>
      </c>
      <c r="G21" s="16">
        <v>38</v>
      </c>
      <c r="H21" s="16">
        <v>25</v>
      </c>
      <c r="I21" s="16">
        <v>45</v>
      </c>
      <c r="J21" s="16">
        <v>32</v>
      </c>
      <c r="K21" s="16">
        <v>24</v>
      </c>
      <c r="L21" s="16">
        <v>22</v>
      </c>
      <c r="M21" s="23">
        <f t="shared" si="0"/>
        <v>28</v>
      </c>
      <c r="N21" s="23">
        <v>28</v>
      </c>
    </row>
    <row r="22" spans="1:31" s="13" customFormat="1" ht="13.5" customHeight="1" x14ac:dyDescent="0.2">
      <c r="A22" s="17" t="s">
        <v>28</v>
      </c>
      <c r="B22" s="16">
        <v>48</v>
      </c>
      <c r="C22" s="16">
        <v>63</v>
      </c>
      <c r="D22" s="16">
        <v>40</v>
      </c>
      <c r="E22" s="16">
        <v>51</v>
      </c>
      <c r="F22" s="16">
        <v>25</v>
      </c>
      <c r="G22" s="16">
        <v>38</v>
      </c>
      <c r="H22" s="16">
        <v>37</v>
      </c>
      <c r="I22" s="16">
        <v>34</v>
      </c>
      <c r="J22" s="16">
        <v>32</v>
      </c>
      <c r="K22" s="16">
        <v>21</v>
      </c>
      <c r="L22" s="16">
        <v>32</v>
      </c>
      <c r="M22" s="23">
        <f t="shared" si="0"/>
        <v>28</v>
      </c>
      <c r="N22" s="23">
        <v>48</v>
      </c>
    </row>
    <row r="23" spans="1:31" s="13" customFormat="1" ht="13.5" customHeight="1" x14ac:dyDescent="0.2">
      <c r="A23" s="17" t="s">
        <v>29</v>
      </c>
      <c r="B23" s="16">
        <v>32</v>
      </c>
      <c r="C23" s="16">
        <v>38</v>
      </c>
      <c r="D23" s="16">
        <v>28</v>
      </c>
      <c r="E23" s="16">
        <v>30</v>
      </c>
      <c r="F23" s="16">
        <v>23</v>
      </c>
      <c r="G23" s="16">
        <v>21</v>
      </c>
      <c r="H23" s="16">
        <v>33</v>
      </c>
      <c r="I23" s="16">
        <v>19</v>
      </c>
      <c r="J23" s="16">
        <v>18</v>
      </c>
      <c r="K23" s="16">
        <v>11</v>
      </c>
      <c r="L23" s="16">
        <v>19</v>
      </c>
      <c r="M23" s="23">
        <f t="shared" si="0"/>
        <v>28</v>
      </c>
      <c r="N23" s="23">
        <v>25</v>
      </c>
    </row>
    <row r="24" spans="1:31" s="13" customFormat="1" ht="13.5" customHeight="1" x14ac:dyDescent="0.2">
      <c r="A24" s="17" t="s">
        <v>30</v>
      </c>
      <c r="B24" s="16">
        <v>51</v>
      </c>
      <c r="C24" s="16">
        <v>63</v>
      </c>
      <c r="D24" s="16">
        <v>27</v>
      </c>
      <c r="E24" s="16">
        <v>33</v>
      </c>
      <c r="F24" s="16">
        <v>54</v>
      </c>
      <c r="G24" s="16">
        <v>48</v>
      </c>
      <c r="H24" s="16">
        <v>53</v>
      </c>
      <c r="I24" s="16">
        <v>37</v>
      </c>
      <c r="J24" s="16">
        <v>40</v>
      </c>
      <c r="K24" s="16">
        <v>43</v>
      </c>
      <c r="L24" s="16">
        <v>51</v>
      </c>
      <c r="M24" s="23">
        <f t="shared" si="0"/>
        <v>38</v>
      </c>
      <c r="N24" s="23">
        <v>30</v>
      </c>
    </row>
    <row r="25" spans="1:31" s="13" customFormat="1" ht="13.5" customHeight="1" x14ac:dyDescent="0.2">
      <c r="A25" s="17" t="s">
        <v>31</v>
      </c>
      <c r="B25" s="16">
        <v>26</v>
      </c>
      <c r="C25" s="16">
        <v>39</v>
      </c>
      <c r="D25" s="16">
        <v>30</v>
      </c>
      <c r="E25" s="16">
        <v>27</v>
      </c>
      <c r="F25" s="16">
        <v>37</v>
      </c>
      <c r="G25" s="16">
        <v>22</v>
      </c>
      <c r="H25" s="16">
        <v>39</v>
      </c>
      <c r="I25" s="16">
        <v>37</v>
      </c>
      <c r="J25" s="16">
        <v>23</v>
      </c>
      <c r="K25" s="16">
        <v>20</v>
      </c>
      <c r="L25" s="16">
        <v>24</v>
      </c>
      <c r="M25" s="23">
        <f t="shared" si="0"/>
        <v>20</v>
      </c>
      <c r="N25" s="23">
        <v>19</v>
      </c>
    </row>
    <row r="26" spans="1:31" s="13" customFormat="1" ht="13.5" customHeight="1" x14ac:dyDescent="0.2">
      <c r="A26" s="17" t="s">
        <v>32</v>
      </c>
      <c r="B26" s="16">
        <v>53</v>
      </c>
      <c r="C26" s="16">
        <v>81</v>
      </c>
      <c r="D26" s="16">
        <v>62</v>
      </c>
      <c r="E26" s="16">
        <v>58</v>
      </c>
      <c r="F26" s="16">
        <v>53</v>
      </c>
      <c r="G26" s="16">
        <v>54</v>
      </c>
      <c r="H26" s="16">
        <v>59</v>
      </c>
      <c r="I26" s="16">
        <v>72</v>
      </c>
      <c r="J26" s="16">
        <v>60</v>
      </c>
      <c r="K26" s="16">
        <v>52</v>
      </c>
      <c r="L26" s="16">
        <v>48</v>
      </c>
      <c r="M26" s="23">
        <f t="shared" si="0"/>
        <v>34</v>
      </c>
      <c r="N26" s="23">
        <v>45</v>
      </c>
    </row>
    <row r="27" spans="1:31" s="13" customFormat="1" ht="13.5" customHeight="1" x14ac:dyDescent="0.2">
      <c r="A27" s="17" t="s">
        <v>33</v>
      </c>
      <c r="B27" s="16">
        <v>72</v>
      </c>
      <c r="C27" s="16">
        <v>47</v>
      </c>
      <c r="D27" s="16">
        <v>61</v>
      </c>
      <c r="E27" s="16">
        <v>43</v>
      </c>
      <c r="F27" s="16">
        <v>46</v>
      </c>
      <c r="G27" s="16">
        <v>35</v>
      </c>
      <c r="H27" s="16">
        <v>45</v>
      </c>
      <c r="I27" s="16">
        <v>37</v>
      </c>
      <c r="J27" s="16">
        <v>44</v>
      </c>
      <c r="K27" s="16">
        <v>54</v>
      </c>
      <c r="L27" s="16">
        <v>35</v>
      </c>
      <c r="M27" s="23">
        <f t="shared" si="0"/>
        <v>41</v>
      </c>
      <c r="N27" s="23">
        <v>37</v>
      </c>
    </row>
    <row r="28" spans="1:31" s="13" customFormat="1" ht="13.5" customHeight="1" x14ac:dyDescent="0.2">
      <c r="A28" s="17" t="s">
        <v>34</v>
      </c>
      <c r="B28" s="16">
        <v>43</v>
      </c>
      <c r="C28" s="16">
        <v>69</v>
      </c>
      <c r="D28" s="16">
        <v>44</v>
      </c>
      <c r="E28" s="16">
        <v>59</v>
      </c>
      <c r="F28" s="16">
        <v>60</v>
      </c>
      <c r="G28" s="16">
        <v>37</v>
      </c>
      <c r="H28" s="16">
        <v>40</v>
      </c>
      <c r="I28" s="16">
        <v>40</v>
      </c>
      <c r="J28" s="16">
        <v>48</v>
      </c>
      <c r="K28" s="16">
        <v>37</v>
      </c>
      <c r="L28" s="16">
        <v>51</v>
      </c>
      <c r="M28" s="23">
        <f t="shared" si="0"/>
        <v>45</v>
      </c>
      <c r="N28" s="23">
        <v>59</v>
      </c>
    </row>
    <row r="29" spans="1:31" s="13" customFormat="1" ht="13.5" customHeight="1" x14ac:dyDescent="0.2">
      <c r="A29" s="17" t="s">
        <v>35</v>
      </c>
      <c r="B29" s="16">
        <v>41</v>
      </c>
      <c r="C29" s="16">
        <v>42</v>
      </c>
      <c r="D29" s="16">
        <v>50</v>
      </c>
      <c r="E29" s="16">
        <v>18</v>
      </c>
      <c r="F29" s="16">
        <v>25</v>
      </c>
      <c r="G29" s="16">
        <v>29</v>
      </c>
      <c r="H29" s="16">
        <v>38</v>
      </c>
      <c r="I29" s="16">
        <v>43</v>
      </c>
      <c r="J29" s="16">
        <v>43</v>
      </c>
      <c r="K29" s="16">
        <v>22</v>
      </c>
      <c r="L29" s="16">
        <v>39</v>
      </c>
      <c r="M29" s="23">
        <f t="shared" si="0"/>
        <v>22</v>
      </c>
      <c r="N29" s="23">
        <v>27</v>
      </c>
    </row>
    <row r="30" spans="1:31" s="13" customFormat="1" ht="13.5" customHeight="1" x14ac:dyDescent="0.2">
      <c r="A30" s="17" t="s">
        <v>36</v>
      </c>
      <c r="B30" s="16">
        <v>34</v>
      </c>
      <c r="C30" s="16">
        <v>9</v>
      </c>
      <c r="D30" s="16">
        <v>23</v>
      </c>
      <c r="E30" s="16">
        <v>29</v>
      </c>
      <c r="F30" s="16">
        <v>18</v>
      </c>
      <c r="G30" s="16">
        <v>43</v>
      </c>
      <c r="H30" s="16">
        <v>28</v>
      </c>
      <c r="I30" s="16">
        <v>14</v>
      </c>
      <c r="J30" s="16">
        <v>18</v>
      </c>
      <c r="K30" s="16">
        <v>10</v>
      </c>
      <c r="L30" s="16">
        <v>8</v>
      </c>
      <c r="M30" s="23">
        <f t="shared" si="0"/>
        <v>21</v>
      </c>
      <c r="N30" s="23">
        <v>14</v>
      </c>
    </row>
    <row r="31" spans="1:31" s="13" customFormat="1" ht="13.5" customHeight="1" x14ac:dyDescent="0.2">
      <c r="A31" s="17" t="s">
        <v>37</v>
      </c>
      <c r="B31" s="16">
        <v>17</v>
      </c>
      <c r="C31" s="16">
        <v>24</v>
      </c>
      <c r="D31" s="16">
        <v>30</v>
      </c>
      <c r="E31" s="16">
        <v>27</v>
      </c>
      <c r="F31" s="16">
        <v>20</v>
      </c>
      <c r="G31" s="16">
        <v>24</v>
      </c>
      <c r="H31" s="16">
        <v>19</v>
      </c>
      <c r="I31" s="16">
        <v>30</v>
      </c>
      <c r="J31" s="16">
        <v>19</v>
      </c>
      <c r="K31" s="16">
        <v>30</v>
      </c>
      <c r="L31" s="16">
        <v>26</v>
      </c>
      <c r="M31" s="23">
        <f t="shared" si="0"/>
        <v>20</v>
      </c>
      <c r="N31" s="23">
        <v>26</v>
      </c>
    </row>
    <row r="32" spans="1:31" s="13" customFormat="1" ht="13.5" customHeight="1" x14ac:dyDescent="0.2">
      <c r="A32" s="17" t="s">
        <v>38</v>
      </c>
      <c r="B32" s="16">
        <v>40</v>
      </c>
      <c r="C32" s="16">
        <v>55</v>
      </c>
      <c r="D32" s="16">
        <v>31</v>
      </c>
      <c r="E32" s="16">
        <v>38</v>
      </c>
      <c r="F32" s="16">
        <v>25</v>
      </c>
      <c r="G32" s="16">
        <v>25</v>
      </c>
      <c r="H32" s="16">
        <v>42</v>
      </c>
      <c r="I32" s="16">
        <v>32</v>
      </c>
      <c r="J32" s="16">
        <v>25</v>
      </c>
      <c r="K32" s="16">
        <v>25</v>
      </c>
      <c r="L32" s="16">
        <v>28</v>
      </c>
      <c r="M32" s="23">
        <f t="shared" si="0"/>
        <v>40</v>
      </c>
      <c r="N32" s="23">
        <v>26</v>
      </c>
    </row>
    <row r="33" spans="1:14" s="13" customFormat="1" ht="13.5" customHeight="1" x14ac:dyDescent="0.2">
      <c r="A33" s="17" t="s">
        <v>39</v>
      </c>
      <c r="B33" s="16">
        <v>42</v>
      </c>
      <c r="C33" s="16">
        <v>53</v>
      </c>
      <c r="D33" s="16">
        <v>46</v>
      </c>
      <c r="E33" s="16">
        <v>39</v>
      </c>
      <c r="F33" s="16">
        <v>45</v>
      </c>
      <c r="G33" s="16">
        <v>44</v>
      </c>
      <c r="H33" s="16">
        <v>44</v>
      </c>
      <c r="I33" s="16">
        <v>40</v>
      </c>
      <c r="J33" s="16">
        <v>37</v>
      </c>
      <c r="K33" s="16">
        <v>24</v>
      </c>
      <c r="L33" s="16">
        <v>34</v>
      </c>
      <c r="M33" s="23">
        <f t="shared" si="0"/>
        <v>36</v>
      </c>
      <c r="N33" s="23">
        <v>31</v>
      </c>
    </row>
    <row r="34" spans="1:14" s="13" customFormat="1" ht="13.5" customHeight="1" x14ac:dyDescent="0.2">
      <c r="A34" s="17" t="s">
        <v>40</v>
      </c>
      <c r="B34" s="16">
        <v>15</v>
      </c>
      <c r="C34" s="16">
        <v>14</v>
      </c>
      <c r="D34" s="16">
        <v>21</v>
      </c>
      <c r="E34" s="16">
        <v>18</v>
      </c>
      <c r="F34" s="16">
        <v>16</v>
      </c>
      <c r="G34" s="16">
        <v>20</v>
      </c>
      <c r="H34" s="16">
        <v>13</v>
      </c>
      <c r="I34" s="16">
        <v>14</v>
      </c>
      <c r="J34" s="16">
        <v>17</v>
      </c>
      <c r="K34" s="16">
        <v>8</v>
      </c>
      <c r="L34" s="16">
        <v>11</v>
      </c>
      <c r="M34" s="23">
        <f t="shared" si="0"/>
        <v>10</v>
      </c>
      <c r="N34" s="23">
        <v>6</v>
      </c>
    </row>
    <row r="35" spans="1:14" s="13" customFormat="1" ht="13.5" customHeight="1" x14ac:dyDescent="0.2">
      <c r="A35" s="17" t="s">
        <v>41</v>
      </c>
      <c r="B35" s="16">
        <v>15</v>
      </c>
      <c r="C35" s="16">
        <v>19</v>
      </c>
      <c r="D35" s="16">
        <v>25</v>
      </c>
      <c r="E35" s="16">
        <v>22</v>
      </c>
      <c r="F35" s="16">
        <v>15</v>
      </c>
      <c r="G35" s="16">
        <v>21</v>
      </c>
      <c r="H35" s="16">
        <v>21</v>
      </c>
      <c r="I35" s="16">
        <v>10</v>
      </c>
      <c r="J35" s="16">
        <v>10</v>
      </c>
      <c r="K35" s="16">
        <v>13</v>
      </c>
      <c r="L35" s="16">
        <v>27</v>
      </c>
      <c r="M35" s="23">
        <f t="shared" si="0"/>
        <v>18</v>
      </c>
      <c r="N35" s="23">
        <v>15</v>
      </c>
    </row>
    <row r="36" spans="1:14" s="13" customFormat="1" ht="13.5" customHeight="1" x14ac:dyDescent="0.2">
      <c r="A36" s="17" t="s">
        <v>42</v>
      </c>
      <c r="B36" s="16">
        <v>33</v>
      </c>
      <c r="C36" s="16">
        <v>43</v>
      </c>
      <c r="D36" s="16">
        <v>37</v>
      </c>
      <c r="E36" s="16">
        <v>40</v>
      </c>
      <c r="F36" s="16">
        <v>32</v>
      </c>
      <c r="G36" s="16">
        <v>51</v>
      </c>
      <c r="H36" s="16">
        <v>56</v>
      </c>
      <c r="I36" s="16">
        <v>39</v>
      </c>
      <c r="J36" s="16">
        <v>28</v>
      </c>
      <c r="K36" s="16">
        <v>26</v>
      </c>
      <c r="L36" s="16">
        <v>29</v>
      </c>
      <c r="M36" s="23">
        <f t="shared" si="0"/>
        <v>28</v>
      </c>
      <c r="N36" s="23">
        <v>15</v>
      </c>
    </row>
    <row r="37" spans="1:14" s="13" customFormat="1" ht="13.5" customHeight="1" x14ac:dyDescent="0.2">
      <c r="A37" s="17" t="s">
        <v>43</v>
      </c>
      <c r="B37" s="16">
        <v>25</v>
      </c>
      <c r="C37" s="16">
        <v>15</v>
      </c>
      <c r="D37" s="16">
        <v>9</v>
      </c>
      <c r="E37" s="16">
        <v>21</v>
      </c>
      <c r="F37" s="16">
        <v>11</v>
      </c>
      <c r="G37" s="16">
        <v>13</v>
      </c>
      <c r="H37" s="16">
        <v>14</v>
      </c>
      <c r="I37" s="16">
        <v>24</v>
      </c>
      <c r="J37" s="16">
        <v>7</v>
      </c>
      <c r="K37" s="16">
        <v>8</v>
      </c>
      <c r="L37" s="16">
        <v>13</v>
      </c>
      <c r="M37" s="23">
        <f t="shared" si="0"/>
        <v>7</v>
      </c>
      <c r="N37" s="23">
        <v>11</v>
      </c>
    </row>
    <row r="38" spans="1:14" s="13" customFormat="1" ht="13.5" customHeight="1" x14ac:dyDescent="0.2">
      <c r="A38" s="17" t="s">
        <v>44</v>
      </c>
      <c r="B38" s="16">
        <v>25</v>
      </c>
      <c r="C38" s="16">
        <v>29</v>
      </c>
      <c r="D38" s="16">
        <v>27</v>
      </c>
      <c r="E38" s="16">
        <v>25</v>
      </c>
      <c r="F38" s="16">
        <v>27</v>
      </c>
      <c r="G38" s="16">
        <v>18</v>
      </c>
      <c r="H38" s="16">
        <v>29</v>
      </c>
      <c r="I38" s="16">
        <v>28</v>
      </c>
      <c r="J38" s="16">
        <v>15</v>
      </c>
      <c r="K38" s="16">
        <v>19</v>
      </c>
      <c r="L38" s="16">
        <v>12</v>
      </c>
      <c r="M38" s="23">
        <f t="shared" si="0"/>
        <v>11</v>
      </c>
      <c r="N38" s="23">
        <v>18</v>
      </c>
    </row>
    <row r="39" spans="1:14" s="13" customFormat="1" ht="13.5" customHeight="1" x14ac:dyDescent="0.2">
      <c r="A39" s="17" t="s">
        <v>45</v>
      </c>
      <c r="B39" s="16">
        <v>52</v>
      </c>
      <c r="C39" s="16">
        <v>63</v>
      </c>
      <c r="D39" s="16">
        <v>34</v>
      </c>
      <c r="E39" s="16">
        <v>42</v>
      </c>
      <c r="F39" s="16">
        <v>36</v>
      </c>
      <c r="G39" s="16">
        <v>26</v>
      </c>
      <c r="H39" s="16">
        <v>37</v>
      </c>
      <c r="I39" s="16">
        <v>21</v>
      </c>
      <c r="J39" s="16">
        <v>38</v>
      </c>
      <c r="K39" s="16">
        <v>34</v>
      </c>
      <c r="L39" s="16">
        <v>20</v>
      </c>
      <c r="M39" s="23">
        <f t="shared" si="0"/>
        <v>24</v>
      </c>
      <c r="N39" s="23">
        <v>23</v>
      </c>
    </row>
    <row r="40" spans="1:14" ht="15.75" thickBot="1" x14ac:dyDescent="0.3">
      <c r="A40" s="18"/>
      <c r="B40" s="19"/>
      <c r="C40" s="19"/>
      <c r="D40" s="19"/>
      <c r="E40" s="19"/>
      <c r="F40" s="19"/>
      <c r="G40" s="19"/>
      <c r="H40" s="19"/>
      <c r="I40" s="19"/>
      <c r="J40" s="19"/>
      <c r="K40" s="19"/>
      <c r="L40" s="19"/>
      <c r="M40" s="19"/>
      <c r="N40" s="19"/>
    </row>
    <row r="41" spans="1:14" x14ac:dyDescent="0.25">
      <c r="B41" s="63"/>
      <c r="L41"/>
      <c r="M41" s="63"/>
    </row>
    <row r="42" spans="1:14" x14ac:dyDescent="0.25">
      <c r="A42" s="63"/>
      <c r="B42" s="63"/>
      <c r="C42" s="63"/>
      <c r="D42" s="63"/>
      <c r="E42" s="63"/>
      <c r="F42" s="63"/>
      <c r="G42" s="63"/>
      <c r="H42" s="63"/>
      <c r="I42" s="63"/>
      <c r="J42" s="63"/>
      <c r="K42" s="63"/>
    </row>
    <row r="43" spans="1:14" x14ac:dyDescent="0.25">
      <c r="A43" s="63"/>
      <c r="B43" s="63"/>
      <c r="C43" s="63"/>
      <c r="D43" s="63"/>
      <c r="E43" s="63"/>
      <c r="F43" s="63"/>
      <c r="G43" s="63"/>
      <c r="H43" s="63"/>
      <c r="I43" s="63"/>
      <c r="J43" s="63"/>
      <c r="K43" s="63"/>
    </row>
    <row r="44" spans="1:14" hidden="1" x14ac:dyDescent="0.25">
      <c r="A44" s="72" t="s">
        <v>314</v>
      </c>
      <c r="B44" s="97" t="s">
        <v>313</v>
      </c>
      <c r="C44" s="63"/>
      <c r="D44" s="63"/>
      <c r="E44" s="63"/>
      <c r="F44" s="63"/>
      <c r="G44" s="63"/>
      <c r="H44" s="63"/>
      <c r="I44" s="63"/>
      <c r="J44" s="63"/>
      <c r="K44" s="63"/>
    </row>
    <row r="45" spans="1:14" hidden="1" x14ac:dyDescent="0.25">
      <c r="A45" s="63"/>
      <c r="B45" s="63"/>
      <c r="C45" s="63"/>
      <c r="D45" s="63"/>
      <c r="E45" s="63"/>
      <c r="F45" s="63"/>
      <c r="G45" s="63"/>
      <c r="H45" s="63"/>
      <c r="I45" s="63"/>
      <c r="J45" s="63"/>
      <c r="K45" s="63"/>
    </row>
    <row r="46" spans="1:14" hidden="1" x14ac:dyDescent="0.25">
      <c r="A46" s="72" t="s">
        <v>311</v>
      </c>
      <c r="B46" s="72" t="s">
        <v>304</v>
      </c>
      <c r="H46" s="63"/>
      <c r="I46" s="63"/>
      <c r="J46" s="63"/>
      <c r="K46" s="63"/>
    </row>
    <row r="47" spans="1:14" hidden="1" x14ac:dyDescent="0.25">
      <c r="A47" s="72" t="s">
        <v>308</v>
      </c>
      <c r="B47" s="97">
        <v>2017</v>
      </c>
      <c r="H47" s="63"/>
      <c r="I47" s="63"/>
      <c r="J47" s="63"/>
      <c r="K47" s="63"/>
    </row>
    <row r="48" spans="1:14" hidden="1" x14ac:dyDescent="0.25">
      <c r="A48" s="73" t="s">
        <v>11</v>
      </c>
      <c r="B48" s="74">
        <v>533</v>
      </c>
      <c r="H48" s="63"/>
      <c r="I48" s="63"/>
      <c r="J48" s="76" t="s">
        <v>11</v>
      </c>
      <c r="K48" s="77">
        <v>390</v>
      </c>
      <c r="L48" s="77"/>
    </row>
    <row r="49" spans="1:12" hidden="1" x14ac:dyDescent="0.25">
      <c r="A49" s="75" t="s">
        <v>12</v>
      </c>
      <c r="B49" s="74">
        <v>17</v>
      </c>
      <c r="H49" s="63"/>
      <c r="I49" s="63"/>
      <c r="J49" s="75" t="s">
        <v>12</v>
      </c>
      <c r="K49" s="74">
        <v>18</v>
      </c>
      <c r="L49" s="74"/>
    </row>
    <row r="50" spans="1:12" hidden="1" x14ac:dyDescent="0.25">
      <c r="A50" s="75" t="s">
        <v>13</v>
      </c>
      <c r="B50" s="74">
        <v>1</v>
      </c>
      <c r="H50" s="63"/>
      <c r="I50" s="63"/>
      <c r="J50" s="75" t="s">
        <v>13</v>
      </c>
      <c r="K50" s="74">
        <v>4</v>
      </c>
      <c r="L50" s="74"/>
    </row>
    <row r="51" spans="1:12" hidden="1" x14ac:dyDescent="0.25">
      <c r="A51" s="75" t="s">
        <v>14</v>
      </c>
      <c r="B51" s="74">
        <v>30</v>
      </c>
      <c r="H51" s="63"/>
      <c r="I51" s="63"/>
      <c r="J51" s="75" t="s">
        <v>14</v>
      </c>
      <c r="K51" s="74">
        <v>31</v>
      </c>
      <c r="L51" s="74"/>
    </row>
    <row r="52" spans="1:12" hidden="1" x14ac:dyDescent="0.25">
      <c r="A52" s="75" t="s">
        <v>15</v>
      </c>
      <c r="B52" s="74">
        <v>50</v>
      </c>
      <c r="H52" s="63"/>
      <c r="I52" s="63"/>
      <c r="J52" s="75" t="s">
        <v>15</v>
      </c>
      <c r="K52" s="74">
        <v>27</v>
      </c>
      <c r="L52" s="74"/>
    </row>
    <row r="53" spans="1:12" hidden="1" x14ac:dyDescent="0.25">
      <c r="A53" s="75" t="s">
        <v>16</v>
      </c>
      <c r="B53" s="74">
        <v>41</v>
      </c>
      <c r="H53" s="63"/>
      <c r="I53" s="63"/>
      <c r="J53" s="75" t="s">
        <v>16</v>
      </c>
      <c r="K53" s="74">
        <v>14</v>
      </c>
      <c r="L53" s="74"/>
    </row>
    <row r="54" spans="1:12" hidden="1" x14ac:dyDescent="0.25">
      <c r="A54" s="75" t="s">
        <v>17</v>
      </c>
      <c r="B54" s="74">
        <v>30</v>
      </c>
      <c r="H54" s="63"/>
      <c r="I54" s="63"/>
      <c r="J54" s="75" t="s">
        <v>17</v>
      </c>
      <c r="K54" s="74">
        <v>31</v>
      </c>
      <c r="L54" s="74"/>
    </row>
    <row r="55" spans="1:12" hidden="1" x14ac:dyDescent="0.25">
      <c r="A55" s="75" t="s">
        <v>18</v>
      </c>
      <c r="B55" s="74">
        <v>106</v>
      </c>
      <c r="H55" s="63"/>
      <c r="I55" s="63"/>
      <c r="J55" s="75" t="s">
        <v>18</v>
      </c>
      <c r="K55" s="74">
        <v>26</v>
      </c>
      <c r="L55" s="74"/>
    </row>
    <row r="56" spans="1:12" hidden="1" x14ac:dyDescent="0.25">
      <c r="A56" s="75" t="s">
        <v>19</v>
      </c>
      <c r="B56" s="74">
        <v>29</v>
      </c>
      <c r="H56" s="63"/>
      <c r="I56" s="63"/>
      <c r="J56" s="75" t="s">
        <v>19</v>
      </c>
      <c r="K56" s="74">
        <v>36</v>
      </c>
      <c r="L56" s="74"/>
    </row>
    <row r="57" spans="1:12" hidden="1" x14ac:dyDescent="0.25">
      <c r="A57" s="75" t="s">
        <v>20</v>
      </c>
      <c r="B57" s="74">
        <v>40</v>
      </c>
      <c r="H57" s="63"/>
      <c r="I57" s="63"/>
      <c r="J57" s="75" t="s">
        <v>20</v>
      </c>
      <c r="K57" s="74">
        <v>39</v>
      </c>
      <c r="L57" s="74"/>
    </row>
    <row r="58" spans="1:12" hidden="1" x14ac:dyDescent="0.25">
      <c r="A58" s="75" t="s">
        <v>21</v>
      </c>
      <c r="B58" s="74">
        <v>47</v>
      </c>
      <c r="H58" s="63"/>
      <c r="I58" s="63"/>
      <c r="J58" s="75" t="s">
        <v>21</v>
      </c>
      <c r="K58" s="74">
        <v>38</v>
      </c>
      <c r="L58" s="74"/>
    </row>
    <row r="59" spans="1:12" hidden="1" x14ac:dyDescent="0.25">
      <c r="A59" s="75" t="s">
        <v>22</v>
      </c>
      <c r="B59" s="74">
        <v>31</v>
      </c>
      <c r="H59" s="63"/>
      <c r="I59" s="63"/>
      <c r="J59" s="75" t="s">
        <v>22</v>
      </c>
      <c r="K59" s="74">
        <v>45</v>
      </c>
      <c r="L59" s="74"/>
    </row>
    <row r="60" spans="1:12" hidden="1" x14ac:dyDescent="0.25">
      <c r="A60" s="75" t="s">
        <v>23</v>
      </c>
      <c r="B60" s="74">
        <v>31</v>
      </c>
      <c r="H60" s="63"/>
      <c r="I60" s="63"/>
      <c r="J60" s="75" t="s">
        <v>23</v>
      </c>
      <c r="K60" s="74">
        <v>16</v>
      </c>
      <c r="L60" s="74"/>
    </row>
    <row r="61" spans="1:12" hidden="1" x14ac:dyDescent="0.25">
      <c r="A61" s="75" t="s">
        <v>24</v>
      </c>
      <c r="B61" s="74">
        <v>43</v>
      </c>
      <c r="H61" s="63"/>
      <c r="I61" s="63"/>
      <c r="J61" s="75" t="s">
        <v>24</v>
      </c>
      <c r="K61" s="74">
        <v>40</v>
      </c>
      <c r="L61" s="74"/>
    </row>
    <row r="62" spans="1:12" hidden="1" x14ac:dyDescent="0.25">
      <c r="A62" s="75" t="s">
        <v>25</v>
      </c>
      <c r="B62" s="74">
        <v>37</v>
      </c>
      <c r="H62" s="63"/>
      <c r="I62" s="63"/>
      <c r="J62" s="75" t="s">
        <v>25</v>
      </c>
      <c r="K62" s="74">
        <v>25</v>
      </c>
      <c r="L62" s="74"/>
    </row>
    <row r="63" spans="1:12" hidden="1" x14ac:dyDescent="0.25">
      <c r="A63" s="73" t="s">
        <v>26</v>
      </c>
      <c r="B63" s="74">
        <v>503</v>
      </c>
      <c r="H63" s="63"/>
      <c r="I63" s="63"/>
      <c r="J63" s="76" t="s">
        <v>26</v>
      </c>
      <c r="K63" s="77">
        <v>499</v>
      </c>
      <c r="L63" s="77"/>
    </row>
    <row r="64" spans="1:12" hidden="1" x14ac:dyDescent="0.25">
      <c r="A64" s="75" t="s">
        <v>27</v>
      </c>
      <c r="B64" s="74">
        <v>28</v>
      </c>
      <c r="H64" s="63"/>
      <c r="I64" s="63"/>
      <c r="J64" s="75" t="s">
        <v>27</v>
      </c>
      <c r="K64" s="74">
        <v>28</v>
      </c>
      <c r="L64" s="74"/>
    </row>
    <row r="65" spans="1:12" hidden="1" x14ac:dyDescent="0.25">
      <c r="A65" s="75" t="s">
        <v>28</v>
      </c>
      <c r="B65" s="74">
        <v>48</v>
      </c>
      <c r="H65" s="63"/>
      <c r="I65" s="63"/>
      <c r="J65" s="75" t="s">
        <v>28</v>
      </c>
      <c r="K65" s="74">
        <v>28</v>
      </c>
      <c r="L65" s="74"/>
    </row>
    <row r="66" spans="1:12" hidden="1" x14ac:dyDescent="0.25">
      <c r="A66" s="75" t="s">
        <v>29</v>
      </c>
      <c r="B66" s="74">
        <v>25</v>
      </c>
      <c r="H66" s="63"/>
      <c r="I66" s="63"/>
      <c r="J66" s="75" t="s">
        <v>29</v>
      </c>
      <c r="K66" s="74">
        <v>28</v>
      </c>
      <c r="L66" s="74"/>
    </row>
    <row r="67" spans="1:12" hidden="1" x14ac:dyDescent="0.25">
      <c r="A67" s="75" t="s">
        <v>30</v>
      </c>
      <c r="B67" s="74">
        <v>30</v>
      </c>
      <c r="H67" s="63"/>
      <c r="I67" s="63"/>
      <c r="J67" s="75" t="s">
        <v>30</v>
      </c>
      <c r="K67" s="74">
        <v>38</v>
      </c>
      <c r="L67" s="74"/>
    </row>
    <row r="68" spans="1:12" hidden="1" x14ac:dyDescent="0.25">
      <c r="A68" s="75" t="s">
        <v>31</v>
      </c>
      <c r="B68" s="74">
        <v>19</v>
      </c>
      <c r="H68" s="63"/>
      <c r="I68" s="63"/>
      <c r="J68" s="75" t="s">
        <v>31</v>
      </c>
      <c r="K68" s="74">
        <v>20</v>
      </c>
      <c r="L68" s="74"/>
    </row>
    <row r="69" spans="1:12" hidden="1" x14ac:dyDescent="0.25">
      <c r="A69" s="75" t="s">
        <v>32</v>
      </c>
      <c r="B69" s="74">
        <v>45</v>
      </c>
      <c r="H69" s="63"/>
      <c r="I69" s="63"/>
      <c r="J69" s="75" t="s">
        <v>32</v>
      </c>
      <c r="K69" s="74">
        <v>34</v>
      </c>
      <c r="L69" s="74"/>
    </row>
    <row r="70" spans="1:12" hidden="1" x14ac:dyDescent="0.25">
      <c r="A70" s="75" t="s">
        <v>33</v>
      </c>
      <c r="B70" s="74">
        <v>37</v>
      </c>
      <c r="H70" s="63"/>
      <c r="I70" s="63"/>
      <c r="J70" s="75" t="s">
        <v>33</v>
      </c>
      <c r="K70" s="74">
        <v>41</v>
      </c>
      <c r="L70" s="74"/>
    </row>
    <row r="71" spans="1:12" hidden="1" x14ac:dyDescent="0.25">
      <c r="A71" s="75" t="s">
        <v>34</v>
      </c>
      <c r="B71" s="74">
        <v>59</v>
      </c>
      <c r="H71" s="63"/>
      <c r="I71" s="63"/>
      <c r="J71" s="75" t="s">
        <v>34</v>
      </c>
      <c r="K71" s="74">
        <v>45</v>
      </c>
      <c r="L71" s="74"/>
    </row>
    <row r="72" spans="1:12" hidden="1" x14ac:dyDescent="0.25">
      <c r="A72" s="75" t="s">
        <v>35</v>
      </c>
      <c r="B72" s="74">
        <v>27</v>
      </c>
      <c r="H72" s="63"/>
      <c r="I72" s="63"/>
      <c r="J72" s="75" t="s">
        <v>35</v>
      </c>
      <c r="K72" s="74">
        <v>22</v>
      </c>
      <c r="L72" s="74"/>
    </row>
    <row r="73" spans="1:12" hidden="1" x14ac:dyDescent="0.25">
      <c r="A73" s="75" t="s">
        <v>36</v>
      </c>
      <c r="B73" s="74">
        <v>14</v>
      </c>
      <c r="H73" s="63"/>
      <c r="I73" s="63"/>
      <c r="J73" s="75" t="s">
        <v>36</v>
      </c>
      <c r="K73" s="74">
        <v>21</v>
      </c>
      <c r="L73" s="74"/>
    </row>
    <row r="74" spans="1:12" hidden="1" x14ac:dyDescent="0.25">
      <c r="A74" s="75" t="s">
        <v>37</v>
      </c>
      <c r="B74" s="74">
        <v>26</v>
      </c>
      <c r="H74" s="63"/>
      <c r="I74" s="63"/>
      <c r="J74" s="75" t="s">
        <v>37</v>
      </c>
      <c r="K74" s="74">
        <v>20</v>
      </c>
      <c r="L74" s="74"/>
    </row>
    <row r="75" spans="1:12" hidden="1" x14ac:dyDescent="0.25">
      <c r="A75" s="75" t="s">
        <v>38</v>
      </c>
      <c r="B75" s="74">
        <v>26</v>
      </c>
      <c r="H75" s="63"/>
      <c r="I75" s="63"/>
      <c r="J75" s="75" t="s">
        <v>38</v>
      </c>
      <c r="K75" s="74">
        <v>40</v>
      </c>
      <c r="L75" s="74"/>
    </row>
    <row r="76" spans="1:12" hidden="1" x14ac:dyDescent="0.25">
      <c r="A76" s="75" t="s">
        <v>39</v>
      </c>
      <c r="B76" s="74">
        <v>31</v>
      </c>
      <c r="H76" s="63"/>
      <c r="I76" s="63"/>
      <c r="J76" s="75" t="s">
        <v>39</v>
      </c>
      <c r="K76" s="74">
        <v>36</v>
      </c>
      <c r="L76" s="74"/>
    </row>
    <row r="77" spans="1:12" hidden="1" x14ac:dyDescent="0.25">
      <c r="A77" s="75" t="s">
        <v>40</v>
      </c>
      <c r="B77" s="74">
        <v>6</v>
      </c>
      <c r="H77" s="63"/>
      <c r="I77" s="63"/>
      <c r="J77" s="75" t="s">
        <v>40</v>
      </c>
      <c r="K77" s="74">
        <v>10</v>
      </c>
      <c r="L77" s="74"/>
    </row>
    <row r="78" spans="1:12" hidden="1" x14ac:dyDescent="0.25">
      <c r="A78" s="75" t="s">
        <v>41</v>
      </c>
      <c r="B78" s="74">
        <v>15</v>
      </c>
      <c r="H78" s="63"/>
      <c r="I78" s="63"/>
      <c r="J78" s="75" t="s">
        <v>41</v>
      </c>
      <c r="K78" s="74">
        <v>18</v>
      </c>
      <c r="L78" s="74"/>
    </row>
    <row r="79" spans="1:12" hidden="1" x14ac:dyDescent="0.25">
      <c r="A79" s="75" t="s">
        <v>42</v>
      </c>
      <c r="B79" s="74">
        <v>15</v>
      </c>
      <c r="H79" s="63"/>
      <c r="I79" s="63"/>
      <c r="J79" s="75" t="s">
        <v>42</v>
      </c>
      <c r="K79" s="74">
        <v>28</v>
      </c>
      <c r="L79" s="74"/>
    </row>
    <row r="80" spans="1:12" hidden="1" x14ac:dyDescent="0.25">
      <c r="A80" s="75" t="s">
        <v>43</v>
      </c>
      <c r="B80" s="74">
        <v>11</v>
      </c>
      <c r="H80" s="63"/>
      <c r="I80" s="63"/>
      <c r="J80" s="75" t="s">
        <v>43</v>
      </c>
      <c r="K80" s="74">
        <v>7</v>
      </c>
      <c r="L80" s="74"/>
    </row>
    <row r="81" spans="1:12" hidden="1" x14ac:dyDescent="0.25">
      <c r="A81" s="75" t="s">
        <v>44</v>
      </c>
      <c r="B81" s="74">
        <v>18</v>
      </c>
      <c r="H81" s="63"/>
      <c r="I81" s="63"/>
      <c r="J81" s="75" t="s">
        <v>44</v>
      </c>
      <c r="K81" s="74">
        <v>11</v>
      </c>
      <c r="L81" s="74"/>
    </row>
    <row r="82" spans="1:12" hidden="1" x14ac:dyDescent="0.25">
      <c r="A82" s="75" t="s">
        <v>45</v>
      </c>
      <c r="B82" s="74">
        <v>23</v>
      </c>
      <c r="H82" s="63"/>
      <c r="I82" s="63"/>
      <c r="J82" s="75" t="s">
        <v>45</v>
      </c>
      <c r="K82" s="74">
        <v>24</v>
      </c>
      <c r="L82" s="74"/>
    </row>
    <row r="83" spans="1:12" hidden="1" x14ac:dyDescent="0.25">
      <c r="A83" s="73" t="s">
        <v>10</v>
      </c>
      <c r="B83" s="74">
        <v>0</v>
      </c>
      <c r="H83" s="63"/>
      <c r="I83" s="63"/>
      <c r="J83" s="76" t="s">
        <v>10</v>
      </c>
      <c r="K83" s="77">
        <v>0</v>
      </c>
    </row>
    <row r="84" spans="1:12" hidden="1" x14ac:dyDescent="0.25">
      <c r="A84" s="75" t="s">
        <v>10</v>
      </c>
      <c r="B84" s="74">
        <v>0</v>
      </c>
      <c r="H84" s="63"/>
      <c r="I84" s="63"/>
      <c r="J84" s="63"/>
      <c r="K84" s="63"/>
    </row>
    <row r="85" spans="1:12" hidden="1" x14ac:dyDescent="0.25">
      <c r="A85" s="73" t="s">
        <v>0</v>
      </c>
      <c r="B85" s="74">
        <v>1036</v>
      </c>
      <c r="H85" s="63"/>
      <c r="I85" s="63"/>
      <c r="J85" s="63"/>
      <c r="K85" s="63"/>
    </row>
    <row r="86" spans="1:12" x14ac:dyDescent="0.25">
      <c r="A86" s="63"/>
      <c r="B86" s="63"/>
      <c r="C86" s="63"/>
      <c r="D86" s="63"/>
      <c r="E86" s="63"/>
      <c r="F86" s="63"/>
      <c r="G86" s="63"/>
      <c r="H86" s="63"/>
      <c r="I86" s="63"/>
      <c r="J86" s="63"/>
      <c r="K86" s="63"/>
    </row>
    <row r="87" spans="1:12" x14ac:dyDescent="0.25">
      <c r="J87" s="63"/>
      <c r="K87" s="63"/>
    </row>
  </sheetData>
  <pageMargins left="0.70866141732283472" right="0.70866141732283472" top="0.74803149606299213" bottom="0.74803149606299213" header="0.31496062992125984" footer="0.31496062992125984"/>
  <pageSetup paperSize="9" scale="83"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73"/>
  <sheetViews>
    <sheetView showGridLines="0" workbookViewId="0">
      <selection activeCell="A108" sqref="A108:XFD173"/>
    </sheetView>
  </sheetViews>
  <sheetFormatPr defaultRowHeight="15" x14ac:dyDescent="0.25"/>
  <cols>
    <col min="1" max="1" width="24" customWidth="1"/>
    <col min="2" max="2" width="16.140625" customWidth="1"/>
    <col min="3" max="6" width="10.7109375" hidden="1" customWidth="1"/>
    <col min="7" max="7" width="8.7109375" customWidth="1"/>
    <col min="8" max="11" width="10.7109375" hidden="1" customWidth="1"/>
    <col min="12" max="12" width="8.7109375" customWidth="1"/>
    <col min="13" max="16" width="6.28515625" customWidth="1"/>
    <col min="17" max="17" width="6.28515625" style="63" customWidth="1"/>
    <col min="18" max="18" width="6.28515625" customWidth="1"/>
    <col min="19" max="19" width="6.28515625" style="97" customWidth="1"/>
    <col min="20" max="20" width="1.5703125" customWidth="1"/>
    <col min="21" max="21" width="8.42578125" customWidth="1"/>
  </cols>
  <sheetData>
    <row r="1" spans="1:38" s="12" customFormat="1" ht="22.5" customHeight="1" x14ac:dyDescent="0.25">
      <c r="A1" s="2" t="s">
        <v>245</v>
      </c>
    </row>
    <row r="2" spans="1:38" s="5" customFormat="1" ht="18" customHeight="1" thickBot="1" x14ac:dyDescent="0.3">
      <c r="A2" s="4" t="s">
        <v>175</v>
      </c>
      <c r="B2" s="4"/>
      <c r="U2" s="5" t="s">
        <v>241</v>
      </c>
      <c r="W2" s="153" t="s">
        <v>471</v>
      </c>
    </row>
    <row r="3" spans="1:38" s="9" customFormat="1" ht="22.5" customHeight="1" x14ac:dyDescent="0.2">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c r="U3" s="8" t="s">
        <v>240</v>
      </c>
    </row>
    <row r="4" spans="1:38" s="12" customFormat="1" ht="22.5" hidden="1" customHeight="1" x14ac:dyDescent="0.2">
      <c r="A4" s="14" t="s">
        <v>46</v>
      </c>
      <c r="B4" s="15">
        <v>48554</v>
      </c>
      <c r="C4" s="15">
        <v>55063</v>
      </c>
      <c r="D4" s="15">
        <v>48544</v>
      </c>
      <c r="E4" s="15">
        <v>58233</v>
      </c>
      <c r="F4" s="15">
        <v>40883</v>
      </c>
      <c r="G4" s="15">
        <v>40441</v>
      </c>
      <c r="H4" s="15">
        <v>37113</v>
      </c>
      <c r="I4" s="15">
        <v>33084</v>
      </c>
      <c r="J4" s="15">
        <v>29653</v>
      </c>
      <c r="K4" s="15">
        <v>29591</v>
      </c>
      <c r="L4" s="15">
        <v>27467</v>
      </c>
      <c r="M4" s="15">
        <v>26847</v>
      </c>
      <c r="N4" s="15">
        <v>21443</v>
      </c>
      <c r="O4" s="15">
        <v>21158</v>
      </c>
      <c r="P4" s="15">
        <v>19621</v>
      </c>
      <c r="Q4" s="15"/>
      <c r="R4" s="15"/>
      <c r="S4" s="15"/>
      <c r="U4" s="55"/>
    </row>
    <row r="5" spans="1:38" s="13" customFormat="1" ht="13.5" hidden="1" customHeight="1" x14ac:dyDescent="0.25">
      <c r="A5" s="17">
        <v>0</v>
      </c>
      <c r="B5" s="16">
        <v>2145</v>
      </c>
      <c r="C5" s="16">
        <v>2296</v>
      </c>
      <c r="D5" s="16">
        <v>1999</v>
      </c>
      <c r="E5" s="16">
        <v>2184</v>
      </c>
      <c r="F5" s="16">
        <v>1796</v>
      </c>
      <c r="G5" s="16">
        <v>1688</v>
      </c>
      <c r="H5" s="16">
        <v>1561</v>
      </c>
      <c r="I5" s="16">
        <v>1428</v>
      </c>
      <c r="J5" s="16">
        <v>1348</v>
      </c>
      <c r="K5" s="16">
        <v>1210</v>
      </c>
      <c r="L5" s="16">
        <v>1099</v>
      </c>
      <c r="M5" s="16">
        <v>1101</v>
      </c>
      <c r="N5" s="16">
        <v>802</v>
      </c>
      <c r="O5" s="16">
        <v>751</v>
      </c>
      <c r="P5" s="16">
        <v>704</v>
      </c>
      <c r="Q5" s="16"/>
      <c r="R5" s="16"/>
      <c r="S5" s="16"/>
      <c r="U5" s="55">
        <f>(SUM(M5:Q5)/SUM($M$4:$Q$4)*100)</f>
        <v>3.7701108129652292</v>
      </c>
      <c r="V5"/>
      <c r="W5"/>
      <c r="X5"/>
      <c r="Y5"/>
      <c r="Z5"/>
      <c r="AA5"/>
      <c r="AB5"/>
      <c r="AC5"/>
      <c r="AD5"/>
      <c r="AE5"/>
      <c r="AF5"/>
      <c r="AG5"/>
      <c r="AH5"/>
      <c r="AI5"/>
      <c r="AJ5"/>
      <c r="AK5"/>
      <c r="AL5"/>
    </row>
    <row r="6" spans="1:38" s="13" customFormat="1" ht="13.5" hidden="1" customHeight="1" x14ac:dyDescent="0.25">
      <c r="A6" s="17">
        <v>1</v>
      </c>
      <c r="B6" s="16">
        <v>1671</v>
      </c>
      <c r="C6" s="16">
        <v>1830</v>
      </c>
      <c r="D6" s="16">
        <v>1697</v>
      </c>
      <c r="E6" s="16">
        <v>1873</v>
      </c>
      <c r="F6" s="16">
        <v>1475</v>
      </c>
      <c r="G6" s="16">
        <v>1393</v>
      </c>
      <c r="H6" s="16">
        <v>1336</v>
      </c>
      <c r="I6" s="16">
        <v>1255</v>
      </c>
      <c r="J6" s="16">
        <v>1010</v>
      </c>
      <c r="K6" s="16">
        <v>1006</v>
      </c>
      <c r="L6" s="16">
        <v>903</v>
      </c>
      <c r="M6" s="16">
        <v>911</v>
      </c>
      <c r="N6" s="16">
        <v>688</v>
      </c>
      <c r="O6" s="16">
        <v>637</v>
      </c>
      <c r="P6" s="16">
        <v>635</v>
      </c>
      <c r="Q6" s="16"/>
      <c r="R6" s="16"/>
      <c r="S6" s="16"/>
      <c r="U6" s="55">
        <f t="shared" ref="U6:U28" si="0">(SUM(M6:Q6)/SUM($M$4:$Q$4)*100)</f>
        <v>3.2233436998282232</v>
      </c>
      <c r="V6"/>
      <c r="W6"/>
      <c r="X6"/>
      <c r="Y6"/>
      <c r="Z6"/>
      <c r="AA6"/>
      <c r="AB6"/>
      <c r="AC6"/>
      <c r="AD6"/>
      <c r="AE6"/>
      <c r="AF6"/>
      <c r="AG6"/>
      <c r="AH6"/>
      <c r="AI6"/>
      <c r="AJ6"/>
      <c r="AK6"/>
      <c r="AL6"/>
    </row>
    <row r="7" spans="1:38" s="13" customFormat="1" ht="13.5" hidden="1" customHeight="1" x14ac:dyDescent="0.25">
      <c r="A7" s="17">
        <v>2</v>
      </c>
      <c r="B7" s="16">
        <v>1451</v>
      </c>
      <c r="C7" s="16">
        <v>1691</v>
      </c>
      <c r="D7" s="16">
        <v>1411</v>
      </c>
      <c r="E7" s="16">
        <v>1510</v>
      </c>
      <c r="F7" s="16">
        <v>1244</v>
      </c>
      <c r="G7" s="16">
        <v>1166</v>
      </c>
      <c r="H7" s="16">
        <v>1143</v>
      </c>
      <c r="I7" s="16">
        <v>1021</v>
      </c>
      <c r="J7" s="16">
        <v>866</v>
      </c>
      <c r="K7" s="16">
        <v>800</v>
      </c>
      <c r="L7" s="16">
        <v>740</v>
      </c>
      <c r="M7" s="16">
        <v>784</v>
      </c>
      <c r="N7" s="16">
        <v>561</v>
      </c>
      <c r="O7" s="16">
        <v>501</v>
      </c>
      <c r="P7" s="16">
        <v>542</v>
      </c>
      <c r="Q7" s="16"/>
      <c r="R7" s="16"/>
      <c r="S7" s="16"/>
      <c r="U7" s="55">
        <f t="shared" si="0"/>
        <v>2.6810674870044569</v>
      </c>
      <c r="V7"/>
      <c r="W7"/>
      <c r="X7"/>
      <c r="Y7"/>
      <c r="Z7"/>
      <c r="AA7"/>
      <c r="AB7"/>
      <c r="AC7"/>
      <c r="AD7"/>
      <c r="AE7"/>
      <c r="AF7"/>
      <c r="AG7"/>
      <c r="AH7"/>
      <c r="AI7"/>
      <c r="AJ7"/>
      <c r="AK7"/>
      <c r="AL7"/>
    </row>
    <row r="8" spans="1:38" s="13" customFormat="1" ht="13.5" hidden="1" customHeight="1" x14ac:dyDescent="0.25">
      <c r="A8" s="17">
        <v>3</v>
      </c>
      <c r="B8" s="16">
        <v>1149</v>
      </c>
      <c r="C8" s="16">
        <v>1285</v>
      </c>
      <c r="D8" s="16">
        <v>1188</v>
      </c>
      <c r="E8" s="16">
        <v>1198</v>
      </c>
      <c r="F8" s="16">
        <v>949</v>
      </c>
      <c r="G8" s="16">
        <v>940</v>
      </c>
      <c r="H8" s="16">
        <v>905</v>
      </c>
      <c r="I8" s="16">
        <v>861</v>
      </c>
      <c r="J8" s="16">
        <v>723</v>
      </c>
      <c r="K8" s="16">
        <v>713</v>
      </c>
      <c r="L8" s="16">
        <v>630</v>
      </c>
      <c r="M8" s="16">
        <v>591</v>
      </c>
      <c r="N8" s="16">
        <v>479</v>
      </c>
      <c r="O8" s="16">
        <v>430</v>
      </c>
      <c r="P8" s="16">
        <v>428</v>
      </c>
      <c r="Q8" s="16"/>
      <c r="R8" s="16"/>
      <c r="S8" s="16"/>
      <c r="U8" s="55">
        <f t="shared" si="0"/>
        <v>2.1646139509818232</v>
      </c>
      <c r="V8"/>
      <c r="W8"/>
      <c r="X8"/>
      <c r="Y8"/>
      <c r="Z8"/>
      <c r="AA8"/>
      <c r="AB8"/>
      <c r="AC8"/>
      <c r="AD8"/>
      <c r="AE8"/>
      <c r="AF8"/>
      <c r="AG8"/>
      <c r="AH8"/>
      <c r="AI8"/>
      <c r="AJ8"/>
      <c r="AK8"/>
      <c r="AL8"/>
    </row>
    <row r="9" spans="1:38" s="13" customFormat="1" ht="13.5" hidden="1" customHeight="1" x14ac:dyDescent="0.25">
      <c r="A9" s="17">
        <v>4</v>
      </c>
      <c r="B9" s="16">
        <v>833</v>
      </c>
      <c r="C9" s="16">
        <v>972</v>
      </c>
      <c r="D9" s="16">
        <v>861</v>
      </c>
      <c r="E9" s="16">
        <v>943</v>
      </c>
      <c r="F9" s="16">
        <v>757</v>
      </c>
      <c r="G9" s="16">
        <v>729</v>
      </c>
      <c r="H9" s="16">
        <v>727</v>
      </c>
      <c r="I9" s="16">
        <v>729</v>
      </c>
      <c r="J9" s="16">
        <v>645</v>
      </c>
      <c r="K9" s="16">
        <v>566</v>
      </c>
      <c r="L9" s="16">
        <v>505</v>
      </c>
      <c r="M9" s="16">
        <v>541</v>
      </c>
      <c r="N9" s="16">
        <v>406</v>
      </c>
      <c r="O9" s="16">
        <v>339</v>
      </c>
      <c r="P9" s="16">
        <v>361</v>
      </c>
      <c r="Q9" s="16"/>
      <c r="R9" s="16"/>
      <c r="S9" s="16"/>
      <c r="U9" s="55">
        <f t="shared" si="0"/>
        <v>1.8491282039766923</v>
      </c>
      <c r="V9"/>
      <c r="W9"/>
      <c r="X9"/>
      <c r="Y9"/>
      <c r="Z9"/>
      <c r="AA9"/>
      <c r="AB9"/>
      <c r="AC9"/>
      <c r="AD9"/>
      <c r="AE9"/>
      <c r="AF9"/>
      <c r="AG9"/>
      <c r="AH9"/>
      <c r="AI9"/>
      <c r="AJ9"/>
      <c r="AK9"/>
      <c r="AL9"/>
    </row>
    <row r="10" spans="1:38" s="13" customFormat="1" ht="13.5" hidden="1" customHeight="1" x14ac:dyDescent="0.25">
      <c r="A10" s="17">
        <v>5</v>
      </c>
      <c r="B10" s="16">
        <v>630</v>
      </c>
      <c r="C10" s="16">
        <v>685</v>
      </c>
      <c r="D10" s="16">
        <v>659</v>
      </c>
      <c r="E10" s="16">
        <v>762</v>
      </c>
      <c r="F10" s="16">
        <v>632</v>
      </c>
      <c r="G10" s="16">
        <v>591</v>
      </c>
      <c r="H10" s="16">
        <v>518</v>
      </c>
      <c r="I10" s="16">
        <v>540</v>
      </c>
      <c r="J10" s="16">
        <v>458</v>
      </c>
      <c r="K10" s="16">
        <v>443</v>
      </c>
      <c r="L10" s="16">
        <v>369</v>
      </c>
      <c r="M10" s="16">
        <v>411</v>
      </c>
      <c r="N10" s="16">
        <v>330</v>
      </c>
      <c r="O10" s="16">
        <v>324</v>
      </c>
      <c r="P10" s="16">
        <v>332</v>
      </c>
      <c r="Q10" s="16"/>
      <c r="R10" s="16"/>
      <c r="S10" s="16"/>
      <c r="U10" s="55">
        <f t="shared" si="0"/>
        <v>1.5684469343991738</v>
      </c>
      <c r="V10"/>
      <c r="W10"/>
      <c r="X10"/>
      <c r="Y10"/>
      <c r="Z10"/>
      <c r="AA10"/>
      <c r="AB10"/>
      <c r="AC10"/>
      <c r="AD10"/>
      <c r="AE10"/>
      <c r="AF10"/>
      <c r="AG10"/>
      <c r="AH10"/>
      <c r="AI10"/>
      <c r="AJ10"/>
      <c r="AK10"/>
      <c r="AL10"/>
    </row>
    <row r="11" spans="1:38" s="13" customFormat="1" ht="13.5" hidden="1" customHeight="1" x14ac:dyDescent="0.25">
      <c r="A11" s="17">
        <v>6</v>
      </c>
      <c r="B11" s="16">
        <v>578</v>
      </c>
      <c r="C11" s="16">
        <v>544</v>
      </c>
      <c r="D11" s="16">
        <v>541</v>
      </c>
      <c r="E11" s="16">
        <v>658</v>
      </c>
      <c r="F11" s="16">
        <v>507</v>
      </c>
      <c r="G11" s="16">
        <v>483</v>
      </c>
      <c r="H11" s="16">
        <v>480</v>
      </c>
      <c r="I11" s="16">
        <v>449</v>
      </c>
      <c r="J11" s="16">
        <v>394</v>
      </c>
      <c r="K11" s="16">
        <v>399</v>
      </c>
      <c r="L11" s="16">
        <v>376</v>
      </c>
      <c r="M11" s="16">
        <v>355</v>
      </c>
      <c r="N11" s="16">
        <v>305</v>
      </c>
      <c r="O11" s="16">
        <v>316</v>
      </c>
      <c r="P11" s="16">
        <v>254</v>
      </c>
      <c r="Q11" s="16"/>
      <c r="R11" s="16"/>
      <c r="S11" s="16"/>
      <c r="U11" s="55">
        <f t="shared" si="0"/>
        <v>1.3809518463213912</v>
      </c>
      <c r="V11"/>
      <c r="W11"/>
      <c r="X11"/>
      <c r="Y11"/>
      <c r="Z11"/>
      <c r="AA11"/>
      <c r="AB11"/>
      <c r="AC11"/>
      <c r="AD11"/>
      <c r="AE11"/>
      <c r="AF11"/>
      <c r="AG11"/>
      <c r="AH11"/>
      <c r="AI11"/>
      <c r="AJ11"/>
      <c r="AK11"/>
      <c r="AL11"/>
    </row>
    <row r="12" spans="1:38" s="13" customFormat="1" ht="13.5" hidden="1" customHeight="1" x14ac:dyDescent="0.25">
      <c r="A12" s="17">
        <v>7</v>
      </c>
      <c r="B12" s="16">
        <v>591</v>
      </c>
      <c r="C12" s="16">
        <v>630</v>
      </c>
      <c r="D12" s="16">
        <v>592</v>
      </c>
      <c r="E12" s="16">
        <v>633</v>
      </c>
      <c r="F12" s="16">
        <v>521</v>
      </c>
      <c r="G12" s="16">
        <v>566</v>
      </c>
      <c r="H12" s="16">
        <v>503</v>
      </c>
      <c r="I12" s="16">
        <v>525</v>
      </c>
      <c r="J12" s="16">
        <v>467</v>
      </c>
      <c r="K12" s="16">
        <v>468</v>
      </c>
      <c r="L12" s="16">
        <v>464</v>
      </c>
      <c r="M12" s="16">
        <v>429</v>
      </c>
      <c r="N12" s="16">
        <v>361</v>
      </c>
      <c r="O12" s="16">
        <v>332</v>
      </c>
      <c r="P12" s="16">
        <v>326</v>
      </c>
      <c r="Q12" s="16"/>
      <c r="R12" s="16"/>
      <c r="S12" s="16"/>
      <c r="U12" s="55">
        <f t="shared" si="0"/>
        <v>1.6257059133929874</v>
      </c>
      <c r="V12"/>
      <c r="W12"/>
      <c r="X12"/>
      <c r="Y12"/>
      <c r="Z12"/>
      <c r="AA12"/>
      <c r="AB12"/>
      <c r="AC12"/>
      <c r="AD12"/>
      <c r="AE12"/>
      <c r="AF12"/>
      <c r="AG12"/>
      <c r="AH12"/>
      <c r="AI12"/>
      <c r="AJ12"/>
      <c r="AK12"/>
      <c r="AL12"/>
    </row>
    <row r="13" spans="1:38" s="13" customFormat="1" ht="13.5" hidden="1" customHeight="1" x14ac:dyDescent="0.25">
      <c r="A13" s="17">
        <v>8</v>
      </c>
      <c r="B13" s="16">
        <v>845</v>
      </c>
      <c r="C13" s="16">
        <v>940</v>
      </c>
      <c r="D13" s="16">
        <v>864</v>
      </c>
      <c r="E13" s="16">
        <v>929</v>
      </c>
      <c r="F13" s="16">
        <v>776</v>
      </c>
      <c r="G13" s="16">
        <v>731</v>
      </c>
      <c r="H13" s="16">
        <v>709</v>
      </c>
      <c r="I13" s="16">
        <v>636</v>
      </c>
      <c r="J13" s="16">
        <v>600</v>
      </c>
      <c r="K13" s="16">
        <v>521</v>
      </c>
      <c r="L13" s="16">
        <v>609</v>
      </c>
      <c r="M13" s="16">
        <v>580</v>
      </c>
      <c r="N13" s="16">
        <v>484</v>
      </c>
      <c r="O13" s="16">
        <v>529</v>
      </c>
      <c r="P13" s="16">
        <v>393</v>
      </c>
      <c r="Q13" s="16"/>
      <c r="R13" s="16"/>
      <c r="S13" s="16"/>
      <c r="U13" s="55">
        <f t="shared" si="0"/>
        <v>2.2297320055238075</v>
      </c>
      <c r="V13"/>
      <c r="W13"/>
      <c r="X13"/>
      <c r="Y13"/>
      <c r="Z13"/>
      <c r="AA13"/>
      <c r="AB13"/>
      <c r="AC13"/>
      <c r="AD13"/>
      <c r="AE13"/>
      <c r="AF13"/>
      <c r="AG13"/>
      <c r="AH13"/>
      <c r="AI13"/>
      <c r="AJ13"/>
      <c r="AK13"/>
      <c r="AL13"/>
    </row>
    <row r="14" spans="1:38" s="13" customFormat="1" ht="13.5" hidden="1" customHeight="1" x14ac:dyDescent="0.25">
      <c r="A14" s="17">
        <v>9</v>
      </c>
      <c r="B14" s="16">
        <v>847</v>
      </c>
      <c r="C14" s="16">
        <v>876</v>
      </c>
      <c r="D14" s="16">
        <v>849</v>
      </c>
      <c r="E14" s="16">
        <v>890</v>
      </c>
      <c r="F14" s="16">
        <v>755</v>
      </c>
      <c r="G14" s="16">
        <v>759</v>
      </c>
      <c r="H14" s="16">
        <v>704</v>
      </c>
      <c r="I14" s="16">
        <v>669</v>
      </c>
      <c r="J14" s="16">
        <v>612</v>
      </c>
      <c r="K14" s="16">
        <v>693</v>
      </c>
      <c r="L14" s="16">
        <v>686</v>
      </c>
      <c r="M14" s="16">
        <v>665</v>
      </c>
      <c r="N14" s="16">
        <v>541</v>
      </c>
      <c r="O14" s="16">
        <v>601</v>
      </c>
      <c r="P14" s="16">
        <v>585</v>
      </c>
      <c r="Q14" s="16"/>
      <c r="R14" s="16"/>
      <c r="S14" s="16"/>
      <c r="U14" s="55">
        <f t="shared" si="0"/>
        <v>2.6855583873176974</v>
      </c>
      <c r="V14"/>
      <c r="W14"/>
      <c r="X14"/>
      <c r="Y14"/>
      <c r="Z14"/>
      <c r="AA14"/>
      <c r="AB14"/>
      <c r="AC14"/>
      <c r="AD14"/>
      <c r="AE14"/>
      <c r="AF14"/>
      <c r="AG14"/>
      <c r="AH14"/>
      <c r="AI14"/>
      <c r="AJ14"/>
      <c r="AK14"/>
      <c r="AL14"/>
    </row>
    <row r="15" spans="1:38" s="13" customFormat="1" ht="13.5" hidden="1" customHeight="1" x14ac:dyDescent="0.25">
      <c r="A15" s="17">
        <v>10</v>
      </c>
      <c r="B15" s="16">
        <v>1069</v>
      </c>
      <c r="C15" s="16">
        <v>1114</v>
      </c>
      <c r="D15" s="16">
        <v>1068</v>
      </c>
      <c r="E15" s="16">
        <v>1190</v>
      </c>
      <c r="F15" s="16">
        <v>878</v>
      </c>
      <c r="G15" s="16">
        <v>896</v>
      </c>
      <c r="H15" s="16">
        <v>878</v>
      </c>
      <c r="I15" s="16">
        <v>801</v>
      </c>
      <c r="J15" s="16">
        <v>734</v>
      </c>
      <c r="K15" s="16">
        <v>756</v>
      </c>
      <c r="L15" s="16">
        <v>747</v>
      </c>
      <c r="M15" s="16">
        <v>726</v>
      </c>
      <c r="N15" s="16">
        <v>681</v>
      </c>
      <c r="O15" s="16">
        <v>630</v>
      </c>
      <c r="P15" s="16">
        <v>602</v>
      </c>
      <c r="Q15" s="16"/>
      <c r="R15" s="16"/>
      <c r="S15" s="16"/>
      <c r="U15" s="55">
        <f t="shared" si="0"/>
        <v>2.9628714816602857</v>
      </c>
      <c r="V15"/>
      <c r="W15"/>
      <c r="X15"/>
      <c r="Y15"/>
      <c r="Z15"/>
      <c r="AA15"/>
      <c r="AB15"/>
      <c r="AC15"/>
      <c r="AD15"/>
      <c r="AE15"/>
      <c r="AF15"/>
      <c r="AG15"/>
      <c r="AH15"/>
      <c r="AI15"/>
      <c r="AJ15"/>
      <c r="AK15"/>
      <c r="AL15"/>
    </row>
    <row r="16" spans="1:38" s="13" customFormat="1" ht="13.5" hidden="1" customHeight="1" x14ac:dyDescent="0.25">
      <c r="A16" s="17">
        <v>11</v>
      </c>
      <c r="B16" s="16">
        <v>1346</v>
      </c>
      <c r="C16" s="16">
        <v>1397</v>
      </c>
      <c r="D16" s="16">
        <v>1217</v>
      </c>
      <c r="E16" s="16">
        <v>1574</v>
      </c>
      <c r="F16" s="16">
        <v>1173</v>
      </c>
      <c r="G16" s="16">
        <v>1181</v>
      </c>
      <c r="H16" s="16">
        <v>1154</v>
      </c>
      <c r="I16" s="16">
        <v>956</v>
      </c>
      <c r="J16" s="16">
        <v>927</v>
      </c>
      <c r="K16" s="16">
        <v>967</v>
      </c>
      <c r="L16" s="16">
        <v>898</v>
      </c>
      <c r="M16" s="16">
        <v>835</v>
      </c>
      <c r="N16" s="16">
        <v>813</v>
      </c>
      <c r="O16" s="16">
        <v>777</v>
      </c>
      <c r="P16" s="16">
        <v>712</v>
      </c>
      <c r="Q16" s="16"/>
      <c r="R16" s="16"/>
      <c r="S16" s="16"/>
      <c r="U16" s="55">
        <f t="shared" si="0"/>
        <v>3.5219885706587033</v>
      </c>
      <c r="V16"/>
      <c r="W16"/>
      <c r="X16"/>
      <c r="Y16"/>
      <c r="Z16"/>
      <c r="AA16"/>
      <c r="AB16"/>
      <c r="AC16"/>
      <c r="AD16"/>
      <c r="AE16"/>
      <c r="AF16"/>
      <c r="AG16"/>
      <c r="AH16"/>
      <c r="AI16"/>
      <c r="AJ16"/>
      <c r="AK16"/>
      <c r="AL16"/>
    </row>
    <row r="17" spans="1:38" s="13" customFormat="1" ht="13.5" hidden="1" customHeight="1" x14ac:dyDescent="0.25">
      <c r="A17" s="17">
        <v>12</v>
      </c>
      <c r="B17" s="16">
        <v>1642</v>
      </c>
      <c r="C17" s="16">
        <v>1851</v>
      </c>
      <c r="D17" s="16">
        <v>1588</v>
      </c>
      <c r="E17" s="16">
        <v>2044</v>
      </c>
      <c r="F17" s="16">
        <v>1345</v>
      </c>
      <c r="G17" s="16">
        <v>1387</v>
      </c>
      <c r="H17" s="16">
        <v>1325</v>
      </c>
      <c r="I17" s="16">
        <v>1131</v>
      </c>
      <c r="J17" s="16">
        <v>1141</v>
      </c>
      <c r="K17" s="16">
        <v>1140</v>
      </c>
      <c r="L17" s="16">
        <v>1089</v>
      </c>
      <c r="M17" s="16">
        <v>1080</v>
      </c>
      <c r="N17" s="16">
        <v>929</v>
      </c>
      <c r="O17" s="16">
        <v>939</v>
      </c>
      <c r="P17" s="16">
        <v>869</v>
      </c>
      <c r="Q17" s="16"/>
      <c r="R17" s="16"/>
      <c r="S17" s="16"/>
      <c r="U17" s="55">
        <f t="shared" si="0"/>
        <v>4.2854416239095539</v>
      </c>
      <c r="V17"/>
      <c r="W17"/>
      <c r="X17"/>
      <c r="Y17"/>
      <c r="Z17"/>
      <c r="AA17"/>
      <c r="AB17"/>
      <c r="AC17"/>
      <c r="AD17"/>
      <c r="AE17"/>
      <c r="AF17"/>
      <c r="AG17"/>
      <c r="AH17"/>
      <c r="AI17"/>
      <c r="AJ17"/>
      <c r="AK17"/>
      <c r="AL17"/>
    </row>
    <row r="18" spans="1:38" s="13" customFormat="1" ht="13.5" hidden="1" customHeight="1" x14ac:dyDescent="0.25">
      <c r="A18" s="17">
        <v>13</v>
      </c>
      <c r="B18" s="16">
        <v>1998</v>
      </c>
      <c r="C18" s="16">
        <v>2184</v>
      </c>
      <c r="D18" s="16">
        <v>1900</v>
      </c>
      <c r="E18" s="16">
        <v>2561</v>
      </c>
      <c r="F18" s="16">
        <v>1583</v>
      </c>
      <c r="G18" s="16">
        <v>1675</v>
      </c>
      <c r="H18" s="16">
        <v>1554</v>
      </c>
      <c r="I18" s="16">
        <v>1317</v>
      </c>
      <c r="J18" s="16">
        <v>1179</v>
      </c>
      <c r="K18" s="16">
        <v>1292</v>
      </c>
      <c r="L18" s="16">
        <v>1261</v>
      </c>
      <c r="M18" s="16">
        <v>1212</v>
      </c>
      <c r="N18" s="16">
        <v>1061</v>
      </c>
      <c r="O18" s="16">
        <v>1028</v>
      </c>
      <c r="P18" s="16">
        <v>970</v>
      </c>
      <c r="Q18" s="16"/>
      <c r="R18" s="16"/>
      <c r="S18" s="16"/>
      <c r="U18" s="55">
        <f t="shared" si="0"/>
        <v>4.7951588094623272</v>
      </c>
      <c r="V18"/>
      <c r="W18"/>
      <c r="X18"/>
      <c r="Y18"/>
      <c r="Z18"/>
      <c r="AA18"/>
      <c r="AB18"/>
      <c r="AC18"/>
      <c r="AD18"/>
      <c r="AE18"/>
      <c r="AF18"/>
      <c r="AG18"/>
      <c r="AH18"/>
      <c r="AI18"/>
      <c r="AJ18"/>
      <c r="AK18"/>
      <c r="AL18"/>
    </row>
    <row r="19" spans="1:38" s="13" customFormat="1" ht="13.5" hidden="1" customHeight="1" x14ac:dyDescent="0.25">
      <c r="A19" s="17">
        <v>14</v>
      </c>
      <c r="B19" s="16">
        <v>2191</v>
      </c>
      <c r="C19" s="16">
        <v>2510</v>
      </c>
      <c r="D19" s="16">
        <v>2202</v>
      </c>
      <c r="E19" s="16">
        <v>2814</v>
      </c>
      <c r="F19" s="16">
        <v>1763</v>
      </c>
      <c r="G19" s="16">
        <v>1895</v>
      </c>
      <c r="H19" s="16">
        <v>1623</v>
      </c>
      <c r="I19" s="16">
        <v>1381</v>
      </c>
      <c r="J19" s="16">
        <v>1347</v>
      </c>
      <c r="K19" s="16">
        <v>1367</v>
      </c>
      <c r="L19" s="16">
        <v>1301</v>
      </c>
      <c r="M19" s="16">
        <v>1297</v>
      </c>
      <c r="N19" s="16">
        <v>1083</v>
      </c>
      <c r="O19" s="16">
        <v>1186</v>
      </c>
      <c r="P19" s="16">
        <v>956</v>
      </c>
      <c r="Q19" s="16"/>
      <c r="R19" s="16"/>
      <c r="S19" s="16"/>
      <c r="U19" s="55">
        <f t="shared" si="0"/>
        <v>5.0769628041181551</v>
      </c>
      <c r="V19"/>
      <c r="W19"/>
      <c r="X19"/>
      <c r="Y19"/>
      <c r="Z19"/>
      <c r="AA19"/>
      <c r="AB19"/>
      <c r="AC19"/>
      <c r="AD19"/>
      <c r="AE19"/>
      <c r="AF19"/>
      <c r="AG19"/>
      <c r="AH19"/>
      <c r="AI19"/>
      <c r="AJ19"/>
      <c r="AK19"/>
      <c r="AL19"/>
    </row>
    <row r="20" spans="1:38" s="13" customFormat="1" ht="13.5" hidden="1" customHeight="1" x14ac:dyDescent="0.25">
      <c r="A20" s="17">
        <v>15</v>
      </c>
      <c r="B20" s="16">
        <v>2598</v>
      </c>
      <c r="C20" s="16">
        <v>2863</v>
      </c>
      <c r="D20" s="16">
        <v>2503</v>
      </c>
      <c r="E20" s="16">
        <v>3455</v>
      </c>
      <c r="F20" s="16">
        <v>2040</v>
      </c>
      <c r="G20" s="16">
        <v>2214</v>
      </c>
      <c r="H20" s="16">
        <v>1973</v>
      </c>
      <c r="I20" s="16">
        <v>1657</v>
      </c>
      <c r="J20" s="16">
        <v>1439</v>
      </c>
      <c r="K20" s="16">
        <v>1563</v>
      </c>
      <c r="L20" s="16">
        <v>1541</v>
      </c>
      <c r="M20" s="16">
        <v>1487</v>
      </c>
      <c r="N20" s="16">
        <v>1178</v>
      </c>
      <c r="O20" s="16">
        <v>1235</v>
      </c>
      <c r="P20" s="16">
        <v>1109</v>
      </c>
      <c r="Q20" s="16"/>
      <c r="R20" s="16"/>
      <c r="S20" s="16"/>
      <c r="U20" s="55">
        <f t="shared" si="0"/>
        <v>5.6237299172551616</v>
      </c>
      <c r="V20"/>
      <c r="W20"/>
      <c r="X20"/>
      <c r="Y20"/>
      <c r="Z20"/>
      <c r="AA20"/>
      <c r="AB20"/>
      <c r="AC20"/>
      <c r="AD20"/>
      <c r="AE20"/>
      <c r="AF20"/>
      <c r="AG20"/>
      <c r="AH20"/>
      <c r="AI20"/>
      <c r="AJ20"/>
      <c r="AK20"/>
      <c r="AL20"/>
    </row>
    <row r="21" spans="1:38" s="13" customFormat="1" ht="13.5" hidden="1" customHeight="1" x14ac:dyDescent="0.25">
      <c r="A21" s="17">
        <v>16</v>
      </c>
      <c r="B21" s="16">
        <v>2994</v>
      </c>
      <c r="C21" s="16">
        <v>3494</v>
      </c>
      <c r="D21" s="16">
        <v>2978</v>
      </c>
      <c r="E21" s="16">
        <v>3886</v>
      </c>
      <c r="F21" s="16">
        <v>2346</v>
      </c>
      <c r="G21" s="16">
        <v>2422</v>
      </c>
      <c r="H21" s="16">
        <v>2179</v>
      </c>
      <c r="I21" s="16">
        <v>1897</v>
      </c>
      <c r="J21" s="16">
        <v>1777</v>
      </c>
      <c r="K21" s="16">
        <v>1761</v>
      </c>
      <c r="L21" s="16">
        <v>1715</v>
      </c>
      <c r="M21" s="16">
        <v>1628</v>
      </c>
      <c r="N21" s="16">
        <v>1392</v>
      </c>
      <c r="O21" s="16">
        <v>1336</v>
      </c>
      <c r="P21" s="16">
        <v>1186</v>
      </c>
      <c r="Q21" s="16"/>
      <c r="R21" s="16"/>
      <c r="S21" s="16"/>
      <c r="U21" s="55">
        <f t="shared" si="0"/>
        <v>6.2221423839944316</v>
      </c>
      <c r="V21"/>
      <c r="W21"/>
      <c r="X21"/>
      <c r="Y21"/>
      <c r="Z21"/>
      <c r="AA21"/>
      <c r="AB21"/>
      <c r="AC21"/>
      <c r="AD21"/>
      <c r="AE21"/>
      <c r="AF21"/>
      <c r="AG21"/>
      <c r="AH21"/>
      <c r="AI21"/>
      <c r="AJ21"/>
      <c r="AK21"/>
      <c r="AL21"/>
    </row>
    <row r="22" spans="1:38" s="13" customFormat="1" ht="13.5" hidden="1" customHeight="1" x14ac:dyDescent="0.25">
      <c r="A22" s="17">
        <v>17</v>
      </c>
      <c r="B22" s="16">
        <v>3815</v>
      </c>
      <c r="C22" s="16">
        <v>4391</v>
      </c>
      <c r="D22" s="16">
        <v>3778</v>
      </c>
      <c r="E22" s="16">
        <v>4980</v>
      </c>
      <c r="F22" s="16">
        <v>3181</v>
      </c>
      <c r="G22" s="16">
        <v>3095</v>
      </c>
      <c r="H22" s="16">
        <v>2848</v>
      </c>
      <c r="I22" s="16">
        <v>2343</v>
      </c>
      <c r="J22" s="16">
        <v>2233</v>
      </c>
      <c r="K22" s="16">
        <v>2187</v>
      </c>
      <c r="L22" s="16">
        <v>2088</v>
      </c>
      <c r="M22" s="16">
        <v>1847</v>
      </c>
      <c r="N22" s="16">
        <v>1391</v>
      </c>
      <c r="O22" s="16">
        <v>1497</v>
      </c>
      <c r="P22" s="16">
        <v>1337</v>
      </c>
      <c r="Q22" s="16"/>
      <c r="R22" s="16"/>
      <c r="S22" s="16"/>
      <c r="U22" s="55">
        <f t="shared" si="0"/>
        <v>6.8171866754987711</v>
      </c>
      <c r="V22"/>
      <c r="W22"/>
      <c r="X22"/>
      <c r="Y22"/>
      <c r="Z22"/>
      <c r="AA22"/>
      <c r="AB22"/>
      <c r="AC22"/>
      <c r="AD22"/>
      <c r="AE22"/>
      <c r="AF22"/>
      <c r="AG22"/>
      <c r="AH22"/>
      <c r="AI22"/>
      <c r="AJ22"/>
      <c r="AK22"/>
      <c r="AL22"/>
    </row>
    <row r="23" spans="1:38" s="13" customFormat="1" ht="13.5" hidden="1" customHeight="1" x14ac:dyDescent="0.25">
      <c r="A23" s="17">
        <v>18</v>
      </c>
      <c r="B23" s="16">
        <v>3783</v>
      </c>
      <c r="C23" s="16">
        <v>4585</v>
      </c>
      <c r="D23" s="16">
        <v>3870</v>
      </c>
      <c r="E23" s="16">
        <v>4905</v>
      </c>
      <c r="F23" s="16">
        <v>3233</v>
      </c>
      <c r="G23" s="16">
        <v>3127</v>
      </c>
      <c r="H23" s="16">
        <v>2889</v>
      </c>
      <c r="I23" s="16">
        <v>2450</v>
      </c>
      <c r="J23" s="16">
        <v>2220</v>
      </c>
      <c r="K23" s="16">
        <v>2223</v>
      </c>
      <c r="L23" s="16">
        <v>1981</v>
      </c>
      <c r="M23" s="16">
        <v>1919</v>
      </c>
      <c r="N23" s="16">
        <v>1601</v>
      </c>
      <c r="O23" s="16">
        <v>1496</v>
      </c>
      <c r="P23" s="16">
        <v>1511</v>
      </c>
      <c r="Q23" s="16"/>
      <c r="R23" s="16"/>
      <c r="S23" s="16"/>
      <c r="U23" s="55">
        <f t="shared" si="0"/>
        <v>7.3280265861298544</v>
      </c>
      <c r="V23"/>
      <c r="W23"/>
      <c r="X23"/>
      <c r="Y23"/>
      <c r="Z23"/>
      <c r="AA23"/>
      <c r="AB23"/>
      <c r="AC23"/>
      <c r="AD23"/>
      <c r="AE23"/>
      <c r="AF23"/>
      <c r="AG23"/>
      <c r="AH23"/>
      <c r="AI23"/>
      <c r="AJ23"/>
      <c r="AK23"/>
      <c r="AL23"/>
    </row>
    <row r="24" spans="1:38" s="13" customFormat="1" ht="13.5" hidden="1" customHeight="1" x14ac:dyDescent="0.25">
      <c r="A24" s="17">
        <v>19</v>
      </c>
      <c r="B24" s="16">
        <v>3860</v>
      </c>
      <c r="C24" s="16">
        <v>4524</v>
      </c>
      <c r="D24" s="16">
        <v>4000</v>
      </c>
      <c r="E24" s="16">
        <v>4930</v>
      </c>
      <c r="F24" s="16">
        <v>3162</v>
      </c>
      <c r="G24" s="16">
        <v>3313</v>
      </c>
      <c r="H24" s="16">
        <v>2859</v>
      </c>
      <c r="I24" s="16">
        <v>2496</v>
      </c>
      <c r="J24" s="16">
        <v>2254</v>
      </c>
      <c r="K24" s="16">
        <v>2258</v>
      </c>
      <c r="L24" s="16">
        <v>1987</v>
      </c>
      <c r="M24" s="16">
        <v>2094</v>
      </c>
      <c r="N24" s="16">
        <v>1644</v>
      </c>
      <c r="O24" s="16">
        <v>1619</v>
      </c>
      <c r="P24" s="16">
        <v>1543</v>
      </c>
      <c r="Q24" s="16"/>
      <c r="R24" s="16"/>
      <c r="S24" s="16"/>
      <c r="U24" s="55">
        <f t="shared" si="0"/>
        <v>7.7468030403395112</v>
      </c>
      <c r="V24"/>
      <c r="W24"/>
      <c r="X24"/>
      <c r="Y24"/>
      <c r="Z24"/>
      <c r="AA24"/>
      <c r="AB24"/>
      <c r="AC24"/>
      <c r="AD24"/>
      <c r="AE24"/>
      <c r="AF24"/>
      <c r="AG24"/>
      <c r="AH24"/>
      <c r="AI24"/>
      <c r="AJ24"/>
      <c r="AK24"/>
      <c r="AL24"/>
    </row>
    <row r="25" spans="1:38" s="13" customFormat="1" ht="13.5" hidden="1" customHeight="1" x14ac:dyDescent="0.25">
      <c r="A25" s="17">
        <v>20</v>
      </c>
      <c r="B25" s="16">
        <v>3849</v>
      </c>
      <c r="C25" s="16">
        <v>4644</v>
      </c>
      <c r="D25" s="16">
        <v>3935</v>
      </c>
      <c r="E25" s="16">
        <v>4690</v>
      </c>
      <c r="F25" s="16">
        <v>3275</v>
      </c>
      <c r="G25" s="16">
        <v>3073</v>
      </c>
      <c r="H25" s="16">
        <v>2875</v>
      </c>
      <c r="I25" s="16">
        <v>2598</v>
      </c>
      <c r="J25" s="16">
        <v>2146</v>
      </c>
      <c r="K25" s="16">
        <v>2151</v>
      </c>
      <c r="L25" s="16">
        <v>1933</v>
      </c>
      <c r="M25" s="16">
        <v>1897</v>
      </c>
      <c r="N25" s="16">
        <v>1438</v>
      </c>
      <c r="O25" s="16">
        <v>1366</v>
      </c>
      <c r="P25" s="16">
        <v>1344</v>
      </c>
      <c r="Q25" s="16"/>
      <c r="R25" s="16"/>
      <c r="S25" s="16"/>
      <c r="U25" s="55">
        <f t="shared" si="0"/>
        <v>6.7868730983843983</v>
      </c>
      <c r="V25"/>
      <c r="W25"/>
      <c r="X25"/>
      <c r="Y25"/>
      <c r="Z25"/>
      <c r="AA25"/>
      <c r="AB25"/>
      <c r="AC25"/>
      <c r="AD25"/>
      <c r="AE25"/>
      <c r="AF25"/>
      <c r="AG25"/>
      <c r="AH25"/>
      <c r="AI25"/>
      <c r="AJ25"/>
      <c r="AK25"/>
      <c r="AL25"/>
    </row>
    <row r="26" spans="1:38" s="13" customFormat="1" ht="13.5" hidden="1" customHeight="1" x14ac:dyDescent="0.25">
      <c r="A26" s="17">
        <v>21</v>
      </c>
      <c r="B26" s="16">
        <v>3545</v>
      </c>
      <c r="C26" s="16">
        <v>4014</v>
      </c>
      <c r="D26" s="16">
        <v>3502</v>
      </c>
      <c r="E26" s="16">
        <v>3940</v>
      </c>
      <c r="F26" s="16">
        <v>2992</v>
      </c>
      <c r="G26" s="16">
        <v>2865</v>
      </c>
      <c r="H26" s="16">
        <v>2506</v>
      </c>
      <c r="I26" s="16">
        <v>2211</v>
      </c>
      <c r="J26" s="16">
        <v>2005</v>
      </c>
      <c r="K26" s="16">
        <v>1891</v>
      </c>
      <c r="L26" s="16">
        <v>1758</v>
      </c>
      <c r="M26" s="16">
        <v>1698</v>
      </c>
      <c r="N26" s="16">
        <v>1322</v>
      </c>
      <c r="O26" s="16">
        <v>1281</v>
      </c>
      <c r="P26" s="16">
        <v>1166</v>
      </c>
      <c r="Q26" s="16"/>
      <c r="R26" s="16"/>
      <c r="S26" s="16"/>
      <c r="U26" s="55">
        <f t="shared" si="0"/>
        <v>6.1379380031211763</v>
      </c>
      <c r="V26"/>
      <c r="W26"/>
      <c r="X26"/>
      <c r="Y26"/>
      <c r="Z26"/>
      <c r="AA26"/>
      <c r="AB26"/>
      <c r="AC26"/>
      <c r="AD26"/>
      <c r="AE26"/>
      <c r="AF26"/>
      <c r="AG26"/>
      <c r="AH26"/>
      <c r="AI26"/>
      <c r="AJ26"/>
      <c r="AK26"/>
      <c r="AL26"/>
    </row>
    <row r="27" spans="1:38" s="13" customFormat="1" ht="13.5" hidden="1" customHeight="1" x14ac:dyDescent="0.25">
      <c r="A27" s="17">
        <v>22</v>
      </c>
      <c r="B27" s="16">
        <v>2766</v>
      </c>
      <c r="C27" s="16">
        <v>3152</v>
      </c>
      <c r="D27" s="16">
        <v>2907</v>
      </c>
      <c r="E27" s="16">
        <v>3137</v>
      </c>
      <c r="F27" s="16">
        <v>2501</v>
      </c>
      <c r="G27" s="16">
        <v>2341</v>
      </c>
      <c r="H27" s="16">
        <v>2104</v>
      </c>
      <c r="I27" s="16">
        <v>2043</v>
      </c>
      <c r="J27" s="16">
        <v>1706</v>
      </c>
      <c r="K27" s="16">
        <v>1784</v>
      </c>
      <c r="L27" s="16">
        <v>1487</v>
      </c>
      <c r="M27" s="16">
        <v>1504</v>
      </c>
      <c r="N27" s="16">
        <v>1049</v>
      </c>
      <c r="O27" s="16">
        <v>1088</v>
      </c>
      <c r="P27" s="16">
        <v>940</v>
      </c>
      <c r="Q27" s="16"/>
      <c r="R27" s="16"/>
      <c r="S27" s="16"/>
      <c r="U27" s="55">
        <f t="shared" si="0"/>
        <v>5.1432035837384502</v>
      </c>
      <c r="V27"/>
      <c r="W27"/>
      <c r="X27"/>
      <c r="Y27"/>
      <c r="Z27"/>
      <c r="AA27"/>
      <c r="AB27"/>
      <c r="AC27"/>
      <c r="AD27"/>
      <c r="AE27"/>
      <c r="AF27"/>
      <c r="AG27"/>
      <c r="AH27"/>
      <c r="AI27"/>
      <c r="AJ27"/>
      <c r="AK27"/>
      <c r="AL27"/>
    </row>
    <row r="28" spans="1:38" s="13" customFormat="1" ht="13.5" hidden="1" customHeight="1" x14ac:dyDescent="0.25">
      <c r="A28" s="17">
        <v>23</v>
      </c>
      <c r="B28" s="16">
        <v>2358</v>
      </c>
      <c r="C28" s="16">
        <v>2591</v>
      </c>
      <c r="D28" s="16">
        <v>2435</v>
      </c>
      <c r="E28" s="16">
        <v>2547</v>
      </c>
      <c r="F28" s="16">
        <v>1999</v>
      </c>
      <c r="G28" s="16">
        <v>1911</v>
      </c>
      <c r="H28" s="16">
        <v>1760</v>
      </c>
      <c r="I28" s="16">
        <v>1690</v>
      </c>
      <c r="J28" s="16">
        <v>1422</v>
      </c>
      <c r="K28" s="16">
        <v>1432</v>
      </c>
      <c r="L28" s="16">
        <v>1300</v>
      </c>
      <c r="M28" s="16">
        <v>1255</v>
      </c>
      <c r="N28" s="16">
        <v>904</v>
      </c>
      <c r="O28" s="16">
        <v>920</v>
      </c>
      <c r="P28" s="16">
        <v>816</v>
      </c>
      <c r="Q28" s="16"/>
      <c r="R28" s="16"/>
      <c r="S28" s="16"/>
      <c r="U28" s="55">
        <f t="shared" si="0"/>
        <v>4.3730141800177389</v>
      </c>
      <c r="V28"/>
      <c r="W28"/>
      <c r="X28"/>
      <c r="Y28"/>
      <c r="Z28"/>
      <c r="AA28"/>
      <c r="AB28"/>
      <c r="AC28"/>
      <c r="AD28"/>
      <c r="AE28"/>
      <c r="AF28"/>
      <c r="AG28"/>
      <c r="AH28"/>
      <c r="AI28"/>
      <c r="AJ28"/>
      <c r="AK28"/>
      <c r="AL28"/>
    </row>
    <row r="29" spans="1:38" s="12" customFormat="1" ht="22.5" hidden="1" customHeight="1" x14ac:dyDescent="0.2">
      <c r="A29" s="14" t="s">
        <v>242</v>
      </c>
      <c r="B29" s="15">
        <v>85</v>
      </c>
      <c r="C29" s="15">
        <v>86</v>
      </c>
      <c r="D29" s="15">
        <v>60</v>
      </c>
      <c r="E29" s="15">
        <v>68</v>
      </c>
      <c r="F29" s="15">
        <v>72</v>
      </c>
      <c r="G29" s="15">
        <v>56</v>
      </c>
      <c r="H29" s="15">
        <v>66</v>
      </c>
      <c r="I29" s="15">
        <v>49</v>
      </c>
      <c r="J29" s="15">
        <v>70</v>
      </c>
      <c r="K29" s="15">
        <v>34</v>
      </c>
      <c r="L29" s="15">
        <v>50</v>
      </c>
      <c r="M29" s="15">
        <v>56</v>
      </c>
      <c r="N29" s="15">
        <v>68</v>
      </c>
      <c r="O29" s="15">
        <v>78</v>
      </c>
      <c r="P29" s="15">
        <v>48</v>
      </c>
      <c r="Q29" s="15"/>
      <c r="R29" s="15"/>
      <c r="S29" s="15"/>
      <c r="U29" s="55"/>
    </row>
    <row r="30" spans="1:38" s="13" customFormat="1" ht="13.5" hidden="1" customHeight="1" x14ac:dyDescent="0.25">
      <c r="A30" s="17">
        <v>0</v>
      </c>
      <c r="B30" s="16">
        <v>1</v>
      </c>
      <c r="C30" s="16">
        <v>1</v>
      </c>
      <c r="D30" s="16">
        <v>3</v>
      </c>
      <c r="E30" s="16">
        <v>1</v>
      </c>
      <c r="F30" s="16"/>
      <c r="G30" s="16"/>
      <c r="H30" s="16">
        <v>1</v>
      </c>
      <c r="I30" s="16"/>
      <c r="J30" s="16">
        <v>1</v>
      </c>
      <c r="K30" s="16">
        <v>1</v>
      </c>
      <c r="L30" s="16"/>
      <c r="M30" s="16">
        <v>2</v>
      </c>
      <c r="N30" s="16"/>
      <c r="O30" s="16">
        <v>2</v>
      </c>
      <c r="P30" s="16">
        <v>1</v>
      </c>
      <c r="Q30" s="16"/>
      <c r="R30" s="16"/>
      <c r="S30" s="16"/>
      <c r="U30" s="55"/>
      <c r="V30"/>
      <c r="W30"/>
      <c r="X30"/>
      <c r="Y30"/>
      <c r="Z30"/>
      <c r="AA30"/>
      <c r="AB30"/>
      <c r="AC30"/>
      <c r="AD30"/>
      <c r="AE30"/>
      <c r="AF30"/>
      <c r="AG30"/>
      <c r="AH30"/>
      <c r="AI30"/>
      <c r="AJ30"/>
      <c r="AK30"/>
      <c r="AL30"/>
    </row>
    <row r="31" spans="1:38" s="13" customFormat="1" ht="13.5" hidden="1" customHeight="1" x14ac:dyDescent="0.25">
      <c r="A31" s="17">
        <v>1</v>
      </c>
      <c r="B31" s="16">
        <v>1</v>
      </c>
      <c r="C31" s="16"/>
      <c r="D31" s="16">
        <v>1</v>
      </c>
      <c r="E31" s="16"/>
      <c r="F31" s="16">
        <v>2</v>
      </c>
      <c r="G31" s="16"/>
      <c r="H31" s="16"/>
      <c r="I31" s="16"/>
      <c r="J31" s="16"/>
      <c r="K31" s="16"/>
      <c r="L31" s="16">
        <v>1</v>
      </c>
      <c r="M31" s="16"/>
      <c r="N31" s="16"/>
      <c r="O31" s="16"/>
      <c r="P31" s="16"/>
      <c r="Q31" s="16"/>
      <c r="R31" s="16"/>
      <c r="S31" s="16"/>
      <c r="U31" s="55"/>
      <c r="V31"/>
      <c r="W31"/>
      <c r="X31"/>
      <c r="Y31"/>
      <c r="Z31"/>
      <c r="AA31"/>
      <c r="AB31"/>
      <c r="AC31"/>
      <c r="AD31"/>
      <c r="AE31"/>
      <c r="AF31"/>
      <c r="AG31"/>
      <c r="AH31"/>
      <c r="AI31"/>
      <c r="AJ31"/>
      <c r="AK31"/>
      <c r="AL31"/>
    </row>
    <row r="32" spans="1:38" s="13" customFormat="1" ht="13.5" hidden="1" customHeight="1" x14ac:dyDescent="0.25">
      <c r="A32" s="17">
        <v>2</v>
      </c>
      <c r="B32" s="16">
        <v>1</v>
      </c>
      <c r="C32" s="16">
        <v>1</v>
      </c>
      <c r="D32" s="16">
        <v>1</v>
      </c>
      <c r="E32" s="16"/>
      <c r="F32" s="16">
        <v>1</v>
      </c>
      <c r="G32" s="16"/>
      <c r="H32" s="16"/>
      <c r="I32" s="16"/>
      <c r="J32" s="16"/>
      <c r="K32" s="16"/>
      <c r="L32" s="16"/>
      <c r="M32" s="16"/>
      <c r="N32" s="16"/>
      <c r="O32" s="16">
        <v>1</v>
      </c>
      <c r="P32" s="16">
        <v>1</v>
      </c>
      <c r="Q32" s="16"/>
      <c r="R32" s="16"/>
      <c r="S32" s="16"/>
      <c r="U32" s="55"/>
      <c r="V32"/>
      <c r="W32"/>
      <c r="X32"/>
      <c r="Y32"/>
      <c r="Z32"/>
      <c r="AA32"/>
      <c r="AB32"/>
      <c r="AC32"/>
      <c r="AD32"/>
      <c r="AE32"/>
      <c r="AF32"/>
      <c r="AG32"/>
      <c r="AH32"/>
      <c r="AI32"/>
      <c r="AJ32"/>
      <c r="AK32"/>
      <c r="AL32"/>
    </row>
    <row r="33" spans="1:38" s="13" customFormat="1" ht="13.5" hidden="1" customHeight="1" x14ac:dyDescent="0.25">
      <c r="A33" s="17">
        <v>3</v>
      </c>
      <c r="B33" s="16">
        <v>1</v>
      </c>
      <c r="C33" s="16">
        <v>1</v>
      </c>
      <c r="D33" s="16">
        <v>1</v>
      </c>
      <c r="E33" s="16"/>
      <c r="F33" s="16"/>
      <c r="G33" s="16"/>
      <c r="H33" s="16">
        <v>1</v>
      </c>
      <c r="I33" s="16"/>
      <c r="J33" s="16"/>
      <c r="K33" s="16"/>
      <c r="L33" s="16"/>
      <c r="M33" s="16"/>
      <c r="N33" s="16"/>
      <c r="O33" s="16"/>
      <c r="P33" s="16"/>
      <c r="Q33" s="16"/>
      <c r="R33" s="16"/>
      <c r="S33" s="16"/>
      <c r="U33" s="55"/>
      <c r="V33"/>
      <c r="W33"/>
      <c r="X33"/>
      <c r="Y33"/>
      <c r="Z33"/>
      <c r="AA33"/>
      <c r="AB33"/>
      <c r="AC33"/>
      <c r="AD33"/>
      <c r="AE33"/>
      <c r="AF33"/>
      <c r="AG33"/>
      <c r="AH33"/>
      <c r="AI33"/>
      <c r="AJ33"/>
      <c r="AK33"/>
      <c r="AL33"/>
    </row>
    <row r="34" spans="1:38" s="13" customFormat="1" ht="13.5" hidden="1" customHeight="1" x14ac:dyDescent="0.25">
      <c r="A34" s="17">
        <v>4</v>
      </c>
      <c r="B34" s="16">
        <v>1</v>
      </c>
      <c r="C34" s="16"/>
      <c r="D34" s="16"/>
      <c r="E34" s="16">
        <v>1</v>
      </c>
      <c r="F34" s="16">
        <v>1</v>
      </c>
      <c r="G34" s="16"/>
      <c r="H34" s="16"/>
      <c r="I34" s="16"/>
      <c r="J34" s="16"/>
      <c r="K34" s="16"/>
      <c r="L34" s="16">
        <v>1</v>
      </c>
      <c r="M34" s="16"/>
      <c r="N34" s="16">
        <v>2</v>
      </c>
      <c r="O34" s="16"/>
      <c r="P34" s="16"/>
      <c r="Q34" s="16"/>
      <c r="R34" s="16"/>
      <c r="S34" s="16"/>
      <c r="U34" s="55"/>
      <c r="V34"/>
      <c r="W34"/>
      <c r="X34"/>
      <c r="Y34"/>
      <c r="Z34"/>
      <c r="AA34"/>
      <c r="AB34"/>
      <c r="AC34"/>
      <c r="AD34"/>
      <c r="AE34"/>
      <c r="AF34"/>
      <c r="AG34"/>
      <c r="AH34"/>
      <c r="AI34"/>
      <c r="AJ34"/>
      <c r="AK34"/>
      <c r="AL34"/>
    </row>
    <row r="35" spans="1:38" s="13" customFormat="1" ht="13.5" hidden="1" customHeight="1" x14ac:dyDescent="0.25">
      <c r="A35" s="17">
        <v>5</v>
      </c>
      <c r="B35" s="16"/>
      <c r="C35" s="16"/>
      <c r="D35" s="16"/>
      <c r="E35" s="16"/>
      <c r="F35" s="16"/>
      <c r="G35" s="16">
        <v>1</v>
      </c>
      <c r="H35" s="16"/>
      <c r="I35" s="16"/>
      <c r="J35" s="16"/>
      <c r="K35" s="16"/>
      <c r="L35" s="16"/>
      <c r="M35" s="16"/>
      <c r="N35" s="16"/>
      <c r="O35" s="16"/>
      <c r="P35" s="16"/>
      <c r="Q35" s="16"/>
      <c r="R35" s="16"/>
      <c r="S35" s="16"/>
      <c r="U35" s="55"/>
      <c r="V35"/>
      <c r="W35"/>
      <c r="X35"/>
      <c r="Y35"/>
      <c r="Z35"/>
      <c r="AA35"/>
      <c r="AB35"/>
      <c r="AC35"/>
      <c r="AD35"/>
      <c r="AE35"/>
      <c r="AF35"/>
      <c r="AG35"/>
      <c r="AH35"/>
      <c r="AI35"/>
      <c r="AJ35"/>
      <c r="AK35"/>
      <c r="AL35"/>
    </row>
    <row r="36" spans="1:38" s="13" customFormat="1" ht="13.5" hidden="1" customHeight="1" x14ac:dyDescent="0.25">
      <c r="A36" s="17">
        <v>6</v>
      </c>
      <c r="B36" s="16"/>
      <c r="C36" s="16"/>
      <c r="D36" s="16"/>
      <c r="E36" s="16"/>
      <c r="F36" s="16"/>
      <c r="G36" s="16"/>
      <c r="H36" s="16"/>
      <c r="I36" s="16">
        <v>1</v>
      </c>
      <c r="J36" s="16"/>
      <c r="K36" s="16">
        <v>1</v>
      </c>
      <c r="L36" s="16"/>
      <c r="M36" s="16">
        <v>1</v>
      </c>
      <c r="N36" s="16"/>
      <c r="O36" s="16"/>
      <c r="P36" s="16"/>
      <c r="Q36" s="16"/>
      <c r="R36" s="16"/>
      <c r="S36" s="16"/>
      <c r="U36" s="55"/>
      <c r="V36"/>
      <c r="W36"/>
      <c r="X36"/>
      <c r="Y36"/>
      <c r="Z36"/>
      <c r="AA36"/>
      <c r="AB36"/>
      <c r="AC36"/>
      <c r="AD36"/>
      <c r="AE36"/>
      <c r="AF36"/>
      <c r="AG36"/>
      <c r="AH36"/>
      <c r="AI36"/>
      <c r="AJ36"/>
      <c r="AK36"/>
      <c r="AL36"/>
    </row>
    <row r="37" spans="1:38" s="13" customFormat="1" ht="13.5" hidden="1" customHeight="1" x14ac:dyDescent="0.25">
      <c r="A37" s="17">
        <v>7</v>
      </c>
      <c r="B37" s="16">
        <v>1</v>
      </c>
      <c r="C37" s="16">
        <v>1</v>
      </c>
      <c r="D37" s="16"/>
      <c r="E37" s="16"/>
      <c r="F37" s="16"/>
      <c r="G37" s="16"/>
      <c r="H37" s="16"/>
      <c r="I37" s="16">
        <v>4</v>
      </c>
      <c r="J37" s="16">
        <v>1</v>
      </c>
      <c r="K37" s="16"/>
      <c r="L37" s="16">
        <v>1</v>
      </c>
      <c r="M37" s="16"/>
      <c r="N37" s="16"/>
      <c r="O37" s="16">
        <v>1</v>
      </c>
      <c r="P37" s="16">
        <v>1</v>
      </c>
      <c r="Q37" s="16"/>
      <c r="R37" s="16"/>
      <c r="S37" s="16"/>
      <c r="U37" s="55"/>
      <c r="V37"/>
      <c r="W37"/>
      <c r="X37"/>
      <c r="Y37"/>
      <c r="Z37"/>
      <c r="AA37"/>
      <c r="AB37"/>
      <c r="AC37"/>
      <c r="AD37"/>
      <c r="AE37"/>
      <c r="AF37"/>
      <c r="AG37"/>
      <c r="AH37"/>
      <c r="AI37"/>
      <c r="AJ37"/>
      <c r="AK37"/>
      <c r="AL37"/>
    </row>
    <row r="38" spans="1:38" s="13" customFormat="1" ht="13.5" hidden="1" customHeight="1" x14ac:dyDescent="0.25">
      <c r="A38" s="17">
        <v>8</v>
      </c>
      <c r="B38" s="16">
        <v>1</v>
      </c>
      <c r="C38" s="16">
        <v>2</v>
      </c>
      <c r="D38" s="16">
        <v>1</v>
      </c>
      <c r="E38" s="16">
        <v>2</v>
      </c>
      <c r="F38" s="16">
        <v>1</v>
      </c>
      <c r="G38" s="16"/>
      <c r="H38" s="16"/>
      <c r="I38" s="16">
        <v>3</v>
      </c>
      <c r="J38" s="16">
        <v>1</v>
      </c>
      <c r="K38" s="16"/>
      <c r="L38" s="16">
        <v>2</v>
      </c>
      <c r="M38" s="16"/>
      <c r="N38" s="16">
        <v>1</v>
      </c>
      <c r="O38" s="16"/>
      <c r="P38" s="16">
        <v>1</v>
      </c>
      <c r="Q38" s="16"/>
      <c r="R38" s="16"/>
      <c r="S38" s="16"/>
      <c r="U38" s="55"/>
      <c r="V38"/>
      <c r="W38"/>
      <c r="X38"/>
      <c r="Y38"/>
      <c r="Z38"/>
      <c r="AA38"/>
      <c r="AB38"/>
      <c r="AC38"/>
      <c r="AD38"/>
      <c r="AE38"/>
      <c r="AF38"/>
      <c r="AG38"/>
      <c r="AH38"/>
      <c r="AI38"/>
      <c r="AJ38"/>
      <c r="AK38"/>
      <c r="AL38"/>
    </row>
    <row r="39" spans="1:38" s="13" customFormat="1" ht="13.5" hidden="1" customHeight="1" x14ac:dyDescent="0.25">
      <c r="A39" s="17">
        <v>9</v>
      </c>
      <c r="B39" s="16">
        <v>1</v>
      </c>
      <c r="C39" s="16">
        <v>2</v>
      </c>
      <c r="D39" s="16">
        <v>1</v>
      </c>
      <c r="E39" s="16">
        <v>1</v>
      </c>
      <c r="F39" s="16"/>
      <c r="G39" s="16"/>
      <c r="H39" s="16">
        <v>2</v>
      </c>
      <c r="I39" s="16">
        <v>1</v>
      </c>
      <c r="J39" s="16">
        <v>3</v>
      </c>
      <c r="K39" s="16">
        <v>1</v>
      </c>
      <c r="L39" s="16">
        <v>1</v>
      </c>
      <c r="M39" s="16"/>
      <c r="N39" s="16"/>
      <c r="O39" s="16"/>
      <c r="P39" s="16">
        <v>1</v>
      </c>
      <c r="Q39" s="16"/>
      <c r="R39" s="16"/>
      <c r="S39" s="16"/>
      <c r="U39" s="55"/>
      <c r="V39"/>
      <c r="W39"/>
      <c r="X39"/>
      <c r="Y39"/>
      <c r="Z39"/>
      <c r="AA39"/>
      <c r="AB39"/>
      <c r="AC39"/>
      <c r="AD39"/>
      <c r="AE39"/>
      <c r="AF39"/>
      <c r="AG39"/>
      <c r="AH39"/>
      <c r="AI39"/>
      <c r="AJ39"/>
      <c r="AK39"/>
      <c r="AL39"/>
    </row>
    <row r="40" spans="1:38" s="13" customFormat="1" ht="13.5" hidden="1" customHeight="1" x14ac:dyDescent="0.25">
      <c r="A40" s="17">
        <v>10</v>
      </c>
      <c r="B40" s="16">
        <v>3</v>
      </c>
      <c r="C40" s="16">
        <v>3</v>
      </c>
      <c r="D40" s="16">
        <v>4</v>
      </c>
      <c r="E40" s="16">
        <v>1</v>
      </c>
      <c r="F40" s="16">
        <v>3</v>
      </c>
      <c r="G40" s="16">
        <v>1</v>
      </c>
      <c r="H40" s="16">
        <v>2</v>
      </c>
      <c r="I40" s="16">
        <v>1</v>
      </c>
      <c r="J40" s="16">
        <v>3</v>
      </c>
      <c r="K40" s="16">
        <v>1</v>
      </c>
      <c r="L40" s="16">
        <v>1</v>
      </c>
      <c r="M40" s="16"/>
      <c r="N40" s="16">
        <v>4</v>
      </c>
      <c r="O40" s="16">
        <v>1</v>
      </c>
      <c r="P40" s="16">
        <v>2</v>
      </c>
      <c r="Q40" s="16"/>
      <c r="R40" s="16"/>
      <c r="S40" s="16"/>
      <c r="U40" s="55"/>
      <c r="V40"/>
      <c r="W40"/>
      <c r="X40"/>
      <c r="Y40"/>
      <c r="Z40"/>
      <c r="AA40"/>
      <c r="AB40"/>
      <c r="AC40"/>
      <c r="AD40"/>
      <c r="AE40"/>
      <c r="AF40"/>
      <c r="AG40"/>
      <c r="AH40"/>
      <c r="AI40"/>
      <c r="AJ40"/>
      <c r="AK40"/>
      <c r="AL40"/>
    </row>
    <row r="41" spans="1:38" s="13" customFormat="1" ht="13.5" hidden="1" customHeight="1" x14ac:dyDescent="0.25">
      <c r="A41" s="17">
        <v>11</v>
      </c>
      <c r="B41" s="16"/>
      <c r="C41" s="16">
        <v>5</v>
      </c>
      <c r="D41" s="16"/>
      <c r="E41" s="16">
        <v>5</v>
      </c>
      <c r="F41" s="16"/>
      <c r="G41" s="16">
        <v>3</v>
      </c>
      <c r="H41" s="16">
        <v>2</v>
      </c>
      <c r="I41" s="16"/>
      <c r="J41" s="16">
        <v>1</v>
      </c>
      <c r="K41" s="16"/>
      <c r="L41" s="16">
        <v>1</v>
      </c>
      <c r="M41" s="16">
        <v>2</v>
      </c>
      <c r="N41" s="16">
        <v>5</v>
      </c>
      <c r="O41" s="16">
        <v>1</v>
      </c>
      <c r="P41" s="16"/>
      <c r="Q41" s="16"/>
      <c r="R41" s="16"/>
      <c r="S41" s="16"/>
      <c r="U41" s="55"/>
      <c r="V41"/>
      <c r="W41"/>
      <c r="X41"/>
      <c r="Y41"/>
      <c r="Z41"/>
      <c r="AA41"/>
      <c r="AB41"/>
      <c r="AC41"/>
      <c r="AD41"/>
      <c r="AE41"/>
      <c r="AF41"/>
      <c r="AG41"/>
      <c r="AH41"/>
      <c r="AI41"/>
      <c r="AJ41"/>
      <c r="AK41"/>
      <c r="AL41"/>
    </row>
    <row r="42" spans="1:38" s="13" customFormat="1" ht="13.5" hidden="1" customHeight="1" x14ac:dyDescent="0.25">
      <c r="A42" s="17">
        <v>12</v>
      </c>
      <c r="B42" s="16">
        <v>7</v>
      </c>
      <c r="C42" s="16">
        <v>8</v>
      </c>
      <c r="D42" s="16">
        <v>3</v>
      </c>
      <c r="E42" s="16">
        <v>4</v>
      </c>
      <c r="F42" s="16">
        <v>1</v>
      </c>
      <c r="G42" s="16">
        <v>2</v>
      </c>
      <c r="H42" s="16">
        <v>5</v>
      </c>
      <c r="I42" s="16">
        <v>2</v>
      </c>
      <c r="J42" s="16">
        <v>3</v>
      </c>
      <c r="K42" s="16">
        <v>2</v>
      </c>
      <c r="L42" s="16"/>
      <c r="M42" s="16">
        <v>1</v>
      </c>
      <c r="N42" s="16">
        <v>2</v>
      </c>
      <c r="O42" s="16">
        <v>4</v>
      </c>
      <c r="P42" s="16"/>
      <c r="Q42" s="16"/>
      <c r="R42" s="16"/>
      <c r="S42" s="16"/>
      <c r="U42" s="55"/>
      <c r="V42"/>
      <c r="W42"/>
      <c r="X42"/>
      <c r="Y42"/>
      <c r="Z42"/>
      <c r="AA42"/>
      <c r="AB42"/>
      <c r="AC42"/>
      <c r="AD42"/>
      <c r="AE42"/>
      <c r="AF42"/>
      <c r="AG42"/>
      <c r="AH42"/>
      <c r="AI42"/>
      <c r="AJ42"/>
      <c r="AK42"/>
      <c r="AL42"/>
    </row>
    <row r="43" spans="1:38" s="13" customFormat="1" ht="13.5" hidden="1" customHeight="1" x14ac:dyDescent="0.25">
      <c r="A43" s="17">
        <v>13</v>
      </c>
      <c r="B43" s="16">
        <v>4</v>
      </c>
      <c r="C43" s="16">
        <v>3</v>
      </c>
      <c r="D43" s="16">
        <v>3</v>
      </c>
      <c r="E43" s="16">
        <v>3</v>
      </c>
      <c r="F43" s="16">
        <v>4</v>
      </c>
      <c r="G43" s="16"/>
      <c r="H43" s="16">
        <v>4</v>
      </c>
      <c r="I43" s="16"/>
      <c r="J43" s="16">
        <v>6</v>
      </c>
      <c r="K43" s="16">
        <v>3</v>
      </c>
      <c r="L43" s="16">
        <v>1</v>
      </c>
      <c r="M43" s="16">
        <v>1</v>
      </c>
      <c r="N43" s="16">
        <v>1</v>
      </c>
      <c r="O43" s="16">
        <v>4</v>
      </c>
      <c r="P43" s="16"/>
      <c r="Q43" s="16"/>
      <c r="R43" s="16"/>
      <c r="S43" s="16"/>
      <c r="U43" s="55"/>
      <c r="V43"/>
      <c r="W43"/>
      <c r="X43"/>
      <c r="Y43"/>
      <c r="Z43"/>
      <c r="AA43"/>
      <c r="AB43"/>
      <c r="AC43"/>
      <c r="AD43"/>
      <c r="AE43"/>
      <c r="AF43"/>
      <c r="AG43"/>
      <c r="AH43"/>
      <c r="AI43"/>
      <c r="AJ43"/>
      <c r="AK43"/>
      <c r="AL43"/>
    </row>
    <row r="44" spans="1:38" s="13" customFormat="1" ht="13.5" hidden="1" customHeight="1" x14ac:dyDescent="0.25">
      <c r="A44" s="17">
        <v>14</v>
      </c>
      <c r="B44" s="16">
        <v>3</v>
      </c>
      <c r="C44" s="16">
        <v>4</v>
      </c>
      <c r="D44" s="16">
        <v>2</v>
      </c>
      <c r="E44" s="16">
        <v>5</v>
      </c>
      <c r="F44" s="16">
        <v>6</v>
      </c>
      <c r="G44" s="16">
        <v>1</v>
      </c>
      <c r="H44" s="16">
        <v>5</v>
      </c>
      <c r="I44" s="16">
        <v>2</v>
      </c>
      <c r="J44" s="16">
        <v>3</v>
      </c>
      <c r="K44" s="16"/>
      <c r="L44" s="16">
        <v>1</v>
      </c>
      <c r="M44" s="16">
        <v>3</v>
      </c>
      <c r="N44" s="16">
        <v>3</v>
      </c>
      <c r="O44" s="16">
        <v>3</v>
      </c>
      <c r="P44" s="16">
        <v>4</v>
      </c>
      <c r="Q44" s="16"/>
      <c r="R44" s="16"/>
      <c r="S44" s="16"/>
      <c r="U44" s="55"/>
      <c r="V44"/>
      <c r="W44"/>
      <c r="X44"/>
      <c r="Y44"/>
      <c r="Z44"/>
      <c r="AA44"/>
      <c r="AB44"/>
      <c r="AC44"/>
      <c r="AD44"/>
      <c r="AE44"/>
      <c r="AF44"/>
      <c r="AG44"/>
      <c r="AH44"/>
      <c r="AI44"/>
      <c r="AJ44"/>
      <c r="AK44"/>
      <c r="AL44"/>
    </row>
    <row r="45" spans="1:38" s="13" customFormat="1" ht="13.5" hidden="1" customHeight="1" x14ac:dyDescent="0.25">
      <c r="A45" s="17">
        <v>15</v>
      </c>
      <c r="B45" s="16">
        <v>5</v>
      </c>
      <c r="C45" s="16">
        <v>2</v>
      </c>
      <c r="D45" s="16">
        <v>3</v>
      </c>
      <c r="E45" s="16"/>
      <c r="F45" s="16">
        <v>3</v>
      </c>
      <c r="G45" s="16">
        <v>2</v>
      </c>
      <c r="H45" s="16">
        <v>3</v>
      </c>
      <c r="I45" s="16">
        <v>1</v>
      </c>
      <c r="J45" s="16">
        <v>3</v>
      </c>
      <c r="K45" s="16">
        <v>2</v>
      </c>
      <c r="L45" s="16">
        <v>4</v>
      </c>
      <c r="M45" s="16">
        <v>3</v>
      </c>
      <c r="N45" s="16">
        <v>1</v>
      </c>
      <c r="O45" s="16">
        <v>5</v>
      </c>
      <c r="P45" s="16">
        <v>7</v>
      </c>
      <c r="Q45" s="16"/>
      <c r="R45" s="16"/>
      <c r="S45" s="16"/>
      <c r="U45" s="55"/>
      <c r="V45"/>
      <c r="W45"/>
      <c r="X45"/>
      <c r="Y45"/>
      <c r="Z45"/>
      <c r="AA45"/>
      <c r="AB45"/>
      <c r="AC45"/>
      <c r="AD45"/>
      <c r="AE45"/>
      <c r="AF45"/>
      <c r="AG45"/>
      <c r="AH45"/>
      <c r="AI45"/>
      <c r="AJ45"/>
      <c r="AK45"/>
      <c r="AL45"/>
    </row>
    <row r="46" spans="1:38" s="13" customFormat="1" ht="13.5" hidden="1" customHeight="1" x14ac:dyDescent="0.25">
      <c r="A46" s="17">
        <v>16</v>
      </c>
      <c r="B46" s="16">
        <v>4</v>
      </c>
      <c r="C46" s="16">
        <v>3</v>
      </c>
      <c r="D46" s="16">
        <v>6</v>
      </c>
      <c r="E46" s="16">
        <v>7</v>
      </c>
      <c r="F46" s="16">
        <v>2</v>
      </c>
      <c r="G46" s="16">
        <v>3</v>
      </c>
      <c r="H46" s="16">
        <v>7</v>
      </c>
      <c r="I46" s="16">
        <v>3</v>
      </c>
      <c r="J46" s="16">
        <v>5</v>
      </c>
      <c r="K46" s="16">
        <v>6</v>
      </c>
      <c r="L46" s="16">
        <v>4</v>
      </c>
      <c r="M46" s="16">
        <v>4</v>
      </c>
      <c r="N46" s="16">
        <v>9</v>
      </c>
      <c r="O46" s="16">
        <v>7</v>
      </c>
      <c r="P46" s="16">
        <v>3</v>
      </c>
      <c r="Q46" s="16"/>
      <c r="R46" s="16"/>
      <c r="S46" s="16"/>
      <c r="U46" s="55"/>
      <c r="V46"/>
      <c r="W46"/>
      <c r="X46"/>
      <c r="Y46"/>
      <c r="Z46"/>
      <c r="AA46"/>
      <c r="AB46"/>
      <c r="AC46"/>
      <c r="AD46"/>
      <c r="AE46"/>
      <c r="AF46"/>
      <c r="AG46"/>
      <c r="AH46"/>
      <c r="AI46"/>
      <c r="AJ46"/>
      <c r="AK46"/>
      <c r="AL46"/>
    </row>
    <row r="47" spans="1:38" s="13" customFormat="1" ht="13.5" hidden="1" customHeight="1" x14ac:dyDescent="0.25">
      <c r="A47" s="17">
        <v>17</v>
      </c>
      <c r="B47" s="16">
        <v>11</v>
      </c>
      <c r="C47" s="16">
        <v>10</v>
      </c>
      <c r="D47" s="16">
        <v>4</v>
      </c>
      <c r="E47" s="16">
        <v>6</v>
      </c>
      <c r="F47" s="16">
        <v>4</v>
      </c>
      <c r="G47" s="16">
        <v>7</v>
      </c>
      <c r="H47" s="16">
        <v>3</v>
      </c>
      <c r="I47" s="16">
        <v>6</v>
      </c>
      <c r="J47" s="16">
        <v>7</v>
      </c>
      <c r="K47" s="16">
        <v>2</v>
      </c>
      <c r="L47" s="16">
        <v>4</v>
      </c>
      <c r="M47" s="16">
        <v>4</v>
      </c>
      <c r="N47" s="16">
        <v>4</v>
      </c>
      <c r="O47" s="16">
        <v>10</v>
      </c>
      <c r="P47" s="16">
        <v>5</v>
      </c>
      <c r="Q47" s="16"/>
      <c r="R47" s="16"/>
      <c r="S47" s="16"/>
      <c r="U47" s="55"/>
      <c r="V47"/>
      <c r="W47"/>
      <c r="X47"/>
      <c r="Y47"/>
      <c r="Z47"/>
      <c r="AA47"/>
      <c r="AB47"/>
      <c r="AC47"/>
      <c r="AD47"/>
      <c r="AE47"/>
      <c r="AF47"/>
      <c r="AG47"/>
      <c r="AH47"/>
      <c r="AI47"/>
      <c r="AJ47"/>
      <c r="AK47"/>
      <c r="AL47"/>
    </row>
    <row r="48" spans="1:38" s="13" customFormat="1" ht="13.5" hidden="1" customHeight="1" x14ac:dyDescent="0.25">
      <c r="A48" s="17">
        <v>18</v>
      </c>
      <c r="B48" s="16">
        <v>10</v>
      </c>
      <c r="C48" s="16">
        <v>12</v>
      </c>
      <c r="D48" s="16">
        <v>11</v>
      </c>
      <c r="E48" s="16">
        <v>9</v>
      </c>
      <c r="F48" s="16">
        <v>18</v>
      </c>
      <c r="G48" s="16">
        <v>7</v>
      </c>
      <c r="H48" s="16">
        <v>6</v>
      </c>
      <c r="I48" s="16">
        <v>7</v>
      </c>
      <c r="J48" s="16">
        <v>11</v>
      </c>
      <c r="K48" s="16">
        <v>5</v>
      </c>
      <c r="L48" s="16">
        <v>6</v>
      </c>
      <c r="M48" s="16">
        <v>6</v>
      </c>
      <c r="N48" s="16">
        <v>8</v>
      </c>
      <c r="O48" s="16">
        <v>7</v>
      </c>
      <c r="P48" s="16">
        <v>4</v>
      </c>
      <c r="Q48" s="16"/>
      <c r="R48" s="16"/>
      <c r="S48" s="16"/>
      <c r="U48" s="55"/>
      <c r="V48"/>
      <c r="W48"/>
      <c r="X48"/>
      <c r="Y48"/>
      <c r="Z48"/>
      <c r="AA48"/>
      <c r="AB48"/>
      <c r="AC48"/>
      <c r="AD48"/>
      <c r="AE48"/>
      <c r="AF48"/>
      <c r="AG48"/>
      <c r="AH48"/>
      <c r="AI48"/>
      <c r="AJ48"/>
      <c r="AK48"/>
      <c r="AL48"/>
    </row>
    <row r="49" spans="1:38" s="13" customFormat="1" ht="13.5" hidden="1" customHeight="1" x14ac:dyDescent="0.25">
      <c r="A49" s="17">
        <v>19</v>
      </c>
      <c r="B49" s="16">
        <v>10</v>
      </c>
      <c r="C49" s="16">
        <v>8</v>
      </c>
      <c r="D49" s="16">
        <v>5</v>
      </c>
      <c r="E49" s="16">
        <v>7</v>
      </c>
      <c r="F49" s="16">
        <v>5</v>
      </c>
      <c r="G49" s="16">
        <v>10</v>
      </c>
      <c r="H49" s="16">
        <v>4</v>
      </c>
      <c r="I49" s="16">
        <v>1</v>
      </c>
      <c r="J49" s="16">
        <v>4</v>
      </c>
      <c r="K49" s="16">
        <v>1</v>
      </c>
      <c r="L49" s="16">
        <v>4</v>
      </c>
      <c r="M49" s="16">
        <v>11</v>
      </c>
      <c r="N49" s="16">
        <v>7</v>
      </c>
      <c r="O49" s="16">
        <v>12</v>
      </c>
      <c r="P49" s="16">
        <v>3</v>
      </c>
      <c r="Q49" s="16"/>
      <c r="R49" s="16"/>
      <c r="S49" s="16"/>
      <c r="U49" s="55"/>
      <c r="V49"/>
      <c r="W49"/>
      <c r="X49"/>
      <c r="Y49"/>
      <c r="Z49"/>
      <c r="AA49"/>
      <c r="AB49"/>
      <c r="AC49"/>
      <c r="AD49"/>
      <c r="AE49"/>
      <c r="AF49"/>
      <c r="AG49"/>
      <c r="AH49"/>
      <c r="AI49"/>
      <c r="AJ49"/>
      <c r="AK49"/>
      <c r="AL49"/>
    </row>
    <row r="50" spans="1:38" s="13" customFormat="1" ht="13.5" hidden="1" customHeight="1" x14ac:dyDescent="0.25">
      <c r="A50" s="17">
        <v>20</v>
      </c>
      <c r="B50" s="16">
        <v>4</v>
      </c>
      <c r="C50" s="16">
        <v>7</v>
      </c>
      <c r="D50" s="16">
        <v>3</v>
      </c>
      <c r="E50" s="16">
        <v>6</v>
      </c>
      <c r="F50" s="16">
        <v>11</v>
      </c>
      <c r="G50" s="16">
        <v>11</v>
      </c>
      <c r="H50" s="16">
        <v>10</v>
      </c>
      <c r="I50" s="16">
        <v>4</v>
      </c>
      <c r="J50" s="16">
        <v>6</v>
      </c>
      <c r="K50" s="16">
        <v>3</v>
      </c>
      <c r="L50" s="16">
        <v>8</v>
      </c>
      <c r="M50" s="16">
        <v>5</v>
      </c>
      <c r="N50" s="16">
        <v>5</v>
      </c>
      <c r="O50" s="16">
        <v>8</v>
      </c>
      <c r="P50" s="16">
        <v>9</v>
      </c>
      <c r="Q50" s="16"/>
      <c r="R50" s="16"/>
      <c r="S50" s="16"/>
      <c r="U50" s="55"/>
      <c r="V50"/>
      <c r="W50"/>
      <c r="X50"/>
      <c r="Y50"/>
      <c r="Z50"/>
      <c r="AA50"/>
      <c r="AB50"/>
      <c r="AC50"/>
      <c r="AD50"/>
      <c r="AE50"/>
      <c r="AF50"/>
      <c r="AG50"/>
      <c r="AH50"/>
      <c r="AI50"/>
      <c r="AJ50"/>
      <c r="AK50"/>
      <c r="AL50"/>
    </row>
    <row r="51" spans="1:38" s="13" customFormat="1" ht="13.5" hidden="1" customHeight="1" x14ac:dyDescent="0.25">
      <c r="A51" s="17">
        <v>21</v>
      </c>
      <c r="B51" s="16">
        <v>6</v>
      </c>
      <c r="C51" s="16">
        <v>6</v>
      </c>
      <c r="D51" s="16">
        <v>2</v>
      </c>
      <c r="E51" s="16">
        <v>5</v>
      </c>
      <c r="F51" s="16">
        <v>7</v>
      </c>
      <c r="G51" s="16">
        <v>4</v>
      </c>
      <c r="H51" s="16">
        <v>6</v>
      </c>
      <c r="I51" s="16">
        <v>5</v>
      </c>
      <c r="J51" s="16">
        <v>9</v>
      </c>
      <c r="K51" s="16">
        <v>2</v>
      </c>
      <c r="L51" s="16">
        <v>5</v>
      </c>
      <c r="M51" s="16">
        <v>7</v>
      </c>
      <c r="N51" s="16">
        <v>7</v>
      </c>
      <c r="O51" s="16">
        <v>7</v>
      </c>
      <c r="P51" s="16">
        <v>3</v>
      </c>
      <c r="Q51" s="16"/>
      <c r="R51" s="16"/>
      <c r="S51" s="16"/>
      <c r="U51" s="55"/>
      <c r="V51"/>
      <c r="W51"/>
      <c r="X51"/>
      <c r="Y51"/>
      <c r="Z51"/>
      <c r="AA51"/>
      <c r="AB51"/>
      <c r="AC51"/>
      <c r="AD51"/>
      <c r="AE51"/>
      <c r="AF51"/>
      <c r="AG51"/>
      <c r="AH51"/>
      <c r="AI51"/>
      <c r="AJ51"/>
      <c r="AK51"/>
      <c r="AL51"/>
    </row>
    <row r="52" spans="1:38" s="13" customFormat="1" ht="13.5" hidden="1" customHeight="1" x14ac:dyDescent="0.25">
      <c r="A52" s="17">
        <v>22</v>
      </c>
      <c r="B52" s="16">
        <v>5</v>
      </c>
      <c r="C52" s="16">
        <v>5</v>
      </c>
      <c r="D52" s="16">
        <v>4</v>
      </c>
      <c r="E52" s="16">
        <v>2</v>
      </c>
      <c r="F52" s="16">
        <v>2</v>
      </c>
      <c r="G52" s="16">
        <v>4</v>
      </c>
      <c r="H52" s="16">
        <v>3</v>
      </c>
      <c r="I52" s="16">
        <v>6</v>
      </c>
      <c r="J52" s="16">
        <v>2</v>
      </c>
      <c r="K52" s="16">
        <v>2</v>
      </c>
      <c r="L52" s="16">
        <v>3</v>
      </c>
      <c r="M52" s="16">
        <v>3</v>
      </c>
      <c r="N52" s="16">
        <v>5</v>
      </c>
      <c r="O52" s="16">
        <v>3</v>
      </c>
      <c r="P52" s="16">
        <v>3</v>
      </c>
      <c r="Q52" s="16"/>
      <c r="R52" s="16"/>
      <c r="S52" s="16"/>
      <c r="U52" s="55"/>
      <c r="V52"/>
      <c r="W52"/>
      <c r="X52"/>
      <c r="Y52"/>
      <c r="Z52"/>
      <c r="AA52"/>
      <c r="AB52"/>
      <c r="AC52"/>
      <c r="AD52"/>
      <c r="AE52"/>
      <c r="AF52"/>
      <c r="AG52"/>
      <c r="AH52"/>
      <c r="AI52"/>
      <c r="AJ52"/>
      <c r="AK52"/>
      <c r="AL52"/>
    </row>
    <row r="53" spans="1:38" s="13" customFormat="1" ht="13.5" hidden="1" customHeight="1" x14ac:dyDescent="0.25">
      <c r="A53" s="17">
        <v>23</v>
      </c>
      <c r="B53" s="16">
        <v>5</v>
      </c>
      <c r="C53" s="16">
        <v>2</v>
      </c>
      <c r="D53" s="16">
        <v>2</v>
      </c>
      <c r="E53" s="16">
        <v>3</v>
      </c>
      <c r="F53" s="16">
        <v>1</v>
      </c>
      <c r="G53" s="16"/>
      <c r="H53" s="16">
        <v>2</v>
      </c>
      <c r="I53" s="16">
        <v>2</v>
      </c>
      <c r="J53" s="16">
        <v>1</v>
      </c>
      <c r="K53" s="16">
        <v>2</v>
      </c>
      <c r="L53" s="16">
        <v>2</v>
      </c>
      <c r="M53" s="16">
        <v>3</v>
      </c>
      <c r="N53" s="16">
        <v>4</v>
      </c>
      <c r="O53" s="16">
        <v>2</v>
      </c>
      <c r="P53" s="16"/>
      <c r="Q53" s="16"/>
      <c r="R53" s="16"/>
      <c r="S53" s="16"/>
      <c r="U53" s="55"/>
      <c r="V53"/>
      <c r="W53"/>
      <c r="X53"/>
      <c r="Y53"/>
      <c r="Z53"/>
      <c r="AA53"/>
      <c r="AB53"/>
      <c r="AC53"/>
      <c r="AD53"/>
      <c r="AE53"/>
      <c r="AF53"/>
      <c r="AG53"/>
      <c r="AH53"/>
      <c r="AI53"/>
      <c r="AJ53"/>
      <c r="AK53"/>
      <c r="AL53"/>
    </row>
    <row r="54" spans="1:38" s="12" customFormat="1" ht="18.75" customHeight="1" x14ac:dyDescent="0.2">
      <c r="A54" s="14" t="s">
        <v>243</v>
      </c>
      <c r="B54" s="15">
        <v>22334</v>
      </c>
      <c r="C54" s="15">
        <v>22655</v>
      </c>
      <c r="D54" s="15">
        <v>20271</v>
      </c>
      <c r="E54" s="15">
        <v>20081</v>
      </c>
      <c r="F54" s="15">
        <v>17788</v>
      </c>
      <c r="G54" s="15">
        <v>16167</v>
      </c>
      <c r="H54" s="15">
        <v>15373</v>
      </c>
      <c r="I54" s="15">
        <v>14115</v>
      </c>
      <c r="J54" s="15">
        <v>13372</v>
      </c>
      <c r="K54" s="15">
        <v>14178</v>
      </c>
      <c r="L54" s="15">
        <v>13522</v>
      </c>
      <c r="M54" s="15">
        <v>12911</v>
      </c>
      <c r="N54" s="15">
        <v>11678</v>
      </c>
      <c r="O54" s="15">
        <v>11289</v>
      </c>
      <c r="P54" s="15">
        <v>10675</v>
      </c>
      <c r="Q54" s="15">
        <v>10820</v>
      </c>
      <c r="R54" s="15">
        <v>10587</v>
      </c>
      <c r="S54" s="15">
        <v>10756</v>
      </c>
      <c r="U54" s="55"/>
    </row>
    <row r="55" spans="1:38" s="13" customFormat="1" ht="12" customHeight="1" x14ac:dyDescent="0.25">
      <c r="A55" s="17">
        <v>0</v>
      </c>
      <c r="B55" s="16">
        <v>1087</v>
      </c>
      <c r="C55" s="16">
        <v>1124</v>
      </c>
      <c r="D55" s="16">
        <v>957</v>
      </c>
      <c r="E55" s="16">
        <v>950</v>
      </c>
      <c r="F55" s="16">
        <v>897</v>
      </c>
      <c r="G55" s="16">
        <v>745</v>
      </c>
      <c r="H55" s="16">
        <v>734</v>
      </c>
      <c r="I55" s="16">
        <v>673</v>
      </c>
      <c r="J55" s="16">
        <v>656</v>
      </c>
      <c r="K55" s="16">
        <v>652</v>
      </c>
      <c r="L55" s="16">
        <v>536</v>
      </c>
      <c r="M55" s="16">
        <v>509</v>
      </c>
      <c r="N55" s="16">
        <v>431</v>
      </c>
      <c r="O55" s="16">
        <v>385</v>
      </c>
      <c r="P55" s="16">
        <v>370</v>
      </c>
      <c r="Q55" s="16">
        <v>387</v>
      </c>
      <c r="R55" s="16">
        <v>359</v>
      </c>
      <c r="S55" s="16">
        <v>394</v>
      </c>
      <c r="U55" s="55">
        <f>(SUM(O55:S55)/SUM($O$54:$S$54)*100)</f>
        <v>3.5010253662682214</v>
      </c>
      <c r="V55"/>
      <c r="W55"/>
      <c r="X55"/>
      <c r="Y55"/>
      <c r="Z55"/>
      <c r="AA55"/>
      <c r="AB55"/>
      <c r="AC55"/>
      <c r="AD55"/>
      <c r="AE55"/>
      <c r="AF55"/>
      <c r="AG55"/>
      <c r="AH55"/>
      <c r="AI55"/>
      <c r="AJ55"/>
      <c r="AK55"/>
      <c r="AL55"/>
    </row>
    <row r="56" spans="1:38" s="13" customFormat="1" ht="12" customHeight="1" x14ac:dyDescent="0.25">
      <c r="A56" s="17">
        <v>1</v>
      </c>
      <c r="B56" s="16">
        <v>946</v>
      </c>
      <c r="C56" s="16">
        <v>925</v>
      </c>
      <c r="D56" s="16">
        <v>856</v>
      </c>
      <c r="E56" s="16">
        <v>891</v>
      </c>
      <c r="F56" s="16">
        <v>769</v>
      </c>
      <c r="G56" s="16">
        <v>690</v>
      </c>
      <c r="H56" s="16">
        <v>650</v>
      </c>
      <c r="I56" s="16">
        <v>590</v>
      </c>
      <c r="J56" s="16">
        <v>517</v>
      </c>
      <c r="K56" s="16">
        <v>543</v>
      </c>
      <c r="L56" s="16">
        <v>501</v>
      </c>
      <c r="M56" s="16">
        <v>466</v>
      </c>
      <c r="N56" s="16">
        <v>400</v>
      </c>
      <c r="O56" s="16">
        <v>355</v>
      </c>
      <c r="P56" s="16">
        <v>343</v>
      </c>
      <c r="Q56" s="16">
        <v>321</v>
      </c>
      <c r="R56" s="16">
        <v>333</v>
      </c>
      <c r="S56" s="16">
        <v>355</v>
      </c>
      <c r="U56" s="55">
        <f t="shared" ref="U56:U78" si="1">(SUM(O56:S56)/SUM($O$54:$S$54)*100)</f>
        <v>3.1536940898257799</v>
      </c>
      <c r="V56"/>
      <c r="W56"/>
      <c r="X56"/>
      <c r="Y56"/>
      <c r="Z56"/>
      <c r="AA56"/>
      <c r="AB56"/>
      <c r="AC56"/>
      <c r="AD56"/>
      <c r="AE56"/>
      <c r="AF56"/>
      <c r="AG56"/>
      <c r="AH56"/>
      <c r="AI56"/>
      <c r="AJ56"/>
      <c r="AK56"/>
      <c r="AL56"/>
    </row>
    <row r="57" spans="1:38" s="13" customFormat="1" ht="12" customHeight="1" x14ac:dyDescent="0.25">
      <c r="A57" s="17">
        <v>2</v>
      </c>
      <c r="B57" s="16">
        <v>857</v>
      </c>
      <c r="C57" s="16">
        <v>952</v>
      </c>
      <c r="D57" s="16">
        <v>746</v>
      </c>
      <c r="E57" s="16">
        <v>775</v>
      </c>
      <c r="F57" s="16">
        <v>712</v>
      </c>
      <c r="G57" s="16">
        <v>632</v>
      </c>
      <c r="H57" s="16">
        <v>603</v>
      </c>
      <c r="I57" s="16">
        <v>514</v>
      </c>
      <c r="J57" s="16">
        <v>444</v>
      </c>
      <c r="K57" s="16">
        <v>427</v>
      </c>
      <c r="L57" s="16">
        <v>413</v>
      </c>
      <c r="M57" s="16">
        <v>425</v>
      </c>
      <c r="N57" s="16">
        <v>326</v>
      </c>
      <c r="O57" s="16">
        <v>297</v>
      </c>
      <c r="P57" s="16">
        <v>271</v>
      </c>
      <c r="Q57" s="16">
        <v>264</v>
      </c>
      <c r="R57" s="16">
        <v>295</v>
      </c>
      <c r="S57" s="16">
        <v>291</v>
      </c>
      <c r="U57" s="55">
        <f t="shared" si="1"/>
        <v>2.6197646276350066</v>
      </c>
      <c r="V57"/>
      <c r="W57"/>
      <c r="X57"/>
      <c r="Y57"/>
      <c r="Z57"/>
      <c r="AA57"/>
      <c r="AB57"/>
      <c r="AC57"/>
      <c r="AD57"/>
      <c r="AE57"/>
      <c r="AF57"/>
      <c r="AG57"/>
      <c r="AH57"/>
      <c r="AI57"/>
      <c r="AJ57"/>
      <c r="AK57"/>
      <c r="AL57"/>
    </row>
    <row r="58" spans="1:38" s="13" customFormat="1" ht="12" customHeight="1" x14ac:dyDescent="0.25">
      <c r="A58" s="17">
        <v>3</v>
      </c>
      <c r="B58" s="16">
        <v>662</v>
      </c>
      <c r="C58" s="16">
        <v>718</v>
      </c>
      <c r="D58" s="16">
        <v>631</v>
      </c>
      <c r="E58" s="16">
        <v>617</v>
      </c>
      <c r="F58" s="16">
        <v>549</v>
      </c>
      <c r="G58" s="16">
        <v>483</v>
      </c>
      <c r="H58" s="16">
        <v>501</v>
      </c>
      <c r="I58" s="16">
        <v>461</v>
      </c>
      <c r="J58" s="16">
        <v>378</v>
      </c>
      <c r="K58" s="16">
        <v>440</v>
      </c>
      <c r="L58" s="16">
        <v>372</v>
      </c>
      <c r="M58" s="16">
        <v>333</v>
      </c>
      <c r="N58" s="16">
        <v>286</v>
      </c>
      <c r="O58" s="16">
        <v>254</v>
      </c>
      <c r="P58" s="16">
        <v>253</v>
      </c>
      <c r="Q58" s="16">
        <v>263</v>
      </c>
      <c r="R58" s="16">
        <v>255</v>
      </c>
      <c r="S58" s="16">
        <v>241</v>
      </c>
      <c r="U58" s="55">
        <f t="shared" si="1"/>
        <v>2.3389435956177138</v>
      </c>
      <c r="V58"/>
      <c r="W58"/>
      <c r="X58"/>
      <c r="Y58"/>
      <c r="Z58"/>
      <c r="AA58"/>
      <c r="AB58"/>
      <c r="AC58"/>
      <c r="AD58"/>
      <c r="AE58"/>
      <c r="AF58"/>
      <c r="AG58"/>
      <c r="AH58"/>
      <c r="AI58"/>
      <c r="AJ58"/>
      <c r="AK58"/>
      <c r="AL58"/>
    </row>
    <row r="59" spans="1:38" s="13" customFormat="1" ht="12" customHeight="1" x14ac:dyDescent="0.25">
      <c r="A59" s="17">
        <v>4</v>
      </c>
      <c r="B59" s="16">
        <v>499</v>
      </c>
      <c r="C59" s="16">
        <v>551</v>
      </c>
      <c r="D59" s="16">
        <v>465</v>
      </c>
      <c r="E59" s="16">
        <v>500</v>
      </c>
      <c r="F59" s="16">
        <v>420</v>
      </c>
      <c r="G59" s="16">
        <v>396</v>
      </c>
      <c r="H59" s="16">
        <v>424</v>
      </c>
      <c r="I59" s="16">
        <v>378</v>
      </c>
      <c r="J59" s="16">
        <v>368</v>
      </c>
      <c r="K59" s="16">
        <v>346</v>
      </c>
      <c r="L59" s="16">
        <v>311</v>
      </c>
      <c r="M59" s="16">
        <v>318</v>
      </c>
      <c r="N59" s="16">
        <v>269</v>
      </c>
      <c r="O59" s="16">
        <v>203</v>
      </c>
      <c r="P59" s="16">
        <v>206</v>
      </c>
      <c r="Q59" s="16">
        <v>194</v>
      </c>
      <c r="R59" s="16">
        <v>221</v>
      </c>
      <c r="S59" s="16">
        <v>204</v>
      </c>
      <c r="U59" s="55">
        <f t="shared" si="1"/>
        <v>1.8992369796959003</v>
      </c>
      <c r="V59"/>
      <c r="W59"/>
      <c r="X59"/>
      <c r="Y59"/>
      <c r="Z59"/>
      <c r="AA59"/>
      <c r="AB59"/>
      <c r="AC59"/>
      <c r="AD59"/>
      <c r="AE59"/>
      <c r="AF59"/>
      <c r="AG59"/>
      <c r="AH59"/>
      <c r="AI59"/>
      <c r="AJ59"/>
      <c r="AK59"/>
      <c r="AL59"/>
    </row>
    <row r="60" spans="1:38" s="13" customFormat="1" ht="12" customHeight="1" x14ac:dyDescent="0.25">
      <c r="A60" s="17">
        <v>5</v>
      </c>
      <c r="B60" s="16">
        <v>377</v>
      </c>
      <c r="C60" s="16">
        <v>391</v>
      </c>
      <c r="D60" s="16">
        <v>350</v>
      </c>
      <c r="E60" s="16">
        <v>388</v>
      </c>
      <c r="F60" s="16">
        <v>350</v>
      </c>
      <c r="G60" s="16">
        <v>329</v>
      </c>
      <c r="H60" s="16">
        <v>275</v>
      </c>
      <c r="I60" s="16">
        <v>303</v>
      </c>
      <c r="J60" s="16">
        <v>271</v>
      </c>
      <c r="K60" s="16">
        <v>268</v>
      </c>
      <c r="L60" s="16">
        <v>234</v>
      </c>
      <c r="M60" s="16">
        <v>228</v>
      </c>
      <c r="N60" s="16">
        <v>204</v>
      </c>
      <c r="O60" s="16">
        <v>210</v>
      </c>
      <c r="P60" s="16">
        <v>187</v>
      </c>
      <c r="Q60" s="16">
        <v>168</v>
      </c>
      <c r="R60" s="16">
        <v>185</v>
      </c>
      <c r="S60" s="16">
        <v>185</v>
      </c>
      <c r="U60" s="55">
        <f t="shared" si="1"/>
        <v>1.7274188482642676</v>
      </c>
      <c r="V60"/>
      <c r="W60"/>
      <c r="X60"/>
      <c r="Y60"/>
      <c r="Z60"/>
      <c r="AA60"/>
      <c r="AB60"/>
      <c r="AC60"/>
      <c r="AD60"/>
      <c r="AE60"/>
      <c r="AF60"/>
      <c r="AG60"/>
      <c r="AH60"/>
      <c r="AI60"/>
      <c r="AJ60"/>
      <c r="AK60"/>
      <c r="AL60"/>
    </row>
    <row r="61" spans="1:38" s="13" customFormat="1" ht="12" customHeight="1" x14ac:dyDescent="0.25">
      <c r="A61" s="17">
        <v>6</v>
      </c>
      <c r="B61" s="16">
        <v>360</v>
      </c>
      <c r="C61" s="16">
        <v>307</v>
      </c>
      <c r="D61" s="16">
        <v>321</v>
      </c>
      <c r="E61" s="16">
        <v>313</v>
      </c>
      <c r="F61" s="16">
        <v>312</v>
      </c>
      <c r="G61" s="16">
        <v>258</v>
      </c>
      <c r="H61" s="16">
        <v>297</v>
      </c>
      <c r="I61" s="16">
        <v>263</v>
      </c>
      <c r="J61" s="16">
        <v>229</v>
      </c>
      <c r="K61" s="16">
        <v>243</v>
      </c>
      <c r="L61" s="16">
        <v>249</v>
      </c>
      <c r="M61" s="16">
        <v>216</v>
      </c>
      <c r="N61" s="16">
        <v>208</v>
      </c>
      <c r="O61" s="16">
        <v>217</v>
      </c>
      <c r="P61" s="16">
        <v>165</v>
      </c>
      <c r="Q61" s="16">
        <v>198</v>
      </c>
      <c r="R61" s="16">
        <v>196</v>
      </c>
      <c r="S61" s="16">
        <v>191</v>
      </c>
      <c r="U61" s="55">
        <f t="shared" si="1"/>
        <v>1.7865390655310658</v>
      </c>
      <c r="V61"/>
      <c r="W61"/>
      <c r="X61"/>
      <c r="Y61"/>
      <c r="Z61"/>
      <c r="AA61"/>
      <c r="AB61"/>
      <c r="AC61"/>
      <c r="AD61"/>
      <c r="AE61"/>
      <c r="AF61"/>
      <c r="AG61"/>
      <c r="AH61"/>
      <c r="AI61"/>
      <c r="AJ61"/>
      <c r="AK61"/>
      <c r="AL61"/>
    </row>
    <row r="62" spans="1:38" s="13" customFormat="1" ht="12" customHeight="1" x14ac:dyDescent="0.25">
      <c r="A62" s="17">
        <v>7</v>
      </c>
      <c r="B62" s="16">
        <v>349</v>
      </c>
      <c r="C62" s="16">
        <v>376</v>
      </c>
      <c r="D62" s="16">
        <v>343</v>
      </c>
      <c r="E62" s="16">
        <v>333</v>
      </c>
      <c r="F62" s="16">
        <v>307</v>
      </c>
      <c r="G62" s="16">
        <v>322</v>
      </c>
      <c r="H62" s="16">
        <v>274</v>
      </c>
      <c r="I62" s="16">
        <v>283</v>
      </c>
      <c r="J62" s="16">
        <v>264</v>
      </c>
      <c r="K62" s="16">
        <v>288</v>
      </c>
      <c r="L62" s="16">
        <v>289</v>
      </c>
      <c r="M62" s="16">
        <v>259</v>
      </c>
      <c r="N62" s="16">
        <v>260</v>
      </c>
      <c r="O62" s="16">
        <v>230</v>
      </c>
      <c r="P62" s="16">
        <v>216</v>
      </c>
      <c r="Q62" s="16">
        <v>238</v>
      </c>
      <c r="R62" s="16">
        <v>230</v>
      </c>
      <c r="S62" s="16">
        <v>202</v>
      </c>
      <c r="U62" s="55">
        <f t="shared" si="1"/>
        <v>2.0618175771795961</v>
      </c>
      <c r="V62"/>
      <c r="W62"/>
      <c r="X62"/>
      <c r="Y62"/>
      <c r="Z62"/>
      <c r="AA62"/>
      <c r="AB62"/>
      <c r="AC62"/>
      <c r="AD62"/>
      <c r="AE62"/>
      <c r="AF62"/>
      <c r="AG62"/>
      <c r="AH62"/>
      <c r="AI62"/>
      <c r="AJ62"/>
      <c r="AK62"/>
      <c r="AL62"/>
    </row>
    <row r="63" spans="1:38" s="13" customFormat="1" ht="12" customHeight="1" x14ac:dyDescent="0.25">
      <c r="A63" s="17">
        <v>8</v>
      </c>
      <c r="B63" s="16">
        <v>533</v>
      </c>
      <c r="C63" s="16">
        <v>510</v>
      </c>
      <c r="D63" s="16">
        <v>529</v>
      </c>
      <c r="E63" s="16">
        <v>457</v>
      </c>
      <c r="F63" s="16">
        <v>475</v>
      </c>
      <c r="G63" s="16">
        <v>411</v>
      </c>
      <c r="H63" s="16">
        <v>407</v>
      </c>
      <c r="I63" s="16">
        <v>353</v>
      </c>
      <c r="J63" s="16">
        <v>348</v>
      </c>
      <c r="K63" s="16">
        <v>339</v>
      </c>
      <c r="L63" s="16">
        <v>382</v>
      </c>
      <c r="M63" s="16">
        <v>353</v>
      </c>
      <c r="N63" s="16">
        <v>336</v>
      </c>
      <c r="O63" s="16">
        <v>352</v>
      </c>
      <c r="P63" s="16">
        <v>258</v>
      </c>
      <c r="Q63" s="16">
        <v>305</v>
      </c>
      <c r="R63" s="16">
        <v>267</v>
      </c>
      <c r="S63" s="16">
        <v>295</v>
      </c>
      <c r="U63" s="55">
        <f t="shared" si="1"/>
        <v>2.7287675282206663</v>
      </c>
      <c r="V63"/>
      <c r="W63"/>
      <c r="X63"/>
      <c r="Y63"/>
      <c r="Z63"/>
      <c r="AA63"/>
      <c r="AB63"/>
      <c r="AC63"/>
      <c r="AD63"/>
      <c r="AE63"/>
      <c r="AF63"/>
      <c r="AG63"/>
      <c r="AH63"/>
      <c r="AI63"/>
      <c r="AJ63"/>
      <c r="AK63"/>
      <c r="AL63"/>
    </row>
    <row r="64" spans="1:38" s="13" customFormat="1" ht="12" customHeight="1" x14ac:dyDescent="0.25">
      <c r="A64" s="17">
        <v>9</v>
      </c>
      <c r="B64" s="16">
        <v>565</v>
      </c>
      <c r="C64" s="16">
        <v>532</v>
      </c>
      <c r="D64" s="16">
        <v>529</v>
      </c>
      <c r="E64" s="16">
        <v>496</v>
      </c>
      <c r="F64" s="16">
        <v>494</v>
      </c>
      <c r="G64" s="16">
        <v>466</v>
      </c>
      <c r="H64" s="16">
        <v>383</v>
      </c>
      <c r="I64" s="16">
        <v>416</v>
      </c>
      <c r="J64" s="16">
        <v>385</v>
      </c>
      <c r="K64" s="16">
        <v>440</v>
      </c>
      <c r="L64" s="16">
        <v>430</v>
      </c>
      <c r="M64" s="16">
        <v>398</v>
      </c>
      <c r="N64" s="16">
        <v>371</v>
      </c>
      <c r="O64" s="16">
        <v>390</v>
      </c>
      <c r="P64" s="16">
        <v>391</v>
      </c>
      <c r="Q64" s="16">
        <v>399</v>
      </c>
      <c r="R64" s="16">
        <v>383</v>
      </c>
      <c r="S64" s="16">
        <v>368</v>
      </c>
      <c r="U64" s="55">
        <f t="shared" si="1"/>
        <v>3.5675356106933696</v>
      </c>
      <c r="V64"/>
      <c r="W64"/>
      <c r="X64"/>
      <c r="Y64"/>
      <c r="Z64"/>
      <c r="AA64"/>
      <c r="AB64"/>
      <c r="AC64"/>
      <c r="AD64"/>
      <c r="AE64"/>
      <c r="AF64"/>
      <c r="AG64"/>
      <c r="AH64"/>
      <c r="AI64"/>
      <c r="AJ64"/>
      <c r="AK64"/>
      <c r="AL64"/>
    </row>
    <row r="65" spans="1:38" s="13" customFormat="1" ht="12" customHeight="1" x14ac:dyDescent="0.25">
      <c r="A65" s="17">
        <v>10</v>
      </c>
      <c r="B65" s="16">
        <v>682</v>
      </c>
      <c r="C65" s="16">
        <v>655</v>
      </c>
      <c r="D65" s="16">
        <v>661</v>
      </c>
      <c r="E65" s="16">
        <v>563</v>
      </c>
      <c r="F65" s="16">
        <v>531</v>
      </c>
      <c r="G65" s="16">
        <v>503</v>
      </c>
      <c r="H65" s="16">
        <v>520</v>
      </c>
      <c r="I65" s="16">
        <v>484</v>
      </c>
      <c r="J65" s="16">
        <v>459</v>
      </c>
      <c r="K65" s="16">
        <v>464</v>
      </c>
      <c r="L65" s="16">
        <v>475</v>
      </c>
      <c r="M65" s="16">
        <v>437</v>
      </c>
      <c r="N65" s="16">
        <v>459</v>
      </c>
      <c r="O65" s="16">
        <v>413</v>
      </c>
      <c r="P65" s="16">
        <v>425</v>
      </c>
      <c r="Q65" s="16">
        <v>395</v>
      </c>
      <c r="R65" s="16">
        <v>402</v>
      </c>
      <c r="S65" s="16">
        <v>393</v>
      </c>
      <c r="U65" s="55">
        <f t="shared" si="1"/>
        <v>3.7467437692833521</v>
      </c>
      <c r="V65"/>
      <c r="W65"/>
      <c r="X65"/>
      <c r="Y65"/>
      <c r="Z65"/>
      <c r="AA65"/>
      <c r="AB65"/>
      <c r="AC65"/>
      <c r="AD65"/>
      <c r="AE65"/>
      <c r="AF65"/>
      <c r="AG65"/>
      <c r="AH65"/>
      <c r="AI65"/>
      <c r="AJ65"/>
      <c r="AK65"/>
      <c r="AL65"/>
    </row>
    <row r="66" spans="1:38" s="13" customFormat="1" ht="12" customHeight="1" x14ac:dyDescent="0.25">
      <c r="A66" s="17">
        <v>11</v>
      </c>
      <c r="B66" s="16">
        <v>791</v>
      </c>
      <c r="C66" s="16">
        <v>766</v>
      </c>
      <c r="D66" s="16">
        <v>659</v>
      </c>
      <c r="E66" s="16">
        <v>686</v>
      </c>
      <c r="F66" s="16">
        <v>666</v>
      </c>
      <c r="G66" s="16">
        <v>588</v>
      </c>
      <c r="H66" s="16">
        <v>608</v>
      </c>
      <c r="I66" s="16">
        <v>562</v>
      </c>
      <c r="J66" s="16">
        <v>486</v>
      </c>
      <c r="K66" s="16">
        <v>583</v>
      </c>
      <c r="L66" s="16">
        <v>556</v>
      </c>
      <c r="M66" s="16">
        <v>502</v>
      </c>
      <c r="N66" s="16">
        <v>525</v>
      </c>
      <c r="O66" s="16">
        <v>474</v>
      </c>
      <c r="P66" s="16">
        <v>437</v>
      </c>
      <c r="Q66" s="16">
        <v>475</v>
      </c>
      <c r="R66" s="16">
        <v>449</v>
      </c>
      <c r="S66" s="16">
        <v>479</v>
      </c>
      <c r="U66" s="55">
        <f t="shared" si="1"/>
        <v>4.2751307111053638</v>
      </c>
      <c r="V66"/>
      <c r="W66"/>
      <c r="X66"/>
      <c r="Y66"/>
      <c r="Z66"/>
      <c r="AA66"/>
      <c r="AB66"/>
      <c r="AC66"/>
      <c r="AD66"/>
      <c r="AE66"/>
      <c r="AF66"/>
      <c r="AG66"/>
      <c r="AH66"/>
      <c r="AI66"/>
      <c r="AJ66"/>
      <c r="AK66"/>
      <c r="AL66"/>
    </row>
    <row r="67" spans="1:38" s="13" customFormat="1" ht="12" customHeight="1" x14ac:dyDescent="0.25">
      <c r="A67" s="17">
        <v>12</v>
      </c>
      <c r="B67" s="16">
        <v>870</v>
      </c>
      <c r="C67" s="16">
        <v>905</v>
      </c>
      <c r="D67" s="16">
        <v>773</v>
      </c>
      <c r="E67" s="16">
        <v>799</v>
      </c>
      <c r="F67" s="16">
        <v>699</v>
      </c>
      <c r="G67" s="16">
        <v>693</v>
      </c>
      <c r="H67" s="16">
        <v>634</v>
      </c>
      <c r="I67" s="16">
        <v>590</v>
      </c>
      <c r="J67" s="16">
        <v>613</v>
      </c>
      <c r="K67" s="16">
        <v>626</v>
      </c>
      <c r="L67" s="16">
        <v>606</v>
      </c>
      <c r="M67" s="16">
        <v>613</v>
      </c>
      <c r="N67" s="16">
        <v>575</v>
      </c>
      <c r="O67" s="16">
        <v>539</v>
      </c>
      <c r="P67" s="16">
        <v>503</v>
      </c>
      <c r="Q67" s="16">
        <v>517</v>
      </c>
      <c r="R67" s="16">
        <v>509</v>
      </c>
      <c r="S67" s="16">
        <v>526</v>
      </c>
      <c r="U67" s="55">
        <f t="shared" si="1"/>
        <v>4.7924326121898497</v>
      </c>
      <c r="V67"/>
      <c r="W67"/>
      <c r="X67"/>
      <c r="Y67"/>
      <c r="Z67"/>
      <c r="AA67"/>
      <c r="AB67"/>
      <c r="AC67"/>
      <c r="AD67"/>
      <c r="AE67"/>
      <c r="AF67"/>
      <c r="AG67"/>
      <c r="AH67"/>
      <c r="AI67"/>
      <c r="AJ67"/>
      <c r="AK67"/>
      <c r="AL67"/>
    </row>
    <row r="68" spans="1:38" s="13" customFormat="1" ht="12" customHeight="1" x14ac:dyDescent="0.25">
      <c r="A68" s="17">
        <v>13</v>
      </c>
      <c r="B68" s="16">
        <v>924</v>
      </c>
      <c r="C68" s="16">
        <v>993</v>
      </c>
      <c r="D68" s="16">
        <v>862</v>
      </c>
      <c r="E68" s="16">
        <v>873</v>
      </c>
      <c r="F68" s="16">
        <v>729</v>
      </c>
      <c r="G68" s="16">
        <v>692</v>
      </c>
      <c r="H68" s="16">
        <v>714</v>
      </c>
      <c r="I68" s="16">
        <v>630</v>
      </c>
      <c r="J68" s="16">
        <v>568</v>
      </c>
      <c r="K68" s="16">
        <v>634</v>
      </c>
      <c r="L68" s="16">
        <v>695</v>
      </c>
      <c r="M68" s="16">
        <v>648</v>
      </c>
      <c r="N68" s="16">
        <v>627</v>
      </c>
      <c r="O68" s="16">
        <v>562</v>
      </c>
      <c r="P68" s="16">
        <v>564</v>
      </c>
      <c r="Q68" s="16">
        <v>579</v>
      </c>
      <c r="R68" s="16">
        <v>563</v>
      </c>
      <c r="S68" s="16">
        <v>577</v>
      </c>
      <c r="U68" s="55">
        <f t="shared" si="1"/>
        <v>5.2561568163762997</v>
      </c>
      <c r="V68"/>
      <c r="W68"/>
      <c r="X68"/>
      <c r="Y68"/>
      <c r="Z68"/>
      <c r="AA68"/>
      <c r="AB68"/>
      <c r="AC68"/>
      <c r="AD68"/>
      <c r="AE68"/>
      <c r="AF68"/>
      <c r="AG68"/>
      <c r="AH68"/>
      <c r="AI68"/>
      <c r="AJ68"/>
      <c r="AK68"/>
      <c r="AL68"/>
    </row>
    <row r="69" spans="1:38" s="13" customFormat="1" ht="12" customHeight="1" x14ac:dyDescent="0.25">
      <c r="A69" s="17">
        <v>14</v>
      </c>
      <c r="B69" s="16">
        <v>988</v>
      </c>
      <c r="C69" s="16">
        <v>1028</v>
      </c>
      <c r="D69" s="16">
        <v>907</v>
      </c>
      <c r="E69" s="16">
        <v>892</v>
      </c>
      <c r="F69" s="16">
        <v>800</v>
      </c>
      <c r="G69" s="16">
        <v>769</v>
      </c>
      <c r="H69" s="16">
        <v>634</v>
      </c>
      <c r="I69" s="16">
        <v>582</v>
      </c>
      <c r="J69" s="16">
        <v>642</v>
      </c>
      <c r="K69" s="16">
        <v>663</v>
      </c>
      <c r="L69" s="16">
        <v>641</v>
      </c>
      <c r="M69" s="16">
        <v>652</v>
      </c>
      <c r="N69" s="16">
        <v>619</v>
      </c>
      <c r="O69" s="16">
        <v>635</v>
      </c>
      <c r="P69" s="16">
        <v>542</v>
      </c>
      <c r="Q69" s="16">
        <v>528</v>
      </c>
      <c r="R69" s="16">
        <v>539</v>
      </c>
      <c r="S69" s="16">
        <v>546</v>
      </c>
      <c r="U69" s="55">
        <f t="shared" si="1"/>
        <v>5.1545439429489903</v>
      </c>
      <c r="V69"/>
      <c r="W69"/>
      <c r="X69"/>
      <c r="Y69"/>
      <c r="Z69"/>
      <c r="AA69"/>
      <c r="AB69"/>
      <c r="AC69"/>
      <c r="AD69"/>
      <c r="AE69"/>
      <c r="AF69"/>
      <c r="AG69"/>
      <c r="AH69"/>
      <c r="AI69"/>
      <c r="AJ69"/>
      <c r="AK69"/>
      <c r="AL69"/>
    </row>
    <row r="70" spans="1:38" s="13" customFormat="1" ht="12" customHeight="1" x14ac:dyDescent="0.25">
      <c r="A70" s="17">
        <v>15</v>
      </c>
      <c r="B70" s="16">
        <v>1038</v>
      </c>
      <c r="C70" s="16">
        <v>1060</v>
      </c>
      <c r="D70" s="16">
        <v>951</v>
      </c>
      <c r="E70" s="16">
        <v>942</v>
      </c>
      <c r="F70" s="16">
        <v>785</v>
      </c>
      <c r="G70" s="16">
        <v>758</v>
      </c>
      <c r="H70" s="16">
        <v>716</v>
      </c>
      <c r="I70" s="16">
        <v>690</v>
      </c>
      <c r="J70" s="16">
        <v>591</v>
      </c>
      <c r="K70" s="16">
        <v>690</v>
      </c>
      <c r="L70" s="16">
        <v>698</v>
      </c>
      <c r="M70" s="16">
        <v>696</v>
      </c>
      <c r="N70" s="16">
        <v>605</v>
      </c>
      <c r="O70" s="16">
        <v>609</v>
      </c>
      <c r="P70" s="16">
        <v>576</v>
      </c>
      <c r="Q70" s="16">
        <v>605</v>
      </c>
      <c r="R70" s="16">
        <v>585</v>
      </c>
      <c r="S70" s="16">
        <v>578</v>
      </c>
      <c r="U70" s="55">
        <f t="shared" si="1"/>
        <v>5.4556875496517447</v>
      </c>
      <c r="V70"/>
      <c r="W70"/>
      <c r="X70"/>
      <c r="Y70"/>
      <c r="Z70"/>
      <c r="AA70"/>
      <c r="AB70"/>
      <c r="AC70"/>
      <c r="AD70"/>
      <c r="AE70"/>
      <c r="AF70"/>
      <c r="AG70"/>
      <c r="AH70"/>
      <c r="AI70"/>
      <c r="AJ70"/>
      <c r="AK70"/>
      <c r="AL70"/>
    </row>
    <row r="71" spans="1:38" s="13" customFormat="1" ht="12" customHeight="1" x14ac:dyDescent="0.25">
      <c r="A71" s="17">
        <v>16</v>
      </c>
      <c r="B71" s="16">
        <v>1119</v>
      </c>
      <c r="C71" s="16">
        <v>1157</v>
      </c>
      <c r="D71" s="16">
        <v>1038</v>
      </c>
      <c r="E71" s="16">
        <v>1018</v>
      </c>
      <c r="F71" s="16">
        <v>851</v>
      </c>
      <c r="G71" s="16">
        <v>810</v>
      </c>
      <c r="H71" s="16">
        <v>797</v>
      </c>
      <c r="I71" s="16">
        <v>702</v>
      </c>
      <c r="J71" s="16">
        <v>696</v>
      </c>
      <c r="K71" s="16">
        <v>756</v>
      </c>
      <c r="L71" s="16">
        <v>728</v>
      </c>
      <c r="M71" s="16">
        <v>676</v>
      </c>
      <c r="N71" s="16">
        <v>689</v>
      </c>
      <c r="O71" s="16">
        <v>623</v>
      </c>
      <c r="P71" s="16">
        <v>621</v>
      </c>
      <c r="Q71" s="16">
        <v>648</v>
      </c>
      <c r="R71" s="16">
        <v>584</v>
      </c>
      <c r="S71" s="16">
        <v>579</v>
      </c>
      <c r="U71" s="55">
        <f t="shared" si="1"/>
        <v>5.6441332421896657</v>
      </c>
      <c r="V71"/>
      <c r="W71"/>
      <c r="X71"/>
      <c r="Y71"/>
      <c r="Z71"/>
      <c r="AA71"/>
      <c r="AB71"/>
      <c r="AC71"/>
      <c r="AD71"/>
      <c r="AE71"/>
      <c r="AF71"/>
      <c r="AG71"/>
      <c r="AH71"/>
      <c r="AI71"/>
      <c r="AJ71"/>
      <c r="AK71"/>
      <c r="AL71"/>
    </row>
    <row r="72" spans="1:38" s="13" customFormat="1" ht="12" customHeight="1" x14ac:dyDescent="0.25">
      <c r="A72" s="17">
        <v>17</v>
      </c>
      <c r="B72" s="16">
        <v>1526</v>
      </c>
      <c r="C72" s="16">
        <v>1403</v>
      </c>
      <c r="D72" s="16">
        <v>1283</v>
      </c>
      <c r="E72" s="16">
        <v>1311</v>
      </c>
      <c r="F72" s="16">
        <v>1152</v>
      </c>
      <c r="G72" s="16">
        <v>921</v>
      </c>
      <c r="H72" s="16">
        <v>931</v>
      </c>
      <c r="I72" s="16">
        <v>783</v>
      </c>
      <c r="J72" s="16">
        <v>849</v>
      </c>
      <c r="K72" s="16">
        <v>914</v>
      </c>
      <c r="L72" s="16">
        <v>893</v>
      </c>
      <c r="M72" s="16">
        <v>786</v>
      </c>
      <c r="N72" s="16">
        <v>703</v>
      </c>
      <c r="O72" s="16">
        <v>728</v>
      </c>
      <c r="P72" s="16">
        <v>718</v>
      </c>
      <c r="Q72" s="16">
        <v>682</v>
      </c>
      <c r="R72" s="16">
        <v>634</v>
      </c>
      <c r="S72" s="16">
        <v>677</v>
      </c>
      <c r="U72" s="55">
        <f t="shared" si="1"/>
        <v>6.3535758493912464</v>
      </c>
      <c r="V72"/>
      <c r="W72"/>
      <c r="X72"/>
      <c r="Y72"/>
      <c r="Z72"/>
      <c r="AA72"/>
      <c r="AB72"/>
      <c r="AC72"/>
      <c r="AD72"/>
      <c r="AE72"/>
      <c r="AF72"/>
      <c r="AG72"/>
      <c r="AH72"/>
      <c r="AI72"/>
      <c r="AJ72"/>
      <c r="AK72"/>
      <c r="AL72"/>
    </row>
    <row r="73" spans="1:38" s="13" customFormat="1" ht="12" customHeight="1" x14ac:dyDescent="0.25">
      <c r="A73" s="17">
        <v>18</v>
      </c>
      <c r="B73" s="16">
        <v>1436</v>
      </c>
      <c r="C73" s="16">
        <v>1470</v>
      </c>
      <c r="D73" s="16">
        <v>1276</v>
      </c>
      <c r="E73" s="16">
        <v>1227</v>
      </c>
      <c r="F73" s="16">
        <v>1088</v>
      </c>
      <c r="G73" s="16">
        <v>932</v>
      </c>
      <c r="H73" s="16">
        <v>949</v>
      </c>
      <c r="I73" s="16">
        <v>833</v>
      </c>
      <c r="J73" s="16">
        <v>861</v>
      </c>
      <c r="K73" s="16">
        <v>838</v>
      </c>
      <c r="L73" s="16">
        <v>795</v>
      </c>
      <c r="M73" s="16">
        <v>791</v>
      </c>
      <c r="N73" s="16">
        <v>727</v>
      </c>
      <c r="O73" s="16">
        <v>719</v>
      </c>
      <c r="P73" s="16">
        <v>732</v>
      </c>
      <c r="Q73" s="16">
        <v>727</v>
      </c>
      <c r="R73" s="16">
        <v>729</v>
      </c>
      <c r="S73" s="16">
        <v>698</v>
      </c>
      <c r="U73" s="55">
        <f t="shared" si="1"/>
        <v>6.6602619764627642</v>
      </c>
      <c r="V73"/>
      <c r="W73"/>
      <c r="X73"/>
      <c r="Y73"/>
      <c r="Z73"/>
      <c r="AA73"/>
      <c r="AB73"/>
      <c r="AC73"/>
      <c r="AD73"/>
      <c r="AE73"/>
      <c r="AF73"/>
      <c r="AG73"/>
      <c r="AH73"/>
      <c r="AI73"/>
      <c r="AJ73"/>
      <c r="AK73"/>
      <c r="AL73"/>
    </row>
    <row r="74" spans="1:38" s="13" customFormat="1" ht="12" customHeight="1" x14ac:dyDescent="0.25">
      <c r="A74" s="17">
        <v>19</v>
      </c>
      <c r="B74" s="16">
        <v>1425</v>
      </c>
      <c r="C74" s="16">
        <v>1464</v>
      </c>
      <c r="D74" s="16">
        <v>1297</v>
      </c>
      <c r="E74" s="16">
        <v>1301</v>
      </c>
      <c r="F74" s="16">
        <v>1049</v>
      </c>
      <c r="G74" s="16">
        <v>1035</v>
      </c>
      <c r="H74" s="16">
        <v>944</v>
      </c>
      <c r="I74" s="16">
        <v>881</v>
      </c>
      <c r="J74" s="16">
        <v>812</v>
      </c>
      <c r="K74" s="16">
        <v>898</v>
      </c>
      <c r="L74" s="16">
        <v>816</v>
      </c>
      <c r="M74" s="16">
        <v>853</v>
      </c>
      <c r="N74" s="16">
        <v>776</v>
      </c>
      <c r="O74" s="16">
        <v>777</v>
      </c>
      <c r="P74" s="16">
        <v>747</v>
      </c>
      <c r="Q74" s="16">
        <v>747</v>
      </c>
      <c r="R74" s="16">
        <v>750</v>
      </c>
      <c r="S74" s="16">
        <v>764</v>
      </c>
      <c r="U74" s="55">
        <f t="shared" si="1"/>
        <v>6.9928131985885047</v>
      </c>
      <c r="V74"/>
      <c r="W74"/>
      <c r="X74"/>
      <c r="Y74"/>
      <c r="Z74"/>
      <c r="AA74"/>
      <c r="AB74"/>
      <c r="AC74"/>
      <c r="AD74"/>
      <c r="AE74"/>
      <c r="AF74"/>
      <c r="AG74"/>
      <c r="AH74"/>
      <c r="AI74"/>
      <c r="AJ74"/>
      <c r="AK74"/>
      <c r="AL74"/>
    </row>
    <row r="75" spans="1:38" s="13" customFormat="1" ht="12" customHeight="1" x14ac:dyDescent="0.25">
      <c r="A75" s="17">
        <v>20</v>
      </c>
      <c r="B75" s="16">
        <v>1431</v>
      </c>
      <c r="C75" s="16">
        <v>1492</v>
      </c>
      <c r="D75" s="16">
        <v>1311</v>
      </c>
      <c r="E75" s="16">
        <v>1337</v>
      </c>
      <c r="F75" s="16">
        <v>1117</v>
      </c>
      <c r="G75" s="16">
        <v>991</v>
      </c>
      <c r="H75" s="16">
        <v>952</v>
      </c>
      <c r="I75" s="16">
        <v>840</v>
      </c>
      <c r="J75" s="16">
        <v>767</v>
      </c>
      <c r="K75" s="16">
        <v>864</v>
      </c>
      <c r="L75" s="16">
        <v>786</v>
      </c>
      <c r="M75" s="16">
        <v>789</v>
      </c>
      <c r="N75" s="16">
        <v>652</v>
      </c>
      <c r="O75" s="16">
        <v>647</v>
      </c>
      <c r="P75" s="16">
        <v>617</v>
      </c>
      <c r="Q75" s="16">
        <v>675</v>
      </c>
      <c r="R75" s="16">
        <v>651</v>
      </c>
      <c r="S75" s="16">
        <v>620</v>
      </c>
      <c r="U75" s="55">
        <f t="shared" si="1"/>
        <v>5.9304967945757205</v>
      </c>
      <c r="V75"/>
      <c r="W75"/>
      <c r="X75"/>
      <c r="Y75"/>
      <c r="Z75"/>
      <c r="AA75"/>
      <c r="AB75"/>
      <c r="AC75"/>
      <c r="AD75"/>
      <c r="AE75"/>
      <c r="AF75"/>
      <c r="AG75"/>
      <c r="AH75"/>
      <c r="AI75"/>
      <c r="AJ75"/>
      <c r="AK75"/>
      <c r="AL75"/>
    </row>
    <row r="76" spans="1:38" s="13" customFormat="1" ht="12" customHeight="1" x14ac:dyDescent="0.25">
      <c r="A76" s="17">
        <v>21</v>
      </c>
      <c r="B76" s="16">
        <v>1457</v>
      </c>
      <c r="C76" s="16">
        <v>1421</v>
      </c>
      <c r="D76" s="16">
        <v>1282</v>
      </c>
      <c r="E76" s="16">
        <v>1241</v>
      </c>
      <c r="F76" s="16">
        <v>1104</v>
      </c>
      <c r="G76" s="16">
        <v>1003</v>
      </c>
      <c r="H76" s="16">
        <v>852</v>
      </c>
      <c r="I76" s="16">
        <v>780</v>
      </c>
      <c r="J76" s="16">
        <v>777</v>
      </c>
      <c r="K76" s="16">
        <v>781</v>
      </c>
      <c r="L76" s="16">
        <v>746</v>
      </c>
      <c r="M76" s="16">
        <v>709</v>
      </c>
      <c r="N76" s="16">
        <v>620</v>
      </c>
      <c r="O76" s="16">
        <v>641</v>
      </c>
      <c r="P76" s="16">
        <v>581</v>
      </c>
      <c r="Q76" s="16">
        <v>580</v>
      </c>
      <c r="R76" s="16">
        <v>568</v>
      </c>
      <c r="S76" s="16">
        <v>576</v>
      </c>
      <c r="U76" s="55">
        <f t="shared" si="1"/>
        <v>5.4427550021246329</v>
      </c>
      <c r="V76"/>
      <c r="W76"/>
      <c r="X76"/>
      <c r="Y76"/>
      <c r="Z76"/>
      <c r="AA76"/>
      <c r="AB76"/>
      <c r="AC76"/>
      <c r="AD76"/>
      <c r="AE76"/>
      <c r="AF76"/>
      <c r="AG76"/>
      <c r="AH76"/>
      <c r="AI76"/>
      <c r="AJ76"/>
      <c r="AK76"/>
      <c r="AL76"/>
    </row>
    <row r="77" spans="1:38" s="13" customFormat="1" ht="12" customHeight="1" x14ac:dyDescent="0.25">
      <c r="A77" s="17">
        <v>22</v>
      </c>
      <c r="B77" s="16">
        <v>1273</v>
      </c>
      <c r="C77" s="16">
        <v>1305</v>
      </c>
      <c r="D77" s="16">
        <v>1179</v>
      </c>
      <c r="E77" s="16">
        <v>1149</v>
      </c>
      <c r="F77" s="16">
        <v>1053</v>
      </c>
      <c r="G77" s="16">
        <v>878</v>
      </c>
      <c r="H77" s="16">
        <v>794</v>
      </c>
      <c r="I77" s="16">
        <v>797</v>
      </c>
      <c r="J77" s="16">
        <v>732</v>
      </c>
      <c r="K77" s="16">
        <v>813</v>
      </c>
      <c r="L77" s="16">
        <v>694</v>
      </c>
      <c r="M77" s="16">
        <v>666</v>
      </c>
      <c r="N77" s="16">
        <v>555</v>
      </c>
      <c r="O77" s="16">
        <v>556</v>
      </c>
      <c r="P77" s="16">
        <v>525</v>
      </c>
      <c r="Q77" s="16">
        <v>492</v>
      </c>
      <c r="R77" s="16">
        <v>490</v>
      </c>
      <c r="S77" s="16">
        <v>543</v>
      </c>
      <c r="U77" s="55">
        <f t="shared" si="1"/>
        <v>4.8146026936648987</v>
      </c>
      <c r="V77"/>
      <c r="W77"/>
      <c r="X77"/>
      <c r="Y77"/>
      <c r="Z77"/>
      <c r="AA77"/>
      <c r="AB77"/>
      <c r="AC77"/>
      <c r="AD77"/>
      <c r="AE77"/>
      <c r="AF77"/>
      <c r="AG77"/>
      <c r="AH77"/>
      <c r="AI77"/>
      <c r="AJ77"/>
      <c r="AK77"/>
      <c r="AL77"/>
    </row>
    <row r="78" spans="1:38" s="13" customFormat="1" ht="12" customHeight="1" x14ac:dyDescent="0.25">
      <c r="A78" s="17">
        <v>23</v>
      </c>
      <c r="B78" s="16">
        <v>1139</v>
      </c>
      <c r="C78" s="16">
        <v>1150</v>
      </c>
      <c r="D78" s="16">
        <v>1065</v>
      </c>
      <c r="E78" s="16">
        <v>1022</v>
      </c>
      <c r="F78" s="16">
        <v>879</v>
      </c>
      <c r="G78" s="16">
        <v>862</v>
      </c>
      <c r="H78" s="16">
        <v>780</v>
      </c>
      <c r="I78" s="16">
        <v>727</v>
      </c>
      <c r="J78" s="16">
        <v>659</v>
      </c>
      <c r="K78" s="16">
        <v>668</v>
      </c>
      <c r="L78" s="16">
        <v>676</v>
      </c>
      <c r="M78" s="16">
        <v>588</v>
      </c>
      <c r="N78" s="16">
        <v>455</v>
      </c>
      <c r="O78" s="16">
        <v>473</v>
      </c>
      <c r="P78" s="16">
        <v>427</v>
      </c>
      <c r="Q78" s="16">
        <v>433</v>
      </c>
      <c r="R78" s="16">
        <v>410</v>
      </c>
      <c r="S78" s="16">
        <v>474</v>
      </c>
      <c r="U78" s="55">
        <f t="shared" si="1"/>
        <v>4.0959225525153808</v>
      </c>
      <c r="V78"/>
      <c r="W78"/>
      <c r="X78"/>
      <c r="Y78"/>
      <c r="Z78"/>
      <c r="AA78"/>
      <c r="AB78"/>
      <c r="AC78"/>
      <c r="AD78"/>
      <c r="AE78"/>
      <c r="AF78"/>
      <c r="AG78"/>
      <c r="AH78"/>
      <c r="AI78"/>
      <c r="AJ78"/>
      <c r="AK78"/>
      <c r="AL78"/>
    </row>
    <row r="79" spans="1:38" s="12" customFormat="1" ht="16.5" customHeight="1" x14ac:dyDescent="0.2">
      <c r="A79" s="14" t="s">
        <v>244</v>
      </c>
      <c r="B79" s="15">
        <v>26135</v>
      </c>
      <c r="C79" s="15">
        <v>32322</v>
      </c>
      <c r="D79" s="15">
        <v>28213</v>
      </c>
      <c r="E79" s="15">
        <v>38084</v>
      </c>
      <c r="F79" s="15">
        <v>23023</v>
      </c>
      <c r="G79" s="15">
        <v>24218</v>
      </c>
      <c r="H79" s="15">
        <v>21674</v>
      </c>
      <c r="I79" s="15">
        <v>18920</v>
      </c>
      <c r="J79" s="15">
        <v>16211</v>
      </c>
      <c r="K79" s="15">
        <v>15379</v>
      </c>
      <c r="L79" s="15">
        <v>13895</v>
      </c>
      <c r="M79" s="15">
        <v>13880</v>
      </c>
      <c r="N79" s="15">
        <v>9697</v>
      </c>
      <c r="O79" s="15">
        <v>9791</v>
      </c>
      <c r="P79" s="15">
        <v>8898</v>
      </c>
      <c r="Q79" s="15">
        <v>10055</v>
      </c>
      <c r="R79" s="15">
        <v>9764</v>
      </c>
      <c r="S79" s="15">
        <v>9082</v>
      </c>
      <c r="U79" s="55"/>
    </row>
    <row r="80" spans="1:38" s="13" customFormat="1" ht="12" customHeight="1" x14ac:dyDescent="0.25">
      <c r="A80" s="17">
        <v>0</v>
      </c>
      <c r="B80" s="16">
        <v>1057</v>
      </c>
      <c r="C80" s="16">
        <v>1171</v>
      </c>
      <c r="D80" s="16">
        <v>1039</v>
      </c>
      <c r="E80" s="16">
        <v>1233</v>
      </c>
      <c r="F80" s="16">
        <v>899</v>
      </c>
      <c r="G80" s="16">
        <v>943</v>
      </c>
      <c r="H80" s="16">
        <v>826</v>
      </c>
      <c r="I80" s="16">
        <v>755</v>
      </c>
      <c r="J80" s="16">
        <v>691</v>
      </c>
      <c r="K80" s="16">
        <v>557</v>
      </c>
      <c r="L80" s="16">
        <v>563</v>
      </c>
      <c r="M80" s="16">
        <v>590</v>
      </c>
      <c r="N80" s="16">
        <v>371</v>
      </c>
      <c r="O80" s="16">
        <v>364</v>
      </c>
      <c r="P80" s="16">
        <v>333</v>
      </c>
      <c r="Q80" s="16">
        <v>347</v>
      </c>
      <c r="R80" s="16">
        <v>332</v>
      </c>
      <c r="S80" s="16">
        <v>292</v>
      </c>
      <c r="U80" s="55">
        <f>(SUM(O80:S80)/SUM($O$79:$S$79)*100)</f>
        <v>3.5049380121874343</v>
      </c>
      <c r="V80"/>
      <c r="W80"/>
      <c r="X80"/>
      <c r="Y80"/>
      <c r="Z80"/>
      <c r="AA80"/>
      <c r="AB80"/>
      <c r="AC80"/>
      <c r="AD80"/>
      <c r="AE80"/>
      <c r="AF80"/>
      <c r="AG80"/>
      <c r="AH80"/>
      <c r="AI80"/>
      <c r="AJ80"/>
      <c r="AK80"/>
      <c r="AL80"/>
    </row>
    <row r="81" spans="1:38" s="13" customFormat="1" ht="12" customHeight="1" x14ac:dyDescent="0.25">
      <c r="A81" s="17">
        <v>1</v>
      </c>
      <c r="B81" s="16">
        <v>724</v>
      </c>
      <c r="C81" s="16">
        <v>905</v>
      </c>
      <c r="D81" s="16">
        <v>840</v>
      </c>
      <c r="E81" s="16">
        <v>982</v>
      </c>
      <c r="F81" s="16">
        <v>704</v>
      </c>
      <c r="G81" s="16">
        <v>703</v>
      </c>
      <c r="H81" s="16">
        <v>686</v>
      </c>
      <c r="I81" s="16">
        <v>665</v>
      </c>
      <c r="J81" s="16">
        <v>493</v>
      </c>
      <c r="K81" s="16">
        <v>463</v>
      </c>
      <c r="L81" s="16">
        <v>401</v>
      </c>
      <c r="M81" s="16">
        <v>445</v>
      </c>
      <c r="N81" s="16">
        <v>288</v>
      </c>
      <c r="O81" s="16">
        <v>282</v>
      </c>
      <c r="P81" s="16">
        <v>292</v>
      </c>
      <c r="Q81" s="16">
        <v>282</v>
      </c>
      <c r="R81" s="16">
        <v>239</v>
      </c>
      <c r="S81" s="16">
        <v>223</v>
      </c>
      <c r="U81" s="55">
        <f t="shared" ref="U81:U103" si="2">(SUM(O81:S81)/SUM($O$79:$S$79)*100)</f>
        <v>2.7694893885270013</v>
      </c>
      <c r="V81"/>
      <c r="W81"/>
      <c r="X81"/>
      <c r="Y81"/>
      <c r="Z81"/>
      <c r="AA81"/>
      <c r="AB81"/>
      <c r="AC81"/>
      <c r="AD81"/>
      <c r="AE81"/>
      <c r="AF81"/>
      <c r="AG81"/>
      <c r="AH81"/>
      <c r="AI81"/>
      <c r="AJ81"/>
      <c r="AK81"/>
      <c r="AL81"/>
    </row>
    <row r="82" spans="1:38" s="13" customFormat="1" ht="12" customHeight="1" x14ac:dyDescent="0.25">
      <c r="A82" s="17">
        <v>2</v>
      </c>
      <c r="B82" s="16">
        <v>593</v>
      </c>
      <c r="C82" s="16">
        <v>738</v>
      </c>
      <c r="D82" s="16">
        <v>664</v>
      </c>
      <c r="E82" s="16">
        <v>735</v>
      </c>
      <c r="F82" s="16">
        <v>531</v>
      </c>
      <c r="G82" s="16">
        <v>534</v>
      </c>
      <c r="H82" s="16">
        <v>540</v>
      </c>
      <c r="I82" s="16">
        <v>507</v>
      </c>
      <c r="J82" s="16">
        <v>422</v>
      </c>
      <c r="K82" s="16">
        <v>373</v>
      </c>
      <c r="L82" s="16">
        <v>327</v>
      </c>
      <c r="M82" s="16">
        <v>359</v>
      </c>
      <c r="N82" s="16">
        <v>235</v>
      </c>
      <c r="O82" s="16">
        <v>203</v>
      </c>
      <c r="P82" s="16">
        <v>270</v>
      </c>
      <c r="Q82" s="16">
        <v>237</v>
      </c>
      <c r="R82" s="16">
        <v>205</v>
      </c>
      <c r="S82" s="16">
        <v>186</v>
      </c>
      <c r="U82" s="55">
        <f t="shared" si="2"/>
        <v>2.3135112418575332</v>
      </c>
      <c r="V82"/>
      <c r="W82"/>
      <c r="X82"/>
      <c r="Y82"/>
      <c r="Z82"/>
      <c r="AA82"/>
      <c r="AB82"/>
      <c r="AC82"/>
      <c r="AD82"/>
      <c r="AE82"/>
      <c r="AF82"/>
      <c r="AG82"/>
      <c r="AH82"/>
      <c r="AI82"/>
      <c r="AJ82"/>
      <c r="AK82"/>
      <c r="AL82"/>
    </row>
    <row r="83" spans="1:38" s="13" customFormat="1" ht="12" customHeight="1" x14ac:dyDescent="0.25">
      <c r="A83" s="17">
        <v>3</v>
      </c>
      <c r="B83" s="16">
        <v>486</v>
      </c>
      <c r="C83" s="16">
        <v>566</v>
      </c>
      <c r="D83" s="16">
        <v>556</v>
      </c>
      <c r="E83" s="16">
        <v>581</v>
      </c>
      <c r="F83" s="16">
        <v>400</v>
      </c>
      <c r="G83" s="16">
        <v>457</v>
      </c>
      <c r="H83" s="16">
        <v>403</v>
      </c>
      <c r="I83" s="16">
        <v>400</v>
      </c>
      <c r="J83" s="16">
        <v>345</v>
      </c>
      <c r="K83" s="16">
        <v>273</v>
      </c>
      <c r="L83" s="16">
        <v>258</v>
      </c>
      <c r="M83" s="16">
        <v>258</v>
      </c>
      <c r="N83" s="16">
        <v>193</v>
      </c>
      <c r="O83" s="16">
        <v>176</v>
      </c>
      <c r="P83" s="16">
        <v>175</v>
      </c>
      <c r="Q83" s="16">
        <v>168</v>
      </c>
      <c r="R83" s="16">
        <v>156</v>
      </c>
      <c r="S83" s="16">
        <v>137</v>
      </c>
      <c r="U83" s="55">
        <f t="shared" si="2"/>
        <v>1.7062408068922044</v>
      </c>
      <c r="V83"/>
      <c r="W83"/>
      <c r="X83"/>
      <c r="Y83"/>
      <c r="Z83"/>
      <c r="AA83"/>
      <c r="AB83"/>
      <c r="AC83"/>
      <c r="AD83"/>
      <c r="AE83"/>
      <c r="AF83"/>
      <c r="AG83"/>
      <c r="AH83"/>
      <c r="AI83"/>
      <c r="AJ83"/>
      <c r="AK83"/>
      <c r="AL83"/>
    </row>
    <row r="84" spans="1:38" s="13" customFormat="1" ht="12" customHeight="1" x14ac:dyDescent="0.25">
      <c r="A84" s="17">
        <v>4</v>
      </c>
      <c r="B84" s="16">
        <v>333</v>
      </c>
      <c r="C84" s="16">
        <v>421</v>
      </c>
      <c r="D84" s="16">
        <v>396</v>
      </c>
      <c r="E84" s="16">
        <v>442</v>
      </c>
      <c r="F84" s="16">
        <v>336</v>
      </c>
      <c r="G84" s="16">
        <v>333</v>
      </c>
      <c r="H84" s="16">
        <v>303</v>
      </c>
      <c r="I84" s="16">
        <v>351</v>
      </c>
      <c r="J84" s="16">
        <v>277</v>
      </c>
      <c r="K84" s="16">
        <v>220</v>
      </c>
      <c r="L84" s="16">
        <v>193</v>
      </c>
      <c r="M84" s="16">
        <v>223</v>
      </c>
      <c r="N84" s="16">
        <v>135</v>
      </c>
      <c r="O84" s="16">
        <v>136</v>
      </c>
      <c r="P84" s="16">
        <v>155</v>
      </c>
      <c r="Q84" s="16">
        <v>140</v>
      </c>
      <c r="R84" s="16">
        <v>152</v>
      </c>
      <c r="S84" s="16">
        <v>101</v>
      </c>
      <c r="U84" s="55">
        <f t="shared" si="2"/>
        <v>1.4372767388106744</v>
      </c>
      <c r="V84"/>
      <c r="W84"/>
      <c r="X84"/>
      <c r="Y84"/>
      <c r="Z84"/>
      <c r="AA84"/>
      <c r="AB84"/>
      <c r="AC84"/>
      <c r="AD84"/>
      <c r="AE84"/>
      <c r="AF84"/>
      <c r="AG84"/>
      <c r="AH84"/>
      <c r="AI84"/>
      <c r="AJ84"/>
      <c r="AK84"/>
      <c r="AL84"/>
    </row>
    <row r="85" spans="1:38" s="13" customFormat="1" ht="12" customHeight="1" x14ac:dyDescent="0.25">
      <c r="A85" s="17">
        <v>5</v>
      </c>
      <c r="B85" s="16">
        <v>253</v>
      </c>
      <c r="C85" s="16">
        <v>294</v>
      </c>
      <c r="D85" s="16">
        <v>309</v>
      </c>
      <c r="E85" s="16">
        <v>374</v>
      </c>
      <c r="F85" s="16">
        <v>282</v>
      </c>
      <c r="G85" s="16">
        <v>261</v>
      </c>
      <c r="H85" s="16">
        <v>243</v>
      </c>
      <c r="I85" s="16">
        <v>237</v>
      </c>
      <c r="J85" s="16">
        <v>187</v>
      </c>
      <c r="K85" s="16">
        <v>175</v>
      </c>
      <c r="L85" s="16">
        <v>135</v>
      </c>
      <c r="M85" s="16">
        <v>183</v>
      </c>
      <c r="N85" s="16">
        <v>126</v>
      </c>
      <c r="O85" s="16">
        <v>114</v>
      </c>
      <c r="P85" s="16">
        <v>145</v>
      </c>
      <c r="Q85" s="16">
        <v>114</v>
      </c>
      <c r="R85" s="16">
        <v>116</v>
      </c>
      <c r="S85" s="16">
        <v>102</v>
      </c>
      <c r="U85" s="55">
        <f t="shared" si="2"/>
        <v>1.241857533095188</v>
      </c>
      <c r="V85"/>
      <c r="W85"/>
      <c r="X85"/>
      <c r="Y85"/>
      <c r="Z85"/>
      <c r="AA85"/>
      <c r="AB85"/>
      <c r="AC85"/>
      <c r="AD85"/>
      <c r="AE85"/>
      <c r="AF85"/>
      <c r="AG85"/>
      <c r="AH85"/>
      <c r="AI85"/>
      <c r="AJ85"/>
      <c r="AK85"/>
      <c r="AL85"/>
    </row>
    <row r="86" spans="1:38" s="13" customFormat="1" ht="12" customHeight="1" x14ac:dyDescent="0.25">
      <c r="A86" s="17">
        <v>6</v>
      </c>
      <c r="B86" s="16">
        <v>218</v>
      </c>
      <c r="C86" s="16">
        <v>237</v>
      </c>
      <c r="D86" s="16">
        <v>220</v>
      </c>
      <c r="E86" s="16">
        <v>345</v>
      </c>
      <c r="F86" s="16">
        <v>195</v>
      </c>
      <c r="G86" s="16">
        <v>225</v>
      </c>
      <c r="H86" s="16">
        <v>183</v>
      </c>
      <c r="I86" s="16">
        <v>185</v>
      </c>
      <c r="J86" s="16">
        <v>165</v>
      </c>
      <c r="K86" s="16">
        <v>155</v>
      </c>
      <c r="L86" s="16">
        <v>127</v>
      </c>
      <c r="M86" s="16">
        <v>138</v>
      </c>
      <c r="N86" s="16">
        <v>97</v>
      </c>
      <c r="O86" s="16">
        <v>99</v>
      </c>
      <c r="P86" s="16">
        <v>89</v>
      </c>
      <c r="Q86" s="16">
        <v>108</v>
      </c>
      <c r="R86" s="16">
        <v>125</v>
      </c>
      <c r="S86" s="16">
        <v>106</v>
      </c>
      <c r="U86" s="55">
        <f t="shared" si="2"/>
        <v>1.1073754990544231</v>
      </c>
      <c r="V86"/>
      <c r="W86"/>
      <c r="X86"/>
      <c r="Y86"/>
      <c r="Z86"/>
      <c r="AA86"/>
      <c r="AB86"/>
      <c r="AC86"/>
      <c r="AD86"/>
      <c r="AE86"/>
      <c r="AF86"/>
      <c r="AG86"/>
      <c r="AH86"/>
      <c r="AI86"/>
      <c r="AJ86"/>
      <c r="AK86"/>
      <c r="AL86"/>
    </row>
    <row r="87" spans="1:38" s="13" customFormat="1" ht="12" customHeight="1" x14ac:dyDescent="0.25">
      <c r="A87" s="17">
        <v>7</v>
      </c>
      <c r="B87" s="16">
        <v>241</v>
      </c>
      <c r="C87" s="16">
        <v>253</v>
      </c>
      <c r="D87" s="16">
        <v>249</v>
      </c>
      <c r="E87" s="16">
        <v>300</v>
      </c>
      <c r="F87" s="16">
        <v>214</v>
      </c>
      <c r="G87" s="16">
        <v>244</v>
      </c>
      <c r="H87" s="16">
        <v>229</v>
      </c>
      <c r="I87" s="16">
        <v>238</v>
      </c>
      <c r="J87" s="16">
        <v>202</v>
      </c>
      <c r="K87" s="16">
        <v>180</v>
      </c>
      <c r="L87" s="16">
        <v>174</v>
      </c>
      <c r="M87" s="16">
        <v>170</v>
      </c>
      <c r="N87" s="16">
        <v>101</v>
      </c>
      <c r="O87" s="16">
        <v>101</v>
      </c>
      <c r="P87" s="16">
        <v>109</v>
      </c>
      <c r="Q87" s="16">
        <v>131</v>
      </c>
      <c r="R87" s="16">
        <v>146</v>
      </c>
      <c r="S87" s="16">
        <v>146</v>
      </c>
      <c r="U87" s="55">
        <f t="shared" si="2"/>
        <v>1.3301113679344401</v>
      </c>
      <c r="V87"/>
      <c r="W87"/>
      <c r="X87"/>
      <c r="Y87"/>
      <c r="Z87"/>
      <c r="AA87"/>
      <c r="AB87"/>
      <c r="AC87"/>
      <c r="AD87"/>
      <c r="AE87"/>
      <c r="AF87"/>
      <c r="AG87"/>
      <c r="AH87"/>
      <c r="AI87"/>
      <c r="AJ87"/>
      <c r="AK87"/>
      <c r="AL87"/>
    </row>
    <row r="88" spans="1:38" s="13" customFormat="1" ht="12" customHeight="1" x14ac:dyDescent="0.25">
      <c r="A88" s="17">
        <v>8</v>
      </c>
      <c r="B88" s="16">
        <v>311</v>
      </c>
      <c r="C88" s="16">
        <v>428</v>
      </c>
      <c r="D88" s="16">
        <v>334</v>
      </c>
      <c r="E88" s="16">
        <v>470</v>
      </c>
      <c r="F88" s="16">
        <v>300</v>
      </c>
      <c r="G88" s="16">
        <v>320</v>
      </c>
      <c r="H88" s="16">
        <v>302</v>
      </c>
      <c r="I88" s="16">
        <v>280</v>
      </c>
      <c r="J88" s="16">
        <v>251</v>
      </c>
      <c r="K88" s="16">
        <v>182</v>
      </c>
      <c r="L88" s="16">
        <v>225</v>
      </c>
      <c r="M88" s="16">
        <v>227</v>
      </c>
      <c r="N88" s="16">
        <v>147</v>
      </c>
      <c r="O88" s="16">
        <v>177</v>
      </c>
      <c r="P88" s="16">
        <v>134</v>
      </c>
      <c r="Q88" s="16">
        <v>166</v>
      </c>
      <c r="R88" s="16">
        <v>199</v>
      </c>
      <c r="S88" s="16">
        <v>203</v>
      </c>
      <c r="U88" s="55">
        <f t="shared" si="2"/>
        <v>1.84702668627863</v>
      </c>
      <c r="V88"/>
      <c r="W88"/>
      <c r="X88"/>
      <c r="Y88"/>
      <c r="Z88"/>
      <c r="AA88"/>
      <c r="AB88"/>
      <c r="AC88"/>
      <c r="AD88"/>
      <c r="AE88"/>
      <c r="AF88"/>
      <c r="AG88"/>
      <c r="AH88"/>
      <c r="AI88"/>
      <c r="AJ88"/>
      <c r="AK88"/>
      <c r="AL88"/>
    </row>
    <row r="89" spans="1:38" s="13" customFormat="1" ht="12" customHeight="1" x14ac:dyDescent="0.25">
      <c r="A89" s="17">
        <v>9</v>
      </c>
      <c r="B89" s="16">
        <v>281</v>
      </c>
      <c r="C89" s="16">
        <v>342</v>
      </c>
      <c r="D89" s="16">
        <v>319</v>
      </c>
      <c r="E89" s="16">
        <v>393</v>
      </c>
      <c r="F89" s="16">
        <v>261</v>
      </c>
      <c r="G89" s="16">
        <v>293</v>
      </c>
      <c r="H89" s="16">
        <v>319</v>
      </c>
      <c r="I89" s="16">
        <v>252</v>
      </c>
      <c r="J89" s="16">
        <v>224</v>
      </c>
      <c r="K89" s="16">
        <v>252</v>
      </c>
      <c r="L89" s="16">
        <v>255</v>
      </c>
      <c r="M89" s="16">
        <v>267</v>
      </c>
      <c r="N89" s="16">
        <v>170</v>
      </c>
      <c r="O89" s="16">
        <v>211</v>
      </c>
      <c r="P89" s="16">
        <v>193</v>
      </c>
      <c r="Q89" s="16">
        <v>218</v>
      </c>
      <c r="R89" s="16">
        <v>211</v>
      </c>
      <c r="S89" s="16">
        <v>222</v>
      </c>
      <c r="U89" s="55">
        <f t="shared" si="2"/>
        <v>2.2168522798907331</v>
      </c>
      <c r="V89"/>
      <c r="W89"/>
      <c r="X89"/>
      <c r="Y89"/>
      <c r="Z89"/>
      <c r="AA89"/>
      <c r="AB89"/>
      <c r="AC89"/>
      <c r="AD89"/>
      <c r="AE89"/>
      <c r="AF89"/>
      <c r="AG89"/>
      <c r="AH89"/>
      <c r="AI89"/>
      <c r="AJ89"/>
      <c r="AK89"/>
      <c r="AL89"/>
    </row>
    <row r="90" spans="1:38" s="13" customFormat="1" ht="12" customHeight="1" x14ac:dyDescent="0.25">
      <c r="A90" s="17">
        <v>10</v>
      </c>
      <c r="B90" s="16">
        <v>384</v>
      </c>
      <c r="C90" s="16">
        <v>456</v>
      </c>
      <c r="D90" s="16">
        <v>403</v>
      </c>
      <c r="E90" s="16">
        <v>626</v>
      </c>
      <c r="F90" s="16">
        <v>344</v>
      </c>
      <c r="G90" s="16">
        <v>392</v>
      </c>
      <c r="H90" s="16">
        <v>356</v>
      </c>
      <c r="I90" s="16">
        <v>316</v>
      </c>
      <c r="J90" s="16">
        <v>272</v>
      </c>
      <c r="K90" s="16">
        <v>291</v>
      </c>
      <c r="L90" s="16">
        <v>271</v>
      </c>
      <c r="M90" s="16">
        <v>289</v>
      </c>
      <c r="N90" s="16">
        <v>218</v>
      </c>
      <c r="O90" s="16">
        <v>216</v>
      </c>
      <c r="P90" s="16">
        <v>175</v>
      </c>
      <c r="Q90" s="16">
        <v>232</v>
      </c>
      <c r="R90" s="16">
        <v>241</v>
      </c>
      <c r="S90" s="16">
        <v>245</v>
      </c>
      <c r="U90" s="55">
        <f t="shared" si="2"/>
        <v>2.3303214961126284</v>
      </c>
      <c r="V90"/>
      <c r="W90"/>
      <c r="X90"/>
      <c r="Y90"/>
      <c r="Z90"/>
      <c r="AA90"/>
      <c r="AB90"/>
      <c r="AC90"/>
      <c r="AD90"/>
      <c r="AE90"/>
      <c r="AF90"/>
      <c r="AG90"/>
      <c r="AH90"/>
      <c r="AI90"/>
      <c r="AJ90"/>
      <c r="AK90"/>
      <c r="AL90"/>
    </row>
    <row r="91" spans="1:38" s="13" customFormat="1" ht="12" customHeight="1" x14ac:dyDescent="0.25">
      <c r="A91" s="17">
        <v>11</v>
      </c>
      <c r="B91" s="16">
        <v>555</v>
      </c>
      <c r="C91" s="16">
        <v>626</v>
      </c>
      <c r="D91" s="16">
        <v>558</v>
      </c>
      <c r="E91" s="16">
        <v>883</v>
      </c>
      <c r="F91" s="16">
        <v>507</v>
      </c>
      <c r="G91" s="16">
        <v>590</v>
      </c>
      <c r="H91" s="16">
        <v>544</v>
      </c>
      <c r="I91" s="16">
        <v>394</v>
      </c>
      <c r="J91" s="16">
        <v>440</v>
      </c>
      <c r="K91" s="16">
        <v>384</v>
      </c>
      <c r="L91" s="16">
        <v>341</v>
      </c>
      <c r="M91" s="16">
        <v>331</v>
      </c>
      <c r="N91" s="16">
        <v>283</v>
      </c>
      <c r="O91" s="16">
        <v>302</v>
      </c>
      <c r="P91" s="16">
        <v>275</v>
      </c>
      <c r="Q91" s="16">
        <v>339</v>
      </c>
      <c r="R91" s="16">
        <v>320</v>
      </c>
      <c r="S91" s="16">
        <v>316</v>
      </c>
      <c r="U91" s="55">
        <f t="shared" si="2"/>
        <v>3.2611893254885476</v>
      </c>
      <c r="V91"/>
      <c r="W91"/>
      <c r="X91"/>
      <c r="Y91"/>
      <c r="Z91"/>
      <c r="AA91"/>
      <c r="AB91"/>
      <c r="AC91"/>
      <c r="AD91"/>
      <c r="AE91"/>
      <c r="AF91"/>
      <c r="AG91"/>
      <c r="AH91"/>
      <c r="AI91"/>
      <c r="AJ91"/>
      <c r="AK91"/>
      <c r="AL91"/>
    </row>
    <row r="92" spans="1:38" s="13" customFormat="1" ht="12" customHeight="1" x14ac:dyDescent="0.25">
      <c r="A92" s="17">
        <v>12</v>
      </c>
      <c r="B92" s="16">
        <v>765</v>
      </c>
      <c r="C92" s="16">
        <v>938</v>
      </c>
      <c r="D92" s="16">
        <v>812</v>
      </c>
      <c r="E92" s="16">
        <v>1241</v>
      </c>
      <c r="F92" s="16">
        <v>645</v>
      </c>
      <c r="G92" s="16">
        <v>692</v>
      </c>
      <c r="H92" s="16">
        <v>686</v>
      </c>
      <c r="I92" s="16">
        <v>539</v>
      </c>
      <c r="J92" s="16">
        <v>525</v>
      </c>
      <c r="K92" s="16">
        <v>512</v>
      </c>
      <c r="L92" s="16">
        <v>483</v>
      </c>
      <c r="M92" s="16">
        <v>466</v>
      </c>
      <c r="N92" s="16">
        <v>352</v>
      </c>
      <c r="O92" s="16">
        <v>396</v>
      </c>
      <c r="P92" s="16">
        <v>366</v>
      </c>
      <c r="Q92" s="16">
        <v>376</v>
      </c>
      <c r="R92" s="16">
        <v>393</v>
      </c>
      <c r="S92" s="16">
        <v>396</v>
      </c>
      <c r="U92" s="55">
        <f t="shared" si="2"/>
        <v>4.0491699936961547</v>
      </c>
      <c r="V92"/>
      <c r="W92"/>
      <c r="X92"/>
      <c r="Y92"/>
      <c r="Z92"/>
      <c r="AA92"/>
      <c r="AB92"/>
      <c r="AC92"/>
      <c r="AD92"/>
      <c r="AE92"/>
      <c r="AF92"/>
      <c r="AG92"/>
      <c r="AH92"/>
      <c r="AI92"/>
      <c r="AJ92"/>
      <c r="AK92"/>
      <c r="AL92"/>
    </row>
    <row r="93" spans="1:38" s="13" customFormat="1" ht="12" customHeight="1" x14ac:dyDescent="0.25">
      <c r="A93" s="17">
        <v>13</v>
      </c>
      <c r="B93" s="16">
        <v>1070</v>
      </c>
      <c r="C93" s="16">
        <v>1188</v>
      </c>
      <c r="D93" s="16">
        <v>1035</v>
      </c>
      <c r="E93" s="16">
        <v>1685</v>
      </c>
      <c r="F93" s="16">
        <v>850</v>
      </c>
      <c r="G93" s="16">
        <v>983</v>
      </c>
      <c r="H93" s="16">
        <v>836</v>
      </c>
      <c r="I93" s="16">
        <v>687</v>
      </c>
      <c r="J93" s="16">
        <v>605</v>
      </c>
      <c r="K93" s="16">
        <v>655</v>
      </c>
      <c r="L93" s="16">
        <v>565</v>
      </c>
      <c r="M93" s="16">
        <v>563</v>
      </c>
      <c r="N93" s="16">
        <v>433</v>
      </c>
      <c r="O93" s="16">
        <v>462</v>
      </c>
      <c r="P93" s="16">
        <v>406</v>
      </c>
      <c r="Q93" s="16">
        <v>521</v>
      </c>
      <c r="R93" s="16">
        <v>457</v>
      </c>
      <c r="S93" s="16">
        <v>404</v>
      </c>
      <c r="U93" s="55">
        <f t="shared" si="2"/>
        <v>4.7278840092456402</v>
      </c>
      <c r="V93"/>
      <c r="W93"/>
      <c r="X93"/>
      <c r="Y93"/>
      <c r="Z93"/>
      <c r="AA93"/>
      <c r="AB93"/>
      <c r="AC93"/>
      <c r="AD93"/>
      <c r="AE93"/>
      <c r="AF93"/>
      <c r="AG93"/>
      <c r="AH93"/>
      <c r="AI93"/>
      <c r="AJ93"/>
      <c r="AK93"/>
      <c r="AL93"/>
    </row>
    <row r="94" spans="1:38" s="13" customFormat="1" ht="12" customHeight="1" x14ac:dyDescent="0.25">
      <c r="A94" s="17">
        <v>14</v>
      </c>
      <c r="B94" s="16">
        <v>1200</v>
      </c>
      <c r="C94" s="16">
        <v>1478</v>
      </c>
      <c r="D94" s="16">
        <v>1293</v>
      </c>
      <c r="E94" s="16">
        <v>1917</v>
      </c>
      <c r="F94" s="16">
        <v>957</v>
      </c>
      <c r="G94" s="16">
        <v>1125</v>
      </c>
      <c r="H94" s="16">
        <v>984</v>
      </c>
      <c r="I94" s="16">
        <v>797</v>
      </c>
      <c r="J94" s="16">
        <v>702</v>
      </c>
      <c r="K94" s="16">
        <v>704</v>
      </c>
      <c r="L94" s="16">
        <v>659</v>
      </c>
      <c r="M94" s="16">
        <v>642</v>
      </c>
      <c r="N94" s="16">
        <v>461</v>
      </c>
      <c r="O94" s="16">
        <v>548</v>
      </c>
      <c r="P94" s="16">
        <v>410</v>
      </c>
      <c r="Q94" s="16">
        <v>488</v>
      </c>
      <c r="R94" s="16">
        <v>472</v>
      </c>
      <c r="S94" s="16">
        <v>510</v>
      </c>
      <c r="U94" s="55">
        <f t="shared" si="2"/>
        <v>5.101912166421517</v>
      </c>
      <c r="V94"/>
      <c r="W94"/>
      <c r="X94"/>
      <c r="Y94"/>
      <c r="Z94"/>
      <c r="AA94"/>
      <c r="AB94"/>
      <c r="AC94"/>
      <c r="AD94"/>
      <c r="AE94"/>
      <c r="AF94"/>
      <c r="AG94"/>
      <c r="AH94"/>
      <c r="AI94"/>
      <c r="AJ94"/>
      <c r="AK94"/>
      <c r="AL94"/>
    </row>
    <row r="95" spans="1:38" s="13" customFormat="1" ht="12" customHeight="1" x14ac:dyDescent="0.25">
      <c r="A95" s="17">
        <v>15</v>
      </c>
      <c r="B95" s="16">
        <v>1555</v>
      </c>
      <c r="C95" s="16">
        <v>1801</v>
      </c>
      <c r="D95" s="16">
        <v>1549</v>
      </c>
      <c r="E95" s="16">
        <v>2513</v>
      </c>
      <c r="F95" s="16">
        <v>1252</v>
      </c>
      <c r="G95" s="16">
        <v>1454</v>
      </c>
      <c r="H95" s="16">
        <v>1254</v>
      </c>
      <c r="I95" s="16">
        <v>966</v>
      </c>
      <c r="J95" s="16">
        <v>845</v>
      </c>
      <c r="K95" s="16">
        <v>871</v>
      </c>
      <c r="L95" s="16">
        <v>839</v>
      </c>
      <c r="M95" s="16">
        <v>788</v>
      </c>
      <c r="N95" s="16">
        <v>572</v>
      </c>
      <c r="O95" s="16">
        <v>621</v>
      </c>
      <c r="P95" s="16">
        <v>526</v>
      </c>
      <c r="Q95" s="16">
        <v>597</v>
      </c>
      <c r="R95" s="16">
        <v>593</v>
      </c>
      <c r="S95" s="16">
        <v>557</v>
      </c>
      <c r="U95" s="55">
        <f t="shared" si="2"/>
        <v>6.0811094767808358</v>
      </c>
      <c r="V95"/>
      <c r="W95"/>
      <c r="X95"/>
      <c r="Y95"/>
      <c r="Z95"/>
      <c r="AA95"/>
      <c r="AB95"/>
      <c r="AC95"/>
      <c r="AD95"/>
      <c r="AE95"/>
      <c r="AF95"/>
      <c r="AG95"/>
      <c r="AH95"/>
      <c r="AI95"/>
      <c r="AJ95"/>
      <c r="AK95"/>
      <c r="AL95"/>
    </row>
    <row r="96" spans="1:38" s="13" customFormat="1" ht="12" customHeight="1" x14ac:dyDescent="0.25">
      <c r="A96" s="17">
        <v>16</v>
      </c>
      <c r="B96" s="16">
        <v>1871</v>
      </c>
      <c r="C96" s="16">
        <v>2334</v>
      </c>
      <c r="D96" s="16">
        <v>1934</v>
      </c>
      <c r="E96" s="16">
        <v>2861</v>
      </c>
      <c r="F96" s="16">
        <v>1493</v>
      </c>
      <c r="G96" s="16">
        <v>1609</v>
      </c>
      <c r="H96" s="16">
        <v>1375</v>
      </c>
      <c r="I96" s="16">
        <v>1192</v>
      </c>
      <c r="J96" s="16">
        <v>1076</v>
      </c>
      <c r="K96" s="16">
        <v>999</v>
      </c>
      <c r="L96" s="16">
        <v>983</v>
      </c>
      <c r="M96" s="16">
        <v>948</v>
      </c>
      <c r="N96" s="16">
        <v>694</v>
      </c>
      <c r="O96" s="16">
        <v>706</v>
      </c>
      <c r="P96" s="16">
        <v>562</v>
      </c>
      <c r="Q96" s="16">
        <v>681</v>
      </c>
      <c r="R96" s="16">
        <v>717</v>
      </c>
      <c r="S96" s="16">
        <v>614</v>
      </c>
      <c r="U96" s="55">
        <f t="shared" si="2"/>
        <v>6.8922042445891991</v>
      </c>
      <c r="V96"/>
      <c r="W96"/>
      <c r="X96"/>
      <c r="Y96"/>
      <c r="Z96"/>
      <c r="AA96"/>
      <c r="AB96"/>
      <c r="AC96"/>
      <c r="AD96"/>
      <c r="AE96"/>
      <c r="AF96"/>
      <c r="AG96"/>
      <c r="AH96"/>
      <c r="AI96"/>
      <c r="AJ96"/>
      <c r="AK96"/>
      <c r="AL96"/>
    </row>
    <row r="97" spans="1:38" s="13" customFormat="1" ht="12" customHeight="1" x14ac:dyDescent="0.25">
      <c r="A97" s="17">
        <v>17</v>
      </c>
      <c r="B97" s="16">
        <v>2278</v>
      </c>
      <c r="C97" s="16">
        <v>2978</v>
      </c>
      <c r="D97" s="16">
        <v>2491</v>
      </c>
      <c r="E97" s="16">
        <v>3663</v>
      </c>
      <c r="F97" s="16">
        <v>2025</v>
      </c>
      <c r="G97" s="16">
        <v>2167</v>
      </c>
      <c r="H97" s="16">
        <v>1914</v>
      </c>
      <c r="I97" s="16">
        <v>1554</v>
      </c>
      <c r="J97" s="16">
        <v>1377</v>
      </c>
      <c r="K97" s="16">
        <v>1271</v>
      </c>
      <c r="L97" s="16">
        <v>1191</v>
      </c>
      <c r="M97" s="16">
        <v>1057</v>
      </c>
      <c r="N97" s="16">
        <v>684</v>
      </c>
      <c r="O97" s="16">
        <v>759</v>
      </c>
      <c r="P97" s="16">
        <v>614</v>
      </c>
      <c r="Q97" s="16">
        <v>767</v>
      </c>
      <c r="R97" s="16">
        <v>773</v>
      </c>
      <c r="S97" s="16">
        <v>701</v>
      </c>
      <c r="U97" s="55">
        <f t="shared" si="2"/>
        <v>7.5940323597394412</v>
      </c>
      <c r="V97"/>
      <c r="W97"/>
      <c r="X97"/>
      <c r="Y97"/>
      <c r="Z97"/>
      <c r="AA97"/>
      <c r="AB97"/>
      <c r="AC97"/>
      <c r="AD97"/>
      <c r="AE97"/>
      <c r="AF97"/>
      <c r="AG97"/>
      <c r="AH97"/>
      <c r="AI97"/>
      <c r="AJ97"/>
      <c r="AK97"/>
      <c r="AL97"/>
    </row>
    <row r="98" spans="1:38" s="13" customFormat="1" ht="12" customHeight="1" x14ac:dyDescent="0.25">
      <c r="A98" s="17">
        <v>18</v>
      </c>
      <c r="B98" s="16">
        <v>2337</v>
      </c>
      <c r="C98" s="16">
        <v>3103</v>
      </c>
      <c r="D98" s="16">
        <v>2583</v>
      </c>
      <c r="E98" s="16">
        <v>3669</v>
      </c>
      <c r="F98" s="16">
        <v>2127</v>
      </c>
      <c r="G98" s="16">
        <v>2188</v>
      </c>
      <c r="H98" s="16">
        <v>1934</v>
      </c>
      <c r="I98" s="16">
        <v>1610</v>
      </c>
      <c r="J98" s="16">
        <v>1348</v>
      </c>
      <c r="K98" s="16">
        <v>1380</v>
      </c>
      <c r="L98" s="16">
        <v>1180</v>
      </c>
      <c r="M98" s="16">
        <v>1122</v>
      </c>
      <c r="N98" s="16">
        <v>866</v>
      </c>
      <c r="O98" s="16">
        <v>770</v>
      </c>
      <c r="P98" s="16">
        <v>775</v>
      </c>
      <c r="Q98" s="16">
        <v>837</v>
      </c>
      <c r="R98" s="16">
        <v>807</v>
      </c>
      <c r="S98" s="16">
        <v>777</v>
      </c>
      <c r="U98" s="55">
        <f t="shared" si="2"/>
        <v>8.3336835469636483</v>
      </c>
      <c r="V98"/>
      <c r="W98"/>
      <c r="X98"/>
      <c r="Y98"/>
      <c r="Z98"/>
      <c r="AA98"/>
      <c r="AB98"/>
      <c r="AC98"/>
      <c r="AD98"/>
      <c r="AE98"/>
      <c r="AF98"/>
      <c r="AG98"/>
      <c r="AH98"/>
      <c r="AI98"/>
      <c r="AJ98"/>
      <c r="AK98"/>
      <c r="AL98"/>
    </row>
    <row r="99" spans="1:38" s="13" customFormat="1" ht="12" customHeight="1" x14ac:dyDescent="0.25">
      <c r="A99" s="17">
        <v>19</v>
      </c>
      <c r="B99" s="16">
        <v>2425</v>
      </c>
      <c r="C99" s="16">
        <v>3052</v>
      </c>
      <c r="D99" s="16">
        <v>2698</v>
      </c>
      <c r="E99" s="16">
        <v>3622</v>
      </c>
      <c r="F99" s="16">
        <v>2108</v>
      </c>
      <c r="G99" s="16">
        <v>2268</v>
      </c>
      <c r="H99" s="16">
        <v>1911</v>
      </c>
      <c r="I99" s="16">
        <v>1614</v>
      </c>
      <c r="J99" s="16">
        <v>1438</v>
      </c>
      <c r="K99" s="16">
        <v>1359</v>
      </c>
      <c r="L99" s="16">
        <v>1167</v>
      </c>
      <c r="M99" s="16">
        <v>1230</v>
      </c>
      <c r="N99" s="16">
        <v>861</v>
      </c>
      <c r="O99" s="16">
        <v>830</v>
      </c>
      <c r="P99" s="16">
        <v>793</v>
      </c>
      <c r="Q99" s="16">
        <v>827</v>
      </c>
      <c r="R99" s="16">
        <v>807</v>
      </c>
      <c r="S99" s="16">
        <v>767</v>
      </c>
      <c r="U99" s="55">
        <f t="shared" si="2"/>
        <v>8.4555578903130915</v>
      </c>
      <c r="V99"/>
      <c r="W99"/>
      <c r="X99"/>
      <c r="Y99"/>
      <c r="Z99"/>
      <c r="AA99"/>
      <c r="AB99"/>
      <c r="AC99"/>
      <c r="AD99"/>
      <c r="AE99"/>
      <c r="AF99"/>
      <c r="AG99"/>
      <c r="AH99"/>
      <c r="AI99"/>
      <c r="AJ99"/>
      <c r="AK99"/>
      <c r="AL99"/>
    </row>
    <row r="100" spans="1:38" s="13" customFormat="1" ht="12" customHeight="1" x14ac:dyDescent="0.25">
      <c r="A100" s="17">
        <v>20</v>
      </c>
      <c r="B100" s="16">
        <v>2414</v>
      </c>
      <c r="C100" s="16">
        <v>3145</v>
      </c>
      <c r="D100" s="16">
        <v>2621</v>
      </c>
      <c r="E100" s="16">
        <v>3347</v>
      </c>
      <c r="F100" s="16">
        <v>2147</v>
      </c>
      <c r="G100" s="16">
        <v>2071</v>
      </c>
      <c r="H100" s="16">
        <v>1913</v>
      </c>
      <c r="I100" s="16">
        <v>1754</v>
      </c>
      <c r="J100" s="16">
        <v>1373</v>
      </c>
      <c r="K100" s="16">
        <v>1284</v>
      </c>
      <c r="L100" s="16">
        <v>1139</v>
      </c>
      <c r="M100" s="16">
        <v>1103</v>
      </c>
      <c r="N100" s="16">
        <v>781</v>
      </c>
      <c r="O100" s="16">
        <v>711</v>
      </c>
      <c r="P100" s="16">
        <v>718</v>
      </c>
      <c r="Q100" s="16">
        <v>788</v>
      </c>
      <c r="R100" s="16">
        <v>726</v>
      </c>
      <c r="S100" s="16">
        <v>653</v>
      </c>
      <c r="U100" s="55">
        <f t="shared" si="2"/>
        <v>7.5562092876654763</v>
      </c>
      <c r="V100"/>
      <c r="W100"/>
      <c r="X100"/>
      <c r="Y100"/>
      <c r="Z100"/>
      <c r="AA100"/>
      <c r="AB100"/>
      <c r="AC100"/>
      <c r="AD100"/>
      <c r="AE100"/>
      <c r="AF100"/>
      <c r="AG100"/>
      <c r="AH100"/>
      <c r="AI100"/>
      <c r="AJ100"/>
      <c r="AK100"/>
      <c r="AL100"/>
    </row>
    <row r="101" spans="1:38" s="13" customFormat="1" ht="12" customHeight="1" x14ac:dyDescent="0.25">
      <c r="A101" s="17">
        <v>21</v>
      </c>
      <c r="B101" s="16">
        <v>2082</v>
      </c>
      <c r="C101" s="16">
        <v>2587</v>
      </c>
      <c r="D101" s="16">
        <v>2218</v>
      </c>
      <c r="E101" s="16">
        <v>2694</v>
      </c>
      <c r="F101" s="16">
        <v>1881</v>
      </c>
      <c r="G101" s="16">
        <v>1858</v>
      </c>
      <c r="H101" s="16">
        <v>1648</v>
      </c>
      <c r="I101" s="16">
        <v>1426</v>
      </c>
      <c r="J101" s="16">
        <v>1219</v>
      </c>
      <c r="K101" s="16">
        <v>1108</v>
      </c>
      <c r="L101" s="16">
        <v>1007</v>
      </c>
      <c r="M101" s="16">
        <v>982</v>
      </c>
      <c r="N101" s="16">
        <v>695</v>
      </c>
      <c r="O101" s="16">
        <v>633</v>
      </c>
      <c r="P101" s="16">
        <v>582</v>
      </c>
      <c r="Q101" s="16">
        <v>692</v>
      </c>
      <c r="R101" s="16">
        <v>660</v>
      </c>
      <c r="S101" s="16">
        <v>546</v>
      </c>
      <c r="U101" s="55">
        <f t="shared" si="2"/>
        <v>6.5412901870140789</v>
      </c>
      <c r="V101"/>
      <c r="W101"/>
      <c r="X101"/>
      <c r="Y101"/>
      <c r="Z101"/>
      <c r="AA101"/>
      <c r="AB101"/>
      <c r="AC101"/>
      <c r="AD101"/>
      <c r="AE101"/>
      <c r="AF101"/>
      <c r="AG101"/>
      <c r="AH101"/>
      <c r="AI101"/>
      <c r="AJ101"/>
      <c r="AK101"/>
      <c r="AL101"/>
    </row>
    <row r="102" spans="1:38" s="13" customFormat="1" ht="12" customHeight="1" x14ac:dyDescent="0.25">
      <c r="A102" s="17">
        <v>22</v>
      </c>
      <c r="B102" s="16">
        <v>1488</v>
      </c>
      <c r="C102" s="16">
        <v>1842</v>
      </c>
      <c r="D102" s="16">
        <v>1724</v>
      </c>
      <c r="E102" s="16">
        <v>1986</v>
      </c>
      <c r="F102" s="16">
        <v>1446</v>
      </c>
      <c r="G102" s="16">
        <v>1459</v>
      </c>
      <c r="H102" s="16">
        <v>1307</v>
      </c>
      <c r="I102" s="16">
        <v>1240</v>
      </c>
      <c r="J102" s="16">
        <v>972</v>
      </c>
      <c r="K102" s="16">
        <v>969</v>
      </c>
      <c r="L102" s="16">
        <v>790</v>
      </c>
      <c r="M102" s="16">
        <v>835</v>
      </c>
      <c r="N102" s="16">
        <v>489</v>
      </c>
      <c r="O102" s="16">
        <v>529</v>
      </c>
      <c r="P102" s="16">
        <v>412</v>
      </c>
      <c r="Q102" s="16">
        <v>573</v>
      </c>
      <c r="R102" s="16">
        <v>533</v>
      </c>
      <c r="S102" s="16">
        <v>494</v>
      </c>
      <c r="U102" s="55">
        <f t="shared" si="2"/>
        <v>5.3393570077747432</v>
      </c>
      <c r="V102"/>
      <c r="W102"/>
      <c r="X102"/>
      <c r="Y102"/>
      <c r="Z102"/>
      <c r="AA102"/>
      <c r="AB102"/>
      <c r="AC102"/>
      <c r="AD102"/>
      <c r="AE102"/>
      <c r="AF102"/>
      <c r="AG102"/>
      <c r="AH102"/>
      <c r="AI102"/>
      <c r="AJ102"/>
      <c r="AK102"/>
      <c r="AL102"/>
    </row>
    <row r="103" spans="1:38" s="13" customFormat="1" ht="12" customHeight="1" x14ac:dyDescent="0.25">
      <c r="A103" s="17">
        <v>23</v>
      </c>
      <c r="B103" s="16">
        <v>1214</v>
      </c>
      <c r="C103" s="16">
        <v>1439</v>
      </c>
      <c r="D103" s="16">
        <v>1368</v>
      </c>
      <c r="E103" s="16">
        <v>1522</v>
      </c>
      <c r="F103" s="16">
        <v>1119</v>
      </c>
      <c r="G103" s="16">
        <v>1049</v>
      </c>
      <c r="H103" s="16">
        <v>978</v>
      </c>
      <c r="I103" s="16">
        <v>961</v>
      </c>
      <c r="J103" s="16">
        <v>762</v>
      </c>
      <c r="K103" s="16">
        <v>762</v>
      </c>
      <c r="L103" s="16">
        <v>622</v>
      </c>
      <c r="M103" s="16">
        <v>664</v>
      </c>
      <c r="N103" s="16">
        <v>445</v>
      </c>
      <c r="O103" s="16">
        <v>445</v>
      </c>
      <c r="P103" s="16">
        <v>389</v>
      </c>
      <c r="Q103" s="16">
        <v>426</v>
      </c>
      <c r="R103" s="16">
        <v>384</v>
      </c>
      <c r="S103" s="16">
        <v>384</v>
      </c>
      <c r="U103" s="55">
        <f t="shared" si="2"/>
        <v>4.261399453666737</v>
      </c>
      <c r="V103"/>
      <c r="W103"/>
      <c r="X103"/>
      <c r="Y103"/>
      <c r="Z103"/>
      <c r="AA103"/>
      <c r="AB103"/>
      <c r="AC103"/>
      <c r="AD103"/>
      <c r="AE103"/>
      <c r="AF103"/>
      <c r="AG103"/>
      <c r="AH103"/>
      <c r="AI103"/>
      <c r="AJ103"/>
      <c r="AK103"/>
      <c r="AL103"/>
    </row>
    <row r="104" spans="1:38" s="13" customFormat="1" ht="6.75" customHeight="1" thickBot="1" x14ac:dyDescent="0.3">
      <c r="A104" s="18"/>
      <c r="B104" s="18"/>
      <c r="C104" s="18"/>
      <c r="D104" s="18"/>
      <c r="E104" s="18"/>
      <c r="F104" s="18"/>
      <c r="G104" s="18"/>
      <c r="H104" s="18"/>
      <c r="I104" s="18"/>
      <c r="J104" s="18"/>
      <c r="K104" s="18"/>
      <c r="L104" s="18"/>
      <c r="M104" s="18"/>
      <c r="N104" s="18"/>
      <c r="O104" s="18"/>
      <c r="P104" s="18"/>
      <c r="Q104" s="18"/>
      <c r="R104" s="18"/>
      <c r="S104" s="18"/>
      <c r="U104" s="18"/>
      <c r="V104"/>
      <c r="W104"/>
      <c r="X104"/>
      <c r="Y104"/>
      <c r="Z104"/>
      <c r="AA104"/>
      <c r="AB104"/>
      <c r="AC104"/>
      <c r="AD104"/>
      <c r="AE104"/>
      <c r="AF104"/>
      <c r="AG104"/>
      <c r="AH104"/>
      <c r="AI104"/>
      <c r="AJ104"/>
      <c r="AK104"/>
      <c r="AL104"/>
    </row>
    <row r="105" spans="1:38" x14ac:dyDescent="0.25">
      <c r="A105" s="89" t="s">
        <v>501</v>
      </c>
    </row>
    <row r="107" spans="1:38" s="63" customFormat="1" x14ac:dyDescent="0.25">
      <c r="S107" s="97"/>
    </row>
    <row r="108" spans="1:38" s="63" customFormat="1" hidden="1" x14ac:dyDescent="0.25">
      <c r="S108" s="97"/>
    </row>
    <row r="109" spans="1:38" s="63" customFormat="1" hidden="1" x14ac:dyDescent="0.25">
      <c r="A109"/>
      <c r="B109"/>
      <c r="S109" s="97"/>
    </row>
    <row r="110" spans="1:38" s="63" customFormat="1" hidden="1" x14ac:dyDescent="0.25">
      <c r="S110" s="97"/>
    </row>
    <row r="111" spans="1:38" s="63" customFormat="1" hidden="1" x14ac:dyDescent="0.25">
      <c r="A111" s="72" t="s">
        <v>309</v>
      </c>
      <c r="B111" s="72" t="s">
        <v>304</v>
      </c>
      <c r="C111"/>
      <c r="D111"/>
      <c r="E111"/>
      <c r="F111"/>
      <c r="G111"/>
      <c r="S111" s="97"/>
    </row>
    <row r="112" spans="1:38" s="63" customFormat="1" hidden="1" x14ac:dyDescent="0.25">
      <c r="A112" s="72" t="s">
        <v>308</v>
      </c>
      <c r="B112" s="97">
        <v>2017</v>
      </c>
      <c r="C112"/>
      <c r="D112"/>
      <c r="E112"/>
      <c r="F112"/>
      <c r="G112"/>
      <c r="S112" s="97"/>
    </row>
    <row r="113" spans="1:19" s="63" customFormat="1" hidden="1" x14ac:dyDescent="0.25">
      <c r="A113" s="73" t="s">
        <v>306</v>
      </c>
      <c r="B113" s="74">
        <v>10756</v>
      </c>
      <c r="C113"/>
      <c r="D113"/>
      <c r="E113"/>
      <c r="F113"/>
      <c r="G113"/>
      <c r="S113" s="97"/>
    </row>
    <row r="114" spans="1:19" s="63" customFormat="1" hidden="1" x14ac:dyDescent="0.25">
      <c r="A114" s="75">
        <v>0</v>
      </c>
      <c r="B114" s="74">
        <v>394</v>
      </c>
      <c r="C114"/>
      <c r="D114"/>
      <c r="E114"/>
      <c r="F114"/>
      <c r="G114"/>
      <c r="S114" s="97"/>
    </row>
    <row r="115" spans="1:19" s="63" customFormat="1" hidden="1" x14ac:dyDescent="0.25">
      <c r="A115" s="75">
        <v>1</v>
      </c>
      <c r="B115" s="74">
        <v>355</v>
      </c>
      <c r="C115"/>
      <c r="D115"/>
      <c r="E115"/>
      <c r="F115"/>
      <c r="G115"/>
      <c r="S115" s="97"/>
    </row>
    <row r="116" spans="1:19" s="63" customFormat="1" hidden="1" x14ac:dyDescent="0.25">
      <c r="A116" s="75">
        <v>2</v>
      </c>
      <c r="B116" s="74">
        <v>291</v>
      </c>
      <c r="C116"/>
      <c r="D116"/>
      <c r="E116"/>
      <c r="F116"/>
      <c r="G116"/>
      <c r="S116" s="97"/>
    </row>
    <row r="117" spans="1:19" s="63" customFormat="1" hidden="1" x14ac:dyDescent="0.25">
      <c r="A117" s="75">
        <v>3</v>
      </c>
      <c r="B117" s="74">
        <v>241</v>
      </c>
      <c r="C117"/>
      <c r="D117"/>
      <c r="E117"/>
      <c r="F117"/>
      <c r="G117"/>
      <c r="S117" s="97"/>
    </row>
    <row r="118" spans="1:19" s="63" customFormat="1" hidden="1" x14ac:dyDescent="0.25">
      <c r="A118" s="75">
        <v>4</v>
      </c>
      <c r="B118" s="74">
        <v>204</v>
      </c>
      <c r="C118"/>
      <c r="D118"/>
      <c r="E118"/>
      <c r="F118"/>
      <c r="G118"/>
      <c r="S118" s="97"/>
    </row>
    <row r="119" spans="1:19" s="63" customFormat="1" hidden="1" x14ac:dyDescent="0.25">
      <c r="A119" s="75">
        <v>5</v>
      </c>
      <c r="B119" s="74">
        <v>185</v>
      </c>
      <c r="C119"/>
      <c r="D119"/>
      <c r="E119"/>
      <c r="F119"/>
      <c r="G119"/>
      <c r="S119" s="97"/>
    </row>
    <row r="120" spans="1:19" s="63" customFormat="1" hidden="1" x14ac:dyDescent="0.25">
      <c r="A120" s="75">
        <v>6</v>
      </c>
      <c r="B120" s="74">
        <v>191</v>
      </c>
      <c r="C120"/>
      <c r="D120"/>
      <c r="E120"/>
      <c r="F120"/>
      <c r="G120"/>
      <c r="S120" s="97"/>
    </row>
    <row r="121" spans="1:19" s="63" customFormat="1" hidden="1" x14ac:dyDescent="0.25">
      <c r="A121" s="75">
        <v>7</v>
      </c>
      <c r="B121" s="74">
        <v>202</v>
      </c>
      <c r="C121"/>
      <c r="D121"/>
      <c r="E121"/>
      <c r="F121"/>
      <c r="G121"/>
      <c r="S121" s="97"/>
    </row>
    <row r="122" spans="1:19" s="63" customFormat="1" hidden="1" x14ac:dyDescent="0.25">
      <c r="A122" s="75">
        <v>8</v>
      </c>
      <c r="B122" s="74">
        <v>295</v>
      </c>
      <c r="C122"/>
      <c r="D122"/>
      <c r="E122"/>
      <c r="F122"/>
      <c r="G122"/>
      <c r="S122" s="97"/>
    </row>
    <row r="123" spans="1:19" s="63" customFormat="1" hidden="1" x14ac:dyDescent="0.25">
      <c r="A123" s="75">
        <v>9</v>
      </c>
      <c r="B123" s="74">
        <v>368</v>
      </c>
      <c r="C123"/>
      <c r="D123"/>
      <c r="E123"/>
      <c r="F123"/>
      <c r="G123"/>
      <c r="S123" s="97"/>
    </row>
    <row r="124" spans="1:19" s="63" customFormat="1" hidden="1" x14ac:dyDescent="0.25">
      <c r="A124" s="75">
        <v>10</v>
      </c>
      <c r="B124" s="74">
        <v>393</v>
      </c>
      <c r="C124"/>
      <c r="D124"/>
      <c r="E124"/>
      <c r="F124"/>
      <c r="G124"/>
      <c r="S124" s="97"/>
    </row>
    <row r="125" spans="1:19" s="63" customFormat="1" hidden="1" x14ac:dyDescent="0.25">
      <c r="A125" s="75">
        <v>11</v>
      </c>
      <c r="B125" s="74">
        <v>479</v>
      </c>
      <c r="C125"/>
      <c r="D125"/>
      <c r="E125"/>
      <c r="F125"/>
      <c r="G125"/>
      <c r="S125" s="97"/>
    </row>
    <row r="126" spans="1:19" s="63" customFormat="1" hidden="1" x14ac:dyDescent="0.25">
      <c r="A126" s="75">
        <v>12</v>
      </c>
      <c r="B126" s="74">
        <v>526</v>
      </c>
      <c r="C126"/>
      <c r="D126"/>
      <c r="E126"/>
      <c r="F126"/>
      <c r="G126"/>
      <c r="S126" s="97"/>
    </row>
    <row r="127" spans="1:19" s="63" customFormat="1" hidden="1" x14ac:dyDescent="0.25">
      <c r="A127" s="75">
        <v>13</v>
      </c>
      <c r="B127" s="74">
        <v>577</v>
      </c>
      <c r="C127"/>
      <c r="D127"/>
      <c r="E127"/>
      <c r="F127"/>
      <c r="G127"/>
      <c r="S127" s="97"/>
    </row>
    <row r="128" spans="1:19" s="63" customFormat="1" hidden="1" x14ac:dyDescent="0.25">
      <c r="A128" s="75">
        <v>14</v>
      </c>
      <c r="B128" s="74">
        <v>546</v>
      </c>
      <c r="C128"/>
      <c r="D128"/>
      <c r="E128"/>
      <c r="F128"/>
      <c r="G128"/>
      <c r="S128" s="97"/>
    </row>
    <row r="129" spans="1:19" s="63" customFormat="1" hidden="1" x14ac:dyDescent="0.25">
      <c r="A129" s="75">
        <v>15</v>
      </c>
      <c r="B129" s="74">
        <v>578</v>
      </c>
      <c r="C129"/>
      <c r="D129"/>
      <c r="E129"/>
      <c r="F129"/>
      <c r="G129"/>
      <c r="S129" s="97"/>
    </row>
    <row r="130" spans="1:19" s="63" customFormat="1" hidden="1" x14ac:dyDescent="0.25">
      <c r="A130" s="75">
        <v>16</v>
      </c>
      <c r="B130" s="74">
        <v>579</v>
      </c>
      <c r="C130"/>
      <c r="D130"/>
      <c r="E130"/>
      <c r="F130"/>
      <c r="G130"/>
      <c r="S130" s="97"/>
    </row>
    <row r="131" spans="1:19" s="63" customFormat="1" hidden="1" x14ac:dyDescent="0.25">
      <c r="A131" s="75">
        <v>17</v>
      </c>
      <c r="B131" s="74">
        <v>677</v>
      </c>
      <c r="C131"/>
      <c r="D131"/>
      <c r="E131"/>
      <c r="F131"/>
      <c r="G131"/>
      <c r="S131" s="97"/>
    </row>
    <row r="132" spans="1:19" s="63" customFormat="1" hidden="1" x14ac:dyDescent="0.25">
      <c r="A132" s="75">
        <v>18</v>
      </c>
      <c r="B132" s="74">
        <v>698</v>
      </c>
      <c r="C132"/>
      <c r="D132"/>
      <c r="E132"/>
      <c r="F132"/>
      <c r="G132"/>
      <c r="S132" s="97"/>
    </row>
    <row r="133" spans="1:19" s="63" customFormat="1" hidden="1" x14ac:dyDescent="0.25">
      <c r="A133" s="75">
        <v>19</v>
      </c>
      <c r="B133" s="74">
        <v>764</v>
      </c>
      <c r="C133"/>
      <c r="D133"/>
      <c r="E133"/>
      <c r="F133"/>
      <c r="G133"/>
      <c r="S133" s="97"/>
    </row>
    <row r="134" spans="1:19" s="63" customFormat="1" hidden="1" x14ac:dyDescent="0.25">
      <c r="A134" s="75">
        <v>20</v>
      </c>
      <c r="B134" s="74">
        <v>620</v>
      </c>
      <c r="C134"/>
      <c r="D134"/>
      <c r="E134"/>
      <c r="F134"/>
      <c r="G134"/>
      <c r="S134" s="97"/>
    </row>
    <row r="135" spans="1:19" s="63" customFormat="1" hidden="1" x14ac:dyDescent="0.25">
      <c r="A135" s="75">
        <v>21</v>
      </c>
      <c r="B135" s="74">
        <v>576</v>
      </c>
      <c r="C135"/>
      <c r="D135"/>
      <c r="E135"/>
      <c r="F135"/>
      <c r="G135"/>
      <c r="S135" s="97"/>
    </row>
    <row r="136" spans="1:19" s="63" customFormat="1" hidden="1" x14ac:dyDescent="0.25">
      <c r="A136" s="75">
        <v>22</v>
      </c>
      <c r="B136" s="74">
        <v>543</v>
      </c>
      <c r="C136"/>
      <c r="D136"/>
      <c r="E136"/>
      <c r="F136"/>
      <c r="G136"/>
      <c r="S136" s="97"/>
    </row>
    <row r="137" spans="1:19" s="63" customFormat="1" hidden="1" x14ac:dyDescent="0.25">
      <c r="A137" s="75">
        <v>23</v>
      </c>
      <c r="B137" s="74">
        <v>474</v>
      </c>
      <c r="C137"/>
      <c r="D137"/>
      <c r="E137"/>
      <c r="F137"/>
      <c r="G137"/>
      <c r="S137" s="97"/>
    </row>
    <row r="138" spans="1:19" s="63" customFormat="1" hidden="1" x14ac:dyDescent="0.25">
      <c r="A138" s="73" t="s">
        <v>307</v>
      </c>
      <c r="B138" s="74">
        <v>9082</v>
      </c>
      <c r="C138"/>
      <c r="D138"/>
      <c r="E138"/>
      <c r="F138"/>
      <c r="G138"/>
      <c r="S138" s="97"/>
    </row>
    <row r="139" spans="1:19" s="63" customFormat="1" hidden="1" x14ac:dyDescent="0.25">
      <c r="A139" s="75">
        <v>0</v>
      </c>
      <c r="B139" s="74">
        <v>292</v>
      </c>
      <c r="C139"/>
      <c r="D139"/>
      <c r="E139"/>
      <c r="F139"/>
      <c r="G139"/>
      <c r="S139" s="97"/>
    </row>
    <row r="140" spans="1:19" s="63" customFormat="1" hidden="1" x14ac:dyDescent="0.25">
      <c r="A140" s="75">
        <v>1</v>
      </c>
      <c r="B140" s="74">
        <v>223</v>
      </c>
      <c r="C140"/>
      <c r="D140"/>
      <c r="E140"/>
      <c r="F140"/>
      <c r="G140"/>
      <c r="S140" s="97"/>
    </row>
    <row r="141" spans="1:19" s="63" customFormat="1" hidden="1" x14ac:dyDescent="0.25">
      <c r="A141" s="75">
        <v>2</v>
      </c>
      <c r="B141" s="74">
        <v>186</v>
      </c>
      <c r="C141"/>
      <c r="D141"/>
      <c r="E141"/>
      <c r="F141"/>
      <c r="G141"/>
      <c r="S141" s="97"/>
    </row>
    <row r="142" spans="1:19" s="63" customFormat="1" hidden="1" x14ac:dyDescent="0.25">
      <c r="A142" s="75">
        <v>3</v>
      </c>
      <c r="B142" s="74">
        <v>137</v>
      </c>
      <c r="C142"/>
      <c r="D142"/>
      <c r="E142"/>
      <c r="F142"/>
      <c r="G142"/>
      <c r="S142" s="97"/>
    </row>
    <row r="143" spans="1:19" s="63" customFormat="1" hidden="1" x14ac:dyDescent="0.25">
      <c r="A143" s="75">
        <v>4</v>
      </c>
      <c r="B143" s="74">
        <v>101</v>
      </c>
      <c r="C143"/>
      <c r="D143"/>
      <c r="E143"/>
      <c r="F143"/>
      <c r="G143"/>
      <c r="S143" s="97"/>
    </row>
    <row r="144" spans="1:19" s="63" customFormat="1" hidden="1" x14ac:dyDescent="0.25">
      <c r="A144" s="75">
        <v>5</v>
      </c>
      <c r="B144" s="74">
        <v>102</v>
      </c>
      <c r="C144"/>
      <c r="D144"/>
      <c r="E144"/>
      <c r="F144"/>
      <c r="G144"/>
      <c r="S144" s="97"/>
    </row>
    <row r="145" spans="1:19" s="63" customFormat="1" hidden="1" x14ac:dyDescent="0.25">
      <c r="A145" s="75">
        <v>6</v>
      </c>
      <c r="B145" s="74">
        <v>106</v>
      </c>
      <c r="C145"/>
      <c r="D145"/>
      <c r="E145"/>
      <c r="F145"/>
      <c r="G145"/>
      <c r="S145" s="97"/>
    </row>
    <row r="146" spans="1:19" s="63" customFormat="1" hidden="1" x14ac:dyDescent="0.25">
      <c r="A146" s="75">
        <v>7</v>
      </c>
      <c r="B146" s="74">
        <v>146</v>
      </c>
      <c r="C146"/>
      <c r="D146"/>
      <c r="E146"/>
      <c r="F146"/>
      <c r="G146"/>
      <c r="S146" s="97"/>
    </row>
    <row r="147" spans="1:19" s="63" customFormat="1" hidden="1" x14ac:dyDescent="0.25">
      <c r="A147" s="75">
        <v>8</v>
      </c>
      <c r="B147" s="74">
        <v>203</v>
      </c>
      <c r="C147"/>
      <c r="D147"/>
      <c r="E147"/>
      <c r="F147"/>
      <c r="G147"/>
      <c r="S147" s="97"/>
    </row>
    <row r="148" spans="1:19" s="63" customFormat="1" hidden="1" x14ac:dyDescent="0.25">
      <c r="A148" s="75">
        <v>9</v>
      </c>
      <c r="B148" s="74">
        <v>222</v>
      </c>
      <c r="C148"/>
      <c r="D148"/>
      <c r="E148"/>
      <c r="F148"/>
      <c r="G148"/>
      <c r="S148" s="97"/>
    </row>
    <row r="149" spans="1:19" s="63" customFormat="1" hidden="1" x14ac:dyDescent="0.25">
      <c r="A149" s="75">
        <v>10</v>
      </c>
      <c r="B149" s="74">
        <v>245</v>
      </c>
      <c r="C149"/>
      <c r="D149"/>
      <c r="E149"/>
      <c r="F149"/>
      <c r="G149"/>
      <c r="S149" s="97"/>
    </row>
    <row r="150" spans="1:19" s="63" customFormat="1" hidden="1" x14ac:dyDescent="0.25">
      <c r="A150" s="75">
        <v>11</v>
      </c>
      <c r="B150" s="74">
        <v>316</v>
      </c>
      <c r="C150"/>
      <c r="D150"/>
      <c r="E150"/>
      <c r="F150"/>
      <c r="G150"/>
      <c r="S150" s="97"/>
    </row>
    <row r="151" spans="1:19" s="63" customFormat="1" hidden="1" x14ac:dyDescent="0.25">
      <c r="A151" s="75">
        <v>12</v>
      </c>
      <c r="B151" s="74">
        <v>396</v>
      </c>
      <c r="C151"/>
      <c r="D151"/>
      <c r="E151"/>
      <c r="F151"/>
      <c r="G151"/>
      <c r="S151" s="97"/>
    </row>
    <row r="152" spans="1:19" hidden="1" x14ac:dyDescent="0.25">
      <c r="A152" s="75">
        <v>13</v>
      </c>
      <c r="B152" s="74">
        <v>404</v>
      </c>
    </row>
    <row r="153" spans="1:19" hidden="1" x14ac:dyDescent="0.25">
      <c r="A153" s="75">
        <v>14</v>
      </c>
      <c r="B153" s="74">
        <v>510</v>
      </c>
    </row>
    <row r="154" spans="1:19" hidden="1" x14ac:dyDescent="0.25">
      <c r="A154" s="75">
        <v>15</v>
      </c>
      <c r="B154" s="74">
        <v>557</v>
      </c>
    </row>
    <row r="155" spans="1:19" hidden="1" x14ac:dyDescent="0.25">
      <c r="A155" s="75">
        <v>16</v>
      </c>
      <c r="B155" s="74">
        <v>614</v>
      </c>
    </row>
    <row r="156" spans="1:19" hidden="1" x14ac:dyDescent="0.25">
      <c r="A156" s="75">
        <v>17</v>
      </c>
      <c r="B156" s="74">
        <v>701</v>
      </c>
    </row>
    <row r="157" spans="1:19" hidden="1" x14ac:dyDescent="0.25">
      <c r="A157" s="75">
        <v>18</v>
      </c>
      <c r="B157" s="74">
        <v>777</v>
      </c>
    </row>
    <row r="158" spans="1:19" hidden="1" x14ac:dyDescent="0.25">
      <c r="A158" s="75">
        <v>19</v>
      </c>
      <c r="B158" s="74">
        <v>767</v>
      </c>
    </row>
    <row r="159" spans="1:19" hidden="1" x14ac:dyDescent="0.25">
      <c r="A159" s="75">
        <v>20</v>
      </c>
      <c r="B159" s="74">
        <v>653</v>
      </c>
    </row>
    <row r="160" spans="1:19" hidden="1" x14ac:dyDescent="0.25">
      <c r="A160" s="75">
        <v>21</v>
      </c>
      <c r="B160" s="74">
        <v>546</v>
      </c>
    </row>
    <row r="161" spans="1:2" hidden="1" x14ac:dyDescent="0.25">
      <c r="A161" s="75">
        <v>22</v>
      </c>
      <c r="B161" s="74">
        <v>494</v>
      </c>
    </row>
    <row r="162" spans="1:2" hidden="1" x14ac:dyDescent="0.25">
      <c r="A162" s="75">
        <v>23</v>
      </c>
      <c r="B162" s="74">
        <v>384</v>
      </c>
    </row>
    <row r="163" spans="1:2" hidden="1" x14ac:dyDescent="0.25">
      <c r="A163" s="73" t="s">
        <v>0</v>
      </c>
      <c r="B163" s="74">
        <v>19838</v>
      </c>
    </row>
    <row r="164" spans="1:2" hidden="1" x14ac:dyDescent="0.25"/>
    <row r="165" spans="1:2" hidden="1" x14ac:dyDescent="0.25"/>
    <row r="166" spans="1:2" hidden="1" x14ac:dyDescent="0.25">
      <c r="A166" s="72" t="s">
        <v>309</v>
      </c>
      <c r="B166" s="72" t="s">
        <v>304</v>
      </c>
    </row>
    <row r="167" spans="1:2" hidden="1" x14ac:dyDescent="0.25">
      <c r="A167" s="72" t="s">
        <v>308</v>
      </c>
      <c r="B167" s="97">
        <v>2016</v>
      </c>
    </row>
    <row r="168" spans="1:2" hidden="1" x14ac:dyDescent="0.25">
      <c r="A168" s="73" t="s">
        <v>305</v>
      </c>
      <c r="B168" s="74">
        <v>37</v>
      </c>
    </row>
    <row r="169" spans="1:2" hidden="1" x14ac:dyDescent="0.25">
      <c r="A169" s="73" t="s">
        <v>306</v>
      </c>
      <c r="B169" s="74">
        <v>10587</v>
      </c>
    </row>
    <row r="170" spans="1:2" hidden="1" x14ac:dyDescent="0.25">
      <c r="A170" s="73" t="s">
        <v>307</v>
      </c>
      <c r="B170" s="74">
        <v>9766</v>
      </c>
    </row>
    <row r="171" spans="1:2" hidden="1" x14ac:dyDescent="0.25">
      <c r="A171" s="73" t="s">
        <v>0</v>
      </c>
      <c r="B171" s="74">
        <v>20390</v>
      </c>
    </row>
    <row r="172" spans="1:2" hidden="1" x14ac:dyDescent="0.25"/>
    <row r="173" spans="1:2" hidden="1" x14ac:dyDescent="0.25"/>
  </sheetData>
  <pageMargins left="0.70866141732283472" right="0.70866141732283472" top="0.74803149606299213" bottom="0.74803149606299213" header="0.31496062992125984" footer="0.31496062992125984"/>
  <pageSetup paperSize="9" scale="97" orientation="portrait" r:id="rId3"/>
  <headerFooter>
    <oddHeader>&amp;R&amp;"Foundry Sans,Regular"LFB Fire Facts | Fires in London 2014</oddHeader>
    <oddFooter>&amp;L&amp;"Foundry Sans,Regular"http://data.london.gov.uk&amp;R&amp;"Foundry Sans,Regular"Full data tables | Table &amp;A</oddFooter>
  </headerFooter>
  <ignoredErrors>
    <ignoredError sqref="U5:U28" formulaRange="1"/>
  </ignoredError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13"/>
  <sheetViews>
    <sheetView showGridLines="0" workbookViewId="0"/>
  </sheetViews>
  <sheetFormatPr defaultRowHeight="15" x14ac:dyDescent="0.25"/>
  <cols>
    <col min="1" max="1" width="16.140625" customWidth="1"/>
    <col min="2" max="2" width="7.5703125" customWidth="1"/>
    <col min="3" max="3" width="6.42578125" customWidth="1"/>
    <col min="4" max="12" width="6.140625" bestFit="1" customWidth="1"/>
    <col min="13" max="16" width="6.7109375" customWidth="1"/>
    <col min="17" max="17" width="6.7109375" style="63" customWidth="1"/>
    <col min="18" max="18" width="6.7109375" customWidth="1"/>
    <col min="19" max="19" width="6.7109375" style="97" customWidth="1"/>
    <col min="20" max="20" width="2.42578125" customWidth="1"/>
    <col min="21" max="21" width="8.42578125" customWidth="1"/>
  </cols>
  <sheetData>
    <row r="1" spans="1:38" s="12" customFormat="1" ht="22.5" customHeight="1" x14ac:dyDescent="0.25">
      <c r="A1" s="2" t="s">
        <v>246</v>
      </c>
    </row>
    <row r="2" spans="1:38" s="5" customFormat="1" ht="22.5" customHeight="1" thickBot="1" x14ac:dyDescent="0.3">
      <c r="A2" s="4" t="s">
        <v>175</v>
      </c>
      <c r="B2" s="4"/>
      <c r="U2" s="5" t="s">
        <v>241</v>
      </c>
      <c r="W2" s="153" t="s">
        <v>472</v>
      </c>
    </row>
    <row r="3" spans="1:38" s="9" customFormat="1" ht="22.5" customHeight="1" x14ac:dyDescent="0.2">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c r="U3" s="8" t="s">
        <v>240</v>
      </c>
    </row>
    <row r="4" spans="1:38" s="12" customFormat="1" ht="22.5" hidden="1" customHeight="1" x14ac:dyDescent="0.2">
      <c r="A4" s="14" t="s">
        <v>46</v>
      </c>
      <c r="B4" s="15">
        <v>48554</v>
      </c>
      <c r="C4" s="15">
        <v>55063</v>
      </c>
      <c r="D4" s="15">
        <v>48544</v>
      </c>
      <c r="E4" s="15">
        <v>58233</v>
      </c>
      <c r="F4" s="15">
        <v>40883</v>
      </c>
      <c r="G4" s="15">
        <v>40441</v>
      </c>
      <c r="H4" s="15">
        <v>37113</v>
      </c>
      <c r="I4" s="15">
        <v>33084</v>
      </c>
      <c r="J4" s="15">
        <v>29653</v>
      </c>
      <c r="K4" s="15">
        <v>29591</v>
      </c>
      <c r="L4" s="15">
        <v>27467</v>
      </c>
      <c r="M4" s="15">
        <v>26847</v>
      </c>
      <c r="N4" s="15">
        <v>21443</v>
      </c>
      <c r="O4" s="15">
        <v>21158</v>
      </c>
      <c r="P4" s="15">
        <v>19621</v>
      </c>
      <c r="Q4" s="15"/>
      <c r="R4" s="15"/>
      <c r="S4" s="15"/>
      <c r="U4" s="55"/>
    </row>
    <row r="5" spans="1:38" s="13" customFormat="1" ht="13.5" hidden="1" customHeight="1" x14ac:dyDescent="0.25">
      <c r="A5" s="17" t="s">
        <v>159</v>
      </c>
      <c r="B5" s="16">
        <v>3353</v>
      </c>
      <c r="C5" s="16">
        <v>3375</v>
      </c>
      <c r="D5" s="16">
        <v>3425</v>
      </c>
      <c r="E5" s="16">
        <v>2686</v>
      </c>
      <c r="F5" s="16">
        <v>2723</v>
      </c>
      <c r="G5" s="16">
        <v>2776</v>
      </c>
      <c r="H5" s="16">
        <v>2539</v>
      </c>
      <c r="I5" s="16">
        <v>2192</v>
      </c>
      <c r="J5" s="16">
        <v>1979</v>
      </c>
      <c r="K5" s="16">
        <v>1892</v>
      </c>
      <c r="L5" s="16">
        <v>1702</v>
      </c>
      <c r="M5" s="16">
        <v>1641</v>
      </c>
      <c r="N5" s="16">
        <v>1682</v>
      </c>
      <c r="O5" s="16">
        <v>1400</v>
      </c>
      <c r="P5" s="16">
        <v>1200</v>
      </c>
      <c r="Q5" s="16"/>
      <c r="R5" s="16"/>
      <c r="S5" s="16"/>
      <c r="U5" s="55">
        <f>(SUM(M5:Q5)/SUM($M$4:$Q$4)*100)</f>
        <v>6.6499006388305695</v>
      </c>
      <c r="V5"/>
      <c r="W5"/>
      <c r="X5"/>
      <c r="Y5"/>
      <c r="Z5"/>
      <c r="AA5"/>
      <c r="AB5"/>
      <c r="AC5"/>
      <c r="AD5"/>
      <c r="AE5"/>
      <c r="AF5"/>
      <c r="AG5"/>
      <c r="AH5"/>
      <c r="AI5"/>
      <c r="AJ5"/>
      <c r="AK5"/>
      <c r="AL5"/>
    </row>
    <row r="6" spans="1:38" s="13" customFormat="1" ht="13.5" hidden="1" customHeight="1" x14ac:dyDescent="0.25">
      <c r="A6" s="17" t="s">
        <v>160</v>
      </c>
      <c r="B6" s="16">
        <v>3307</v>
      </c>
      <c r="C6" s="16">
        <v>3523</v>
      </c>
      <c r="D6" s="16">
        <v>3136</v>
      </c>
      <c r="E6" s="16">
        <v>2983</v>
      </c>
      <c r="F6" s="16">
        <v>2999</v>
      </c>
      <c r="G6" s="16">
        <v>2593</v>
      </c>
      <c r="H6" s="16">
        <v>2220</v>
      </c>
      <c r="I6" s="16">
        <v>2049</v>
      </c>
      <c r="J6" s="16">
        <v>2347</v>
      </c>
      <c r="K6" s="16">
        <v>1838</v>
      </c>
      <c r="L6" s="16">
        <v>1465</v>
      </c>
      <c r="M6" s="16">
        <v>1571</v>
      </c>
      <c r="N6" s="16">
        <v>1658</v>
      </c>
      <c r="O6" s="16">
        <v>1474</v>
      </c>
      <c r="P6" s="16">
        <v>1220</v>
      </c>
      <c r="Q6" s="16"/>
      <c r="R6" s="16"/>
      <c r="S6" s="16"/>
      <c r="U6" s="55">
        <f t="shared" ref="U6:U16" si="0">(SUM(M6:Q6)/SUM($M$4:$Q$4)*100)</f>
        <v>6.6499006388305695</v>
      </c>
      <c r="V6"/>
      <c r="W6"/>
      <c r="X6"/>
      <c r="Y6"/>
      <c r="Z6"/>
      <c r="AA6"/>
      <c r="AB6"/>
      <c r="AC6"/>
      <c r="AD6"/>
      <c r="AE6"/>
      <c r="AF6"/>
      <c r="AG6"/>
      <c r="AH6"/>
      <c r="AI6"/>
      <c r="AJ6"/>
      <c r="AK6"/>
      <c r="AL6"/>
    </row>
    <row r="7" spans="1:38" s="13" customFormat="1" ht="13.5" hidden="1" customHeight="1" x14ac:dyDescent="0.25">
      <c r="A7" s="17" t="s">
        <v>161</v>
      </c>
      <c r="B7" s="16">
        <v>4315</v>
      </c>
      <c r="C7" s="16">
        <v>3443</v>
      </c>
      <c r="D7" s="16">
        <v>4397</v>
      </c>
      <c r="E7" s="16">
        <v>4360</v>
      </c>
      <c r="F7" s="16">
        <v>3324</v>
      </c>
      <c r="G7" s="16">
        <v>3182</v>
      </c>
      <c r="H7" s="16">
        <v>2530</v>
      </c>
      <c r="I7" s="16">
        <v>2529</v>
      </c>
      <c r="J7" s="16">
        <v>2252</v>
      </c>
      <c r="K7" s="16">
        <v>2494</v>
      </c>
      <c r="L7" s="16">
        <v>2102</v>
      </c>
      <c r="M7" s="16">
        <v>2140</v>
      </c>
      <c r="N7" s="16">
        <v>2201</v>
      </c>
      <c r="O7" s="16">
        <v>1553</v>
      </c>
      <c r="P7" s="16">
        <v>1798</v>
      </c>
      <c r="Q7" s="16"/>
      <c r="R7" s="16"/>
      <c r="S7" s="16"/>
      <c r="U7" s="55">
        <f t="shared" si="0"/>
        <v>8.6360013023610911</v>
      </c>
      <c r="V7"/>
      <c r="W7"/>
      <c r="X7"/>
      <c r="Y7"/>
      <c r="Z7"/>
      <c r="AA7"/>
      <c r="AB7"/>
      <c r="AC7"/>
      <c r="AD7"/>
      <c r="AE7"/>
      <c r="AF7"/>
      <c r="AG7"/>
      <c r="AH7"/>
      <c r="AI7"/>
      <c r="AJ7"/>
      <c r="AK7"/>
      <c r="AL7"/>
    </row>
    <row r="8" spans="1:38" s="13" customFormat="1" ht="13.5" hidden="1" customHeight="1" x14ac:dyDescent="0.25">
      <c r="A8" s="17" t="s">
        <v>162</v>
      </c>
      <c r="B8" s="16">
        <v>3633</v>
      </c>
      <c r="C8" s="16">
        <v>4086</v>
      </c>
      <c r="D8" s="16">
        <v>5154</v>
      </c>
      <c r="E8" s="16">
        <v>4982</v>
      </c>
      <c r="F8" s="16">
        <v>3328</v>
      </c>
      <c r="G8" s="16">
        <v>3179</v>
      </c>
      <c r="H8" s="16">
        <v>3059</v>
      </c>
      <c r="I8" s="16">
        <v>3753</v>
      </c>
      <c r="J8" s="16">
        <v>2479</v>
      </c>
      <c r="K8" s="16">
        <v>2690</v>
      </c>
      <c r="L8" s="16">
        <v>2498</v>
      </c>
      <c r="M8" s="16">
        <v>2915</v>
      </c>
      <c r="N8" s="16">
        <v>1770</v>
      </c>
      <c r="O8" s="16">
        <v>1809</v>
      </c>
      <c r="P8" s="16">
        <v>1801</v>
      </c>
      <c r="Q8" s="16"/>
      <c r="R8" s="16"/>
      <c r="S8" s="16"/>
      <c r="U8" s="55">
        <f t="shared" si="0"/>
        <v>9.3130045245820643</v>
      </c>
      <c r="V8"/>
      <c r="W8"/>
      <c r="X8"/>
      <c r="Y8"/>
      <c r="Z8"/>
      <c r="AA8"/>
      <c r="AB8"/>
      <c r="AC8"/>
      <c r="AD8"/>
      <c r="AE8"/>
      <c r="AF8"/>
      <c r="AG8"/>
      <c r="AH8"/>
      <c r="AI8"/>
      <c r="AJ8"/>
      <c r="AK8"/>
      <c r="AL8"/>
    </row>
    <row r="9" spans="1:38" s="13" customFormat="1" ht="13.5" hidden="1" customHeight="1" x14ac:dyDescent="0.25">
      <c r="A9" s="17" t="s">
        <v>163</v>
      </c>
      <c r="B9" s="16">
        <v>3833</v>
      </c>
      <c r="C9" s="16">
        <v>5378</v>
      </c>
      <c r="D9" s="16">
        <v>3879</v>
      </c>
      <c r="E9" s="16">
        <v>4401</v>
      </c>
      <c r="F9" s="16">
        <v>3864</v>
      </c>
      <c r="G9" s="16">
        <v>3839</v>
      </c>
      <c r="H9" s="16">
        <v>2729</v>
      </c>
      <c r="I9" s="16">
        <v>2797</v>
      </c>
      <c r="J9" s="16">
        <v>2794</v>
      </c>
      <c r="K9" s="16">
        <v>3034</v>
      </c>
      <c r="L9" s="16">
        <v>2549</v>
      </c>
      <c r="M9" s="16">
        <v>3274</v>
      </c>
      <c r="N9" s="16">
        <v>1932</v>
      </c>
      <c r="O9" s="16">
        <v>1936</v>
      </c>
      <c r="P9" s="16">
        <v>1728</v>
      </c>
      <c r="Q9" s="16"/>
      <c r="R9" s="16"/>
      <c r="S9" s="16"/>
      <c r="U9" s="55">
        <f t="shared" si="0"/>
        <v>9.9585714446103584</v>
      </c>
      <c r="V9"/>
      <c r="W9"/>
      <c r="X9"/>
      <c r="Y9"/>
      <c r="Z9"/>
      <c r="AA9"/>
      <c r="AB9"/>
      <c r="AC9"/>
      <c r="AD9"/>
      <c r="AE9"/>
      <c r="AF9"/>
      <c r="AG9"/>
      <c r="AH9"/>
      <c r="AI9"/>
      <c r="AJ9"/>
      <c r="AK9"/>
      <c r="AL9"/>
    </row>
    <row r="10" spans="1:38" s="13" customFormat="1" ht="13.5" hidden="1" customHeight="1" x14ac:dyDescent="0.25">
      <c r="A10" s="17" t="s">
        <v>164</v>
      </c>
      <c r="B10" s="16">
        <v>4825</v>
      </c>
      <c r="C10" s="16">
        <v>6187</v>
      </c>
      <c r="D10" s="16">
        <v>4267</v>
      </c>
      <c r="E10" s="16">
        <v>4803</v>
      </c>
      <c r="F10" s="16">
        <v>4123</v>
      </c>
      <c r="G10" s="16">
        <v>4391</v>
      </c>
      <c r="H10" s="16">
        <v>3576</v>
      </c>
      <c r="I10" s="16">
        <v>2644</v>
      </c>
      <c r="J10" s="16">
        <v>2940</v>
      </c>
      <c r="K10" s="16">
        <v>2929</v>
      </c>
      <c r="L10" s="16">
        <v>2958</v>
      </c>
      <c r="M10" s="16">
        <v>2141</v>
      </c>
      <c r="N10" s="16">
        <v>1680</v>
      </c>
      <c r="O10" s="16">
        <v>1934</v>
      </c>
      <c r="P10" s="16">
        <v>2048</v>
      </c>
      <c r="Q10" s="16"/>
      <c r="R10" s="16"/>
      <c r="S10" s="16"/>
      <c r="U10" s="55">
        <f t="shared" si="0"/>
        <v>8.7606237860535092</v>
      </c>
      <c r="V10"/>
      <c r="W10"/>
      <c r="X10"/>
      <c r="Y10"/>
      <c r="Z10"/>
      <c r="AA10"/>
      <c r="AB10"/>
      <c r="AC10"/>
      <c r="AD10"/>
      <c r="AE10"/>
      <c r="AF10"/>
      <c r="AG10"/>
      <c r="AH10"/>
      <c r="AI10"/>
      <c r="AJ10"/>
      <c r="AK10"/>
      <c r="AL10"/>
    </row>
    <row r="11" spans="1:38" s="13" customFormat="1" ht="13.5" hidden="1" customHeight="1" x14ac:dyDescent="0.25">
      <c r="A11" s="17" t="s">
        <v>165</v>
      </c>
      <c r="B11" s="16">
        <v>4858</v>
      </c>
      <c r="C11" s="16">
        <v>6211</v>
      </c>
      <c r="D11" s="16">
        <v>4533</v>
      </c>
      <c r="E11" s="16">
        <v>5219</v>
      </c>
      <c r="F11" s="16">
        <v>4115</v>
      </c>
      <c r="G11" s="16">
        <v>4870</v>
      </c>
      <c r="H11" s="16">
        <v>5716</v>
      </c>
      <c r="I11" s="16">
        <v>2720</v>
      </c>
      <c r="J11" s="16">
        <v>3055</v>
      </c>
      <c r="K11" s="16">
        <v>2608</v>
      </c>
      <c r="L11" s="16">
        <v>4278</v>
      </c>
      <c r="M11" s="16">
        <v>2486</v>
      </c>
      <c r="N11" s="16">
        <v>1776</v>
      </c>
      <c r="O11" s="16">
        <v>2876</v>
      </c>
      <c r="P11" s="16">
        <v>2022</v>
      </c>
      <c r="Q11" s="16"/>
      <c r="R11" s="16"/>
      <c r="S11" s="16"/>
      <c r="U11" s="55">
        <f t="shared" si="0"/>
        <v>10.284161717320279</v>
      </c>
      <c r="V11"/>
      <c r="W11"/>
      <c r="X11"/>
      <c r="Y11"/>
      <c r="Z11"/>
      <c r="AA11"/>
      <c r="AB11"/>
      <c r="AC11"/>
      <c r="AD11"/>
      <c r="AE11"/>
      <c r="AF11"/>
      <c r="AG11"/>
      <c r="AH11"/>
      <c r="AI11"/>
      <c r="AJ11"/>
      <c r="AK11"/>
      <c r="AL11"/>
    </row>
    <row r="12" spans="1:38" s="13" customFormat="1" ht="13.5" hidden="1" customHeight="1" x14ac:dyDescent="0.25">
      <c r="A12" s="17" t="s">
        <v>166</v>
      </c>
      <c r="B12" s="16">
        <v>5195</v>
      </c>
      <c r="C12" s="16">
        <v>4859</v>
      </c>
      <c r="D12" s="16">
        <v>4024</v>
      </c>
      <c r="E12" s="16">
        <v>7910</v>
      </c>
      <c r="F12" s="16">
        <v>3548</v>
      </c>
      <c r="G12" s="16">
        <v>3717</v>
      </c>
      <c r="H12" s="16">
        <v>3910</v>
      </c>
      <c r="I12" s="16">
        <v>2995</v>
      </c>
      <c r="J12" s="16">
        <v>2402</v>
      </c>
      <c r="K12" s="16">
        <v>2858</v>
      </c>
      <c r="L12" s="16">
        <v>2510</v>
      </c>
      <c r="M12" s="16">
        <v>2636</v>
      </c>
      <c r="N12" s="16">
        <v>1946</v>
      </c>
      <c r="O12" s="16">
        <v>2093</v>
      </c>
      <c r="P12" s="16">
        <v>1761</v>
      </c>
      <c r="Q12" s="16"/>
      <c r="R12" s="16"/>
      <c r="S12" s="16"/>
      <c r="U12" s="55">
        <f t="shared" si="0"/>
        <v>9.4713087606237867</v>
      </c>
      <c r="V12"/>
      <c r="W12"/>
      <c r="X12"/>
      <c r="Y12"/>
      <c r="Z12"/>
      <c r="AA12"/>
      <c r="AB12"/>
      <c r="AC12"/>
      <c r="AD12"/>
      <c r="AE12"/>
      <c r="AF12"/>
      <c r="AG12"/>
      <c r="AH12"/>
      <c r="AI12"/>
      <c r="AJ12"/>
      <c r="AK12"/>
      <c r="AL12"/>
    </row>
    <row r="13" spans="1:38" s="13" customFormat="1" ht="13.5" hidden="1" customHeight="1" x14ac:dyDescent="0.25">
      <c r="A13" s="17" t="s">
        <v>167</v>
      </c>
      <c r="B13" s="16">
        <v>3783</v>
      </c>
      <c r="C13" s="16">
        <v>4373</v>
      </c>
      <c r="D13" s="16">
        <v>5048</v>
      </c>
      <c r="E13" s="16">
        <v>7240</v>
      </c>
      <c r="F13" s="16">
        <v>3500</v>
      </c>
      <c r="G13" s="16">
        <v>3058</v>
      </c>
      <c r="H13" s="16">
        <v>2912</v>
      </c>
      <c r="I13" s="16">
        <v>3277</v>
      </c>
      <c r="J13" s="16">
        <v>2448</v>
      </c>
      <c r="K13" s="16">
        <v>2941</v>
      </c>
      <c r="L13" s="16">
        <v>2001</v>
      </c>
      <c r="M13" s="16">
        <v>1976</v>
      </c>
      <c r="N13" s="16">
        <v>2177</v>
      </c>
      <c r="O13" s="16">
        <v>1631</v>
      </c>
      <c r="P13" s="16">
        <v>1736</v>
      </c>
      <c r="Q13" s="16"/>
      <c r="R13" s="16"/>
      <c r="S13" s="16"/>
      <c r="U13" s="55">
        <f t="shared" si="0"/>
        <v>8.4428925888917572</v>
      </c>
      <c r="V13"/>
      <c r="W13"/>
      <c r="X13"/>
      <c r="Y13"/>
      <c r="Z13"/>
      <c r="AA13"/>
      <c r="AB13"/>
      <c r="AC13"/>
      <c r="AD13"/>
      <c r="AE13"/>
      <c r="AF13"/>
      <c r="AG13"/>
      <c r="AH13"/>
      <c r="AI13"/>
      <c r="AJ13"/>
      <c r="AK13"/>
      <c r="AL13"/>
    </row>
    <row r="14" spans="1:38" s="13" customFormat="1" ht="13.5" hidden="1" customHeight="1" x14ac:dyDescent="0.25">
      <c r="A14" s="17" t="s">
        <v>168</v>
      </c>
      <c r="B14" s="16">
        <v>3948</v>
      </c>
      <c r="C14" s="16">
        <v>4234</v>
      </c>
      <c r="D14" s="16">
        <v>4830</v>
      </c>
      <c r="E14" s="16">
        <v>6405</v>
      </c>
      <c r="F14" s="16">
        <v>2932</v>
      </c>
      <c r="G14" s="16">
        <v>3069</v>
      </c>
      <c r="H14" s="16">
        <v>2712</v>
      </c>
      <c r="I14" s="16">
        <v>2854</v>
      </c>
      <c r="J14" s="16">
        <v>2649</v>
      </c>
      <c r="K14" s="16">
        <v>2684</v>
      </c>
      <c r="L14" s="16">
        <v>1950</v>
      </c>
      <c r="M14" s="16">
        <v>2509</v>
      </c>
      <c r="N14" s="16">
        <v>1520</v>
      </c>
      <c r="O14" s="16">
        <v>1514</v>
      </c>
      <c r="P14" s="16">
        <v>1543</v>
      </c>
      <c r="Q14" s="16"/>
      <c r="R14" s="16"/>
      <c r="S14" s="16"/>
      <c r="U14" s="55">
        <f t="shared" si="0"/>
        <v>7.9556299049051855</v>
      </c>
      <c r="V14"/>
      <c r="W14"/>
      <c r="X14"/>
      <c r="Y14"/>
      <c r="Z14"/>
      <c r="AA14"/>
      <c r="AB14"/>
      <c r="AC14"/>
      <c r="AD14"/>
      <c r="AE14"/>
      <c r="AF14"/>
      <c r="AG14"/>
      <c r="AH14"/>
      <c r="AI14"/>
      <c r="AJ14"/>
      <c r="AK14"/>
      <c r="AL14"/>
    </row>
    <row r="15" spans="1:38" s="13" customFormat="1" ht="13.5" hidden="1" customHeight="1" x14ac:dyDescent="0.25">
      <c r="A15" s="17" t="s">
        <v>169</v>
      </c>
      <c r="B15" s="16">
        <v>4182</v>
      </c>
      <c r="C15" s="16">
        <v>5485</v>
      </c>
      <c r="D15" s="16">
        <v>2894</v>
      </c>
      <c r="E15" s="16">
        <v>4348</v>
      </c>
      <c r="F15" s="16">
        <v>3738</v>
      </c>
      <c r="G15" s="16">
        <v>3105</v>
      </c>
      <c r="H15" s="16">
        <v>2966</v>
      </c>
      <c r="I15" s="16">
        <v>3239</v>
      </c>
      <c r="J15" s="16">
        <v>2269</v>
      </c>
      <c r="K15" s="16">
        <v>1974</v>
      </c>
      <c r="L15" s="16">
        <v>1905</v>
      </c>
      <c r="M15" s="16">
        <v>1859</v>
      </c>
      <c r="N15" s="16">
        <v>1672</v>
      </c>
      <c r="O15" s="16">
        <v>1582</v>
      </c>
      <c r="P15" s="16">
        <v>1350</v>
      </c>
      <c r="Q15" s="16"/>
      <c r="R15" s="16"/>
      <c r="S15" s="16"/>
      <c r="U15" s="55">
        <f t="shared" si="0"/>
        <v>7.2561721811180089</v>
      </c>
      <c r="V15"/>
      <c r="W15"/>
      <c r="X15"/>
      <c r="Y15"/>
      <c r="Z15"/>
      <c r="AA15"/>
      <c r="AB15"/>
      <c r="AC15"/>
      <c r="AD15"/>
      <c r="AE15"/>
      <c r="AF15"/>
      <c r="AG15"/>
      <c r="AH15"/>
      <c r="AI15"/>
      <c r="AJ15"/>
      <c r="AK15"/>
      <c r="AL15"/>
    </row>
    <row r="16" spans="1:38" s="13" customFormat="1" ht="13.5" hidden="1" customHeight="1" x14ac:dyDescent="0.25">
      <c r="A16" s="17" t="s">
        <v>170</v>
      </c>
      <c r="B16" s="16">
        <v>3322</v>
      </c>
      <c r="C16" s="16">
        <v>3909</v>
      </c>
      <c r="D16" s="16">
        <v>2957</v>
      </c>
      <c r="E16" s="16">
        <v>2896</v>
      </c>
      <c r="F16" s="16">
        <v>2689</v>
      </c>
      <c r="G16" s="16">
        <v>2662</v>
      </c>
      <c r="H16" s="16">
        <v>2244</v>
      </c>
      <c r="I16" s="16">
        <v>2035</v>
      </c>
      <c r="J16" s="16">
        <v>2039</v>
      </c>
      <c r="K16" s="16">
        <v>1649</v>
      </c>
      <c r="L16" s="16">
        <v>1549</v>
      </c>
      <c r="M16" s="16">
        <v>1699</v>
      </c>
      <c r="N16" s="16">
        <v>1429</v>
      </c>
      <c r="O16" s="16">
        <v>1356</v>
      </c>
      <c r="P16" s="16">
        <v>1414</v>
      </c>
      <c r="Q16" s="16"/>
      <c r="R16" s="16"/>
      <c r="S16" s="16"/>
      <c r="U16" s="55">
        <f t="shared" si="0"/>
        <v>6.6218325118728174</v>
      </c>
      <c r="V16"/>
      <c r="W16"/>
      <c r="X16"/>
      <c r="Y16"/>
      <c r="Z16"/>
      <c r="AA16"/>
      <c r="AB16"/>
      <c r="AC16"/>
      <c r="AD16"/>
      <c r="AE16"/>
      <c r="AF16"/>
      <c r="AG16"/>
      <c r="AH16"/>
      <c r="AI16"/>
      <c r="AJ16"/>
      <c r="AK16"/>
      <c r="AL16"/>
    </row>
    <row r="17" spans="1:38" s="12" customFormat="1" ht="22.5" hidden="1" customHeight="1" x14ac:dyDescent="0.2">
      <c r="A17" s="14" t="s">
        <v>242</v>
      </c>
      <c r="B17" s="15">
        <v>85</v>
      </c>
      <c r="C17" s="15">
        <v>86</v>
      </c>
      <c r="D17" s="15">
        <v>60</v>
      </c>
      <c r="E17" s="15">
        <v>68</v>
      </c>
      <c r="F17" s="15">
        <v>72</v>
      </c>
      <c r="G17" s="15">
        <v>56</v>
      </c>
      <c r="H17" s="15">
        <v>66</v>
      </c>
      <c r="I17" s="15">
        <v>49</v>
      </c>
      <c r="J17" s="15">
        <v>70</v>
      </c>
      <c r="K17" s="15">
        <v>34</v>
      </c>
      <c r="L17" s="15">
        <v>50</v>
      </c>
      <c r="M17" s="15">
        <v>56</v>
      </c>
      <c r="N17" s="15">
        <v>68</v>
      </c>
      <c r="O17" s="15">
        <v>78</v>
      </c>
      <c r="P17" s="15">
        <v>48</v>
      </c>
      <c r="Q17" s="15"/>
      <c r="R17" s="15"/>
      <c r="S17" s="15"/>
      <c r="U17" s="55"/>
    </row>
    <row r="18" spans="1:38" s="13" customFormat="1" ht="13.5" hidden="1" customHeight="1" x14ac:dyDescent="0.25">
      <c r="A18" s="17" t="s">
        <v>159</v>
      </c>
      <c r="B18" s="16">
        <v>19</v>
      </c>
      <c r="C18" s="16">
        <v>16</v>
      </c>
      <c r="D18" s="16">
        <v>11</v>
      </c>
      <c r="E18" s="16">
        <v>11</v>
      </c>
      <c r="F18" s="16">
        <v>11</v>
      </c>
      <c r="G18" s="16">
        <v>15</v>
      </c>
      <c r="H18" s="16">
        <v>16</v>
      </c>
      <c r="I18" s="16">
        <v>8</v>
      </c>
      <c r="J18" s="16">
        <v>13</v>
      </c>
      <c r="K18" s="16">
        <v>4</v>
      </c>
      <c r="L18" s="16">
        <v>9</v>
      </c>
      <c r="M18" s="16">
        <v>5</v>
      </c>
      <c r="N18" s="16">
        <v>18</v>
      </c>
      <c r="O18" s="16">
        <v>11</v>
      </c>
      <c r="P18" s="16">
        <v>6</v>
      </c>
      <c r="Q18" s="16"/>
      <c r="R18" s="16"/>
      <c r="S18" s="16"/>
      <c r="U18" s="55"/>
      <c r="V18"/>
      <c r="W18"/>
      <c r="X18"/>
      <c r="Y18"/>
      <c r="Z18"/>
      <c r="AA18"/>
      <c r="AB18"/>
      <c r="AC18"/>
      <c r="AD18"/>
      <c r="AE18"/>
      <c r="AF18"/>
      <c r="AG18"/>
      <c r="AH18"/>
      <c r="AI18"/>
      <c r="AJ18"/>
      <c r="AK18"/>
      <c r="AL18"/>
    </row>
    <row r="19" spans="1:38" s="13" customFormat="1" ht="13.5" hidden="1" customHeight="1" x14ac:dyDescent="0.25">
      <c r="A19" s="17" t="s">
        <v>160</v>
      </c>
      <c r="B19" s="16">
        <v>11</v>
      </c>
      <c r="C19" s="16">
        <v>15</v>
      </c>
      <c r="D19" s="16">
        <v>6</v>
      </c>
      <c r="E19" s="16">
        <v>15</v>
      </c>
      <c r="F19" s="16">
        <v>10</v>
      </c>
      <c r="G19" s="16">
        <v>11</v>
      </c>
      <c r="H19" s="16">
        <v>16</v>
      </c>
      <c r="I19" s="16">
        <v>5</v>
      </c>
      <c r="J19" s="16">
        <v>10</v>
      </c>
      <c r="K19" s="16">
        <v>7</v>
      </c>
      <c r="L19" s="16">
        <v>3</v>
      </c>
      <c r="M19" s="16">
        <v>8</v>
      </c>
      <c r="N19" s="16">
        <v>21</v>
      </c>
      <c r="O19" s="16">
        <v>19</v>
      </c>
      <c r="P19" s="16">
        <v>13</v>
      </c>
      <c r="Q19" s="16"/>
      <c r="R19" s="16"/>
      <c r="S19" s="16"/>
      <c r="U19" s="55"/>
      <c r="V19"/>
      <c r="W19"/>
      <c r="X19"/>
      <c r="Y19"/>
      <c r="Z19"/>
      <c r="AA19"/>
      <c r="AB19"/>
      <c r="AC19"/>
      <c r="AD19"/>
      <c r="AE19"/>
      <c r="AF19"/>
      <c r="AG19"/>
      <c r="AH19"/>
      <c r="AI19"/>
      <c r="AJ19"/>
      <c r="AK19"/>
      <c r="AL19"/>
    </row>
    <row r="20" spans="1:38" s="13" customFormat="1" ht="13.5" hidden="1" customHeight="1" x14ac:dyDescent="0.25">
      <c r="A20" s="17" t="s">
        <v>161</v>
      </c>
      <c r="B20" s="11">
        <v>10</v>
      </c>
      <c r="C20" s="11">
        <v>15</v>
      </c>
      <c r="D20" s="11">
        <v>7</v>
      </c>
      <c r="E20" s="11">
        <v>6</v>
      </c>
      <c r="F20" s="11">
        <v>19</v>
      </c>
      <c r="G20" s="11">
        <v>7</v>
      </c>
      <c r="H20" s="11">
        <v>10</v>
      </c>
      <c r="I20" s="11">
        <v>4</v>
      </c>
      <c r="J20" s="11">
        <v>8</v>
      </c>
      <c r="K20" s="11">
        <v>7</v>
      </c>
      <c r="L20" s="11">
        <v>9</v>
      </c>
      <c r="M20" s="23">
        <v>7</v>
      </c>
      <c r="N20" s="23">
        <v>2</v>
      </c>
      <c r="O20" s="23">
        <v>11</v>
      </c>
      <c r="P20" s="23">
        <v>5</v>
      </c>
      <c r="Q20" s="23"/>
      <c r="R20" s="23"/>
      <c r="S20" s="23"/>
      <c r="U20" s="55"/>
      <c r="V20"/>
      <c r="W20"/>
      <c r="X20"/>
      <c r="Y20"/>
      <c r="Z20"/>
      <c r="AA20"/>
      <c r="AB20"/>
      <c r="AC20"/>
      <c r="AD20"/>
      <c r="AE20"/>
      <c r="AF20"/>
      <c r="AG20"/>
      <c r="AH20"/>
      <c r="AI20"/>
      <c r="AJ20"/>
      <c r="AK20"/>
      <c r="AL20"/>
    </row>
    <row r="21" spans="1:38" s="13" customFormat="1" ht="13.5" hidden="1" customHeight="1" x14ac:dyDescent="0.25">
      <c r="A21" s="17" t="s">
        <v>162</v>
      </c>
      <c r="B21" s="16">
        <v>4</v>
      </c>
      <c r="C21" s="16">
        <v>11</v>
      </c>
      <c r="D21" s="16">
        <v>9</v>
      </c>
      <c r="E21" s="16">
        <v>6</v>
      </c>
      <c r="F21" s="16">
        <v>6</v>
      </c>
      <c r="G21" s="16">
        <v>2</v>
      </c>
      <c r="H21" s="16">
        <v>6</v>
      </c>
      <c r="I21" s="16">
        <v>3</v>
      </c>
      <c r="J21" s="16">
        <v>7</v>
      </c>
      <c r="K21" s="16">
        <v>4</v>
      </c>
      <c r="L21" s="16">
        <v>3</v>
      </c>
      <c r="M21" s="16">
        <v>3</v>
      </c>
      <c r="N21" s="16">
        <v>6</v>
      </c>
      <c r="O21" s="16">
        <v>9</v>
      </c>
      <c r="P21" s="16">
        <v>5</v>
      </c>
      <c r="Q21" s="16"/>
      <c r="R21" s="16"/>
      <c r="S21" s="16"/>
      <c r="U21" s="55"/>
      <c r="V21"/>
      <c r="W21"/>
      <c r="X21"/>
      <c r="Y21"/>
      <c r="Z21"/>
      <c r="AA21"/>
      <c r="AB21"/>
      <c r="AC21"/>
      <c r="AD21"/>
      <c r="AE21"/>
      <c r="AF21"/>
      <c r="AG21"/>
      <c r="AH21"/>
      <c r="AI21"/>
      <c r="AJ21"/>
      <c r="AK21"/>
      <c r="AL21"/>
    </row>
    <row r="22" spans="1:38" s="13" customFormat="1" ht="13.5" hidden="1" customHeight="1" x14ac:dyDescent="0.25">
      <c r="A22" s="17" t="s">
        <v>163</v>
      </c>
      <c r="B22" s="16">
        <v>4</v>
      </c>
      <c r="C22" s="16">
        <v>2</v>
      </c>
      <c r="D22" s="16">
        <v>3</v>
      </c>
      <c r="E22" s="16">
        <v>4</v>
      </c>
      <c r="F22" s="16"/>
      <c r="G22" s="16">
        <v>1</v>
      </c>
      <c r="H22" s="16">
        <v>2</v>
      </c>
      <c r="I22" s="16">
        <v>5</v>
      </c>
      <c r="J22" s="16">
        <v>3</v>
      </c>
      <c r="K22" s="16">
        <v>1</v>
      </c>
      <c r="L22" s="16">
        <v>6</v>
      </c>
      <c r="M22" s="16">
        <v>3</v>
      </c>
      <c r="N22" s="16"/>
      <c r="O22" s="16">
        <v>1</v>
      </c>
      <c r="P22" s="16">
        <v>3</v>
      </c>
      <c r="Q22" s="16"/>
      <c r="R22" s="16"/>
      <c r="S22" s="16"/>
      <c r="U22" s="55"/>
      <c r="V22"/>
      <c r="W22"/>
      <c r="X22"/>
      <c r="Y22"/>
      <c r="Z22"/>
      <c r="AA22"/>
      <c r="AB22"/>
      <c r="AC22"/>
      <c r="AD22"/>
      <c r="AE22"/>
      <c r="AF22"/>
      <c r="AG22"/>
      <c r="AH22"/>
      <c r="AI22"/>
      <c r="AJ22"/>
      <c r="AK22"/>
      <c r="AL22"/>
    </row>
    <row r="23" spans="1:38" s="13" customFormat="1" ht="13.5" hidden="1" customHeight="1" x14ac:dyDescent="0.25">
      <c r="A23" s="17" t="s">
        <v>164</v>
      </c>
      <c r="B23" s="16">
        <v>2</v>
      </c>
      <c r="C23" s="16">
        <v>1</v>
      </c>
      <c r="D23" s="16"/>
      <c r="E23" s="16"/>
      <c r="F23" s="16"/>
      <c r="G23" s="16">
        <v>1</v>
      </c>
      <c r="H23" s="16">
        <v>3</v>
      </c>
      <c r="I23" s="16">
        <v>3</v>
      </c>
      <c r="J23" s="16">
        <v>4</v>
      </c>
      <c r="K23" s="16"/>
      <c r="L23" s="16">
        <v>2</v>
      </c>
      <c r="M23" s="16">
        <v>3</v>
      </c>
      <c r="N23" s="16">
        <v>1</v>
      </c>
      <c r="O23" s="16">
        <v>1</v>
      </c>
      <c r="P23" s="16"/>
      <c r="Q23" s="16"/>
      <c r="R23" s="16"/>
      <c r="S23" s="16"/>
      <c r="U23" s="55"/>
      <c r="V23"/>
      <c r="W23"/>
      <c r="X23"/>
      <c r="Y23"/>
      <c r="Z23"/>
      <c r="AA23"/>
      <c r="AB23"/>
      <c r="AC23"/>
      <c r="AD23"/>
      <c r="AE23"/>
      <c r="AF23"/>
      <c r="AG23"/>
      <c r="AH23"/>
      <c r="AI23"/>
      <c r="AJ23"/>
      <c r="AK23"/>
      <c r="AL23"/>
    </row>
    <row r="24" spans="1:38" s="13" customFormat="1" ht="13.5" hidden="1" customHeight="1" x14ac:dyDescent="0.25">
      <c r="A24" s="17" t="s">
        <v>165</v>
      </c>
      <c r="B24" s="16">
        <v>2</v>
      </c>
      <c r="C24" s="16">
        <v>2</v>
      </c>
      <c r="D24" s="16"/>
      <c r="E24" s="16"/>
      <c r="F24" s="16">
        <v>1</v>
      </c>
      <c r="G24" s="16"/>
      <c r="H24" s="16"/>
      <c r="I24" s="16">
        <v>2</v>
      </c>
      <c r="J24" s="16">
        <v>2</v>
      </c>
      <c r="K24" s="16"/>
      <c r="L24" s="16"/>
      <c r="M24" s="16"/>
      <c r="N24" s="16">
        <v>1</v>
      </c>
      <c r="O24" s="16">
        <v>3</v>
      </c>
      <c r="P24" s="16"/>
      <c r="Q24" s="16"/>
      <c r="R24" s="16"/>
      <c r="S24" s="16"/>
      <c r="U24" s="55"/>
      <c r="V24"/>
      <c r="W24"/>
      <c r="X24"/>
      <c r="Y24"/>
      <c r="Z24"/>
      <c r="AA24"/>
      <c r="AB24"/>
      <c r="AC24"/>
      <c r="AD24"/>
      <c r="AE24"/>
      <c r="AF24"/>
      <c r="AG24"/>
      <c r="AH24"/>
      <c r="AI24"/>
      <c r="AJ24"/>
      <c r="AK24"/>
      <c r="AL24"/>
    </row>
    <row r="25" spans="1:38" s="13" customFormat="1" ht="13.5" hidden="1" customHeight="1" x14ac:dyDescent="0.25">
      <c r="A25" s="17" t="s">
        <v>166</v>
      </c>
      <c r="B25" s="16">
        <v>1</v>
      </c>
      <c r="C25" s="16">
        <v>4</v>
      </c>
      <c r="D25" s="16">
        <v>1</v>
      </c>
      <c r="E25" s="16">
        <v>1</v>
      </c>
      <c r="F25" s="16"/>
      <c r="G25" s="16">
        <v>1</v>
      </c>
      <c r="H25" s="16">
        <v>1</v>
      </c>
      <c r="I25" s="16">
        <v>3</v>
      </c>
      <c r="J25" s="16"/>
      <c r="K25" s="16">
        <v>1</v>
      </c>
      <c r="L25" s="16"/>
      <c r="M25" s="16">
        <v>2</v>
      </c>
      <c r="N25" s="16"/>
      <c r="O25" s="16"/>
      <c r="P25" s="16">
        <v>1</v>
      </c>
      <c r="Q25" s="16"/>
      <c r="R25" s="16"/>
      <c r="S25" s="16"/>
      <c r="U25" s="55"/>
      <c r="V25"/>
      <c r="W25"/>
      <c r="X25"/>
      <c r="Y25"/>
      <c r="Z25"/>
      <c r="AA25"/>
      <c r="AB25"/>
      <c r="AC25"/>
      <c r="AD25"/>
      <c r="AE25"/>
      <c r="AF25"/>
      <c r="AG25"/>
      <c r="AH25"/>
      <c r="AI25"/>
      <c r="AJ25"/>
      <c r="AK25"/>
      <c r="AL25"/>
    </row>
    <row r="26" spans="1:38" s="13" customFormat="1" ht="13.5" hidden="1" customHeight="1" x14ac:dyDescent="0.25">
      <c r="A26" s="17" t="s">
        <v>167</v>
      </c>
      <c r="B26" s="16">
        <v>1</v>
      </c>
      <c r="C26" s="16">
        <v>2</v>
      </c>
      <c r="D26" s="16">
        <v>4</v>
      </c>
      <c r="E26" s="16">
        <v>1</v>
      </c>
      <c r="F26" s="16">
        <v>2</v>
      </c>
      <c r="G26" s="16">
        <v>2</v>
      </c>
      <c r="H26" s="16">
        <v>1</v>
      </c>
      <c r="I26" s="16">
        <v>2</v>
      </c>
      <c r="J26" s="16">
        <v>3</v>
      </c>
      <c r="K26" s="16"/>
      <c r="L26" s="16"/>
      <c r="M26" s="16">
        <v>2</v>
      </c>
      <c r="N26" s="16">
        <v>3</v>
      </c>
      <c r="O26" s="16">
        <v>3</v>
      </c>
      <c r="P26" s="16">
        <v>1</v>
      </c>
      <c r="Q26" s="16"/>
      <c r="R26" s="16"/>
      <c r="S26" s="16"/>
      <c r="U26" s="55"/>
      <c r="V26"/>
      <c r="W26"/>
      <c r="X26"/>
      <c r="Y26"/>
      <c r="Z26"/>
      <c r="AA26"/>
      <c r="AB26"/>
      <c r="AC26"/>
      <c r="AD26"/>
      <c r="AE26"/>
      <c r="AF26"/>
      <c r="AG26"/>
      <c r="AH26"/>
      <c r="AI26"/>
      <c r="AJ26"/>
      <c r="AK26"/>
      <c r="AL26"/>
    </row>
    <row r="27" spans="1:38" s="13" customFormat="1" ht="13.5" hidden="1" customHeight="1" x14ac:dyDescent="0.25">
      <c r="A27" s="17" t="s">
        <v>168</v>
      </c>
      <c r="B27" s="16">
        <v>13</v>
      </c>
      <c r="C27" s="16">
        <v>5</v>
      </c>
      <c r="D27" s="16">
        <v>6</v>
      </c>
      <c r="E27" s="16">
        <v>11</v>
      </c>
      <c r="F27" s="16">
        <v>2</v>
      </c>
      <c r="G27" s="16">
        <v>1</v>
      </c>
      <c r="H27" s="16"/>
      <c r="I27" s="16">
        <v>1</v>
      </c>
      <c r="J27" s="16">
        <v>7</v>
      </c>
      <c r="K27" s="16">
        <v>3</v>
      </c>
      <c r="L27" s="16">
        <v>1</v>
      </c>
      <c r="M27" s="16">
        <v>4</v>
      </c>
      <c r="N27" s="16">
        <v>2</v>
      </c>
      <c r="O27" s="16">
        <v>6</v>
      </c>
      <c r="P27" s="16">
        <v>3</v>
      </c>
      <c r="Q27" s="16"/>
      <c r="R27" s="16"/>
      <c r="S27" s="16"/>
      <c r="U27" s="55"/>
      <c r="V27"/>
      <c r="W27"/>
      <c r="X27"/>
      <c r="Y27"/>
      <c r="Z27"/>
      <c r="AA27"/>
      <c r="AB27"/>
      <c r="AC27"/>
      <c r="AD27"/>
      <c r="AE27"/>
      <c r="AF27"/>
      <c r="AG27"/>
      <c r="AH27"/>
      <c r="AI27"/>
      <c r="AJ27"/>
      <c r="AK27"/>
      <c r="AL27"/>
    </row>
    <row r="28" spans="1:38" s="13" customFormat="1" ht="13.5" hidden="1" customHeight="1" x14ac:dyDescent="0.25">
      <c r="A28" s="17" t="s">
        <v>169</v>
      </c>
      <c r="B28" s="16">
        <v>8</v>
      </c>
      <c r="C28" s="16">
        <v>5</v>
      </c>
      <c r="D28" s="16">
        <v>4</v>
      </c>
      <c r="E28" s="16">
        <v>5</v>
      </c>
      <c r="F28" s="16">
        <v>9</v>
      </c>
      <c r="G28" s="16">
        <v>9</v>
      </c>
      <c r="H28" s="16">
        <v>2</v>
      </c>
      <c r="I28" s="16">
        <v>6</v>
      </c>
      <c r="J28" s="16">
        <v>5</v>
      </c>
      <c r="K28" s="16">
        <v>1</v>
      </c>
      <c r="L28" s="16">
        <v>5</v>
      </c>
      <c r="M28" s="16">
        <v>11</v>
      </c>
      <c r="N28" s="16">
        <v>4</v>
      </c>
      <c r="O28" s="16">
        <v>6</v>
      </c>
      <c r="P28" s="16">
        <v>1</v>
      </c>
      <c r="Q28" s="16"/>
      <c r="R28" s="16"/>
      <c r="S28" s="16"/>
      <c r="U28" s="55"/>
      <c r="V28"/>
      <c r="W28"/>
      <c r="X28"/>
      <c r="Y28"/>
      <c r="Z28"/>
      <c r="AA28"/>
      <c r="AB28"/>
      <c r="AC28"/>
      <c r="AD28"/>
      <c r="AE28"/>
      <c r="AF28"/>
      <c r="AG28"/>
      <c r="AH28"/>
      <c r="AI28"/>
      <c r="AJ28"/>
      <c r="AK28"/>
      <c r="AL28"/>
    </row>
    <row r="29" spans="1:38" s="13" customFormat="1" ht="13.5" hidden="1" customHeight="1" x14ac:dyDescent="0.25">
      <c r="A29" s="17" t="s">
        <v>170</v>
      </c>
      <c r="B29" s="16">
        <v>10</v>
      </c>
      <c r="C29" s="16">
        <v>8</v>
      </c>
      <c r="D29" s="16">
        <v>9</v>
      </c>
      <c r="E29" s="16">
        <v>8</v>
      </c>
      <c r="F29" s="16">
        <v>12</v>
      </c>
      <c r="G29" s="16">
        <v>6</v>
      </c>
      <c r="H29" s="16">
        <v>9</v>
      </c>
      <c r="I29" s="16">
        <v>7</v>
      </c>
      <c r="J29" s="16">
        <v>8</v>
      </c>
      <c r="K29" s="16">
        <v>6</v>
      </c>
      <c r="L29" s="16">
        <v>12</v>
      </c>
      <c r="M29" s="16">
        <v>8</v>
      </c>
      <c r="N29" s="16">
        <v>10</v>
      </c>
      <c r="O29" s="16">
        <v>8</v>
      </c>
      <c r="P29" s="16">
        <v>10</v>
      </c>
      <c r="Q29" s="16"/>
      <c r="R29" s="16"/>
      <c r="S29" s="16"/>
      <c r="U29" s="55"/>
      <c r="V29"/>
      <c r="W29"/>
      <c r="X29"/>
      <c r="Y29"/>
      <c r="Z29"/>
      <c r="AA29"/>
      <c r="AB29"/>
      <c r="AC29"/>
      <c r="AD29"/>
      <c r="AE29"/>
      <c r="AF29"/>
      <c r="AG29"/>
      <c r="AH29"/>
      <c r="AI29"/>
      <c r="AJ29"/>
      <c r="AK29"/>
      <c r="AL29"/>
    </row>
    <row r="30" spans="1:38" s="12" customFormat="1" ht="22.5" customHeight="1" x14ac:dyDescent="0.2">
      <c r="A30" s="14" t="s">
        <v>243</v>
      </c>
      <c r="B30" s="15">
        <v>22334</v>
      </c>
      <c r="C30" s="15">
        <v>22655</v>
      </c>
      <c r="D30" s="15">
        <v>20271</v>
      </c>
      <c r="E30" s="15">
        <v>20081</v>
      </c>
      <c r="F30" s="15">
        <v>17788</v>
      </c>
      <c r="G30" s="15">
        <v>16167</v>
      </c>
      <c r="H30" s="15">
        <v>15373</v>
      </c>
      <c r="I30" s="15">
        <v>14115</v>
      </c>
      <c r="J30" s="15">
        <v>13372</v>
      </c>
      <c r="K30" s="15">
        <v>14178</v>
      </c>
      <c r="L30" s="15">
        <v>13522</v>
      </c>
      <c r="M30" s="15">
        <v>12911</v>
      </c>
      <c r="N30" s="15">
        <v>11678</v>
      </c>
      <c r="O30" s="15">
        <v>11289</v>
      </c>
      <c r="P30" s="15">
        <v>10675</v>
      </c>
      <c r="Q30" s="15">
        <v>10820</v>
      </c>
      <c r="R30" s="15">
        <v>10587</v>
      </c>
      <c r="S30" s="15">
        <v>10756</v>
      </c>
      <c r="U30" s="55"/>
    </row>
    <row r="31" spans="1:38" s="13" customFormat="1" ht="13.5" customHeight="1" x14ac:dyDescent="0.25">
      <c r="A31" s="17" t="s">
        <v>159</v>
      </c>
      <c r="B31" s="16">
        <v>1791</v>
      </c>
      <c r="C31" s="16">
        <v>1808</v>
      </c>
      <c r="D31" s="16">
        <v>1705</v>
      </c>
      <c r="E31" s="16">
        <v>1474</v>
      </c>
      <c r="F31" s="16">
        <v>1493</v>
      </c>
      <c r="G31" s="16">
        <v>1352</v>
      </c>
      <c r="H31" s="16">
        <v>1318</v>
      </c>
      <c r="I31" s="16">
        <v>1164</v>
      </c>
      <c r="J31" s="16">
        <v>1059</v>
      </c>
      <c r="K31" s="16">
        <v>1185</v>
      </c>
      <c r="L31" s="16">
        <v>1161</v>
      </c>
      <c r="M31" s="16">
        <v>1040</v>
      </c>
      <c r="N31" s="16">
        <v>999</v>
      </c>
      <c r="O31" s="16">
        <v>951</v>
      </c>
      <c r="P31" s="16">
        <v>841</v>
      </c>
      <c r="Q31" s="16">
        <v>930</v>
      </c>
      <c r="R31" s="16">
        <v>834</v>
      </c>
      <c r="S31" s="16">
        <v>890</v>
      </c>
      <c r="U31" s="55">
        <f>(SUM(O31:S31)/SUM($O$30:$S$30)*100)</f>
        <v>8.2140151865058098</v>
      </c>
      <c r="V31"/>
      <c r="W31"/>
      <c r="X31"/>
      <c r="Y31"/>
      <c r="Z31"/>
      <c r="AA31"/>
      <c r="AB31"/>
      <c r="AC31"/>
      <c r="AD31"/>
      <c r="AE31"/>
      <c r="AF31"/>
      <c r="AG31"/>
      <c r="AH31"/>
      <c r="AI31"/>
      <c r="AJ31"/>
      <c r="AK31"/>
      <c r="AL31"/>
    </row>
    <row r="32" spans="1:38" s="13" customFormat="1" ht="13.5" customHeight="1" x14ac:dyDescent="0.25">
      <c r="A32" s="17" t="s">
        <v>160</v>
      </c>
      <c r="B32" s="16">
        <v>1722</v>
      </c>
      <c r="C32" s="16">
        <v>1730</v>
      </c>
      <c r="D32" s="16">
        <v>1576</v>
      </c>
      <c r="E32" s="16">
        <v>1365</v>
      </c>
      <c r="F32" s="16">
        <v>1431</v>
      </c>
      <c r="G32" s="16">
        <v>1267</v>
      </c>
      <c r="H32" s="16">
        <v>1144</v>
      </c>
      <c r="I32" s="16">
        <v>1125</v>
      </c>
      <c r="J32" s="16">
        <v>1070</v>
      </c>
      <c r="K32" s="16">
        <v>1049</v>
      </c>
      <c r="L32" s="16">
        <v>972</v>
      </c>
      <c r="M32" s="16">
        <v>939</v>
      </c>
      <c r="N32" s="16">
        <v>984</v>
      </c>
      <c r="O32" s="16">
        <v>933</v>
      </c>
      <c r="P32" s="16">
        <v>740</v>
      </c>
      <c r="Q32" s="16">
        <v>802</v>
      </c>
      <c r="R32" s="16">
        <v>771</v>
      </c>
      <c r="S32" s="16">
        <v>745</v>
      </c>
      <c r="U32" s="55">
        <f t="shared" ref="U32:U42" si="1">(SUM(O32:S32)/SUM($O$30:$S$30)*100)</f>
        <v>7.3733995972435196</v>
      </c>
      <c r="V32"/>
      <c r="W32"/>
      <c r="X32"/>
      <c r="Y32"/>
      <c r="Z32"/>
      <c r="AA32"/>
      <c r="AB32"/>
      <c r="AC32"/>
      <c r="AD32"/>
      <c r="AE32"/>
      <c r="AF32"/>
      <c r="AG32"/>
      <c r="AH32"/>
      <c r="AI32"/>
      <c r="AJ32"/>
      <c r="AK32"/>
      <c r="AL32"/>
    </row>
    <row r="33" spans="1:38" s="13" customFormat="1" ht="13.5" customHeight="1" x14ac:dyDescent="0.25">
      <c r="A33" s="17" t="s">
        <v>161</v>
      </c>
      <c r="B33" s="16">
        <v>1917</v>
      </c>
      <c r="C33" s="16">
        <v>1779</v>
      </c>
      <c r="D33" s="16">
        <v>1866</v>
      </c>
      <c r="E33" s="16">
        <v>1745</v>
      </c>
      <c r="F33" s="16">
        <v>1546</v>
      </c>
      <c r="G33" s="16">
        <v>1435</v>
      </c>
      <c r="H33" s="16">
        <v>1286</v>
      </c>
      <c r="I33" s="16">
        <v>1172</v>
      </c>
      <c r="J33" s="16">
        <v>1097</v>
      </c>
      <c r="K33" s="16">
        <v>1178</v>
      </c>
      <c r="L33" s="16">
        <v>1165</v>
      </c>
      <c r="M33" s="16">
        <v>1129</v>
      </c>
      <c r="N33" s="16">
        <v>1009</v>
      </c>
      <c r="O33" s="16">
        <v>917</v>
      </c>
      <c r="P33" s="16">
        <v>936</v>
      </c>
      <c r="Q33" s="16">
        <v>925</v>
      </c>
      <c r="R33" s="16">
        <v>868</v>
      </c>
      <c r="S33" s="16">
        <v>872</v>
      </c>
      <c r="U33" s="55">
        <f t="shared" si="1"/>
        <v>8.347035675356107</v>
      </c>
      <c r="V33"/>
      <c r="W33"/>
      <c r="X33"/>
      <c r="Y33"/>
      <c r="Z33"/>
      <c r="AA33"/>
      <c r="AB33"/>
      <c r="AC33"/>
      <c r="AD33"/>
      <c r="AE33"/>
      <c r="AF33"/>
      <c r="AG33"/>
      <c r="AH33"/>
      <c r="AI33"/>
      <c r="AJ33"/>
      <c r="AK33"/>
      <c r="AL33"/>
    </row>
    <row r="34" spans="1:38" s="13" customFormat="1" ht="13.5" customHeight="1" x14ac:dyDescent="0.25">
      <c r="A34" s="17" t="s">
        <v>162</v>
      </c>
      <c r="B34" s="16">
        <v>1809</v>
      </c>
      <c r="C34" s="16">
        <v>1838</v>
      </c>
      <c r="D34" s="16">
        <v>1892</v>
      </c>
      <c r="E34" s="16">
        <v>1687</v>
      </c>
      <c r="F34" s="16">
        <v>1440</v>
      </c>
      <c r="G34" s="16">
        <v>1361</v>
      </c>
      <c r="H34" s="16">
        <v>1337</v>
      </c>
      <c r="I34" s="16">
        <v>1329</v>
      </c>
      <c r="J34" s="16">
        <v>1085</v>
      </c>
      <c r="K34" s="16">
        <v>1242</v>
      </c>
      <c r="L34" s="16">
        <v>1161</v>
      </c>
      <c r="M34" s="16">
        <v>1263</v>
      </c>
      <c r="N34" s="16">
        <v>887</v>
      </c>
      <c r="O34" s="16">
        <v>965</v>
      </c>
      <c r="P34" s="16">
        <v>924</v>
      </c>
      <c r="Q34" s="16">
        <v>977</v>
      </c>
      <c r="R34" s="16">
        <v>860</v>
      </c>
      <c r="S34" s="16">
        <v>1047</v>
      </c>
      <c r="U34" s="55">
        <f t="shared" si="1"/>
        <v>8.8181499067009081</v>
      </c>
      <c r="V34"/>
      <c r="W34"/>
      <c r="X34"/>
      <c r="Y34"/>
      <c r="Z34"/>
      <c r="AA34"/>
      <c r="AB34"/>
      <c r="AC34"/>
      <c r="AD34"/>
      <c r="AE34"/>
      <c r="AF34"/>
      <c r="AG34"/>
      <c r="AH34"/>
      <c r="AI34"/>
      <c r="AJ34"/>
      <c r="AK34"/>
      <c r="AL34"/>
    </row>
    <row r="35" spans="1:38" s="13" customFormat="1" ht="13.5" customHeight="1" x14ac:dyDescent="0.25">
      <c r="A35" s="17" t="s">
        <v>163</v>
      </c>
      <c r="B35" s="16">
        <v>1889</v>
      </c>
      <c r="C35" s="16">
        <v>2116</v>
      </c>
      <c r="D35" s="16">
        <v>1703</v>
      </c>
      <c r="E35" s="16">
        <v>1748</v>
      </c>
      <c r="F35" s="16">
        <v>1576</v>
      </c>
      <c r="G35" s="16">
        <v>1521</v>
      </c>
      <c r="H35" s="16">
        <v>1293</v>
      </c>
      <c r="I35" s="16">
        <v>1198</v>
      </c>
      <c r="J35" s="16">
        <v>1166</v>
      </c>
      <c r="K35" s="16">
        <v>1345</v>
      </c>
      <c r="L35" s="16">
        <v>1200</v>
      </c>
      <c r="M35" s="16">
        <v>1207</v>
      </c>
      <c r="N35" s="16">
        <v>1056</v>
      </c>
      <c r="O35" s="16">
        <v>959</v>
      </c>
      <c r="P35" s="16">
        <v>892</v>
      </c>
      <c r="Q35" s="16">
        <v>956</v>
      </c>
      <c r="R35" s="16">
        <v>955</v>
      </c>
      <c r="S35" s="16">
        <v>918</v>
      </c>
      <c r="U35" s="55">
        <f t="shared" si="1"/>
        <v>8.6463317752692745</v>
      </c>
      <c r="V35"/>
      <c r="W35"/>
      <c r="X35"/>
      <c r="Y35"/>
      <c r="Z35"/>
      <c r="AA35"/>
      <c r="AB35"/>
      <c r="AC35"/>
      <c r="AD35"/>
      <c r="AE35"/>
      <c r="AF35"/>
      <c r="AG35"/>
      <c r="AH35"/>
      <c r="AI35"/>
      <c r="AJ35"/>
      <c r="AK35"/>
      <c r="AL35"/>
    </row>
    <row r="36" spans="1:38" s="13" customFormat="1" ht="13.5" customHeight="1" x14ac:dyDescent="0.25">
      <c r="A36" s="17" t="s">
        <v>164</v>
      </c>
      <c r="B36" s="16">
        <v>1928</v>
      </c>
      <c r="C36" s="16">
        <v>2051</v>
      </c>
      <c r="D36" s="16">
        <v>1675</v>
      </c>
      <c r="E36" s="16">
        <v>1705</v>
      </c>
      <c r="F36" s="16">
        <v>1521</v>
      </c>
      <c r="G36" s="16">
        <v>1400</v>
      </c>
      <c r="H36" s="16">
        <v>1359</v>
      </c>
      <c r="I36" s="16">
        <v>1100</v>
      </c>
      <c r="J36" s="16">
        <v>1122</v>
      </c>
      <c r="K36" s="16">
        <v>1243</v>
      </c>
      <c r="L36" s="16">
        <v>1215</v>
      </c>
      <c r="M36" s="16">
        <v>1022</v>
      </c>
      <c r="N36" s="16">
        <v>905</v>
      </c>
      <c r="O36" s="16">
        <v>930</v>
      </c>
      <c r="P36" s="16">
        <v>930</v>
      </c>
      <c r="Q36" s="16">
        <v>955</v>
      </c>
      <c r="R36" s="16">
        <v>819</v>
      </c>
      <c r="S36" s="16">
        <v>949</v>
      </c>
      <c r="U36" s="55">
        <f t="shared" si="1"/>
        <v>8.4671236166792916</v>
      </c>
      <c r="V36"/>
      <c r="W36"/>
      <c r="X36"/>
      <c r="Y36"/>
      <c r="Z36"/>
      <c r="AA36"/>
      <c r="AB36"/>
      <c r="AC36"/>
      <c r="AD36"/>
      <c r="AE36"/>
      <c r="AF36"/>
      <c r="AG36"/>
      <c r="AH36"/>
      <c r="AI36"/>
      <c r="AJ36"/>
      <c r="AK36"/>
      <c r="AL36"/>
    </row>
    <row r="37" spans="1:38" s="13" customFormat="1" ht="13.5" customHeight="1" x14ac:dyDescent="0.25">
      <c r="A37" s="17" t="s">
        <v>165</v>
      </c>
      <c r="B37" s="16">
        <v>1942</v>
      </c>
      <c r="C37" s="16">
        <v>1986</v>
      </c>
      <c r="D37" s="16">
        <v>1688</v>
      </c>
      <c r="E37" s="16">
        <v>1680</v>
      </c>
      <c r="F37" s="16">
        <v>1508</v>
      </c>
      <c r="G37" s="16">
        <v>1271</v>
      </c>
      <c r="H37" s="16">
        <v>1423</v>
      </c>
      <c r="I37" s="16">
        <v>1106</v>
      </c>
      <c r="J37" s="16">
        <v>1133</v>
      </c>
      <c r="K37" s="16">
        <v>1156</v>
      </c>
      <c r="L37" s="16">
        <v>1347</v>
      </c>
      <c r="M37" s="16">
        <v>1085</v>
      </c>
      <c r="N37" s="16">
        <v>934</v>
      </c>
      <c r="O37" s="16">
        <v>1108</v>
      </c>
      <c r="P37" s="16">
        <v>967</v>
      </c>
      <c r="Q37" s="16">
        <v>976</v>
      </c>
      <c r="R37" s="16">
        <v>991</v>
      </c>
      <c r="S37" s="16">
        <v>965</v>
      </c>
      <c r="U37" s="55">
        <f t="shared" si="1"/>
        <v>9.2504664954643712</v>
      </c>
      <c r="V37"/>
      <c r="W37"/>
      <c r="X37"/>
      <c r="Y37"/>
      <c r="Z37"/>
      <c r="AA37"/>
      <c r="AB37"/>
      <c r="AC37"/>
      <c r="AD37"/>
      <c r="AE37"/>
      <c r="AF37"/>
      <c r="AG37"/>
      <c r="AH37"/>
      <c r="AI37"/>
      <c r="AJ37"/>
      <c r="AK37"/>
      <c r="AL37"/>
    </row>
    <row r="38" spans="1:38" s="13" customFormat="1" ht="13.5" customHeight="1" x14ac:dyDescent="0.25">
      <c r="A38" s="17" t="s">
        <v>166</v>
      </c>
      <c r="B38" s="16">
        <v>1889</v>
      </c>
      <c r="C38" s="16">
        <v>1823</v>
      </c>
      <c r="D38" s="16">
        <v>1674</v>
      </c>
      <c r="E38" s="16">
        <v>1770</v>
      </c>
      <c r="F38" s="16">
        <v>1415</v>
      </c>
      <c r="G38" s="16">
        <v>1225</v>
      </c>
      <c r="H38" s="16">
        <v>1235</v>
      </c>
      <c r="I38" s="16">
        <v>1154</v>
      </c>
      <c r="J38" s="16">
        <v>1017</v>
      </c>
      <c r="K38" s="16">
        <v>1189</v>
      </c>
      <c r="L38" s="16">
        <v>1082</v>
      </c>
      <c r="M38" s="16">
        <v>1197</v>
      </c>
      <c r="N38" s="16">
        <v>944</v>
      </c>
      <c r="O38" s="16">
        <v>968</v>
      </c>
      <c r="P38" s="16">
        <v>856</v>
      </c>
      <c r="Q38" s="16">
        <v>873</v>
      </c>
      <c r="R38" s="16">
        <v>982</v>
      </c>
      <c r="S38" s="16">
        <v>864</v>
      </c>
      <c r="U38" s="55">
        <f t="shared" si="1"/>
        <v>8.3932233450957927</v>
      </c>
      <c r="V38"/>
      <c r="W38"/>
      <c r="X38"/>
      <c r="Y38"/>
      <c r="Z38"/>
      <c r="AA38"/>
      <c r="AB38"/>
      <c r="AC38"/>
      <c r="AD38"/>
      <c r="AE38"/>
      <c r="AF38"/>
      <c r="AG38"/>
      <c r="AH38"/>
      <c r="AI38"/>
      <c r="AJ38"/>
      <c r="AK38"/>
      <c r="AL38"/>
    </row>
    <row r="39" spans="1:38" s="13" customFormat="1" ht="13.5" customHeight="1" x14ac:dyDescent="0.25">
      <c r="A39" s="17" t="s">
        <v>167</v>
      </c>
      <c r="B39" s="16">
        <v>1746</v>
      </c>
      <c r="C39" s="16">
        <v>1768</v>
      </c>
      <c r="D39" s="16">
        <v>1805</v>
      </c>
      <c r="E39" s="16">
        <v>1827</v>
      </c>
      <c r="F39" s="16">
        <v>1405</v>
      </c>
      <c r="G39" s="16">
        <v>1269</v>
      </c>
      <c r="H39" s="16">
        <v>1183</v>
      </c>
      <c r="I39" s="16">
        <v>1195</v>
      </c>
      <c r="J39" s="16">
        <v>1028</v>
      </c>
      <c r="K39" s="16">
        <v>1155</v>
      </c>
      <c r="L39" s="16">
        <v>1019</v>
      </c>
      <c r="M39" s="16">
        <v>974</v>
      </c>
      <c r="N39" s="16">
        <v>998</v>
      </c>
      <c r="O39" s="16">
        <v>847</v>
      </c>
      <c r="P39" s="16">
        <v>899</v>
      </c>
      <c r="Q39" s="16">
        <v>832</v>
      </c>
      <c r="R39" s="16">
        <v>862</v>
      </c>
      <c r="S39" s="16">
        <v>812</v>
      </c>
      <c r="U39" s="55">
        <f t="shared" si="1"/>
        <v>7.8555988693258447</v>
      </c>
      <c r="V39"/>
      <c r="W39"/>
      <c r="X39"/>
      <c r="Y39"/>
      <c r="Z39"/>
      <c r="AA39"/>
      <c r="AB39"/>
      <c r="AC39"/>
      <c r="AD39"/>
      <c r="AE39"/>
      <c r="AF39"/>
      <c r="AG39"/>
      <c r="AH39"/>
      <c r="AI39"/>
      <c r="AJ39"/>
      <c r="AK39"/>
      <c r="AL39"/>
    </row>
    <row r="40" spans="1:38" s="13" customFormat="1" ht="13.5" customHeight="1" x14ac:dyDescent="0.25">
      <c r="A40" s="17" t="s">
        <v>168</v>
      </c>
      <c r="B40" s="16">
        <v>1933</v>
      </c>
      <c r="C40" s="16">
        <v>1891</v>
      </c>
      <c r="D40" s="16">
        <v>1895</v>
      </c>
      <c r="E40" s="16">
        <v>1932</v>
      </c>
      <c r="F40" s="16">
        <v>1485</v>
      </c>
      <c r="G40" s="16">
        <v>1389</v>
      </c>
      <c r="H40" s="16">
        <v>1268</v>
      </c>
      <c r="I40" s="16">
        <v>1209</v>
      </c>
      <c r="J40" s="16">
        <v>1165</v>
      </c>
      <c r="K40" s="16">
        <v>1230</v>
      </c>
      <c r="L40" s="16">
        <v>1098</v>
      </c>
      <c r="M40" s="16">
        <v>1086</v>
      </c>
      <c r="N40" s="16">
        <v>949</v>
      </c>
      <c r="O40" s="16">
        <v>885</v>
      </c>
      <c r="P40" s="16">
        <v>884</v>
      </c>
      <c r="Q40" s="16">
        <v>868</v>
      </c>
      <c r="R40" s="16">
        <v>913</v>
      </c>
      <c r="S40" s="16">
        <v>905</v>
      </c>
      <c r="U40" s="55">
        <f t="shared" si="1"/>
        <v>8.230642747612098</v>
      </c>
      <c r="V40"/>
      <c r="W40"/>
      <c r="X40"/>
      <c r="Y40"/>
      <c r="Z40"/>
      <c r="AA40"/>
      <c r="AB40"/>
      <c r="AC40"/>
      <c r="AD40"/>
      <c r="AE40"/>
      <c r="AF40"/>
      <c r="AG40"/>
      <c r="AH40"/>
      <c r="AI40"/>
      <c r="AJ40"/>
      <c r="AK40"/>
      <c r="AL40"/>
    </row>
    <row r="41" spans="1:38" s="13" customFormat="1" ht="13.5" customHeight="1" x14ac:dyDescent="0.25">
      <c r="A41" s="17" t="s">
        <v>169</v>
      </c>
      <c r="B41" s="16">
        <v>1918</v>
      </c>
      <c r="C41" s="16">
        <v>2048</v>
      </c>
      <c r="D41" s="16">
        <v>1238</v>
      </c>
      <c r="E41" s="16">
        <v>1637</v>
      </c>
      <c r="F41" s="16">
        <v>1632</v>
      </c>
      <c r="G41" s="16">
        <v>1328</v>
      </c>
      <c r="H41" s="16">
        <v>1298</v>
      </c>
      <c r="I41" s="16">
        <v>1255</v>
      </c>
      <c r="J41" s="16">
        <v>1222</v>
      </c>
      <c r="K41" s="16">
        <v>1067</v>
      </c>
      <c r="L41" s="16">
        <v>1026</v>
      </c>
      <c r="M41" s="16">
        <v>936</v>
      </c>
      <c r="N41" s="16">
        <v>999</v>
      </c>
      <c r="O41" s="16">
        <v>945</v>
      </c>
      <c r="P41" s="16">
        <v>880</v>
      </c>
      <c r="Q41" s="16">
        <v>884</v>
      </c>
      <c r="R41" s="16">
        <v>859</v>
      </c>
      <c r="S41" s="16">
        <v>877</v>
      </c>
      <c r="U41" s="55">
        <f t="shared" si="1"/>
        <v>8.2121676797162237</v>
      </c>
      <c r="V41"/>
      <c r="W41"/>
      <c r="X41"/>
      <c r="Y41"/>
      <c r="Z41"/>
      <c r="AA41"/>
      <c r="AB41"/>
      <c r="AC41"/>
      <c r="AD41"/>
      <c r="AE41"/>
      <c r="AF41"/>
      <c r="AG41"/>
      <c r="AH41"/>
      <c r="AI41"/>
      <c r="AJ41"/>
      <c r="AK41"/>
      <c r="AL41"/>
    </row>
    <row r="42" spans="1:38" s="13" customFormat="1" ht="13.5" customHeight="1" x14ac:dyDescent="0.25">
      <c r="A42" s="17" t="s">
        <v>170</v>
      </c>
      <c r="B42" s="16">
        <v>1850</v>
      </c>
      <c r="C42" s="16">
        <v>1817</v>
      </c>
      <c r="D42" s="16">
        <v>1554</v>
      </c>
      <c r="E42" s="16">
        <v>1511</v>
      </c>
      <c r="F42" s="16">
        <v>1336</v>
      </c>
      <c r="G42" s="16">
        <v>1349</v>
      </c>
      <c r="H42" s="16">
        <v>1229</v>
      </c>
      <c r="I42" s="16">
        <v>1108</v>
      </c>
      <c r="J42" s="16">
        <v>1208</v>
      </c>
      <c r="K42" s="16">
        <v>1139</v>
      </c>
      <c r="L42" s="16">
        <v>1076</v>
      </c>
      <c r="M42" s="16">
        <v>1033</v>
      </c>
      <c r="N42" s="16">
        <v>1014</v>
      </c>
      <c r="O42" s="16">
        <v>881</v>
      </c>
      <c r="P42" s="16">
        <v>926</v>
      </c>
      <c r="Q42" s="16">
        <v>842</v>
      </c>
      <c r="R42" s="16">
        <v>873</v>
      </c>
      <c r="S42" s="16">
        <v>912</v>
      </c>
      <c r="U42" s="55">
        <f t="shared" si="1"/>
        <v>8.1918451050307617</v>
      </c>
      <c r="V42"/>
      <c r="W42"/>
      <c r="X42"/>
      <c r="Y42"/>
      <c r="Z42"/>
      <c r="AA42"/>
      <c r="AB42"/>
      <c r="AC42"/>
      <c r="AD42"/>
      <c r="AE42"/>
      <c r="AF42"/>
      <c r="AG42"/>
      <c r="AH42"/>
      <c r="AI42"/>
      <c r="AJ42"/>
      <c r="AK42"/>
      <c r="AL42"/>
    </row>
    <row r="43" spans="1:38" s="12" customFormat="1" ht="22.5" customHeight="1" x14ac:dyDescent="0.2">
      <c r="A43" s="14" t="s">
        <v>244</v>
      </c>
      <c r="B43" s="15">
        <v>26135</v>
      </c>
      <c r="C43" s="15">
        <v>32322</v>
      </c>
      <c r="D43" s="15">
        <v>28213</v>
      </c>
      <c r="E43" s="15">
        <v>38084</v>
      </c>
      <c r="F43" s="15">
        <v>23023</v>
      </c>
      <c r="G43" s="15">
        <v>24218</v>
      </c>
      <c r="H43" s="15">
        <v>21674</v>
      </c>
      <c r="I43" s="15">
        <v>18920</v>
      </c>
      <c r="J43" s="15">
        <v>16211</v>
      </c>
      <c r="K43" s="15">
        <v>15379</v>
      </c>
      <c r="L43" s="15">
        <v>13895</v>
      </c>
      <c r="M43" s="15">
        <v>13880</v>
      </c>
      <c r="N43" s="15">
        <v>9697</v>
      </c>
      <c r="O43" s="15">
        <v>9791</v>
      </c>
      <c r="P43" s="15">
        <v>8898</v>
      </c>
      <c r="Q43" s="15">
        <v>10055</v>
      </c>
      <c r="R43" s="15">
        <v>9764</v>
      </c>
      <c r="S43" s="15">
        <v>9082</v>
      </c>
      <c r="U43" s="55"/>
    </row>
    <row r="44" spans="1:38" s="13" customFormat="1" ht="13.5" customHeight="1" x14ac:dyDescent="0.25">
      <c r="A44" s="17" t="s">
        <v>159</v>
      </c>
      <c r="B44" s="16">
        <v>1543</v>
      </c>
      <c r="C44" s="16">
        <v>1551</v>
      </c>
      <c r="D44" s="16">
        <v>1709</v>
      </c>
      <c r="E44" s="16">
        <v>1201</v>
      </c>
      <c r="F44" s="16">
        <v>1219</v>
      </c>
      <c r="G44" s="16">
        <v>1409</v>
      </c>
      <c r="H44" s="16">
        <v>1205</v>
      </c>
      <c r="I44" s="16">
        <v>1020</v>
      </c>
      <c r="J44" s="16">
        <v>907</v>
      </c>
      <c r="K44" s="16">
        <v>703</v>
      </c>
      <c r="L44" s="16">
        <v>532</v>
      </c>
      <c r="M44" s="16">
        <v>596</v>
      </c>
      <c r="N44" s="16">
        <v>665</v>
      </c>
      <c r="O44" s="16">
        <v>438</v>
      </c>
      <c r="P44" s="16">
        <v>353</v>
      </c>
      <c r="Q44" s="16">
        <v>474</v>
      </c>
      <c r="R44" s="16">
        <v>454</v>
      </c>
      <c r="S44" s="16">
        <v>410</v>
      </c>
      <c r="U44" s="55">
        <f>(SUM(O44:S44)/SUM($O$30:$S$30)*100)</f>
        <v>3.9333419550316848</v>
      </c>
      <c r="V44"/>
      <c r="W44"/>
      <c r="X44"/>
      <c r="Y44"/>
      <c r="Z44"/>
      <c r="AA44"/>
      <c r="AB44"/>
      <c r="AC44"/>
      <c r="AD44"/>
      <c r="AE44"/>
      <c r="AF44"/>
      <c r="AG44"/>
      <c r="AH44"/>
      <c r="AI44"/>
      <c r="AJ44"/>
      <c r="AK44"/>
      <c r="AL44"/>
    </row>
    <row r="45" spans="1:38" s="13" customFormat="1" ht="13.5" customHeight="1" x14ac:dyDescent="0.25">
      <c r="A45" s="17" t="s">
        <v>160</v>
      </c>
      <c r="B45" s="16">
        <v>1574</v>
      </c>
      <c r="C45" s="16">
        <v>1778</v>
      </c>
      <c r="D45" s="16">
        <v>1554</v>
      </c>
      <c r="E45" s="16">
        <v>1603</v>
      </c>
      <c r="F45" s="16">
        <v>1558</v>
      </c>
      <c r="G45" s="16">
        <v>1315</v>
      </c>
      <c r="H45" s="16">
        <v>1060</v>
      </c>
      <c r="I45" s="16">
        <v>919</v>
      </c>
      <c r="J45" s="16">
        <v>1267</v>
      </c>
      <c r="K45" s="16">
        <v>782</v>
      </c>
      <c r="L45" s="16">
        <v>490</v>
      </c>
      <c r="M45" s="16">
        <v>624</v>
      </c>
      <c r="N45" s="16">
        <v>653</v>
      </c>
      <c r="O45" s="16">
        <v>522</v>
      </c>
      <c r="P45" s="16">
        <v>467</v>
      </c>
      <c r="Q45" s="16">
        <v>452</v>
      </c>
      <c r="R45" s="16">
        <v>606</v>
      </c>
      <c r="S45" s="16">
        <v>411</v>
      </c>
      <c r="U45" s="55">
        <f t="shared" ref="U45:U55" si="2">(SUM(O45:S45)/SUM($O$30:$S$30)*100)</f>
        <v>4.5411716888059566</v>
      </c>
      <c r="V45"/>
      <c r="W45"/>
      <c r="X45"/>
      <c r="Y45"/>
      <c r="Z45"/>
      <c r="AA45"/>
      <c r="AB45"/>
      <c r="AC45"/>
      <c r="AD45"/>
      <c r="AE45"/>
      <c r="AF45"/>
      <c r="AG45"/>
      <c r="AH45"/>
      <c r="AI45"/>
      <c r="AJ45"/>
      <c r="AK45"/>
      <c r="AL45"/>
    </row>
    <row r="46" spans="1:38" s="13" customFormat="1" ht="13.5" customHeight="1" x14ac:dyDescent="0.25">
      <c r="A46" s="17" t="s">
        <v>161</v>
      </c>
      <c r="B46" s="16">
        <v>2388</v>
      </c>
      <c r="C46" s="16">
        <v>1649</v>
      </c>
      <c r="D46" s="16">
        <v>2524</v>
      </c>
      <c r="E46" s="16">
        <v>2609</v>
      </c>
      <c r="F46" s="16">
        <v>1759</v>
      </c>
      <c r="G46" s="16">
        <v>1740</v>
      </c>
      <c r="H46" s="16">
        <v>1234</v>
      </c>
      <c r="I46" s="16">
        <v>1353</v>
      </c>
      <c r="J46" s="16">
        <v>1147</v>
      </c>
      <c r="K46" s="16">
        <v>1309</v>
      </c>
      <c r="L46" s="16">
        <v>928</v>
      </c>
      <c r="M46" s="16">
        <v>1004</v>
      </c>
      <c r="N46" s="16">
        <v>1190</v>
      </c>
      <c r="O46" s="16">
        <v>625</v>
      </c>
      <c r="P46" s="16">
        <v>857</v>
      </c>
      <c r="Q46" s="16">
        <v>747</v>
      </c>
      <c r="R46" s="16">
        <v>654</v>
      </c>
      <c r="S46" s="16">
        <v>744</v>
      </c>
      <c r="U46" s="55">
        <f t="shared" si="2"/>
        <v>6.7009071258336865</v>
      </c>
      <c r="V46"/>
      <c r="W46"/>
      <c r="X46"/>
      <c r="Y46"/>
      <c r="Z46"/>
      <c r="AA46"/>
      <c r="AB46"/>
      <c r="AC46"/>
      <c r="AD46"/>
      <c r="AE46"/>
      <c r="AF46"/>
      <c r="AG46"/>
      <c r="AH46"/>
      <c r="AI46"/>
      <c r="AJ46"/>
      <c r="AK46"/>
      <c r="AL46"/>
    </row>
    <row r="47" spans="1:38" s="13" customFormat="1" ht="13.5" customHeight="1" x14ac:dyDescent="0.25">
      <c r="A47" s="17" t="s">
        <v>162</v>
      </c>
      <c r="B47" s="16">
        <v>1820</v>
      </c>
      <c r="C47" s="16">
        <v>2237</v>
      </c>
      <c r="D47" s="16">
        <v>3253</v>
      </c>
      <c r="E47" s="16">
        <v>3289</v>
      </c>
      <c r="F47" s="16">
        <v>1882</v>
      </c>
      <c r="G47" s="16">
        <v>1816</v>
      </c>
      <c r="H47" s="16">
        <v>1716</v>
      </c>
      <c r="I47" s="16">
        <v>2421</v>
      </c>
      <c r="J47" s="16">
        <v>1387</v>
      </c>
      <c r="K47" s="16">
        <v>1444</v>
      </c>
      <c r="L47" s="16">
        <v>1334</v>
      </c>
      <c r="M47" s="16">
        <v>1649</v>
      </c>
      <c r="N47" s="16">
        <v>877</v>
      </c>
      <c r="O47" s="16">
        <v>835</v>
      </c>
      <c r="P47" s="16">
        <v>872</v>
      </c>
      <c r="Q47" s="16">
        <v>1099</v>
      </c>
      <c r="R47" s="16">
        <v>747</v>
      </c>
      <c r="S47" s="16">
        <v>1272</v>
      </c>
      <c r="U47" s="55">
        <f t="shared" si="2"/>
        <v>8.9142202597594551</v>
      </c>
      <c r="V47"/>
      <c r="W47"/>
      <c r="X47"/>
      <c r="Y47"/>
      <c r="Z47"/>
      <c r="AA47"/>
      <c r="AB47"/>
      <c r="AC47"/>
      <c r="AD47"/>
      <c r="AE47"/>
      <c r="AF47"/>
      <c r="AG47"/>
      <c r="AH47"/>
      <c r="AI47"/>
      <c r="AJ47"/>
      <c r="AK47"/>
      <c r="AL47"/>
    </row>
    <row r="48" spans="1:38" s="13" customFormat="1" ht="13.5" customHeight="1" x14ac:dyDescent="0.25">
      <c r="A48" s="17" t="s">
        <v>163</v>
      </c>
      <c r="B48" s="16">
        <v>1940</v>
      </c>
      <c r="C48" s="16">
        <v>3260</v>
      </c>
      <c r="D48" s="16">
        <v>2173</v>
      </c>
      <c r="E48" s="16">
        <v>2649</v>
      </c>
      <c r="F48" s="16">
        <v>2288</v>
      </c>
      <c r="G48" s="16">
        <v>2317</v>
      </c>
      <c r="H48" s="16">
        <v>1434</v>
      </c>
      <c r="I48" s="16">
        <v>1594</v>
      </c>
      <c r="J48" s="16">
        <v>1625</v>
      </c>
      <c r="K48" s="16">
        <v>1688</v>
      </c>
      <c r="L48" s="16">
        <v>1343</v>
      </c>
      <c r="M48" s="16">
        <v>2064</v>
      </c>
      <c r="N48" s="16">
        <v>876</v>
      </c>
      <c r="O48" s="16">
        <v>976</v>
      </c>
      <c r="P48" s="16">
        <v>833</v>
      </c>
      <c r="Q48" s="16">
        <v>987</v>
      </c>
      <c r="R48" s="16">
        <v>1005</v>
      </c>
      <c r="S48" s="16">
        <v>945</v>
      </c>
      <c r="U48" s="55">
        <f t="shared" si="2"/>
        <v>8.7682672233820469</v>
      </c>
      <c r="V48"/>
      <c r="W48"/>
      <c r="X48"/>
      <c r="Y48"/>
      <c r="Z48"/>
      <c r="AA48"/>
      <c r="AB48"/>
      <c r="AC48"/>
      <c r="AD48"/>
      <c r="AE48"/>
      <c r="AF48"/>
      <c r="AG48"/>
      <c r="AH48"/>
      <c r="AI48"/>
      <c r="AJ48"/>
      <c r="AK48"/>
      <c r="AL48"/>
    </row>
    <row r="49" spans="1:38" s="13" customFormat="1" ht="13.5" customHeight="1" x14ac:dyDescent="0.25">
      <c r="A49" s="17" t="s">
        <v>164</v>
      </c>
      <c r="B49" s="16">
        <v>2895</v>
      </c>
      <c r="C49" s="16">
        <v>4135</v>
      </c>
      <c r="D49" s="16">
        <v>2592</v>
      </c>
      <c r="E49" s="16">
        <v>3098</v>
      </c>
      <c r="F49" s="16">
        <v>2602</v>
      </c>
      <c r="G49" s="16">
        <v>2990</v>
      </c>
      <c r="H49" s="16">
        <v>2214</v>
      </c>
      <c r="I49" s="16">
        <v>1541</v>
      </c>
      <c r="J49" s="16">
        <v>1814</v>
      </c>
      <c r="K49" s="16">
        <v>1686</v>
      </c>
      <c r="L49" s="16">
        <v>1741</v>
      </c>
      <c r="M49" s="16">
        <v>1116</v>
      </c>
      <c r="N49" s="16">
        <v>774</v>
      </c>
      <c r="O49" s="16">
        <v>1003</v>
      </c>
      <c r="P49" s="16">
        <v>1118</v>
      </c>
      <c r="Q49" s="16">
        <v>1394</v>
      </c>
      <c r="R49" s="16">
        <v>604</v>
      </c>
      <c r="S49" s="16">
        <v>1076</v>
      </c>
      <c r="U49" s="55">
        <f t="shared" si="2"/>
        <v>9.5977977719068122</v>
      </c>
      <c r="V49"/>
      <c r="W49"/>
      <c r="X49"/>
      <c r="Y49"/>
      <c r="Z49"/>
      <c r="AA49"/>
      <c r="AB49"/>
      <c r="AC49"/>
      <c r="AD49"/>
      <c r="AE49"/>
      <c r="AF49"/>
      <c r="AG49"/>
      <c r="AH49"/>
      <c r="AI49"/>
      <c r="AJ49"/>
      <c r="AK49"/>
      <c r="AL49"/>
    </row>
    <row r="50" spans="1:38" s="13" customFormat="1" ht="13.5" customHeight="1" x14ac:dyDescent="0.25">
      <c r="A50" s="17" t="s">
        <v>165</v>
      </c>
      <c r="B50" s="16">
        <v>2914</v>
      </c>
      <c r="C50" s="16">
        <v>4223</v>
      </c>
      <c r="D50" s="16">
        <v>2845</v>
      </c>
      <c r="E50" s="16">
        <v>3539</v>
      </c>
      <c r="F50" s="16">
        <v>2606</v>
      </c>
      <c r="G50" s="16">
        <v>3599</v>
      </c>
      <c r="H50" s="16">
        <v>4293</v>
      </c>
      <c r="I50" s="16">
        <v>1612</v>
      </c>
      <c r="J50" s="16">
        <v>1920</v>
      </c>
      <c r="K50" s="16">
        <v>1452</v>
      </c>
      <c r="L50" s="16">
        <v>2931</v>
      </c>
      <c r="M50" s="16">
        <v>1401</v>
      </c>
      <c r="N50" s="16">
        <v>841</v>
      </c>
      <c r="O50" s="16">
        <v>1765</v>
      </c>
      <c r="P50" s="16">
        <v>1055</v>
      </c>
      <c r="Q50" s="16">
        <v>1491</v>
      </c>
      <c r="R50" s="16">
        <v>1107</v>
      </c>
      <c r="S50" s="16">
        <v>1000</v>
      </c>
      <c r="U50" s="55">
        <f t="shared" si="2"/>
        <v>11.857298575572266</v>
      </c>
      <c r="V50"/>
      <c r="W50"/>
      <c r="X50"/>
      <c r="Y50"/>
      <c r="Z50"/>
      <c r="AA50"/>
      <c r="AB50"/>
      <c r="AC50"/>
      <c r="AD50"/>
      <c r="AE50"/>
      <c r="AF50"/>
      <c r="AG50"/>
      <c r="AH50"/>
      <c r="AI50"/>
      <c r="AJ50"/>
      <c r="AK50"/>
      <c r="AL50"/>
    </row>
    <row r="51" spans="1:38" s="13" customFormat="1" ht="13.5" customHeight="1" x14ac:dyDescent="0.25">
      <c r="A51" s="17" t="s">
        <v>166</v>
      </c>
      <c r="B51" s="16">
        <v>3305</v>
      </c>
      <c r="C51" s="16">
        <v>3032</v>
      </c>
      <c r="D51" s="16">
        <v>2349</v>
      </c>
      <c r="E51" s="16">
        <v>6139</v>
      </c>
      <c r="F51" s="16">
        <v>2133</v>
      </c>
      <c r="G51" s="16">
        <v>2491</v>
      </c>
      <c r="H51" s="16">
        <v>2674</v>
      </c>
      <c r="I51" s="16">
        <v>1838</v>
      </c>
      <c r="J51" s="16">
        <v>1385</v>
      </c>
      <c r="K51" s="16">
        <v>1668</v>
      </c>
      <c r="L51" s="16">
        <v>1428</v>
      </c>
      <c r="M51" s="16">
        <v>1437</v>
      </c>
      <c r="N51" s="16">
        <v>1002</v>
      </c>
      <c r="O51" s="16">
        <v>1125</v>
      </c>
      <c r="P51" s="16">
        <v>904</v>
      </c>
      <c r="Q51" s="16">
        <v>948</v>
      </c>
      <c r="R51" s="16">
        <v>1440</v>
      </c>
      <c r="S51" s="16">
        <v>683</v>
      </c>
      <c r="U51" s="55">
        <f t="shared" si="2"/>
        <v>9.422284626896003</v>
      </c>
      <c r="V51"/>
      <c r="W51"/>
      <c r="X51"/>
      <c r="Y51"/>
      <c r="Z51"/>
      <c r="AA51"/>
      <c r="AB51"/>
      <c r="AC51"/>
      <c r="AD51"/>
      <c r="AE51"/>
      <c r="AF51"/>
      <c r="AG51"/>
      <c r="AH51"/>
      <c r="AI51"/>
      <c r="AJ51"/>
      <c r="AK51"/>
      <c r="AL51"/>
    </row>
    <row r="52" spans="1:38" s="13" customFormat="1" ht="13.5" customHeight="1" x14ac:dyDescent="0.25">
      <c r="A52" s="17" t="s">
        <v>167</v>
      </c>
      <c r="B52" s="16">
        <v>2036</v>
      </c>
      <c r="C52" s="16">
        <v>2603</v>
      </c>
      <c r="D52" s="16">
        <v>3239</v>
      </c>
      <c r="E52" s="16">
        <v>5412</v>
      </c>
      <c r="F52" s="16">
        <v>2093</v>
      </c>
      <c r="G52" s="16">
        <v>1787</v>
      </c>
      <c r="H52" s="16">
        <v>1728</v>
      </c>
      <c r="I52" s="16">
        <v>2080</v>
      </c>
      <c r="J52" s="16">
        <v>1417</v>
      </c>
      <c r="K52" s="16">
        <v>1786</v>
      </c>
      <c r="L52" s="16">
        <v>982</v>
      </c>
      <c r="M52" s="16">
        <v>1000</v>
      </c>
      <c r="N52" s="16">
        <v>1176</v>
      </c>
      <c r="O52" s="16">
        <v>781</v>
      </c>
      <c r="P52" s="16">
        <v>836</v>
      </c>
      <c r="Q52" s="16">
        <v>661</v>
      </c>
      <c r="R52" s="16">
        <v>949</v>
      </c>
      <c r="S52" s="16">
        <v>614</v>
      </c>
      <c r="U52" s="55">
        <f t="shared" si="2"/>
        <v>7.0962735788054028</v>
      </c>
      <c r="V52"/>
      <c r="W52"/>
      <c r="X52"/>
      <c r="Y52"/>
      <c r="Z52"/>
      <c r="AA52"/>
      <c r="AB52"/>
      <c r="AC52"/>
      <c r="AD52"/>
      <c r="AE52"/>
      <c r="AF52"/>
      <c r="AG52"/>
      <c r="AH52"/>
      <c r="AI52"/>
      <c r="AJ52"/>
      <c r="AK52"/>
      <c r="AL52"/>
    </row>
    <row r="53" spans="1:38" s="13" customFormat="1" ht="13.5" customHeight="1" x14ac:dyDescent="0.25">
      <c r="A53" s="17" t="s">
        <v>168</v>
      </c>
      <c r="B53" s="16">
        <v>2002</v>
      </c>
      <c r="C53" s="16">
        <v>2338</v>
      </c>
      <c r="D53" s="16">
        <v>2929</v>
      </c>
      <c r="E53" s="16">
        <v>4462</v>
      </c>
      <c r="F53" s="16">
        <v>1445</v>
      </c>
      <c r="G53" s="16">
        <v>1679</v>
      </c>
      <c r="H53" s="16">
        <v>1444</v>
      </c>
      <c r="I53" s="16">
        <v>1644</v>
      </c>
      <c r="J53" s="16">
        <v>1477</v>
      </c>
      <c r="K53" s="16">
        <v>1451</v>
      </c>
      <c r="L53" s="16">
        <v>851</v>
      </c>
      <c r="M53" s="16">
        <v>1419</v>
      </c>
      <c r="N53" s="16">
        <v>569</v>
      </c>
      <c r="O53" s="16">
        <v>623</v>
      </c>
      <c r="P53" s="16">
        <v>656</v>
      </c>
      <c r="Q53" s="16">
        <v>726</v>
      </c>
      <c r="R53" s="16">
        <v>935</v>
      </c>
      <c r="S53" s="16">
        <v>804</v>
      </c>
      <c r="U53" s="55">
        <f t="shared" si="2"/>
        <v>6.9170654202154198</v>
      </c>
      <c r="V53"/>
      <c r="W53"/>
      <c r="X53"/>
      <c r="Y53"/>
      <c r="Z53"/>
      <c r="AA53"/>
      <c r="AB53"/>
      <c r="AC53"/>
      <c r="AD53"/>
      <c r="AE53"/>
      <c r="AF53"/>
      <c r="AG53"/>
      <c r="AH53"/>
      <c r="AI53"/>
      <c r="AJ53"/>
      <c r="AK53"/>
      <c r="AL53"/>
    </row>
    <row r="54" spans="1:38" s="13" customFormat="1" ht="13.5" customHeight="1" x14ac:dyDescent="0.25">
      <c r="A54" s="17" t="s">
        <v>169</v>
      </c>
      <c r="B54" s="16">
        <v>2256</v>
      </c>
      <c r="C54" s="16">
        <v>3432</v>
      </c>
      <c r="D54" s="16">
        <v>1652</v>
      </c>
      <c r="E54" s="16">
        <v>2706</v>
      </c>
      <c r="F54" s="16">
        <v>2097</v>
      </c>
      <c r="G54" s="16">
        <v>1768</v>
      </c>
      <c r="H54" s="16">
        <v>1666</v>
      </c>
      <c r="I54" s="16">
        <v>1978</v>
      </c>
      <c r="J54" s="16">
        <v>1042</v>
      </c>
      <c r="K54" s="16">
        <v>906</v>
      </c>
      <c r="L54" s="16">
        <v>874</v>
      </c>
      <c r="M54" s="16">
        <v>912</v>
      </c>
      <c r="N54" s="16">
        <v>669</v>
      </c>
      <c r="O54" s="16">
        <v>631</v>
      </c>
      <c r="P54" s="16">
        <v>469</v>
      </c>
      <c r="Q54" s="16">
        <v>575</v>
      </c>
      <c r="R54" s="16">
        <v>733</v>
      </c>
      <c r="S54" s="16">
        <v>687</v>
      </c>
      <c r="U54" s="55">
        <f t="shared" si="2"/>
        <v>5.7180335137731628</v>
      </c>
      <c r="V54"/>
      <c r="W54"/>
      <c r="X54"/>
      <c r="Y54"/>
      <c r="Z54"/>
      <c r="AA54"/>
      <c r="AB54"/>
      <c r="AC54"/>
      <c r="AD54"/>
      <c r="AE54"/>
      <c r="AF54"/>
      <c r="AG54"/>
      <c r="AH54"/>
      <c r="AI54"/>
      <c r="AJ54"/>
      <c r="AK54"/>
      <c r="AL54"/>
    </row>
    <row r="55" spans="1:38" s="13" customFormat="1" ht="13.5" customHeight="1" x14ac:dyDescent="0.25">
      <c r="A55" s="17" t="s">
        <v>170</v>
      </c>
      <c r="B55" s="16">
        <v>1462</v>
      </c>
      <c r="C55" s="16">
        <v>2084</v>
      </c>
      <c r="D55" s="16">
        <v>1394</v>
      </c>
      <c r="E55" s="16">
        <v>1377</v>
      </c>
      <c r="F55" s="16">
        <v>1341</v>
      </c>
      <c r="G55" s="16">
        <v>1307</v>
      </c>
      <c r="H55" s="16">
        <v>1006</v>
      </c>
      <c r="I55" s="16">
        <v>920</v>
      </c>
      <c r="J55" s="16">
        <v>823</v>
      </c>
      <c r="K55" s="16">
        <v>504</v>
      </c>
      <c r="L55" s="16">
        <v>461</v>
      </c>
      <c r="M55" s="16">
        <v>658</v>
      </c>
      <c r="N55" s="16">
        <v>405</v>
      </c>
      <c r="O55" s="16">
        <v>467</v>
      </c>
      <c r="P55" s="16">
        <v>478</v>
      </c>
      <c r="Q55" s="16">
        <v>501</v>
      </c>
      <c r="R55" s="16">
        <v>530</v>
      </c>
      <c r="S55" s="16">
        <v>436</v>
      </c>
      <c r="U55" s="55">
        <f t="shared" si="2"/>
        <v>4.4561863764849337</v>
      </c>
      <c r="V55"/>
      <c r="W55"/>
      <c r="X55"/>
      <c r="Y55"/>
      <c r="Z55"/>
      <c r="AA55"/>
      <c r="AB55"/>
      <c r="AC55"/>
      <c r="AD55"/>
      <c r="AE55"/>
      <c r="AF55"/>
      <c r="AG55"/>
      <c r="AH55"/>
      <c r="AI55"/>
      <c r="AJ55"/>
      <c r="AK55"/>
      <c r="AL55"/>
    </row>
    <row r="56" spans="1:38" s="13" customFormat="1" ht="13.5" customHeight="1" thickBot="1" x14ac:dyDescent="0.3">
      <c r="A56" s="18"/>
      <c r="B56" s="18"/>
      <c r="C56" s="18"/>
      <c r="D56" s="18"/>
      <c r="E56" s="18"/>
      <c r="F56" s="18"/>
      <c r="G56" s="18"/>
      <c r="H56" s="18"/>
      <c r="I56" s="18"/>
      <c r="J56" s="18"/>
      <c r="K56" s="18"/>
      <c r="L56" s="18"/>
      <c r="M56" s="18"/>
      <c r="N56" s="18"/>
      <c r="O56" s="18"/>
      <c r="P56" s="18"/>
      <c r="Q56" s="18"/>
      <c r="R56" s="18"/>
      <c r="S56" s="18"/>
      <c r="U56" s="18"/>
      <c r="V56"/>
      <c r="W56"/>
      <c r="X56"/>
      <c r="Y56"/>
      <c r="Z56"/>
      <c r="AA56"/>
      <c r="AB56"/>
      <c r="AC56"/>
      <c r="AD56"/>
      <c r="AE56"/>
      <c r="AF56"/>
      <c r="AG56"/>
      <c r="AH56"/>
      <c r="AI56"/>
      <c r="AJ56"/>
      <c r="AK56"/>
      <c r="AL56"/>
    </row>
    <row r="57" spans="1:38" x14ac:dyDescent="0.25">
      <c r="A57" s="89" t="s">
        <v>501</v>
      </c>
      <c r="B57" s="63"/>
      <c r="Q57"/>
      <c r="R57" s="63"/>
      <c r="U57" s="55"/>
    </row>
    <row r="58" spans="1:38" x14ac:dyDescent="0.25">
      <c r="A58" s="63"/>
      <c r="B58" s="63"/>
      <c r="C58" s="63"/>
      <c r="D58" s="63"/>
      <c r="E58" s="63"/>
      <c r="F58" s="63"/>
      <c r="G58" s="63"/>
      <c r="H58" s="63"/>
      <c r="T58" s="55"/>
    </row>
    <row r="59" spans="1:38" x14ac:dyDescent="0.25">
      <c r="A59" s="63"/>
      <c r="B59" s="63"/>
      <c r="C59" s="63"/>
      <c r="D59" s="63"/>
      <c r="E59" s="63"/>
      <c r="F59" s="63"/>
      <c r="G59" s="63"/>
      <c r="H59" s="63"/>
      <c r="T59" s="55"/>
    </row>
    <row r="60" spans="1:38" hidden="1" x14ac:dyDescent="0.25">
      <c r="A60" s="72" t="s">
        <v>309</v>
      </c>
      <c r="B60" s="72" t="s">
        <v>304</v>
      </c>
      <c r="H60" s="63"/>
      <c r="T60" s="55"/>
    </row>
    <row r="61" spans="1:38" hidden="1" x14ac:dyDescent="0.25">
      <c r="A61" s="72" t="s">
        <v>308</v>
      </c>
      <c r="B61" s="97">
        <v>2017</v>
      </c>
      <c r="C61" s="97" t="s">
        <v>0</v>
      </c>
      <c r="H61" s="63"/>
      <c r="T61" s="55"/>
    </row>
    <row r="62" spans="1:38" hidden="1" x14ac:dyDescent="0.25">
      <c r="A62" s="73" t="s">
        <v>306</v>
      </c>
      <c r="B62" s="74">
        <v>10756</v>
      </c>
      <c r="C62" s="74">
        <v>10756</v>
      </c>
      <c r="H62" s="63"/>
      <c r="T62" s="55"/>
    </row>
    <row r="63" spans="1:38" hidden="1" x14ac:dyDescent="0.25">
      <c r="A63" s="75" t="s">
        <v>159</v>
      </c>
      <c r="B63" s="74">
        <v>890</v>
      </c>
      <c r="C63" s="74">
        <v>890</v>
      </c>
      <c r="H63" s="63"/>
      <c r="T63" s="55"/>
    </row>
    <row r="64" spans="1:38" hidden="1" x14ac:dyDescent="0.25">
      <c r="A64" s="75" t="s">
        <v>160</v>
      </c>
      <c r="B64" s="74">
        <v>745</v>
      </c>
      <c r="C64" s="74">
        <v>745</v>
      </c>
      <c r="H64" s="63"/>
      <c r="T64" s="55"/>
    </row>
    <row r="65" spans="1:20" hidden="1" x14ac:dyDescent="0.25">
      <c r="A65" s="75" t="s">
        <v>161</v>
      </c>
      <c r="B65" s="74">
        <v>872</v>
      </c>
      <c r="C65" s="74">
        <v>872</v>
      </c>
      <c r="H65" s="63"/>
      <c r="T65" s="55"/>
    </row>
    <row r="66" spans="1:20" hidden="1" x14ac:dyDescent="0.25">
      <c r="A66" s="75" t="s">
        <v>162</v>
      </c>
      <c r="B66" s="74">
        <v>1047</v>
      </c>
      <c r="C66" s="74">
        <v>1047</v>
      </c>
      <c r="H66" s="63"/>
      <c r="T66" s="55"/>
    </row>
    <row r="67" spans="1:20" hidden="1" x14ac:dyDescent="0.25">
      <c r="A67" s="75" t="s">
        <v>163</v>
      </c>
      <c r="B67" s="74">
        <v>918</v>
      </c>
      <c r="C67" s="74">
        <v>918</v>
      </c>
      <c r="H67" s="63"/>
      <c r="T67" s="55"/>
    </row>
    <row r="68" spans="1:20" hidden="1" x14ac:dyDescent="0.25">
      <c r="A68" s="75" t="s">
        <v>164</v>
      </c>
      <c r="B68" s="74">
        <v>949</v>
      </c>
      <c r="C68" s="74">
        <v>949</v>
      </c>
      <c r="H68" s="63"/>
      <c r="T68" s="55"/>
    </row>
    <row r="69" spans="1:20" hidden="1" x14ac:dyDescent="0.25">
      <c r="A69" s="75" t="s">
        <v>165</v>
      </c>
      <c r="B69" s="74">
        <v>965</v>
      </c>
      <c r="C69" s="74">
        <v>965</v>
      </c>
      <c r="H69" s="63"/>
      <c r="T69" s="55"/>
    </row>
    <row r="70" spans="1:20" hidden="1" x14ac:dyDescent="0.25">
      <c r="A70" s="75" t="s">
        <v>166</v>
      </c>
      <c r="B70" s="74">
        <v>864</v>
      </c>
      <c r="C70" s="74">
        <v>864</v>
      </c>
      <c r="H70" s="63"/>
    </row>
    <row r="71" spans="1:20" hidden="1" x14ac:dyDescent="0.25">
      <c r="A71" s="75" t="s">
        <v>167</v>
      </c>
      <c r="B71" s="74">
        <v>812</v>
      </c>
      <c r="C71" s="74">
        <v>812</v>
      </c>
      <c r="H71" s="63"/>
    </row>
    <row r="72" spans="1:20" hidden="1" x14ac:dyDescent="0.25">
      <c r="A72" s="75" t="s">
        <v>168</v>
      </c>
      <c r="B72" s="74">
        <v>905</v>
      </c>
      <c r="C72" s="74">
        <v>905</v>
      </c>
      <c r="H72" s="63"/>
    </row>
    <row r="73" spans="1:20" hidden="1" x14ac:dyDescent="0.25">
      <c r="A73" s="75" t="s">
        <v>169</v>
      </c>
      <c r="B73" s="74">
        <v>877</v>
      </c>
      <c r="C73" s="74">
        <v>877</v>
      </c>
      <c r="H73" s="63"/>
    </row>
    <row r="74" spans="1:20" hidden="1" x14ac:dyDescent="0.25">
      <c r="A74" s="75" t="s">
        <v>170</v>
      </c>
      <c r="B74" s="74">
        <v>912</v>
      </c>
      <c r="C74" s="74">
        <v>912</v>
      </c>
      <c r="H74" s="63"/>
    </row>
    <row r="75" spans="1:20" hidden="1" x14ac:dyDescent="0.25">
      <c r="A75" s="73" t="s">
        <v>307</v>
      </c>
      <c r="B75" s="74">
        <v>9082</v>
      </c>
      <c r="C75" s="74">
        <v>9082</v>
      </c>
      <c r="H75" s="63"/>
    </row>
    <row r="76" spans="1:20" hidden="1" x14ac:dyDescent="0.25">
      <c r="A76" s="75" t="s">
        <v>159</v>
      </c>
      <c r="B76" s="74">
        <v>410</v>
      </c>
      <c r="C76" s="74">
        <v>410</v>
      </c>
      <c r="H76" s="63"/>
    </row>
    <row r="77" spans="1:20" hidden="1" x14ac:dyDescent="0.25">
      <c r="A77" s="75" t="s">
        <v>160</v>
      </c>
      <c r="B77" s="74">
        <v>411</v>
      </c>
      <c r="C77" s="74">
        <v>411</v>
      </c>
      <c r="H77" s="63"/>
    </row>
    <row r="78" spans="1:20" hidden="1" x14ac:dyDescent="0.25">
      <c r="A78" s="75" t="s">
        <v>161</v>
      </c>
      <c r="B78" s="74">
        <v>744</v>
      </c>
      <c r="C78" s="74">
        <v>744</v>
      </c>
      <c r="H78" s="63"/>
    </row>
    <row r="79" spans="1:20" hidden="1" x14ac:dyDescent="0.25">
      <c r="A79" s="75" t="s">
        <v>162</v>
      </c>
      <c r="B79" s="74">
        <v>1272</v>
      </c>
      <c r="C79" s="74">
        <v>1272</v>
      </c>
      <c r="H79" s="63"/>
    </row>
    <row r="80" spans="1:20" hidden="1" x14ac:dyDescent="0.25">
      <c r="A80" s="75" t="s">
        <v>163</v>
      </c>
      <c r="B80" s="74">
        <v>945</v>
      </c>
      <c r="C80" s="74">
        <v>945</v>
      </c>
      <c r="H80" s="63"/>
    </row>
    <row r="81" spans="1:8" hidden="1" x14ac:dyDescent="0.25">
      <c r="A81" s="75" t="s">
        <v>164</v>
      </c>
      <c r="B81" s="74">
        <v>1076</v>
      </c>
      <c r="C81" s="74">
        <v>1076</v>
      </c>
      <c r="H81" s="63"/>
    </row>
    <row r="82" spans="1:8" hidden="1" x14ac:dyDescent="0.25">
      <c r="A82" s="75" t="s">
        <v>165</v>
      </c>
      <c r="B82" s="74">
        <v>1000</v>
      </c>
      <c r="C82" s="74">
        <v>1000</v>
      </c>
      <c r="H82" s="63"/>
    </row>
    <row r="83" spans="1:8" hidden="1" x14ac:dyDescent="0.25">
      <c r="A83" s="75" t="s">
        <v>166</v>
      </c>
      <c r="B83" s="74">
        <v>683</v>
      </c>
      <c r="C83" s="74">
        <v>683</v>
      </c>
      <c r="H83" s="63"/>
    </row>
    <row r="84" spans="1:8" hidden="1" x14ac:dyDescent="0.25">
      <c r="A84" s="75" t="s">
        <v>167</v>
      </c>
      <c r="B84" s="74">
        <v>614</v>
      </c>
      <c r="C84" s="74">
        <v>614</v>
      </c>
      <c r="H84" s="63"/>
    </row>
    <row r="85" spans="1:8" hidden="1" x14ac:dyDescent="0.25">
      <c r="A85" s="75" t="s">
        <v>168</v>
      </c>
      <c r="B85" s="74">
        <v>804</v>
      </c>
      <c r="C85" s="74">
        <v>804</v>
      </c>
      <c r="H85" s="63"/>
    </row>
    <row r="86" spans="1:8" hidden="1" x14ac:dyDescent="0.25">
      <c r="A86" s="75" t="s">
        <v>169</v>
      </c>
      <c r="B86" s="74">
        <v>687</v>
      </c>
      <c r="C86" s="74">
        <v>687</v>
      </c>
      <c r="H86" s="63"/>
    </row>
    <row r="87" spans="1:8" hidden="1" x14ac:dyDescent="0.25">
      <c r="A87" s="75" t="s">
        <v>170</v>
      </c>
      <c r="B87" s="74">
        <v>436</v>
      </c>
      <c r="C87" s="74">
        <v>436</v>
      </c>
      <c r="H87" s="63"/>
    </row>
    <row r="88" spans="1:8" hidden="1" x14ac:dyDescent="0.25">
      <c r="A88" s="73" t="s">
        <v>0</v>
      </c>
      <c r="B88" s="74">
        <v>19838</v>
      </c>
      <c r="C88" s="74">
        <v>19838</v>
      </c>
      <c r="H88" s="63"/>
    </row>
    <row r="89" spans="1:8" hidden="1" x14ac:dyDescent="0.25">
      <c r="H89" s="63"/>
    </row>
    <row r="90" spans="1:8" x14ac:dyDescent="0.25">
      <c r="H90" s="63"/>
    </row>
    <row r="91" spans="1:8" x14ac:dyDescent="0.25">
      <c r="H91" s="63"/>
    </row>
    <row r="92" spans="1:8" x14ac:dyDescent="0.25">
      <c r="H92" s="63"/>
    </row>
    <row r="93" spans="1:8" x14ac:dyDescent="0.25">
      <c r="H93" s="63"/>
    </row>
    <row r="94" spans="1:8" x14ac:dyDescent="0.25">
      <c r="H94" s="63"/>
    </row>
    <row r="95" spans="1:8" x14ac:dyDescent="0.25">
      <c r="H95" s="63"/>
    </row>
    <row r="96" spans="1:8" x14ac:dyDescent="0.25">
      <c r="H96" s="63"/>
    </row>
    <row r="97" spans="8:8" x14ac:dyDescent="0.25">
      <c r="H97" s="63"/>
    </row>
    <row r="98" spans="8:8" x14ac:dyDescent="0.25">
      <c r="H98" s="63"/>
    </row>
    <row r="99" spans="8:8" x14ac:dyDescent="0.25">
      <c r="H99" s="63"/>
    </row>
    <row r="100" spans="8:8" x14ac:dyDescent="0.25">
      <c r="H100" s="63"/>
    </row>
    <row r="101" spans="8:8" x14ac:dyDescent="0.25">
      <c r="H101" s="63"/>
    </row>
    <row r="102" spans="8:8" x14ac:dyDescent="0.25">
      <c r="H102" s="63"/>
    </row>
    <row r="103" spans="8:8" x14ac:dyDescent="0.25">
      <c r="H103" s="63"/>
    </row>
    <row r="104" spans="8:8" x14ac:dyDescent="0.25">
      <c r="H104" s="63"/>
    </row>
    <row r="105" spans="8:8" x14ac:dyDescent="0.25">
      <c r="H105" s="63"/>
    </row>
    <row r="106" spans="8:8" x14ac:dyDescent="0.25">
      <c r="H106" s="63"/>
    </row>
    <row r="107" spans="8:8" x14ac:dyDescent="0.25">
      <c r="H107" s="63"/>
    </row>
    <row r="108" spans="8:8" x14ac:dyDescent="0.25">
      <c r="H108" s="63"/>
    </row>
    <row r="109" spans="8:8" x14ac:dyDescent="0.25">
      <c r="H109" s="63"/>
    </row>
    <row r="110" spans="8:8" x14ac:dyDescent="0.25">
      <c r="H110" s="63"/>
    </row>
    <row r="111" spans="8:8" x14ac:dyDescent="0.25">
      <c r="H111" s="63"/>
    </row>
    <row r="112" spans="8:8" x14ac:dyDescent="0.25">
      <c r="H112" s="63"/>
    </row>
    <row r="113" spans="1:8" x14ac:dyDescent="0.25">
      <c r="A113" s="63"/>
      <c r="B113" s="63"/>
      <c r="C113" s="63"/>
      <c r="D113" s="63"/>
      <c r="E113" s="63"/>
      <c r="F113" s="63"/>
      <c r="G113" s="63"/>
      <c r="H113" s="63"/>
    </row>
  </sheetData>
  <pageMargins left="0.70866141732283472" right="0.70866141732283472" top="0.74803149606299213" bottom="0.74803149606299213" header="0.31496062992125984" footer="0.31496062992125984"/>
  <pageSetup paperSize="9" orientation="landscape" r:id="rId2"/>
  <headerFooter>
    <oddHeader>&amp;R&amp;"Foundry Sans,Regular"LFB Fire Facts | Fires in London 2014</oddHeader>
    <oddFooter>&amp;L&amp;"Foundry Sans,Regular"http://data.london.gov.uk&amp;R&amp;"Foundry Sans,Regular"Full data tables | Table &amp;A</oddFooter>
  </headerFooter>
  <ignoredErrors>
    <ignoredError sqref="U5 U6:U16" formulaRange="1"/>
  </ignoredError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topLeftCell="A22" workbookViewId="0">
      <selection activeCell="H59" sqref="H59"/>
    </sheetView>
  </sheetViews>
  <sheetFormatPr defaultRowHeight="15" x14ac:dyDescent="0.25"/>
  <cols>
    <col min="1" max="1" width="6.7109375" customWidth="1"/>
    <col min="2" max="5" width="9.7109375" customWidth="1"/>
    <col min="6" max="6" width="9.85546875" customWidth="1"/>
    <col min="7" max="7" width="15" customWidth="1"/>
    <col min="8" max="8" width="21.85546875" customWidth="1"/>
    <col min="9" max="9" width="24" customWidth="1"/>
    <col min="10" max="10" width="22.5703125" bestFit="1" customWidth="1"/>
  </cols>
  <sheetData>
    <row r="1" spans="1:13" hidden="1" x14ac:dyDescent="0.25">
      <c r="A1" s="97"/>
      <c r="B1" s="97"/>
      <c r="C1" s="97"/>
      <c r="D1" s="97"/>
      <c r="E1" s="97"/>
      <c r="F1" s="97"/>
      <c r="G1" s="97"/>
      <c r="H1" s="97"/>
      <c r="I1" s="97"/>
      <c r="J1" s="97"/>
      <c r="K1" s="97"/>
      <c r="L1" s="97"/>
      <c r="M1" s="97"/>
    </row>
    <row r="2" spans="1:13" hidden="1" x14ac:dyDescent="0.25">
      <c r="A2" s="72" t="s">
        <v>1</v>
      </c>
      <c r="B2" s="97" t="s">
        <v>2</v>
      </c>
      <c r="C2" s="97"/>
      <c r="D2" s="97"/>
      <c r="E2" s="97"/>
      <c r="F2" s="97"/>
      <c r="G2" s="72" t="s">
        <v>1</v>
      </c>
      <c r="H2" s="97" t="s">
        <v>2</v>
      </c>
      <c r="I2" s="97"/>
      <c r="J2" s="97"/>
      <c r="K2" s="97"/>
      <c r="L2" s="97"/>
      <c r="M2" s="97"/>
    </row>
    <row r="3" spans="1:13" hidden="1" x14ac:dyDescent="0.25">
      <c r="A3" s="72" t="s">
        <v>314</v>
      </c>
      <c r="B3" s="97" t="s">
        <v>306</v>
      </c>
      <c r="C3" s="97"/>
      <c r="D3" s="97"/>
      <c r="E3" s="97"/>
      <c r="F3" s="97"/>
      <c r="G3" s="72" t="s">
        <v>314</v>
      </c>
      <c r="H3" s="97" t="s">
        <v>306</v>
      </c>
      <c r="I3" s="97"/>
      <c r="J3" s="97"/>
      <c r="K3" s="97"/>
      <c r="L3" s="97"/>
      <c r="M3" s="97"/>
    </row>
    <row r="4" spans="1:13" hidden="1" x14ac:dyDescent="0.25">
      <c r="A4" s="97"/>
      <c r="B4" s="97"/>
      <c r="C4" s="97"/>
      <c r="D4" s="97"/>
      <c r="E4" s="97"/>
      <c r="F4" s="97"/>
      <c r="G4" s="72" t="s">
        <v>509</v>
      </c>
      <c r="H4" s="97" t="s">
        <v>330</v>
      </c>
      <c r="I4" s="97"/>
      <c r="J4" s="97"/>
      <c r="K4" s="97"/>
      <c r="L4" s="97"/>
      <c r="M4" s="97"/>
    </row>
    <row r="5" spans="1:13" hidden="1" x14ac:dyDescent="0.25">
      <c r="A5" s="72" t="s">
        <v>308</v>
      </c>
      <c r="B5" s="97" t="s">
        <v>309</v>
      </c>
      <c r="C5" s="97" t="s">
        <v>510</v>
      </c>
      <c r="D5" s="97" t="s">
        <v>511</v>
      </c>
      <c r="E5" s="97"/>
      <c r="F5" s="97"/>
      <c r="G5" s="97"/>
      <c r="H5" s="97"/>
      <c r="I5" s="97"/>
      <c r="J5" s="97"/>
      <c r="K5" s="97"/>
      <c r="L5" s="97"/>
      <c r="M5" s="97"/>
    </row>
    <row r="6" spans="1:13" hidden="1" x14ac:dyDescent="0.25">
      <c r="A6" s="73">
        <v>2013</v>
      </c>
      <c r="B6" s="74">
        <v>6197</v>
      </c>
      <c r="C6" s="74">
        <v>3727</v>
      </c>
      <c r="D6" s="74">
        <v>2693</v>
      </c>
      <c r="E6" s="97"/>
      <c r="F6" s="97"/>
      <c r="G6" s="72" t="s">
        <v>308</v>
      </c>
      <c r="H6" s="97" t="s">
        <v>310</v>
      </c>
      <c r="I6" s="97" t="s">
        <v>510</v>
      </c>
      <c r="J6" s="97" t="s">
        <v>511</v>
      </c>
      <c r="K6" s="97"/>
      <c r="L6" s="97"/>
      <c r="M6" s="97"/>
    </row>
    <row r="7" spans="1:13" hidden="1" x14ac:dyDescent="0.25">
      <c r="A7" s="73">
        <v>2014</v>
      </c>
      <c r="B7" s="74">
        <v>5893</v>
      </c>
      <c r="C7" s="74">
        <v>3761</v>
      </c>
      <c r="D7" s="74">
        <v>2731</v>
      </c>
      <c r="E7" s="97"/>
      <c r="F7" s="97"/>
      <c r="G7" s="73">
        <v>2013</v>
      </c>
      <c r="H7" s="74">
        <v>39</v>
      </c>
      <c r="I7" s="74">
        <v>26</v>
      </c>
      <c r="J7" s="74">
        <v>18</v>
      </c>
      <c r="K7" s="97"/>
      <c r="L7" s="97"/>
      <c r="M7" s="97"/>
    </row>
    <row r="8" spans="1:13" hidden="1" x14ac:dyDescent="0.25">
      <c r="A8" s="73">
        <v>2015</v>
      </c>
      <c r="B8" s="74">
        <v>5840</v>
      </c>
      <c r="C8" s="74">
        <v>3923</v>
      </c>
      <c r="D8" s="74">
        <v>2816</v>
      </c>
      <c r="E8" s="97"/>
      <c r="F8" s="97"/>
      <c r="G8" s="73">
        <v>2014</v>
      </c>
      <c r="H8" s="74">
        <v>26</v>
      </c>
      <c r="I8" s="74">
        <v>18</v>
      </c>
      <c r="J8" s="74">
        <v>14</v>
      </c>
      <c r="K8" s="97"/>
      <c r="L8" s="97"/>
      <c r="M8" s="97"/>
    </row>
    <row r="9" spans="1:13" hidden="1" x14ac:dyDescent="0.25">
      <c r="A9" s="73">
        <v>2016</v>
      </c>
      <c r="B9" s="74">
        <v>5558</v>
      </c>
      <c r="C9" s="74">
        <v>3850</v>
      </c>
      <c r="D9" s="74">
        <v>2718</v>
      </c>
      <c r="E9" s="97"/>
      <c r="F9" s="97"/>
      <c r="G9" s="73">
        <v>2015</v>
      </c>
      <c r="H9" s="74">
        <v>23</v>
      </c>
      <c r="I9" s="74">
        <v>19</v>
      </c>
      <c r="J9" s="74">
        <v>17</v>
      </c>
      <c r="K9" s="97"/>
      <c r="L9" s="97"/>
      <c r="M9" s="97"/>
    </row>
    <row r="10" spans="1:13" hidden="1" x14ac:dyDescent="0.25">
      <c r="A10" s="73">
        <v>2017</v>
      </c>
      <c r="B10" s="74">
        <v>5624</v>
      </c>
      <c r="C10" s="74">
        <v>4036</v>
      </c>
      <c r="D10" s="74">
        <v>2887</v>
      </c>
      <c r="E10" s="97"/>
      <c r="F10" s="97"/>
      <c r="G10" s="73">
        <v>2016</v>
      </c>
      <c r="H10" s="74">
        <v>38</v>
      </c>
      <c r="I10" s="74">
        <v>27</v>
      </c>
      <c r="J10" s="74">
        <v>16</v>
      </c>
      <c r="K10" s="97"/>
      <c r="L10" s="97"/>
      <c r="M10" s="97"/>
    </row>
    <row r="11" spans="1:13" hidden="1" x14ac:dyDescent="0.25">
      <c r="A11" s="73" t="s">
        <v>0</v>
      </c>
      <c r="B11" s="74">
        <v>29112</v>
      </c>
      <c r="C11" s="74">
        <v>19297</v>
      </c>
      <c r="D11" s="74">
        <v>13845</v>
      </c>
      <c r="E11" s="97"/>
      <c r="F11" s="97"/>
      <c r="G11" s="73">
        <v>2017</v>
      </c>
      <c r="H11" s="74">
        <v>100</v>
      </c>
      <c r="I11" s="74">
        <v>19</v>
      </c>
      <c r="J11" s="74">
        <v>14</v>
      </c>
      <c r="K11" s="97"/>
      <c r="L11" s="97"/>
      <c r="M11" s="97"/>
    </row>
    <row r="12" spans="1:13" hidden="1" x14ac:dyDescent="0.25">
      <c r="A12" s="73"/>
      <c r="B12" s="74"/>
      <c r="C12" s="74"/>
      <c r="D12" s="74"/>
      <c r="E12" s="74"/>
      <c r="F12" s="74"/>
      <c r="G12" s="73" t="s">
        <v>0</v>
      </c>
      <c r="H12" s="74">
        <v>226</v>
      </c>
      <c r="I12" s="74">
        <v>109</v>
      </c>
      <c r="J12" s="74">
        <v>79</v>
      </c>
      <c r="K12" s="74"/>
      <c r="L12" s="97"/>
      <c r="M12" s="97"/>
    </row>
    <row r="13" spans="1:13" hidden="1" x14ac:dyDescent="0.25">
      <c r="A13" s="74"/>
      <c r="B13" s="74"/>
      <c r="C13" s="74"/>
      <c r="D13" s="74"/>
      <c r="E13" s="74"/>
      <c r="F13" s="74"/>
      <c r="G13" s="74"/>
      <c r="H13" s="74"/>
      <c r="I13" s="74"/>
      <c r="J13" s="74"/>
      <c r="K13" s="74"/>
      <c r="L13" s="97"/>
      <c r="M13" s="97"/>
    </row>
    <row r="14" spans="1:13" hidden="1" x14ac:dyDescent="0.25">
      <c r="A14" s="97"/>
      <c r="B14" s="74" t="s">
        <v>512</v>
      </c>
      <c r="C14" s="74" t="s">
        <v>513</v>
      </c>
      <c r="D14" s="74" t="s">
        <v>514</v>
      </c>
      <c r="E14" s="74" t="s">
        <v>515</v>
      </c>
      <c r="F14" s="97"/>
      <c r="G14" s="97"/>
      <c r="H14" s="74" t="s">
        <v>512</v>
      </c>
      <c r="I14" s="74" t="s">
        <v>513</v>
      </c>
      <c r="J14" s="74" t="s">
        <v>514</v>
      </c>
      <c r="K14" s="74" t="s">
        <v>515</v>
      </c>
      <c r="L14" s="97"/>
      <c r="M14" s="97"/>
    </row>
    <row r="15" spans="1:13" hidden="1" x14ac:dyDescent="0.25">
      <c r="A15" s="97">
        <f>A6</f>
        <v>2013</v>
      </c>
      <c r="B15" s="97">
        <f t="shared" ref="B15:C19" si="0">B6-C6</f>
        <v>2470</v>
      </c>
      <c r="C15" s="97">
        <f t="shared" si="0"/>
        <v>1034</v>
      </c>
      <c r="D15" s="97">
        <f>C15+B15</f>
        <v>3504</v>
      </c>
      <c r="E15" s="97">
        <f>B6-D15</f>
        <v>2693</v>
      </c>
      <c r="F15" s="97"/>
      <c r="G15" s="97">
        <f>G7</f>
        <v>2013</v>
      </c>
      <c r="H15" s="97">
        <f t="shared" ref="H15:I19" si="1">H7-I7</f>
        <v>13</v>
      </c>
      <c r="I15" s="97">
        <f t="shared" si="1"/>
        <v>8</v>
      </c>
      <c r="J15" s="97">
        <f t="shared" ref="J15:J19" si="2">I15+H15</f>
        <v>21</v>
      </c>
      <c r="K15" s="97">
        <f>H7-J15</f>
        <v>18</v>
      </c>
      <c r="L15" s="97"/>
      <c r="M15" s="97"/>
    </row>
    <row r="16" spans="1:13" hidden="1" x14ac:dyDescent="0.25">
      <c r="A16" s="97">
        <f t="shared" ref="A16:A19" si="3">A7</f>
        <v>2014</v>
      </c>
      <c r="B16" s="97">
        <f t="shared" si="0"/>
        <v>2132</v>
      </c>
      <c r="C16" s="97">
        <f t="shared" si="0"/>
        <v>1030</v>
      </c>
      <c r="D16" s="97">
        <f t="shared" ref="D16:D19" si="4">C16+B16</f>
        <v>3162</v>
      </c>
      <c r="E16" s="97">
        <f>B7-D16</f>
        <v>2731</v>
      </c>
      <c r="F16" s="97"/>
      <c r="G16" s="97">
        <f>G8</f>
        <v>2014</v>
      </c>
      <c r="H16" s="97">
        <f t="shared" si="1"/>
        <v>8</v>
      </c>
      <c r="I16" s="97">
        <f t="shared" si="1"/>
        <v>4</v>
      </c>
      <c r="J16" s="97">
        <f t="shared" si="2"/>
        <v>12</v>
      </c>
      <c r="K16" s="97">
        <f>H8-J16</f>
        <v>14</v>
      </c>
      <c r="L16" s="97"/>
      <c r="M16" s="97"/>
    </row>
    <row r="17" spans="1:13" hidden="1" x14ac:dyDescent="0.25">
      <c r="A17" s="97">
        <f t="shared" si="3"/>
        <v>2015</v>
      </c>
      <c r="B17" s="97">
        <f t="shared" si="0"/>
        <v>1917</v>
      </c>
      <c r="C17" s="97">
        <f t="shared" si="0"/>
        <v>1107</v>
      </c>
      <c r="D17" s="97">
        <f t="shared" si="4"/>
        <v>3024</v>
      </c>
      <c r="E17" s="97">
        <f>B8-D17</f>
        <v>2816</v>
      </c>
      <c r="F17" s="97"/>
      <c r="G17" s="97">
        <f>G9</f>
        <v>2015</v>
      </c>
      <c r="H17" s="97">
        <f t="shared" si="1"/>
        <v>4</v>
      </c>
      <c r="I17" s="97">
        <f t="shared" si="1"/>
        <v>2</v>
      </c>
      <c r="J17" s="97">
        <f t="shared" si="2"/>
        <v>6</v>
      </c>
      <c r="K17" s="97">
        <f>H9-J17</f>
        <v>17</v>
      </c>
      <c r="L17" s="97"/>
      <c r="M17" s="97"/>
    </row>
    <row r="18" spans="1:13" hidden="1" x14ac:dyDescent="0.25">
      <c r="A18" s="97">
        <f t="shared" si="3"/>
        <v>2016</v>
      </c>
      <c r="B18" s="97">
        <f t="shared" si="0"/>
        <v>1708</v>
      </c>
      <c r="C18" s="97">
        <f t="shared" si="0"/>
        <v>1132</v>
      </c>
      <c r="D18" s="97">
        <f t="shared" si="4"/>
        <v>2840</v>
      </c>
      <c r="E18" s="97">
        <f>B9-D18</f>
        <v>2718</v>
      </c>
      <c r="F18" s="97"/>
      <c r="G18" s="97">
        <f>G10</f>
        <v>2016</v>
      </c>
      <c r="H18" s="97">
        <f t="shared" si="1"/>
        <v>11</v>
      </c>
      <c r="I18" s="97">
        <f t="shared" si="1"/>
        <v>11</v>
      </c>
      <c r="J18" s="97">
        <f t="shared" si="2"/>
        <v>22</v>
      </c>
      <c r="K18" s="97">
        <f>H10-J18</f>
        <v>16</v>
      </c>
      <c r="L18" s="97"/>
      <c r="M18" s="97"/>
    </row>
    <row r="19" spans="1:13" hidden="1" x14ac:dyDescent="0.25">
      <c r="A19" s="97">
        <f t="shared" si="3"/>
        <v>2017</v>
      </c>
      <c r="B19" s="97">
        <f t="shared" si="0"/>
        <v>1588</v>
      </c>
      <c r="C19" s="97">
        <f t="shared" si="0"/>
        <v>1149</v>
      </c>
      <c r="D19" s="97">
        <f t="shared" si="4"/>
        <v>2737</v>
      </c>
      <c r="E19" s="97">
        <f>B10-D19</f>
        <v>2887</v>
      </c>
      <c r="F19" s="97"/>
      <c r="G19" s="97">
        <f>G11</f>
        <v>2017</v>
      </c>
      <c r="H19" s="97">
        <f t="shared" si="1"/>
        <v>81</v>
      </c>
      <c r="I19" s="97">
        <f t="shared" si="1"/>
        <v>5</v>
      </c>
      <c r="J19" s="97">
        <f t="shared" si="2"/>
        <v>86</v>
      </c>
      <c r="K19" s="97">
        <f>H11-J19</f>
        <v>14</v>
      </c>
      <c r="L19" s="97"/>
      <c r="M19" s="97"/>
    </row>
    <row r="20" spans="1:13" hidden="1" x14ac:dyDescent="0.25">
      <c r="A20" s="97"/>
      <c r="B20" s="97"/>
      <c r="C20" s="97"/>
      <c r="D20" s="97"/>
      <c r="E20" s="97"/>
      <c r="F20" s="97"/>
      <c r="G20" s="97"/>
      <c r="H20" s="97"/>
      <c r="I20" s="97"/>
      <c r="J20" s="97"/>
      <c r="K20" s="97"/>
      <c r="L20" s="97"/>
      <c r="M20" s="97"/>
    </row>
    <row r="21" spans="1:13" s="145" customFormat="1" hidden="1" x14ac:dyDescent="0.25"/>
    <row r="22" spans="1:13" s="145" customFormat="1" ht="15.75" x14ac:dyDescent="0.25">
      <c r="A22" s="153" t="s">
        <v>533</v>
      </c>
    </row>
    <row r="23" spans="1:13" s="145" customFormat="1" x14ac:dyDescent="0.25"/>
    <row r="24" spans="1:13" ht="30" customHeight="1" x14ac:dyDescent="0.25">
      <c r="A24" s="127"/>
      <c r="B24" s="154" t="s">
        <v>516</v>
      </c>
      <c r="C24" s="154"/>
      <c r="D24" s="154" t="s">
        <v>517</v>
      </c>
      <c r="E24" s="154"/>
      <c r="F24" s="97"/>
      <c r="G24" s="128"/>
      <c r="H24" s="128"/>
      <c r="I24" s="128"/>
      <c r="J24" s="128"/>
      <c r="K24" s="128"/>
      <c r="L24" s="128"/>
      <c r="M24" s="97"/>
    </row>
    <row r="25" spans="1:13" ht="36" x14ac:dyDescent="0.25">
      <c r="A25" s="129" t="s">
        <v>275</v>
      </c>
      <c r="B25" s="130" t="str">
        <f t="shared" ref="B25:C30" si="5">D14</f>
        <v>No alarm or not working</v>
      </c>
      <c r="C25" s="130" t="str">
        <f t="shared" si="5"/>
        <v>Alarm Operated</v>
      </c>
      <c r="D25" s="130" t="str">
        <f t="shared" ref="D25:E30" si="6">J14</f>
        <v>No alarm or not working</v>
      </c>
      <c r="E25" s="130" t="str">
        <f t="shared" si="6"/>
        <v>Alarm Operated</v>
      </c>
      <c r="F25" s="128"/>
      <c r="G25" s="97"/>
      <c r="H25" s="97"/>
      <c r="I25" s="97"/>
      <c r="J25" s="97"/>
      <c r="K25" s="97"/>
      <c r="L25" s="97"/>
      <c r="M25" s="128"/>
    </row>
    <row r="26" spans="1:13" x14ac:dyDescent="0.25">
      <c r="A26" s="131">
        <f>A15</f>
        <v>2013</v>
      </c>
      <c r="B26" s="132">
        <f t="shared" si="5"/>
        <v>3504</v>
      </c>
      <c r="C26" s="132">
        <f t="shared" si="5"/>
        <v>2693</v>
      </c>
      <c r="D26" s="133">
        <f t="shared" si="6"/>
        <v>21</v>
      </c>
      <c r="E26" s="133">
        <f t="shared" si="6"/>
        <v>18</v>
      </c>
      <c r="F26" s="97"/>
      <c r="G26" s="97"/>
      <c r="H26" s="97"/>
      <c r="I26" s="97"/>
      <c r="J26" s="97"/>
      <c r="K26" s="97"/>
      <c r="L26" s="97"/>
      <c r="M26" s="97"/>
    </row>
    <row r="27" spans="1:13" x14ac:dyDescent="0.25">
      <c r="A27" s="134">
        <f>A16</f>
        <v>2014</v>
      </c>
      <c r="B27" s="135">
        <f t="shared" si="5"/>
        <v>3162</v>
      </c>
      <c r="C27" s="135">
        <f t="shared" si="5"/>
        <v>2731</v>
      </c>
      <c r="D27" s="136">
        <f t="shared" si="6"/>
        <v>12</v>
      </c>
      <c r="E27" s="136">
        <f t="shared" si="6"/>
        <v>14</v>
      </c>
      <c r="F27" s="97"/>
      <c r="G27" s="97"/>
      <c r="H27" s="97"/>
      <c r="I27" s="97"/>
      <c r="J27" s="97"/>
      <c r="K27" s="97"/>
      <c r="L27" s="97"/>
      <c r="M27" s="97"/>
    </row>
    <row r="28" spans="1:13" x14ac:dyDescent="0.25">
      <c r="A28" s="134">
        <f>A17</f>
        <v>2015</v>
      </c>
      <c r="B28" s="135">
        <f t="shared" si="5"/>
        <v>3024</v>
      </c>
      <c r="C28" s="135">
        <f t="shared" si="5"/>
        <v>2816</v>
      </c>
      <c r="D28" s="136">
        <f t="shared" si="6"/>
        <v>6</v>
      </c>
      <c r="E28" s="136">
        <f t="shared" si="6"/>
        <v>17</v>
      </c>
      <c r="F28" s="97"/>
      <c r="G28" s="97"/>
      <c r="H28" s="97"/>
      <c r="I28" s="97"/>
      <c r="J28" s="97"/>
      <c r="K28" s="97"/>
      <c r="L28" s="97"/>
      <c r="M28" s="97"/>
    </row>
    <row r="29" spans="1:13" x14ac:dyDescent="0.25">
      <c r="A29" s="134">
        <f>A18</f>
        <v>2016</v>
      </c>
      <c r="B29" s="135">
        <f t="shared" si="5"/>
        <v>2840</v>
      </c>
      <c r="C29" s="135">
        <f t="shared" si="5"/>
        <v>2718</v>
      </c>
      <c r="D29" s="136">
        <f t="shared" si="6"/>
        <v>22</v>
      </c>
      <c r="E29" s="136">
        <f t="shared" si="6"/>
        <v>16</v>
      </c>
      <c r="F29" s="97"/>
      <c r="G29" s="97"/>
      <c r="H29" s="97"/>
      <c r="I29" s="97"/>
      <c r="J29" s="97"/>
      <c r="K29" s="97"/>
      <c r="L29" s="97"/>
      <c r="M29" s="97"/>
    </row>
    <row r="30" spans="1:13" x14ac:dyDescent="0.25">
      <c r="A30" s="134">
        <f>A19</f>
        <v>2017</v>
      </c>
      <c r="B30" s="135">
        <f t="shared" si="5"/>
        <v>2737</v>
      </c>
      <c r="C30" s="135">
        <f t="shared" si="5"/>
        <v>2887</v>
      </c>
      <c r="D30" s="136">
        <f t="shared" si="6"/>
        <v>86</v>
      </c>
      <c r="E30" s="136">
        <f t="shared" si="6"/>
        <v>14</v>
      </c>
      <c r="F30" s="97"/>
      <c r="G30" s="97"/>
      <c r="H30" s="97"/>
      <c r="I30" s="97"/>
      <c r="J30" s="97"/>
      <c r="K30" s="97"/>
      <c r="L30" s="97"/>
      <c r="M30" s="97"/>
    </row>
    <row r="31" spans="1:13" x14ac:dyDescent="0.25">
      <c r="A31" s="97"/>
      <c r="B31" s="137">
        <f>SUM(B26:B30)</f>
        <v>15267</v>
      </c>
      <c r="C31" s="137">
        <f t="shared" ref="C31:E31" si="7">SUM(C26:C30)</f>
        <v>13845</v>
      </c>
      <c r="D31" s="137">
        <f t="shared" si="7"/>
        <v>147</v>
      </c>
      <c r="E31" s="137">
        <f t="shared" si="7"/>
        <v>79</v>
      </c>
      <c r="F31" s="97"/>
      <c r="G31" s="97"/>
      <c r="H31" s="97"/>
      <c r="I31" s="97"/>
      <c r="J31" s="97"/>
      <c r="K31" s="97"/>
      <c r="L31" s="97"/>
      <c r="M31" s="97"/>
    </row>
    <row r="32" spans="1:13" x14ac:dyDescent="0.25">
      <c r="A32" s="138"/>
      <c r="B32" s="139">
        <f>B31/SUM(B31:C31)</f>
        <v>0.52442291838417143</v>
      </c>
      <c r="C32" s="139">
        <f>C31/SUM(B31:C31)</f>
        <v>0.47557708161582851</v>
      </c>
      <c r="D32" s="139">
        <f>D31/SUM(D31:E31)</f>
        <v>0.65044247787610621</v>
      </c>
      <c r="E32" s="139">
        <f>E31/SUM(D31:E31)</f>
        <v>0.34955752212389379</v>
      </c>
      <c r="F32" s="97"/>
      <c r="G32" s="97"/>
      <c r="H32" s="97"/>
      <c r="I32" s="97"/>
      <c r="J32" s="97"/>
      <c r="K32" s="97"/>
      <c r="L32" s="97"/>
      <c r="M32" s="97"/>
    </row>
    <row r="33" spans="1:13" x14ac:dyDescent="0.25">
      <c r="A33" s="97"/>
      <c r="B33" s="97"/>
      <c r="C33" s="97"/>
      <c r="D33" s="97"/>
      <c r="E33" s="97"/>
      <c r="F33" s="97"/>
      <c r="G33" s="97"/>
      <c r="H33" s="97"/>
      <c r="I33" s="97"/>
      <c r="J33" s="97"/>
      <c r="K33" s="97"/>
      <c r="L33" s="97"/>
      <c r="M33" s="97"/>
    </row>
    <row r="34" spans="1:13" x14ac:dyDescent="0.25">
      <c r="A34" s="97"/>
      <c r="B34" s="97"/>
      <c r="C34" s="97"/>
      <c r="D34" s="97"/>
      <c r="E34" s="97"/>
      <c r="F34" s="97"/>
      <c r="G34" s="97"/>
      <c r="H34" s="97"/>
      <c r="I34" s="97"/>
      <c r="J34" s="97"/>
      <c r="K34" s="97"/>
      <c r="L34" s="97"/>
      <c r="M34" s="97"/>
    </row>
    <row r="35" spans="1:13" x14ac:dyDescent="0.25">
      <c r="A35" s="97"/>
      <c r="B35" s="97"/>
      <c r="C35" s="97"/>
      <c r="D35" s="97"/>
      <c r="E35" s="97"/>
      <c r="F35" s="97"/>
      <c r="G35" s="97"/>
      <c r="H35" s="97"/>
      <c r="I35" s="97"/>
      <c r="J35" s="97"/>
      <c r="K35" s="97"/>
      <c r="L35" s="97"/>
      <c r="M35" s="97"/>
    </row>
  </sheetData>
  <mergeCells count="2">
    <mergeCell ref="B24:C24"/>
    <mergeCell ref="D24:E2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17"/>
  <sheetViews>
    <sheetView showGridLines="0" workbookViewId="0">
      <selection activeCell="P2" sqref="P2"/>
    </sheetView>
  </sheetViews>
  <sheetFormatPr defaultRowHeight="15" x14ac:dyDescent="0.25"/>
  <cols>
    <col min="1" max="1" width="53.28515625" customWidth="1"/>
    <col min="2" max="2" width="10.140625" customWidth="1"/>
    <col min="3" max="6" width="5" customWidth="1"/>
    <col min="7" max="8" width="5.7109375" customWidth="1"/>
    <col min="9" max="9" width="5.7109375" style="97" customWidth="1"/>
    <col min="10" max="10" width="3.5703125" customWidth="1"/>
    <col min="11" max="13" width="6.7109375" customWidth="1"/>
  </cols>
  <sheetData>
    <row r="1" spans="1:38" s="12" customFormat="1" ht="22.5" customHeight="1" x14ac:dyDescent="0.25">
      <c r="A1" s="2" t="s">
        <v>252</v>
      </c>
      <c r="H1"/>
      <c r="I1" s="97"/>
      <c r="J1" s="97"/>
      <c r="K1" s="97"/>
      <c r="L1" s="97"/>
      <c r="M1" s="97"/>
      <c r="N1" s="97"/>
      <c r="O1" s="97"/>
      <c r="P1" s="97"/>
      <c r="Q1" s="97"/>
      <c r="R1" s="97"/>
      <c r="S1"/>
      <c r="T1"/>
      <c r="U1"/>
      <c r="V1"/>
      <c r="W1"/>
      <c r="X1"/>
      <c r="Y1"/>
      <c r="Z1"/>
      <c r="AA1"/>
    </row>
    <row r="2" spans="1:38" s="5" customFormat="1" ht="22.5" customHeight="1" thickBot="1" x14ac:dyDescent="0.3">
      <c r="A2" s="4" t="s">
        <v>175</v>
      </c>
      <c r="B2" s="4"/>
      <c r="J2"/>
      <c r="K2" s="4" t="s">
        <v>253</v>
      </c>
      <c r="L2"/>
      <c r="M2"/>
      <c r="N2"/>
      <c r="O2"/>
      <c r="P2" s="153" t="s">
        <v>535</v>
      </c>
      <c r="Q2"/>
      <c r="R2"/>
      <c r="S2"/>
      <c r="T2"/>
      <c r="U2"/>
      <c r="V2"/>
      <c r="W2"/>
      <c r="X2"/>
      <c r="Y2"/>
      <c r="Z2"/>
      <c r="AA2"/>
      <c r="AB2"/>
    </row>
    <row r="3" spans="1:38" s="9" customFormat="1" ht="22.5" customHeight="1" x14ac:dyDescent="0.25">
      <c r="A3" s="7"/>
      <c r="B3" s="7">
        <v>2010</v>
      </c>
      <c r="C3" s="7">
        <v>2011</v>
      </c>
      <c r="D3" s="7">
        <v>2012</v>
      </c>
      <c r="E3" s="7">
        <v>2013</v>
      </c>
      <c r="F3" s="7">
        <v>2014</v>
      </c>
      <c r="G3" s="7">
        <v>2015</v>
      </c>
      <c r="H3" s="7">
        <v>2016</v>
      </c>
      <c r="I3" s="7">
        <v>2017</v>
      </c>
      <c r="J3" s="78"/>
      <c r="K3" s="7">
        <v>2017</v>
      </c>
      <c r="L3" s="7">
        <v>2016</v>
      </c>
      <c r="M3" s="7">
        <v>2012</v>
      </c>
      <c r="N3"/>
      <c r="O3"/>
      <c r="P3"/>
      <c r="Q3"/>
      <c r="R3"/>
      <c r="S3"/>
      <c r="T3"/>
      <c r="U3"/>
      <c r="V3"/>
      <c r="W3"/>
      <c r="X3"/>
      <c r="Y3"/>
      <c r="Z3"/>
      <c r="AA3"/>
      <c r="AB3"/>
      <c r="AC3"/>
    </row>
    <row r="4" spans="1:38" s="12" customFormat="1" ht="22.5" customHeight="1" x14ac:dyDescent="0.25">
      <c r="A4" s="14" t="s">
        <v>251</v>
      </c>
      <c r="B4" s="15">
        <v>6821</v>
      </c>
      <c r="C4" s="15">
        <v>6650</v>
      </c>
      <c r="D4" s="15">
        <v>6479</v>
      </c>
      <c r="E4" s="15">
        <v>6197</v>
      </c>
      <c r="F4" s="15">
        <v>5893</v>
      </c>
      <c r="G4" s="15">
        <v>5840</v>
      </c>
      <c r="H4" s="15">
        <v>5558</v>
      </c>
      <c r="I4" s="15">
        <v>5624</v>
      </c>
      <c r="J4" s="15"/>
      <c r="K4" s="55"/>
      <c r="L4" s="55"/>
      <c r="M4" s="55"/>
      <c r="N4" s="63"/>
      <c r="O4" s="63"/>
      <c r="P4" s="63"/>
      <c r="Q4"/>
      <c r="R4"/>
      <c r="S4"/>
      <c r="T4"/>
      <c r="U4"/>
      <c r="V4"/>
      <c r="W4"/>
      <c r="X4"/>
      <c r="Y4"/>
      <c r="Z4"/>
      <c r="AA4"/>
      <c r="AB4"/>
      <c r="AC4"/>
      <c r="AD4"/>
    </row>
    <row r="5" spans="1:38" s="12" customFormat="1" ht="22.5" customHeight="1" x14ac:dyDescent="0.25">
      <c r="A5" s="56" t="s">
        <v>248</v>
      </c>
      <c r="B5" s="15">
        <f t="shared" ref="B5" si="0">SUM(B6:B10)</f>
        <v>3957</v>
      </c>
      <c r="C5" s="15">
        <v>3837</v>
      </c>
      <c r="D5" s="15">
        <v>3826</v>
      </c>
      <c r="E5" s="15">
        <v>3597</v>
      </c>
      <c r="F5" s="15">
        <v>3362</v>
      </c>
      <c r="G5" s="15">
        <v>3363</v>
      </c>
      <c r="H5" s="15">
        <v>3277</v>
      </c>
      <c r="I5" s="15">
        <v>3383</v>
      </c>
      <c r="J5" s="15"/>
      <c r="K5" s="55">
        <f>(I5/I4*100)</f>
        <v>60.152916073968711</v>
      </c>
      <c r="L5" s="55">
        <f>(H5/H4*100)</f>
        <v>58.960057574667147</v>
      </c>
      <c r="M5" s="55">
        <f>(D5/D4*100)</f>
        <v>59.052322889334775</v>
      </c>
      <c r="N5" s="63"/>
      <c r="O5" s="63"/>
      <c r="P5" s="63"/>
      <c r="Q5"/>
      <c r="R5"/>
      <c r="S5"/>
      <c r="T5"/>
      <c r="U5"/>
      <c r="V5"/>
      <c r="W5"/>
      <c r="X5"/>
      <c r="Y5"/>
      <c r="Z5"/>
      <c r="AA5"/>
      <c r="AB5"/>
      <c r="AC5"/>
    </row>
    <row r="6" spans="1:38" s="13" customFormat="1" ht="13.5" customHeight="1" x14ac:dyDescent="0.25">
      <c r="A6" s="38" t="s">
        <v>81</v>
      </c>
      <c r="B6" s="16">
        <v>1407</v>
      </c>
      <c r="C6" s="16">
        <v>1404</v>
      </c>
      <c r="D6" s="16">
        <v>1492</v>
      </c>
      <c r="E6" s="16">
        <v>1236</v>
      </c>
      <c r="F6" s="16">
        <v>1181</v>
      </c>
      <c r="G6" s="16">
        <v>1126</v>
      </c>
      <c r="H6" s="16">
        <v>1178</v>
      </c>
      <c r="I6" s="16">
        <v>1159</v>
      </c>
      <c r="J6" s="16"/>
      <c r="K6" s="55"/>
      <c r="L6" s="55"/>
      <c r="M6" s="55"/>
      <c r="N6" s="63"/>
      <c r="O6" s="63"/>
      <c r="P6" s="63"/>
      <c r="Q6"/>
      <c r="R6"/>
      <c r="S6"/>
      <c r="T6"/>
      <c r="U6"/>
      <c r="V6"/>
      <c r="W6"/>
      <c r="X6"/>
      <c r="Y6"/>
      <c r="Z6"/>
      <c r="AA6"/>
      <c r="AB6"/>
      <c r="AC6"/>
      <c r="AD6"/>
      <c r="AE6"/>
      <c r="AF6"/>
      <c r="AG6"/>
      <c r="AH6"/>
      <c r="AI6"/>
      <c r="AJ6"/>
      <c r="AK6"/>
      <c r="AL6"/>
    </row>
    <row r="7" spans="1:38" s="13" customFormat="1" ht="13.5" customHeight="1" x14ac:dyDescent="0.25">
      <c r="A7" s="38" t="s">
        <v>82</v>
      </c>
      <c r="B7" s="16">
        <v>1280</v>
      </c>
      <c r="C7" s="16">
        <v>1230</v>
      </c>
      <c r="D7" s="16">
        <v>1167</v>
      </c>
      <c r="E7" s="16">
        <v>1183</v>
      </c>
      <c r="F7" s="16">
        <v>1133</v>
      </c>
      <c r="G7" s="16">
        <v>1144</v>
      </c>
      <c r="H7" s="16">
        <v>1126</v>
      </c>
      <c r="I7" s="16">
        <v>1177</v>
      </c>
      <c r="J7" s="16"/>
      <c r="K7" s="55"/>
      <c r="L7" s="55"/>
      <c r="M7" s="55"/>
      <c r="N7" s="63"/>
      <c r="O7" s="63"/>
      <c r="P7" s="63"/>
      <c r="Q7"/>
      <c r="R7"/>
      <c r="S7"/>
      <c r="T7"/>
      <c r="U7"/>
      <c r="V7"/>
      <c r="W7"/>
      <c r="X7"/>
      <c r="Y7"/>
      <c r="Z7"/>
      <c r="AA7"/>
      <c r="AB7"/>
      <c r="AC7"/>
      <c r="AD7"/>
      <c r="AE7"/>
      <c r="AF7"/>
      <c r="AG7"/>
      <c r="AH7"/>
      <c r="AI7"/>
      <c r="AJ7"/>
      <c r="AK7"/>
      <c r="AL7"/>
    </row>
    <row r="8" spans="1:38" s="13" customFormat="1" ht="13.5" customHeight="1" x14ac:dyDescent="0.25">
      <c r="A8" s="38" t="s">
        <v>83</v>
      </c>
      <c r="B8" s="16">
        <v>450</v>
      </c>
      <c r="C8" s="16">
        <v>435</v>
      </c>
      <c r="D8" s="16">
        <v>434</v>
      </c>
      <c r="E8" s="16">
        <v>469</v>
      </c>
      <c r="F8" s="16">
        <v>395</v>
      </c>
      <c r="G8" s="16">
        <v>418</v>
      </c>
      <c r="H8" s="16">
        <v>370</v>
      </c>
      <c r="I8" s="16">
        <v>370</v>
      </c>
      <c r="J8" s="16"/>
      <c r="K8" s="55"/>
      <c r="L8" s="55"/>
      <c r="M8" s="55"/>
      <c r="N8" s="63"/>
      <c r="O8" s="63"/>
      <c r="P8" s="63"/>
      <c r="Q8"/>
      <c r="R8"/>
      <c r="S8"/>
      <c r="T8"/>
      <c r="U8"/>
      <c r="V8"/>
      <c r="W8"/>
      <c r="X8"/>
      <c r="Y8"/>
      <c r="Z8"/>
      <c r="AA8"/>
      <c r="AB8"/>
      <c r="AC8"/>
      <c r="AD8"/>
      <c r="AE8"/>
      <c r="AF8"/>
      <c r="AG8"/>
      <c r="AH8"/>
      <c r="AI8"/>
      <c r="AJ8"/>
      <c r="AK8"/>
      <c r="AL8"/>
    </row>
    <row r="9" spans="1:38" s="13" customFormat="1" ht="13.5" customHeight="1" x14ac:dyDescent="0.25">
      <c r="A9" s="38" t="s">
        <v>84</v>
      </c>
      <c r="B9" s="16">
        <v>374</v>
      </c>
      <c r="C9" s="16">
        <v>363</v>
      </c>
      <c r="D9" s="16">
        <v>396</v>
      </c>
      <c r="E9" s="16">
        <v>420</v>
      </c>
      <c r="F9" s="16">
        <v>384</v>
      </c>
      <c r="G9" s="16">
        <v>415</v>
      </c>
      <c r="H9" s="16">
        <v>369</v>
      </c>
      <c r="I9" s="16">
        <v>410</v>
      </c>
      <c r="J9" s="16"/>
      <c r="K9" s="55"/>
      <c r="L9" s="55"/>
      <c r="M9" s="55"/>
      <c r="N9" s="63"/>
      <c r="O9" s="63"/>
      <c r="P9" s="63"/>
      <c r="Q9"/>
      <c r="R9"/>
      <c r="S9"/>
      <c r="T9"/>
      <c r="U9"/>
      <c r="V9"/>
      <c r="W9"/>
      <c r="X9"/>
      <c r="Y9"/>
      <c r="Z9"/>
      <c r="AA9"/>
      <c r="AB9"/>
      <c r="AC9"/>
      <c r="AD9"/>
      <c r="AE9"/>
      <c r="AF9"/>
      <c r="AG9"/>
      <c r="AH9"/>
      <c r="AI9"/>
      <c r="AJ9"/>
      <c r="AK9"/>
      <c r="AL9"/>
    </row>
    <row r="10" spans="1:38" s="13" customFormat="1" ht="13.5" customHeight="1" x14ac:dyDescent="0.25">
      <c r="A10" s="38" t="s">
        <v>86</v>
      </c>
      <c r="B10" s="16">
        <v>446</v>
      </c>
      <c r="C10" s="16">
        <v>405</v>
      </c>
      <c r="D10" s="16">
        <v>337</v>
      </c>
      <c r="E10" s="16">
        <v>289</v>
      </c>
      <c r="F10" s="16">
        <v>269</v>
      </c>
      <c r="G10" s="16">
        <v>260</v>
      </c>
      <c r="H10" s="16">
        <v>234</v>
      </c>
      <c r="I10" s="16">
        <v>267</v>
      </c>
      <c r="J10" s="16"/>
      <c r="K10" s="55"/>
      <c r="L10" s="55"/>
      <c r="M10" s="55"/>
      <c r="N10" s="63"/>
      <c r="O10" s="63"/>
      <c r="P10" s="63"/>
      <c r="Q10"/>
      <c r="R10"/>
      <c r="S10"/>
      <c r="T10"/>
      <c r="U10"/>
      <c r="V10"/>
      <c r="W10"/>
      <c r="X10"/>
      <c r="Y10"/>
      <c r="Z10"/>
      <c r="AA10"/>
      <c r="AB10"/>
      <c r="AC10"/>
      <c r="AD10"/>
      <c r="AE10"/>
      <c r="AF10"/>
      <c r="AG10"/>
      <c r="AH10"/>
      <c r="AI10"/>
      <c r="AJ10"/>
      <c r="AK10"/>
      <c r="AL10"/>
    </row>
    <row r="11" spans="1:38" s="12" customFormat="1" ht="22.5" customHeight="1" x14ac:dyDescent="0.25">
      <c r="A11" s="56" t="s">
        <v>247</v>
      </c>
      <c r="B11" s="15">
        <f>SUM(B12:B13)</f>
        <v>2341</v>
      </c>
      <c r="C11" s="15">
        <v>2283</v>
      </c>
      <c r="D11" s="15">
        <v>2120</v>
      </c>
      <c r="E11" s="15">
        <v>2099</v>
      </c>
      <c r="F11" s="15">
        <v>1975</v>
      </c>
      <c r="G11" s="15">
        <v>1977</v>
      </c>
      <c r="H11" s="15">
        <v>1911</v>
      </c>
      <c r="I11" s="15">
        <v>1840</v>
      </c>
      <c r="J11" s="15"/>
      <c r="K11" s="55">
        <f>(I11/I4*100)</f>
        <v>32.716927453769557</v>
      </c>
      <c r="L11" s="55">
        <f>(H11/H4*100)</f>
        <v>34.382871536523929</v>
      </c>
      <c r="M11" s="55">
        <f>(D11/D4*100)</f>
        <v>32.721098935020834</v>
      </c>
      <c r="N11"/>
      <c r="O11"/>
      <c r="P11"/>
      <c r="Q11"/>
      <c r="R11"/>
      <c r="S11"/>
      <c r="T11"/>
      <c r="U11"/>
      <c r="V11"/>
      <c r="W11"/>
      <c r="X11"/>
      <c r="Y11"/>
      <c r="Z11"/>
      <c r="AA11"/>
      <c r="AB11"/>
      <c r="AC11"/>
    </row>
    <row r="12" spans="1:38" s="13" customFormat="1" ht="13.5" customHeight="1" x14ac:dyDescent="0.25">
      <c r="A12" s="38" t="s">
        <v>80</v>
      </c>
      <c r="B12" s="16">
        <v>2286</v>
      </c>
      <c r="C12" s="16">
        <v>2235</v>
      </c>
      <c r="D12" s="16">
        <v>2082</v>
      </c>
      <c r="E12" s="16">
        <v>2061</v>
      </c>
      <c r="F12" s="16">
        <v>1938</v>
      </c>
      <c r="G12" s="16">
        <v>1926</v>
      </c>
      <c r="H12" s="16">
        <v>1866</v>
      </c>
      <c r="I12" s="16">
        <v>1809</v>
      </c>
      <c r="J12" s="16"/>
      <c r="K12" s="55"/>
      <c r="L12" s="55"/>
      <c r="M12" s="55"/>
      <c r="N12"/>
      <c r="O12"/>
      <c r="P12"/>
      <c r="Q12"/>
      <c r="R12"/>
      <c r="S12"/>
      <c r="T12"/>
      <c r="U12"/>
      <c r="V12"/>
      <c r="W12"/>
      <c r="X12"/>
      <c r="Y12"/>
      <c r="Z12"/>
      <c r="AA12"/>
      <c r="AB12"/>
      <c r="AC12"/>
      <c r="AD12"/>
      <c r="AE12"/>
      <c r="AF12"/>
      <c r="AG12"/>
      <c r="AH12"/>
      <c r="AI12"/>
      <c r="AJ12"/>
      <c r="AK12"/>
      <c r="AL12"/>
    </row>
    <row r="13" spans="1:38" s="13" customFormat="1" ht="13.5" customHeight="1" x14ac:dyDescent="0.25">
      <c r="A13" s="38" t="s">
        <v>87</v>
      </c>
      <c r="B13" s="16">
        <v>55</v>
      </c>
      <c r="C13" s="16">
        <v>48</v>
      </c>
      <c r="D13" s="16">
        <v>38</v>
      </c>
      <c r="E13" s="16">
        <v>38</v>
      </c>
      <c r="F13" s="16">
        <v>37</v>
      </c>
      <c r="G13" s="16">
        <v>51</v>
      </c>
      <c r="H13" s="16">
        <v>45</v>
      </c>
      <c r="I13" s="16">
        <v>31</v>
      </c>
      <c r="J13" s="16"/>
      <c r="K13" s="55"/>
      <c r="L13" s="55"/>
      <c r="M13" s="55"/>
      <c r="N13"/>
      <c r="O13"/>
      <c r="P13"/>
      <c r="Q13"/>
      <c r="R13"/>
      <c r="S13"/>
      <c r="T13"/>
      <c r="U13"/>
      <c r="V13"/>
      <c r="W13"/>
      <c r="X13"/>
      <c r="Y13"/>
      <c r="Z13"/>
      <c r="AA13"/>
      <c r="AB13"/>
      <c r="AC13"/>
      <c r="AD13"/>
      <c r="AE13"/>
      <c r="AF13"/>
      <c r="AG13"/>
      <c r="AH13"/>
      <c r="AI13"/>
      <c r="AJ13"/>
      <c r="AK13"/>
      <c r="AL13"/>
    </row>
    <row r="14" spans="1:38" s="12" customFormat="1" ht="22.5" customHeight="1" x14ac:dyDescent="0.25">
      <c r="A14" s="56" t="s">
        <v>85</v>
      </c>
      <c r="B14" s="15">
        <v>275</v>
      </c>
      <c r="C14" s="15">
        <v>287</v>
      </c>
      <c r="D14" s="15">
        <v>335</v>
      </c>
      <c r="E14" s="15">
        <v>324</v>
      </c>
      <c r="F14" s="15">
        <v>368</v>
      </c>
      <c r="G14" s="15">
        <v>292</v>
      </c>
      <c r="H14" s="15">
        <v>211</v>
      </c>
      <c r="I14" s="15">
        <v>231</v>
      </c>
      <c r="J14" s="15"/>
      <c r="K14" s="55">
        <f>(I14/I4*100)</f>
        <v>4.1073968705547648</v>
      </c>
      <c r="L14" s="55">
        <f>(H14/H4*100)</f>
        <v>3.7963296149694132</v>
      </c>
      <c r="M14" s="55">
        <f>(D14/D4*100)</f>
        <v>5.1705510109584809</v>
      </c>
      <c r="N14"/>
      <c r="O14"/>
      <c r="P14"/>
      <c r="Q14"/>
      <c r="R14"/>
      <c r="S14"/>
      <c r="T14"/>
      <c r="U14"/>
      <c r="V14"/>
      <c r="W14"/>
      <c r="X14"/>
      <c r="Y14"/>
      <c r="Z14"/>
      <c r="AA14"/>
      <c r="AB14"/>
      <c r="AC14"/>
    </row>
    <row r="15" spans="1:38" s="12" customFormat="1" ht="22.5" customHeight="1" thickBot="1" x14ac:dyDescent="0.3">
      <c r="A15" s="56" t="s">
        <v>249</v>
      </c>
      <c r="B15" s="15">
        <f>SUM(B16:B21)</f>
        <v>235</v>
      </c>
      <c r="C15" s="15">
        <v>225</v>
      </c>
      <c r="D15" s="15">
        <v>164</v>
      </c>
      <c r="E15" s="15">
        <v>146</v>
      </c>
      <c r="F15" s="15">
        <v>162</v>
      </c>
      <c r="G15" s="15">
        <v>177</v>
      </c>
      <c r="H15" s="15">
        <v>134</v>
      </c>
      <c r="I15" s="15">
        <v>149</v>
      </c>
      <c r="J15" s="15"/>
      <c r="K15" s="55">
        <f>(I15/I4*100)</f>
        <v>2.6493598862019914</v>
      </c>
      <c r="L15" s="55">
        <f>(H15/H4*100)</f>
        <v>2.4109391867578269</v>
      </c>
      <c r="M15" s="55">
        <f>(D15/D4*100)</f>
        <v>2.5312548232751966</v>
      </c>
      <c r="N15"/>
      <c r="O15"/>
      <c r="P15"/>
      <c r="Q15" s="4" t="s">
        <v>253</v>
      </c>
      <c r="R15" s="63"/>
      <c r="S15"/>
      <c r="T15"/>
      <c r="U15"/>
      <c r="V15"/>
      <c r="W15"/>
      <c r="X15"/>
      <c r="Y15"/>
      <c r="Z15"/>
      <c r="AA15"/>
      <c r="AB15"/>
      <c r="AC15"/>
    </row>
    <row r="16" spans="1:38" s="13" customFormat="1" ht="13.5" customHeight="1" x14ac:dyDescent="0.25">
      <c r="A16" s="38" t="s">
        <v>88</v>
      </c>
      <c r="B16" s="16">
        <v>49</v>
      </c>
      <c r="C16" s="16">
        <v>41</v>
      </c>
      <c r="D16" s="16">
        <v>36</v>
      </c>
      <c r="E16" s="16">
        <v>29</v>
      </c>
      <c r="F16" s="16">
        <v>37</v>
      </c>
      <c r="G16" s="16">
        <v>35</v>
      </c>
      <c r="H16" s="16">
        <v>28</v>
      </c>
      <c r="I16" s="16">
        <v>24</v>
      </c>
      <c r="J16" s="16"/>
      <c r="K16" s="55"/>
      <c r="L16" s="55"/>
      <c r="M16" s="55"/>
      <c r="N16"/>
      <c r="O16"/>
      <c r="P16"/>
      <c r="Q16" s="7">
        <v>2017</v>
      </c>
      <c r="R16" s="7"/>
      <c r="S16"/>
      <c r="T16"/>
      <c r="U16"/>
      <c r="V16"/>
      <c r="W16"/>
      <c r="X16"/>
      <c r="Y16"/>
      <c r="Z16"/>
      <c r="AA16"/>
      <c r="AB16"/>
      <c r="AC16"/>
      <c r="AD16"/>
      <c r="AE16"/>
      <c r="AF16"/>
      <c r="AG16"/>
      <c r="AH16"/>
      <c r="AI16"/>
      <c r="AJ16"/>
      <c r="AK16"/>
      <c r="AL16"/>
    </row>
    <row r="17" spans="1:38" s="13" customFormat="1" ht="13.5" customHeight="1" x14ac:dyDescent="0.25">
      <c r="A17" s="38" t="s">
        <v>89</v>
      </c>
      <c r="B17" s="16">
        <v>56</v>
      </c>
      <c r="C17" s="16">
        <v>47</v>
      </c>
      <c r="D17" s="16">
        <v>23</v>
      </c>
      <c r="E17" s="16">
        <v>27</v>
      </c>
      <c r="F17" s="16">
        <v>33</v>
      </c>
      <c r="G17" s="16">
        <v>36</v>
      </c>
      <c r="H17" s="16">
        <v>26</v>
      </c>
      <c r="I17" s="16">
        <v>31</v>
      </c>
      <c r="J17" s="16"/>
      <c r="K17" s="55"/>
      <c r="L17" s="55"/>
      <c r="M17" s="55"/>
      <c r="N17"/>
      <c r="O17"/>
      <c r="P17" s="56" t="s">
        <v>248</v>
      </c>
      <c r="Q17" s="55">
        <v>60.152916073968711</v>
      </c>
      <c r="R17" s="55"/>
      <c r="S17" s="63"/>
      <c r="T17"/>
      <c r="U17"/>
      <c r="V17"/>
      <c r="W17"/>
      <c r="X17"/>
      <c r="Y17"/>
      <c r="Z17"/>
      <c r="AA17"/>
      <c r="AB17"/>
      <c r="AC17"/>
      <c r="AD17"/>
      <c r="AE17"/>
      <c r="AF17"/>
      <c r="AG17"/>
      <c r="AH17"/>
      <c r="AI17"/>
      <c r="AJ17"/>
      <c r="AK17"/>
      <c r="AL17"/>
    </row>
    <row r="18" spans="1:38" s="13" customFormat="1" ht="13.5" customHeight="1" x14ac:dyDescent="0.25">
      <c r="A18" s="38" t="s">
        <v>90</v>
      </c>
      <c r="B18" s="16">
        <v>30</v>
      </c>
      <c r="C18" s="16">
        <v>34</v>
      </c>
      <c r="D18" s="16">
        <v>25</v>
      </c>
      <c r="E18" s="16">
        <v>14</v>
      </c>
      <c r="F18" s="16">
        <v>30</v>
      </c>
      <c r="G18" s="16">
        <v>30</v>
      </c>
      <c r="H18" s="16">
        <v>23</v>
      </c>
      <c r="I18" s="16">
        <v>32</v>
      </c>
      <c r="J18" s="16"/>
      <c r="K18" s="55"/>
      <c r="L18" s="55"/>
      <c r="M18" s="55"/>
      <c r="N18"/>
      <c r="O18"/>
      <c r="P18" s="56" t="s">
        <v>247</v>
      </c>
      <c r="Q18" s="55">
        <v>32.716927453769557</v>
      </c>
      <c r="R18" s="55"/>
      <c r="S18"/>
      <c r="T18"/>
      <c r="U18"/>
      <c r="V18"/>
      <c r="W18"/>
      <c r="X18"/>
      <c r="Y18"/>
      <c r="Z18"/>
      <c r="AA18"/>
      <c r="AB18"/>
      <c r="AC18"/>
      <c r="AD18"/>
      <c r="AE18"/>
      <c r="AF18"/>
      <c r="AG18"/>
      <c r="AH18"/>
      <c r="AI18"/>
      <c r="AJ18"/>
      <c r="AK18"/>
    </row>
    <row r="19" spans="1:38" s="13" customFormat="1" ht="13.5" customHeight="1" x14ac:dyDescent="0.25">
      <c r="A19" s="38" t="s">
        <v>91</v>
      </c>
      <c r="B19" s="16">
        <v>33</v>
      </c>
      <c r="C19" s="16">
        <v>33</v>
      </c>
      <c r="D19" s="16">
        <v>32</v>
      </c>
      <c r="E19" s="16">
        <v>21</v>
      </c>
      <c r="F19" s="16">
        <v>27</v>
      </c>
      <c r="G19" s="16">
        <v>24</v>
      </c>
      <c r="H19" s="16">
        <v>19</v>
      </c>
      <c r="I19" s="16">
        <v>17</v>
      </c>
      <c r="J19" s="16"/>
      <c r="K19" s="55"/>
      <c r="L19" s="55"/>
      <c r="M19" s="55"/>
      <c r="N19"/>
      <c r="O19"/>
      <c r="P19" s="56" t="s">
        <v>496</v>
      </c>
      <c r="Q19" s="12">
        <v>2.6</v>
      </c>
      <c r="R19" s="55"/>
      <c r="S19"/>
      <c r="T19"/>
      <c r="U19"/>
      <c r="V19"/>
      <c r="W19"/>
      <c r="X19"/>
      <c r="Y19"/>
      <c r="Z19"/>
      <c r="AA19"/>
      <c r="AB19"/>
      <c r="AC19"/>
      <c r="AD19"/>
      <c r="AE19"/>
      <c r="AF19"/>
      <c r="AG19"/>
      <c r="AH19"/>
      <c r="AI19"/>
      <c r="AJ19"/>
      <c r="AK19"/>
    </row>
    <row r="20" spans="1:38" s="13" customFormat="1" ht="13.5" customHeight="1" x14ac:dyDescent="0.25">
      <c r="A20" s="38" t="s">
        <v>92</v>
      </c>
      <c r="B20" s="16">
        <v>44</v>
      </c>
      <c r="C20" s="16">
        <v>46</v>
      </c>
      <c r="D20" s="16">
        <v>21</v>
      </c>
      <c r="E20" s="16">
        <v>33</v>
      </c>
      <c r="F20" s="16">
        <v>25</v>
      </c>
      <c r="G20" s="16">
        <v>33</v>
      </c>
      <c r="H20" s="16">
        <v>24</v>
      </c>
      <c r="I20" s="16">
        <v>31</v>
      </c>
      <c r="J20" s="16"/>
      <c r="K20" s="55"/>
      <c r="L20" s="55"/>
      <c r="M20" s="55"/>
      <c r="N20"/>
      <c r="O20"/>
      <c r="P20" s="56" t="s">
        <v>250</v>
      </c>
      <c r="Q20" s="55">
        <v>0.4</v>
      </c>
      <c r="R20" s="55"/>
      <c r="S20"/>
      <c r="T20"/>
      <c r="U20"/>
      <c r="V20"/>
      <c r="W20"/>
      <c r="X20"/>
      <c r="Y20"/>
      <c r="Z20"/>
      <c r="AA20"/>
      <c r="AB20"/>
      <c r="AC20"/>
      <c r="AD20"/>
      <c r="AE20"/>
      <c r="AF20"/>
      <c r="AG20"/>
      <c r="AH20"/>
      <c r="AI20"/>
      <c r="AJ20"/>
      <c r="AK20"/>
    </row>
    <row r="21" spans="1:38" s="13" customFormat="1" ht="13.5" customHeight="1" x14ac:dyDescent="0.25">
      <c r="A21" s="38" t="s">
        <v>94</v>
      </c>
      <c r="B21" s="16">
        <v>23</v>
      </c>
      <c r="C21" s="16">
        <v>24</v>
      </c>
      <c r="D21" s="16">
        <v>27</v>
      </c>
      <c r="E21" s="16">
        <v>22</v>
      </c>
      <c r="F21" s="16">
        <v>10</v>
      </c>
      <c r="G21" s="16">
        <v>19</v>
      </c>
      <c r="H21" s="16">
        <v>14</v>
      </c>
      <c r="I21" s="16">
        <v>14</v>
      </c>
      <c r="J21" s="16"/>
      <c r="K21" s="55"/>
      <c r="L21" s="55"/>
      <c r="M21" s="55"/>
      <c r="N21"/>
      <c r="O21"/>
      <c r="S21"/>
      <c r="T21"/>
      <c r="U21"/>
      <c r="V21"/>
      <c r="W21"/>
      <c r="X21"/>
      <c r="Y21"/>
      <c r="Z21"/>
      <c r="AA21"/>
      <c r="AB21"/>
      <c r="AC21"/>
      <c r="AD21"/>
      <c r="AE21"/>
      <c r="AF21"/>
      <c r="AG21"/>
      <c r="AH21"/>
      <c r="AI21"/>
      <c r="AJ21"/>
      <c r="AK21"/>
    </row>
    <row r="22" spans="1:38" s="12" customFormat="1" ht="22.5" customHeight="1" x14ac:dyDescent="0.25">
      <c r="A22" s="56" t="s">
        <v>250</v>
      </c>
      <c r="B22" s="15">
        <f>SUM(B23:B25)</f>
        <v>13</v>
      </c>
      <c r="C22" s="15">
        <v>18</v>
      </c>
      <c r="D22" s="15">
        <v>34</v>
      </c>
      <c r="E22" s="15">
        <v>31</v>
      </c>
      <c r="F22" s="15">
        <v>26</v>
      </c>
      <c r="G22" s="15">
        <v>31</v>
      </c>
      <c r="H22" s="15">
        <v>25</v>
      </c>
      <c r="I22" s="15">
        <v>21</v>
      </c>
      <c r="J22" s="15"/>
      <c r="K22" s="55">
        <f>(I22/I4*100)</f>
        <v>0.37339971550497864</v>
      </c>
      <c r="L22" s="55">
        <f>(H22/H4*100)</f>
        <v>0.44980208708168407</v>
      </c>
      <c r="M22" s="55">
        <f>(D22/D4*100)</f>
        <v>0.5247723414107115</v>
      </c>
      <c r="N22"/>
      <c r="O22"/>
      <c r="S22"/>
      <c r="T22"/>
      <c r="U22"/>
      <c r="V22"/>
      <c r="Z22"/>
      <c r="AA22"/>
      <c r="AB22"/>
    </row>
    <row r="23" spans="1:38" s="13" customFormat="1" ht="13.5" customHeight="1" x14ac:dyDescent="0.25">
      <c r="A23" s="38" t="s">
        <v>93</v>
      </c>
      <c r="B23" s="16">
        <v>4</v>
      </c>
      <c r="C23" s="16">
        <v>11</v>
      </c>
      <c r="D23" s="16">
        <v>23</v>
      </c>
      <c r="E23" s="16">
        <v>22</v>
      </c>
      <c r="F23" s="16">
        <v>18</v>
      </c>
      <c r="G23" s="16">
        <v>20</v>
      </c>
      <c r="H23" s="16">
        <v>20</v>
      </c>
      <c r="I23" s="16">
        <v>15</v>
      </c>
      <c r="J23" s="16"/>
      <c r="K23" s="55"/>
      <c r="L23" s="55"/>
      <c r="M23" s="55"/>
      <c r="N23"/>
      <c r="O23"/>
      <c r="S23" s="55"/>
      <c r="T23"/>
      <c r="U23"/>
      <c r="V23"/>
      <c r="Z23"/>
      <c r="AA23"/>
      <c r="AB23"/>
      <c r="AC23"/>
      <c r="AD23"/>
      <c r="AE23"/>
      <c r="AF23"/>
      <c r="AG23"/>
      <c r="AH23"/>
      <c r="AI23"/>
      <c r="AJ23"/>
      <c r="AK23"/>
      <c r="AL23"/>
    </row>
    <row r="24" spans="1:38" s="13" customFormat="1" ht="13.5" customHeight="1" x14ac:dyDescent="0.25">
      <c r="A24" s="38" t="s">
        <v>95</v>
      </c>
      <c r="B24" s="16">
        <v>9</v>
      </c>
      <c r="C24" s="16">
        <v>5</v>
      </c>
      <c r="D24" s="16">
        <v>6</v>
      </c>
      <c r="E24" s="16">
        <v>7</v>
      </c>
      <c r="F24" s="16">
        <v>5</v>
      </c>
      <c r="G24" s="16">
        <v>6</v>
      </c>
      <c r="H24" s="16">
        <v>3</v>
      </c>
      <c r="I24" s="16">
        <v>5</v>
      </c>
      <c r="J24" s="16"/>
      <c r="K24" s="55"/>
      <c r="L24" s="55"/>
      <c r="M24" s="55"/>
      <c r="N24"/>
      <c r="O24"/>
      <c r="P24" s="97"/>
      <c r="Q24" s="97"/>
      <c r="R24" s="97"/>
      <c r="S24" s="97"/>
      <c r="T24" s="97"/>
      <c r="U24"/>
      <c r="V24"/>
      <c r="Z24"/>
      <c r="AA24"/>
      <c r="AB24"/>
      <c r="AC24"/>
      <c r="AD24"/>
      <c r="AE24"/>
      <c r="AF24"/>
      <c r="AG24"/>
      <c r="AH24"/>
      <c r="AI24"/>
      <c r="AJ24"/>
      <c r="AK24"/>
      <c r="AL24"/>
    </row>
    <row r="25" spans="1:38" s="13" customFormat="1" ht="13.5" customHeight="1" x14ac:dyDescent="0.25">
      <c r="A25" s="38" t="s">
        <v>96</v>
      </c>
      <c r="B25" s="16">
        <v>0</v>
      </c>
      <c r="C25" s="16">
        <v>2</v>
      </c>
      <c r="D25" s="16">
        <v>5</v>
      </c>
      <c r="E25" s="16">
        <v>2</v>
      </c>
      <c r="F25" s="16">
        <v>3</v>
      </c>
      <c r="G25" s="16">
        <v>5</v>
      </c>
      <c r="H25" s="16">
        <v>2</v>
      </c>
      <c r="I25" s="16">
        <v>1</v>
      </c>
      <c r="J25" s="16"/>
      <c r="K25" s="55"/>
      <c r="L25" s="55"/>
      <c r="M25" s="55"/>
      <c r="N25"/>
      <c r="O25"/>
      <c r="P25" s="97"/>
      <c r="Q25" s="97"/>
      <c r="R25" s="97"/>
      <c r="S25" s="97"/>
      <c r="T25" s="97"/>
      <c r="U25"/>
      <c r="V25"/>
      <c r="Z25"/>
      <c r="AA25"/>
      <c r="AB25"/>
      <c r="AC25"/>
      <c r="AD25"/>
      <c r="AE25"/>
      <c r="AF25"/>
      <c r="AG25"/>
      <c r="AH25"/>
      <c r="AI25"/>
      <c r="AJ25"/>
      <c r="AK25"/>
      <c r="AL25"/>
    </row>
    <row r="26" spans="1:38" s="13" customFormat="1" ht="13.5" customHeight="1" thickBot="1" x14ac:dyDescent="0.3">
      <c r="A26" s="18"/>
      <c r="B26" s="19"/>
      <c r="C26" s="19"/>
      <c r="D26" s="19"/>
      <c r="E26" s="19"/>
      <c r="F26" s="19"/>
      <c r="G26" s="19"/>
      <c r="H26" s="19"/>
      <c r="I26" s="19"/>
      <c r="J26" s="28"/>
      <c r="K26" s="19"/>
      <c r="L26" s="19"/>
      <c r="M26" s="19"/>
      <c r="N26"/>
      <c r="O26"/>
      <c r="P26"/>
      <c r="Q26" s="55"/>
      <c r="R26" s="55"/>
      <c r="S26" s="55"/>
      <c r="T26"/>
      <c r="U26"/>
      <c r="V26"/>
      <c r="Z26"/>
      <c r="AA26"/>
      <c r="AB26"/>
      <c r="AC26"/>
      <c r="AD26"/>
      <c r="AE26"/>
      <c r="AF26"/>
      <c r="AG26"/>
      <c r="AH26"/>
      <c r="AI26"/>
      <c r="AJ26"/>
      <c r="AK26"/>
      <c r="AL26"/>
    </row>
    <row r="27" spans="1:38" s="13" customFormat="1" ht="11.25" x14ac:dyDescent="0.2">
      <c r="A27" s="13" t="s">
        <v>256</v>
      </c>
      <c r="B27" s="65"/>
      <c r="I27" s="65"/>
      <c r="J27" s="65"/>
      <c r="L27" s="65"/>
      <c r="Q27" s="55"/>
      <c r="R27" s="55"/>
      <c r="S27" s="55"/>
    </row>
    <row r="28" spans="1:38" x14ac:dyDescent="0.25">
      <c r="H28" s="63"/>
      <c r="Q28" s="55"/>
      <c r="R28" s="55"/>
      <c r="S28" s="55"/>
    </row>
    <row r="29" spans="1:38" s="63" customFormat="1" hidden="1" x14ac:dyDescent="0.25">
      <c r="A29" s="72" t="s">
        <v>1</v>
      </c>
      <c r="B29" s="97" t="s">
        <v>2</v>
      </c>
      <c r="I29" s="97"/>
      <c r="Q29" s="55">
        <v>0.53082191780821919</v>
      </c>
      <c r="R29" s="55">
        <v>0.44980208708168407</v>
      </c>
      <c r="S29" s="55">
        <v>0.5247723414107115</v>
      </c>
    </row>
    <row r="30" spans="1:38" s="63" customFormat="1" hidden="1" x14ac:dyDescent="0.25">
      <c r="A30" s="72" t="s">
        <v>314</v>
      </c>
      <c r="B30" s="97" t="s">
        <v>306</v>
      </c>
      <c r="I30" s="97"/>
      <c r="Q30" s="55"/>
      <c r="R30" s="55"/>
      <c r="S30" s="55"/>
    </row>
    <row r="31" spans="1:38" s="63" customFormat="1" hidden="1" x14ac:dyDescent="0.25">
      <c r="I31" s="97"/>
      <c r="Q31" s="55"/>
      <c r="R31" s="55"/>
      <c r="S31" s="55"/>
    </row>
    <row r="32" spans="1:38" s="63" customFormat="1" hidden="1" x14ac:dyDescent="0.25">
      <c r="A32" s="72" t="s">
        <v>309</v>
      </c>
      <c r="B32" s="72" t="s">
        <v>304</v>
      </c>
      <c r="C32"/>
      <c r="D32"/>
      <c r="E32"/>
      <c r="F32"/>
      <c r="G32"/>
      <c r="I32" s="97"/>
      <c r="Q32" s="55"/>
      <c r="R32" s="55"/>
      <c r="S32" s="55"/>
    </row>
    <row r="33" spans="1:26" s="5" customFormat="1" ht="22.5" hidden="1" customHeight="1" thickBot="1" x14ac:dyDescent="0.3">
      <c r="A33" s="72" t="s">
        <v>308</v>
      </c>
      <c r="B33" s="97">
        <v>2013</v>
      </c>
      <c r="C33" s="97">
        <v>2014</v>
      </c>
      <c r="D33" s="97">
        <v>2015</v>
      </c>
      <c r="E33" s="97">
        <v>2016</v>
      </c>
      <c r="F33" s="97">
        <v>2017</v>
      </c>
      <c r="G33"/>
      <c r="H33" s="63"/>
      <c r="I33" s="97"/>
      <c r="J33" s="63"/>
      <c r="K33" s="63"/>
      <c r="L33" s="63"/>
      <c r="M33" s="63"/>
      <c r="N33" s="63"/>
      <c r="O33" s="63"/>
      <c r="P33" s="63"/>
      <c r="Q33" s="19"/>
      <c r="R33" s="19"/>
      <c r="S33" s="19"/>
      <c r="T33" s="63"/>
      <c r="U33" s="63"/>
      <c r="V33" s="63"/>
      <c r="W33" s="63"/>
      <c r="X33" s="63"/>
      <c r="Y33" s="63"/>
      <c r="Z33" s="63"/>
    </row>
    <row r="34" spans="1:26" s="9" customFormat="1" ht="22.5" hidden="1" customHeight="1" x14ac:dyDescent="0.25">
      <c r="A34" s="73" t="s">
        <v>248</v>
      </c>
      <c r="B34" s="74">
        <v>3597</v>
      </c>
      <c r="C34" s="74">
        <v>3362</v>
      </c>
      <c r="D34" s="74">
        <v>3363</v>
      </c>
      <c r="E34" s="74">
        <v>3277</v>
      </c>
      <c r="F34" s="74">
        <v>3383</v>
      </c>
      <c r="G34"/>
      <c r="H34" s="63"/>
      <c r="I34" s="97"/>
      <c r="J34" s="63"/>
      <c r="K34" s="63"/>
      <c r="L34" s="63"/>
      <c r="M34" s="63"/>
      <c r="N34" s="63"/>
      <c r="O34" s="63"/>
      <c r="P34" s="63"/>
      <c r="Q34"/>
      <c r="R34"/>
      <c r="S34"/>
      <c r="T34" s="63"/>
      <c r="U34" s="63"/>
      <c r="V34" s="63"/>
      <c r="W34" s="63"/>
      <c r="X34" s="63"/>
      <c r="Y34" s="63"/>
      <c r="Z34" s="63"/>
    </row>
    <row r="35" spans="1:26" s="12" customFormat="1" ht="22.5" hidden="1" customHeight="1" x14ac:dyDescent="0.25">
      <c r="A35" s="75" t="s">
        <v>81</v>
      </c>
      <c r="B35" s="74">
        <v>1236</v>
      </c>
      <c r="C35" s="74">
        <v>1181</v>
      </c>
      <c r="D35" s="74">
        <v>1126</v>
      </c>
      <c r="E35" s="74">
        <v>1178</v>
      </c>
      <c r="F35" s="74">
        <v>1159</v>
      </c>
      <c r="G35"/>
      <c r="H35" s="63"/>
      <c r="I35" s="97"/>
      <c r="J35" s="63"/>
      <c r="K35" s="63"/>
      <c r="L35" s="63"/>
      <c r="M35" s="63"/>
      <c r="N35" s="63"/>
      <c r="O35" s="63"/>
      <c r="P35" s="63"/>
      <c r="Q35"/>
      <c r="R35"/>
      <c r="S35"/>
      <c r="T35" s="63"/>
      <c r="U35" s="63"/>
      <c r="V35" s="63"/>
      <c r="W35" s="63"/>
      <c r="X35" s="63"/>
      <c r="Y35" s="63"/>
      <c r="Z35" s="63"/>
    </row>
    <row r="36" spans="1:26" hidden="1" x14ac:dyDescent="0.25">
      <c r="A36" s="75" t="s">
        <v>82</v>
      </c>
      <c r="B36" s="74">
        <v>1183</v>
      </c>
      <c r="C36" s="74">
        <v>1133</v>
      </c>
      <c r="D36" s="74">
        <v>1144</v>
      </c>
      <c r="E36" s="74">
        <v>1126</v>
      </c>
      <c r="F36" s="74">
        <v>1177</v>
      </c>
      <c r="H36" s="63"/>
      <c r="J36" s="63"/>
      <c r="K36" s="63"/>
    </row>
    <row r="37" spans="1:26" hidden="1" x14ac:dyDescent="0.25">
      <c r="A37" s="75" t="s">
        <v>83</v>
      </c>
      <c r="B37" s="74">
        <v>469</v>
      </c>
      <c r="C37" s="74">
        <v>395</v>
      </c>
      <c r="D37" s="74">
        <v>418</v>
      </c>
      <c r="E37" s="74">
        <v>370</v>
      </c>
      <c r="F37" s="74">
        <v>370</v>
      </c>
      <c r="H37" s="63"/>
      <c r="J37" s="63"/>
      <c r="K37" s="63"/>
    </row>
    <row r="38" spans="1:26" hidden="1" x14ac:dyDescent="0.25">
      <c r="A38" s="75" t="s">
        <v>84</v>
      </c>
      <c r="B38" s="74">
        <v>420</v>
      </c>
      <c r="C38" s="74">
        <v>384</v>
      </c>
      <c r="D38" s="74">
        <v>415</v>
      </c>
      <c r="E38" s="74">
        <v>369</v>
      </c>
      <c r="F38" s="74">
        <v>410</v>
      </c>
    </row>
    <row r="39" spans="1:26" ht="15" hidden="1" customHeight="1" x14ac:dyDescent="0.25">
      <c r="A39" s="75" t="s">
        <v>86</v>
      </c>
      <c r="B39" s="74">
        <v>289</v>
      </c>
      <c r="C39" s="74">
        <v>269</v>
      </c>
      <c r="D39" s="74">
        <v>260</v>
      </c>
      <c r="E39" s="74">
        <v>234</v>
      </c>
      <c r="F39" s="74">
        <v>267</v>
      </c>
    </row>
    <row r="40" spans="1:26" hidden="1" x14ac:dyDescent="0.25">
      <c r="A40" s="73" t="s">
        <v>247</v>
      </c>
      <c r="B40" s="74">
        <v>2099</v>
      </c>
      <c r="C40" s="74">
        <v>1975</v>
      </c>
      <c r="D40" s="74">
        <v>1977</v>
      </c>
      <c r="E40" s="74">
        <v>1911</v>
      </c>
      <c r="F40" s="74">
        <v>1840</v>
      </c>
    </row>
    <row r="41" spans="1:26" hidden="1" x14ac:dyDescent="0.25">
      <c r="A41" s="75" t="s">
        <v>80</v>
      </c>
      <c r="B41" s="74">
        <v>2061</v>
      </c>
      <c r="C41" s="74">
        <v>1938</v>
      </c>
      <c r="D41" s="74">
        <v>1926</v>
      </c>
      <c r="E41" s="74">
        <v>1866</v>
      </c>
      <c r="F41" s="74">
        <v>1809</v>
      </c>
    </row>
    <row r="42" spans="1:26" hidden="1" x14ac:dyDescent="0.25">
      <c r="A42" s="75" t="s">
        <v>87</v>
      </c>
      <c r="B42" s="74">
        <v>38</v>
      </c>
      <c r="C42" s="74">
        <v>37</v>
      </c>
      <c r="D42" s="74">
        <v>51</v>
      </c>
      <c r="E42" s="74">
        <v>45</v>
      </c>
      <c r="F42" s="74">
        <v>31</v>
      </c>
    </row>
    <row r="43" spans="1:26" hidden="1" x14ac:dyDescent="0.25">
      <c r="A43" s="73" t="s">
        <v>85</v>
      </c>
      <c r="B43" s="74">
        <v>324</v>
      </c>
      <c r="C43" s="74">
        <v>368</v>
      </c>
      <c r="D43" s="74">
        <v>292</v>
      </c>
      <c r="E43" s="74">
        <v>211</v>
      </c>
      <c r="F43" s="74">
        <v>231</v>
      </c>
    </row>
    <row r="44" spans="1:26" hidden="1" x14ac:dyDescent="0.25">
      <c r="A44" s="73" t="s">
        <v>249</v>
      </c>
      <c r="B44" s="74">
        <v>146</v>
      </c>
      <c r="C44" s="74">
        <v>162</v>
      </c>
      <c r="D44" s="74">
        <v>177</v>
      </c>
      <c r="E44" s="74">
        <v>134</v>
      </c>
      <c r="F44" s="74">
        <v>149</v>
      </c>
    </row>
    <row r="45" spans="1:26" hidden="1" x14ac:dyDescent="0.25">
      <c r="A45" s="75" t="s">
        <v>88</v>
      </c>
      <c r="B45" s="74">
        <v>29</v>
      </c>
      <c r="C45" s="74">
        <v>37</v>
      </c>
      <c r="D45" s="74">
        <v>35</v>
      </c>
      <c r="E45" s="74">
        <v>28</v>
      </c>
      <c r="F45" s="74">
        <v>24</v>
      </c>
      <c r="Q45" s="63"/>
      <c r="R45" s="63"/>
      <c r="S45" s="63"/>
    </row>
    <row r="46" spans="1:26" hidden="1" x14ac:dyDescent="0.25">
      <c r="A46" s="75" t="s">
        <v>89</v>
      </c>
      <c r="B46" s="74">
        <v>27</v>
      </c>
      <c r="C46" s="74">
        <v>33</v>
      </c>
      <c r="D46" s="74">
        <v>36</v>
      </c>
      <c r="E46" s="74">
        <v>26</v>
      </c>
      <c r="F46" s="74">
        <v>31</v>
      </c>
      <c r="Q46" s="63"/>
      <c r="R46" s="63"/>
      <c r="S46" s="63"/>
    </row>
    <row r="47" spans="1:26" hidden="1" x14ac:dyDescent="0.25">
      <c r="A47" s="75" t="s">
        <v>90</v>
      </c>
      <c r="B47" s="74">
        <v>14</v>
      </c>
      <c r="C47" s="74">
        <v>30</v>
      </c>
      <c r="D47" s="74">
        <v>30</v>
      </c>
      <c r="E47" s="74">
        <v>23</v>
      </c>
      <c r="F47" s="74">
        <v>32</v>
      </c>
      <c r="Q47" s="63"/>
      <c r="R47" s="63"/>
      <c r="S47" s="63"/>
    </row>
    <row r="48" spans="1:26" hidden="1" x14ac:dyDescent="0.25">
      <c r="A48" s="75" t="s">
        <v>91</v>
      </c>
      <c r="B48" s="74">
        <v>21</v>
      </c>
      <c r="C48" s="74">
        <v>27</v>
      </c>
      <c r="D48" s="74">
        <v>24</v>
      </c>
      <c r="E48" s="74">
        <v>19</v>
      </c>
      <c r="F48" s="74">
        <v>17</v>
      </c>
      <c r="Q48" s="63"/>
      <c r="R48" s="63"/>
      <c r="S48" s="63"/>
    </row>
    <row r="49" spans="1:19" hidden="1" x14ac:dyDescent="0.25">
      <c r="A49" s="75" t="s">
        <v>92</v>
      </c>
      <c r="B49" s="74">
        <v>33</v>
      </c>
      <c r="C49" s="74">
        <v>25</v>
      </c>
      <c r="D49" s="74">
        <v>33</v>
      </c>
      <c r="E49" s="74">
        <v>24</v>
      </c>
      <c r="F49" s="74">
        <v>31</v>
      </c>
      <c r="Q49" s="63"/>
      <c r="R49" s="63"/>
      <c r="S49" s="63"/>
    </row>
    <row r="50" spans="1:19" hidden="1" x14ac:dyDescent="0.25">
      <c r="A50" s="75" t="s">
        <v>94</v>
      </c>
      <c r="B50" s="74">
        <v>22</v>
      </c>
      <c r="C50" s="74">
        <v>10</v>
      </c>
      <c r="D50" s="74">
        <v>19</v>
      </c>
      <c r="E50" s="74">
        <v>14</v>
      </c>
      <c r="F50" s="74">
        <v>14</v>
      </c>
      <c r="Q50" s="63"/>
      <c r="R50" s="63"/>
      <c r="S50" s="63"/>
    </row>
    <row r="51" spans="1:19" hidden="1" x14ac:dyDescent="0.25">
      <c r="A51" s="73" t="s">
        <v>319</v>
      </c>
      <c r="B51" s="74">
        <v>29</v>
      </c>
      <c r="C51" s="74">
        <v>26</v>
      </c>
      <c r="D51" s="74">
        <v>31</v>
      </c>
      <c r="E51" s="74">
        <v>23</v>
      </c>
      <c r="F51" s="74">
        <v>20</v>
      </c>
      <c r="Q51" s="63"/>
      <c r="R51" s="63"/>
      <c r="S51" s="63"/>
    </row>
    <row r="52" spans="1:19" hidden="1" x14ac:dyDescent="0.25">
      <c r="A52" s="75" t="s">
        <v>93</v>
      </c>
      <c r="B52" s="74">
        <v>20</v>
      </c>
      <c r="C52" s="74">
        <v>18</v>
      </c>
      <c r="D52" s="74">
        <v>20</v>
      </c>
      <c r="E52" s="74">
        <v>18</v>
      </c>
      <c r="F52" s="74">
        <v>14</v>
      </c>
      <c r="Q52" s="63"/>
      <c r="R52" s="63"/>
      <c r="S52" s="63"/>
    </row>
    <row r="53" spans="1:19" s="63" customFormat="1" hidden="1" x14ac:dyDescent="0.25">
      <c r="A53" s="75" t="s">
        <v>95</v>
      </c>
      <c r="B53" s="74">
        <v>7</v>
      </c>
      <c r="C53" s="74">
        <v>5</v>
      </c>
      <c r="D53" s="74">
        <v>6</v>
      </c>
      <c r="E53" s="74">
        <v>3</v>
      </c>
      <c r="F53" s="74">
        <v>5</v>
      </c>
      <c r="I53" s="97"/>
    </row>
    <row r="54" spans="1:19" s="63" customFormat="1" hidden="1" x14ac:dyDescent="0.25">
      <c r="A54" s="75" t="s">
        <v>96</v>
      </c>
      <c r="B54" s="74">
        <v>2</v>
      </c>
      <c r="C54" s="74">
        <v>3</v>
      </c>
      <c r="D54" s="74">
        <v>5</v>
      </c>
      <c r="E54" s="74">
        <v>2</v>
      </c>
      <c r="F54" s="74">
        <v>1</v>
      </c>
      <c r="I54" s="97"/>
    </row>
    <row r="55" spans="1:19" s="63" customFormat="1" hidden="1" x14ac:dyDescent="0.25">
      <c r="A55" s="73" t="s">
        <v>312</v>
      </c>
      <c r="B55" s="74">
        <v>2</v>
      </c>
      <c r="C55" s="74"/>
      <c r="D55" s="74"/>
      <c r="E55" s="74">
        <v>2</v>
      </c>
      <c r="F55" s="74">
        <v>1</v>
      </c>
      <c r="I55" s="97"/>
    </row>
    <row r="56" spans="1:19" s="63" customFormat="1" hidden="1" x14ac:dyDescent="0.25">
      <c r="A56" s="75" t="s">
        <v>312</v>
      </c>
      <c r="B56" s="74">
        <v>2</v>
      </c>
      <c r="C56" s="74"/>
      <c r="D56" s="74"/>
      <c r="E56" s="74">
        <v>2</v>
      </c>
      <c r="F56" s="74">
        <v>1</v>
      </c>
      <c r="I56" s="97"/>
    </row>
    <row r="57" spans="1:19" s="63" customFormat="1" hidden="1" x14ac:dyDescent="0.25">
      <c r="A57" s="73" t="s">
        <v>0</v>
      </c>
      <c r="B57" s="74">
        <v>6197</v>
      </c>
      <c r="C57" s="74">
        <v>5893</v>
      </c>
      <c r="D57" s="74">
        <v>5840</v>
      </c>
      <c r="E57" s="74">
        <v>5558</v>
      </c>
      <c r="F57" s="74">
        <v>5624</v>
      </c>
      <c r="I57" s="97"/>
    </row>
    <row r="58" spans="1:19" s="63" customFormat="1" hidden="1" x14ac:dyDescent="0.25">
      <c r="A58"/>
      <c r="B58"/>
      <c r="C58"/>
      <c r="D58"/>
      <c r="E58"/>
      <c r="F58"/>
      <c r="I58" s="97"/>
    </row>
    <row r="59" spans="1:19" s="63" customFormat="1" hidden="1" x14ac:dyDescent="0.25">
      <c r="A59"/>
      <c r="B59"/>
      <c r="C59"/>
      <c r="D59"/>
      <c r="E59"/>
      <c r="F59"/>
      <c r="I59" s="97"/>
    </row>
    <row r="60" spans="1:19" s="63" customFormat="1" x14ac:dyDescent="0.25">
      <c r="A60"/>
      <c r="B60"/>
      <c r="C60"/>
      <c r="D60"/>
      <c r="E60"/>
      <c r="F60"/>
      <c r="I60" s="97"/>
    </row>
    <row r="61" spans="1:19" s="63" customFormat="1" x14ac:dyDescent="0.25">
      <c r="A61"/>
      <c r="B61"/>
      <c r="C61"/>
      <c r="D61"/>
      <c r="E61"/>
      <c r="F61"/>
      <c r="I61" s="97"/>
    </row>
    <row r="62" spans="1:19" s="63" customFormat="1" x14ac:dyDescent="0.25">
      <c r="A62"/>
      <c r="B62"/>
      <c r="C62"/>
      <c r="D62"/>
      <c r="E62"/>
      <c r="F62"/>
      <c r="I62" s="97"/>
    </row>
    <row r="63" spans="1:19" s="63" customFormat="1" x14ac:dyDescent="0.25">
      <c r="A63"/>
      <c r="B63"/>
      <c r="C63"/>
      <c r="D63"/>
      <c r="E63"/>
      <c r="F63"/>
      <c r="I63" s="97"/>
    </row>
    <row r="64" spans="1:19" s="63" customFormat="1" x14ac:dyDescent="0.25">
      <c r="A64"/>
      <c r="B64"/>
      <c r="C64"/>
      <c r="D64"/>
      <c r="E64"/>
      <c r="F64"/>
      <c r="I64" s="97"/>
    </row>
    <row r="65" spans="1:19" s="63" customFormat="1" x14ac:dyDescent="0.25">
      <c r="A65"/>
      <c r="B65"/>
      <c r="C65"/>
      <c r="D65"/>
      <c r="E65"/>
      <c r="F65"/>
      <c r="I65" s="97"/>
    </row>
    <row r="66" spans="1:19" s="63" customFormat="1" x14ac:dyDescent="0.25">
      <c r="A66"/>
      <c r="B66"/>
      <c r="C66"/>
      <c r="D66"/>
      <c r="E66"/>
      <c r="F66"/>
      <c r="I66" s="97"/>
    </row>
    <row r="67" spans="1:19" s="63" customFormat="1" x14ac:dyDescent="0.25">
      <c r="A67"/>
      <c r="B67"/>
      <c r="C67"/>
      <c r="D67"/>
      <c r="E67"/>
      <c r="F67"/>
      <c r="I67" s="97"/>
    </row>
    <row r="68" spans="1:19" s="63" customFormat="1" x14ac:dyDescent="0.25">
      <c r="A68"/>
      <c r="B68"/>
      <c r="C68"/>
      <c r="D68"/>
      <c r="E68"/>
      <c r="F68"/>
      <c r="I68" s="97"/>
    </row>
    <row r="69" spans="1:19" s="63" customFormat="1" x14ac:dyDescent="0.25">
      <c r="A69"/>
      <c r="B69"/>
      <c r="C69"/>
      <c r="D69"/>
      <c r="E69"/>
      <c r="F69"/>
      <c r="I69" s="97"/>
    </row>
    <row r="70" spans="1:19" s="63" customFormat="1" x14ac:dyDescent="0.25">
      <c r="A70" s="73"/>
      <c r="B70" s="74"/>
      <c r="C70" s="74"/>
      <c r="D70" s="74"/>
      <c r="E70" s="74"/>
      <c r="F70" s="74"/>
      <c r="I70" s="97"/>
    </row>
    <row r="71" spans="1:19" s="63" customFormat="1" x14ac:dyDescent="0.25">
      <c r="A71" s="73"/>
      <c r="B71" s="74"/>
      <c r="C71" s="74"/>
      <c r="D71" s="74"/>
      <c r="E71" s="74"/>
      <c r="F71" s="74"/>
      <c r="I71" s="97"/>
    </row>
    <row r="72" spans="1:19" s="63" customFormat="1" x14ac:dyDescent="0.25">
      <c r="A72" s="73"/>
      <c r="B72" s="74"/>
      <c r="C72" s="74"/>
      <c r="D72" s="74"/>
      <c r="E72" s="74"/>
      <c r="F72" s="74"/>
      <c r="I72" s="97"/>
    </row>
    <row r="73" spans="1:19" s="63" customFormat="1" x14ac:dyDescent="0.25">
      <c r="A73" s="73"/>
      <c r="B73" s="74"/>
      <c r="C73" s="74"/>
      <c r="D73" s="74"/>
      <c r="E73" s="74"/>
      <c r="F73" s="74"/>
      <c r="I73" s="97"/>
    </row>
    <row r="74" spans="1:19" s="63" customFormat="1" x14ac:dyDescent="0.25">
      <c r="A74" s="73"/>
      <c r="B74" s="74"/>
      <c r="C74" s="74"/>
      <c r="D74" s="74"/>
      <c r="E74" s="74"/>
      <c r="F74" s="74"/>
      <c r="I74" s="97"/>
    </row>
    <row r="75" spans="1:19" s="63" customFormat="1" x14ac:dyDescent="0.25">
      <c r="A75" s="73"/>
      <c r="B75" s="74"/>
      <c r="C75" s="74"/>
      <c r="D75" s="74"/>
      <c r="E75" s="74"/>
      <c r="F75" s="74"/>
      <c r="I75" s="97"/>
    </row>
    <row r="76" spans="1:19" s="63" customFormat="1" x14ac:dyDescent="0.25">
      <c r="A76" s="73"/>
      <c r="B76" s="74"/>
      <c r="C76" s="74"/>
      <c r="D76" s="74"/>
      <c r="E76" s="74"/>
      <c r="F76" s="74"/>
      <c r="I76" s="97"/>
    </row>
    <row r="77" spans="1:19" s="63" customFormat="1" x14ac:dyDescent="0.25">
      <c r="A77" s="73"/>
      <c r="B77" s="74"/>
      <c r="C77" s="74"/>
      <c r="D77" s="74"/>
      <c r="E77" s="74"/>
      <c r="F77" s="74"/>
      <c r="I77" s="97"/>
    </row>
    <row r="78" spans="1:19" s="63" customFormat="1" x14ac:dyDescent="0.25">
      <c r="A78" s="73"/>
      <c r="B78" s="74"/>
      <c r="C78" s="74"/>
      <c r="D78" s="74"/>
      <c r="E78" s="74"/>
      <c r="F78" s="74"/>
      <c r="I78" s="97"/>
    </row>
    <row r="79" spans="1:19" s="63" customFormat="1" x14ac:dyDescent="0.25">
      <c r="A79" s="73"/>
      <c r="B79" s="74"/>
      <c r="C79" s="74"/>
      <c r="D79" s="74"/>
      <c r="E79" s="74"/>
      <c r="F79" s="74"/>
      <c r="I79" s="97"/>
    </row>
    <row r="80" spans="1:19" s="63" customFormat="1" x14ac:dyDescent="0.25">
      <c r="A80" s="73"/>
      <c r="B80" s="74"/>
      <c r="C80" s="74"/>
      <c r="D80" s="74"/>
      <c r="E80" s="74"/>
      <c r="F80" s="74"/>
      <c r="I80" s="97"/>
      <c r="Q80"/>
      <c r="R80"/>
      <c r="S80"/>
    </row>
    <row r="81" spans="1:19" s="63" customFormat="1" x14ac:dyDescent="0.25">
      <c r="A81" s="73"/>
      <c r="B81" s="74"/>
      <c r="C81" s="74"/>
      <c r="D81" s="74"/>
      <c r="E81" s="74"/>
      <c r="F81" s="74"/>
      <c r="I81" s="97"/>
      <c r="Q81"/>
      <c r="R81"/>
      <c r="S81"/>
    </row>
    <row r="82" spans="1:19" s="63" customFormat="1" x14ac:dyDescent="0.25">
      <c r="A82" s="73"/>
      <c r="B82" s="74"/>
      <c r="C82" s="74"/>
      <c r="D82" s="74"/>
      <c r="E82" s="74"/>
      <c r="F82" s="74"/>
      <c r="I82" s="97"/>
      <c r="Q82"/>
      <c r="R82"/>
      <c r="S82"/>
    </row>
    <row r="83" spans="1:19" s="63" customFormat="1" x14ac:dyDescent="0.25">
      <c r="A83" s="73"/>
      <c r="B83" s="74"/>
      <c r="C83" s="74"/>
      <c r="D83" s="74"/>
      <c r="E83" s="74"/>
      <c r="F83" s="74"/>
      <c r="I83" s="97"/>
      <c r="Q83"/>
      <c r="R83"/>
      <c r="S83"/>
    </row>
    <row r="84" spans="1:19" s="63" customFormat="1" x14ac:dyDescent="0.25">
      <c r="A84" s="73"/>
      <c r="B84" s="74"/>
      <c r="C84" s="74"/>
      <c r="D84" s="74"/>
      <c r="E84" s="74"/>
      <c r="F84" s="74"/>
      <c r="I84" s="97"/>
      <c r="Q84"/>
      <c r="R84"/>
      <c r="S84"/>
    </row>
    <row r="85" spans="1:19" s="63" customFormat="1" x14ac:dyDescent="0.25">
      <c r="A85" s="73"/>
      <c r="B85" s="74"/>
      <c r="C85" s="74"/>
      <c r="D85" s="74"/>
      <c r="E85" s="74"/>
      <c r="F85" s="74"/>
      <c r="I85" s="97"/>
      <c r="Q85"/>
      <c r="R85"/>
      <c r="S85"/>
    </row>
    <row r="86" spans="1:19" s="63" customFormat="1" x14ac:dyDescent="0.25">
      <c r="A86" s="73"/>
      <c r="B86" s="74"/>
      <c r="C86" s="74"/>
      <c r="D86" s="74"/>
      <c r="E86" s="74"/>
      <c r="F86" s="74"/>
      <c r="I86" s="97"/>
      <c r="Q86"/>
      <c r="R86"/>
      <c r="S86"/>
    </row>
    <row r="87" spans="1:19" s="63" customFormat="1" x14ac:dyDescent="0.25">
      <c r="A87" s="73"/>
      <c r="B87" s="74"/>
      <c r="C87" s="74"/>
      <c r="D87" s="74"/>
      <c r="E87" s="74"/>
      <c r="F87" s="74"/>
      <c r="I87" s="97"/>
      <c r="Q87"/>
      <c r="R87"/>
      <c r="S87"/>
    </row>
    <row r="88" spans="1:19" hidden="1" x14ac:dyDescent="0.25">
      <c r="A88" s="72" t="s">
        <v>1</v>
      </c>
      <c r="B88" s="97" t="s">
        <v>2</v>
      </c>
      <c r="C88" s="63"/>
      <c r="D88" s="63"/>
      <c r="E88" s="63"/>
      <c r="F88" s="63"/>
    </row>
    <row r="89" spans="1:19" hidden="1" x14ac:dyDescent="0.25">
      <c r="A89" s="63"/>
      <c r="B89" s="63"/>
      <c r="C89" s="63"/>
      <c r="D89" s="63"/>
      <c r="E89" s="63"/>
      <c r="F89" s="63"/>
    </row>
    <row r="90" spans="1:19" hidden="1" x14ac:dyDescent="0.25">
      <c r="A90" s="72" t="s">
        <v>309</v>
      </c>
      <c r="B90" s="72" t="s">
        <v>304</v>
      </c>
    </row>
    <row r="91" spans="1:19" hidden="1" x14ac:dyDescent="0.25">
      <c r="A91" s="72" t="s">
        <v>308</v>
      </c>
      <c r="B91" s="97">
        <v>2013</v>
      </c>
      <c r="C91" s="97">
        <v>2014</v>
      </c>
      <c r="D91" s="97">
        <v>2015</v>
      </c>
      <c r="E91" s="97">
        <v>2016</v>
      </c>
      <c r="F91" s="97">
        <v>2017</v>
      </c>
    </row>
    <row r="92" spans="1:19" hidden="1" x14ac:dyDescent="0.25">
      <c r="A92" s="73" t="s">
        <v>316</v>
      </c>
      <c r="B92" s="74"/>
      <c r="C92" s="74"/>
      <c r="D92" s="74"/>
      <c r="E92" s="74"/>
      <c r="F92" s="74"/>
    </row>
    <row r="93" spans="1:19" hidden="1" x14ac:dyDescent="0.25">
      <c r="A93" s="75" t="s">
        <v>87</v>
      </c>
      <c r="B93" s="74">
        <v>39</v>
      </c>
      <c r="C93" s="74">
        <v>39</v>
      </c>
      <c r="D93" s="74">
        <v>52</v>
      </c>
      <c r="E93" s="74">
        <v>46</v>
      </c>
      <c r="F93" s="74">
        <v>31</v>
      </c>
    </row>
    <row r="94" spans="1:19" hidden="1" x14ac:dyDescent="0.25">
      <c r="A94" s="75" t="s">
        <v>80</v>
      </c>
      <c r="B94" s="74">
        <v>2112</v>
      </c>
      <c r="C94" s="74">
        <v>1980</v>
      </c>
      <c r="D94" s="74">
        <v>1963</v>
      </c>
      <c r="E94" s="74">
        <v>1898</v>
      </c>
      <c r="F94" s="74">
        <v>1829</v>
      </c>
    </row>
    <row r="95" spans="1:19" hidden="1" x14ac:dyDescent="0.25">
      <c r="A95" s="73" t="s">
        <v>315</v>
      </c>
      <c r="B95" s="74"/>
      <c r="C95" s="74"/>
      <c r="D95" s="74"/>
      <c r="E95" s="74"/>
      <c r="F95" s="74"/>
    </row>
    <row r="96" spans="1:19" hidden="1" x14ac:dyDescent="0.25">
      <c r="A96" s="75" t="s">
        <v>95</v>
      </c>
      <c r="B96" s="74">
        <v>7</v>
      </c>
      <c r="C96" s="74">
        <v>5</v>
      </c>
      <c r="D96" s="74">
        <v>6</v>
      </c>
      <c r="E96" s="74">
        <v>4</v>
      </c>
      <c r="F96" s="74">
        <v>5</v>
      </c>
    </row>
    <row r="97" spans="1:6" hidden="1" x14ac:dyDescent="0.25">
      <c r="A97" s="75" t="s">
        <v>96</v>
      </c>
      <c r="B97" s="74">
        <v>2</v>
      </c>
      <c r="C97" s="74">
        <v>3</v>
      </c>
      <c r="D97" s="74">
        <v>5</v>
      </c>
      <c r="E97" s="74">
        <v>2</v>
      </c>
      <c r="F97" s="74">
        <v>1</v>
      </c>
    </row>
    <row r="98" spans="1:6" hidden="1" x14ac:dyDescent="0.25">
      <c r="A98" s="75" t="s">
        <v>93</v>
      </c>
      <c r="B98" s="74">
        <v>21</v>
      </c>
      <c r="C98" s="74">
        <v>18</v>
      </c>
      <c r="D98" s="74">
        <v>20</v>
      </c>
      <c r="E98" s="74">
        <v>18</v>
      </c>
      <c r="F98" s="74">
        <v>14</v>
      </c>
    </row>
    <row r="99" spans="1:6" hidden="1" x14ac:dyDescent="0.25">
      <c r="A99" s="73" t="s">
        <v>317</v>
      </c>
      <c r="B99" s="74"/>
      <c r="C99" s="74"/>
      <c r="D99" s="74"/>
      <c r="E99" s="74"/>
      <c r="F99" s="74"/>
    </row>
    <row r="100" spans="1:6" hidden="1" x14ac:dyDescent="0.25">
      <c r="A100" s="75" t="s">
        <v>83</v>
      </c>
      <c r="B100" s="74">
        <v>474</v>
      </c>
      <c r="C100" s="74">
        <v>399</v>
      </c>
      <c r="D100" s="74">
        <v>420</v>
      </c>
      <c r="E100" s="74">
        <v>371</v>
      </c>
      <c r="F100" s="74">
        <v>371</v>
      </c>
    </row>
    <row r="101" spans="1:6" hidden="1" x14ac:dyDescent="0.25">
      <c r="A101" s="75" t="s">
        <v>84</v>
      </c>
      <c r="B101" s="74">
        <v>424</v>
      </c>
      <c r="C101" s="74">
        <v>384</v>
      </c>
      <c r="D101" s="74">
        <v>418</v>
      </c>
      <c r="E101" s="74">
        <v>370</v>
      </c>
      <c r="F101" s="74">
        <v>410</v>
      </c>
    </row>
    <row r="102" spans="1:6" hidden="1" x14ac:dyDescent="0.25">
      <c r="A102" s="75" t="s">
        <v>86</v>
      </c>
      <c r="B102" s="74">
        <v>291</v>
      </c>
      <c r="C102" s="74">
        <v>269</v>
      </c>
      <c r="D102" s="74">
        <v>260</v>
      </c>
      <c r="E102" s="74">
        <v>234</v>
      </c>
      <c r="F102" s="74">
        <v>267</v>
      </c>
    </row>
    <row r="103" spans="1:6" hidden="1" x14ac:dyDescent="0.25">
      <c r="A103" s="75" t="s">
        <v>82</v>
      </c>
      <c r="B103" s="74">
        <v>1185</v>
      </c>
      <c r="C103" s="74">
        <v>1133</v>
      </c>
      <c r="D103" s="74">
        <v>1146</v>
      </c>
      <c r="E103" s="74">
        <v>1135</v>
      </c>
      <c r="F103" s="74">
        <v>1177</v>
      </c>
    </row>
    <row r="104" spans="1:6" hidden="1" x14ac:dyDescent="0.25">
      <c r="A104" s="75" t="s">
        <v>81</v>
      </c>
      <c r="B104" s="74">
        <v>1242</v>
      </c>
      <c r="C104" s="74">
        <v>1181</v>
      </c>
      <c r="D104" s="74">
        <v>1128</v>
      </c>
      <c r="E104" s="74">
        <v>1179</v>
      </c>
      <c r="F104" s="74">
        <v>1160</v>
      </c>
    </row>
    <row r="105" spans="1:6" hidden="1" x14ac:dyDescent="0.25">
      <c r="A105" s="73" t="s">
        <v>318</v>
      </c>
      <c r="B105" s="74"/>
      <c r="C105" s="74"/>
      <c r="D105" s="74"/>
      <c r="E105" s="74"/>
      <c r="F105" s="74"/>
    </row>
    <row r="106" spans="1:6" hidden="1" x14ac:dyDescent="0.25">
      <c r="A106" s="75" t="s">
        <v>91</v>
      </c>
      <c r="B106" s="74">
        <v>21</v>
      </c>
      <c r="C106" s="74">
        <v>27</v>
      </c>
      <c r="D106" s="74">
        <v>24</v>
      </c>
      <c r="E106" s="74">
        <v>20</v>
      </c>
      <c r="F106" s="74">
        <v>17</v>
      </c>
    </row>
    <row r="107" spans="1:6" hidden="1" x14ac:dyDescent="0.25">
      <c r="A107" s="75" t="s">
        <v>88</v>
      </c>
      <c r="B107" s="74">
        <v>29</v>
      </c>
      <c r="C107" s="74">
        <v>37</v>
      </c>
      <c r="D107" s="74">
        <v>36</v>
      </c>
      <c r="E107" s="74">
        <v>28</v>
      </c>
      <c r="F107" s="74">
        <v>24</v>
      </c>
    </row>
    <row r="108" spans="1:6" hidden="1" x14ac:dyDescent="0.25">
      <c r="A108" s="75" t="s">
        <v>92</v>
      </c>
      <c r="B108" s="74">
        <v>33</v>
      </c>
      <c r="C108" s="74">
        <v>25</v>
      </c>
      <c r="D108" s="74">
        <v>33</v>
      </c>
      <c r="E108" s="74">
        <v>24</v>
      </c>
      <c r="F108" s="74">
        <v>31</v>
      </c>
    </row>
    <row r="109" spans="1:6" hidden="1" x14ac:dyDescent="0.25">
      <c r="A109" s="75" t="s">
        <v>90</v>
      </c>
      <c r="B109" s="74">
        <v>15</v>
      </c>
      <c r="C109" s="74">
        <v>30</v>
      </c>
      <c r="D109" s="74">
        <v>30</v>
      </c>
      <c r="E109" s="74">
        <v>23</v>
      </c>
      <c r="F109" s="74">
        <v>32</v>
      </c>
    </row>
    <row r="110" spans="1:6" hidden="1" x14ac:dyDescent="0.25">
      <c r="A110" s="75" t="s">
        <v>94</v>
      </c>
      <c r="B110" s="74">
        <v>22</v>
      </c>
      <c r="C110" s="74">
        <v>10</v>
      </c>
      <c r="D110" s="74">
        <v>19</v>
      </c>
      <c r="E110" s="74">
        <v>14</v>
      </c>
      <c r="F110" s="74">
        <v>14</v>
      </c>
    </row>
    <row r="111" spans="1:6" hidden="1" x14ac:dyDescent="0.25">
      <c r="A111" s="75" t="s">
        <v>89</v>
      </c>
      <c r="B111" s="74">
        <v>28</v>
      </c>
      <c r="C111" s="74">
        <v>33</v>
      </c>
      <c r="D111" s="74">
        <v>36</v>
      </c>
      <c r="E111" s="74">
        <v>26</v>
      </c>
      <c r="F111" s="74">
        <v>31</v>
      </c>
    </row>
    <row r="112" spans="1:6" hidden="1" x14ac:dyDescent="0.25">
      <c r="A112" s="73" t="s">
        <v>312</v>
      </c>
      <c r="B112" s="74"/>
      <c r="C112" s="74"/>
      <c r="D112" s="74"/>
      <c r="E112" s="74"/>
      <c r="F112" s="74"/>
    </row>
    <row r="113" spans="1:6" hidden="1" x14ac:dyDescent="0.25">
      <c r="A113" s="75" t="s">
        <v>312</v>
      </c>
      <c r="B113" s="74">
        <v>2</v>
      </c>
      <c r="C113" s="74"/>
      <c r="D113" s="74"/>
      <c r="E113" s="74">
        <v>2</v>
      </c>
      <c r="F113" s="74">
        <v>1</v>
      </c>
    </row>
    <row r="114" spans="1:6" hidden="1" x14ac:dyDescent="0.25">
      <c r="A114" s="73" t="s">
        <v>85</v>
      </c>
      <c r="B114" s="74"/>
      <c r="C114" s="74"/>
      <c r="D114" s="74"/>
      <c r="E114" s="74"/>
      <c r="F114" s="74"/>
    </row>
    <row r="115" spans="1:6" hidden="1" x14ac:dyDescent="0.25">
      <c r="A115" s="75" t="s">
        <v>85</v>
      </c>
      <c r="B115" s="74">
        <v>324</v>
      </c>
      <c r="C115" s="74">
        <v>368</v>
      </c>
      <c r="D115" s="74">
        <v>292</v>
      </c>
      <c r="E115" s="74">
        <v>211</v>
      </c>
      <c r="F115" s="74">
        <v>232</v>
      </c>
    </row>
    <row r="116" spans="1:6" hidden="1" x14ac:dyDescent="0.25">
      <c r="A116" s="73" t="s">
        <v>0</v>
      </c>
      <c r="B116" s="74">
        <v>6271</v>
      </c>
      <c r="C116" s="74">
        <v>5941</v>
      </c>
      <c r="D116" s="74">
        <v>5888</v>
      </c>
      <c r="E116" s="74">
        <v>5605</v>
      </c>
      <c r="F116" s="74">
        <v>5647</v>
      </c>
    </row>
    <row r="117" spans="1:6" hidden="1" x14ac:dyDescent="0.25"/>
  </sheetData>
  <pageMargins left="0.70866141732283472" right="0.70866141732283472" top="0.74803149606299213" bottom="0.74803149606299213" header="0.31496062992125984" footer="0.31496062992125984"/>
  <pageSetup paperSize="9" orientation="landscape" r:id="rId3"/>
  <headerFooter>
    <oddHeader>&amp;R&amp;"Foundry Sans,Regular"LFB Fire Facts | Fires in London 2014</oddHeader>
    <oddFooter>&amp;L&amp;"Foundry Sans,Regular"http://data.london.gov.uk&amp;R&amp;"Foundry Sans,Regular"Full data tables | Table &amp;A</oddFooter>
  </headerFooter>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8"/>
  <sheetViews>
    <sheetView workbookViewId="0">
      <selection activeCell="L20" sqref="L20"/>
    </sheetView>
  </sheetViews>
  <sheetFormatPr defaultRowHeight="15" x14ac:dyDescent="0.25"/>
  <cols>
    <col min="1" max="1" width="9.28515625" customWidth="1"/>
    <col min="2" max="2" width="9.28515625" style="63" customWidth="1"/>
    <col min="3" max="5" width="9.28515625" customWidth="1"/>
    <col min="6" max="6" width="9.28515625" style="63" customWidth="1"/>
    <col min="7" max="10" width="9.28515625" customWidth="1"/>
  </cols>
  <sheetData>
    <row r="1" spans="1:21" s="3" customFormat="1" ht="22.5" customHeight="1" x14ac:dyDescent="0.25">
      <c r="A1" s="2" t="s">
        <v>282</v>
      </c>
      <c r="C1" s="20"/>
      <c r="D1" s="20"/>
      <c r="E1" s="20"/>
      <c r="F1" s="20"/>
      <c r="G1" s="20"/>
      <c r="H1" s="63"/>
      <c r="I1" s="63"/>
      <c r="J1" s="63"/>
      <c r="K1" s="63"/>
      <c r="L1" s="63"/>
      <c r="M1" s="63"/>
      <c r="N1" s="63"/>
      <c r="O1" s="63"/>
      <c r="P1" s="63"/>
      <c r="Q1" s="63"/>
      <c r="R1" s="63"/>
      <c r="S1" s="63"/>
      <c r="T1" s="63"/>
      <c r="U1" s="63"/>
    </row>
    <row r="2" spans="1:21" s="5" customFormat="1" ht="22.5" customHeight="1" x14ac:dyDescent="0.2">
      <c r="A2" s="4" t="s">
        <v>281</v>
      </c>
      <c r="B2" s="4"/>
      <c r="C2" s="4"/>
      <c r="D2" s="4"/>
      <c r="E2" s="4"/>
      <c r="F2" s="4"/>
      <c r="G2" s="4"/>
      <c r="H2" s="4"/>
      <c r="I2" s="4"/>
      <c r="J2" s="4"/>
      <c r="K2" s="4"/>
      <c r="L2" s="4"/>
    </row>
    <row r="3" spans="1:21" x14ac:dyDescent="0.25">
      <c r="A3" s="67" t="s">
        <v>275</v>
      </c>
      <c r="C3" s="68" t="s">
        <v>276</v>
      </c>
      <c r="E3" s="68" t="s">
        <v>277</v>
      </c>
      <c r="F3" s="68"/>
      <c r="G3" s="68" t="s">
        <v>278</v>
      </c>
      <c r="H3" s="68" t="s">
        <v>279</v>
      </c>
      <c r="I3" s="68" t="s">
        <v>280</v>
      </c>
      <c r="J3" s="68" t="s">
        <v>178</v>
      </c>
    </row>
    <row r="4" spans="1:21" ht="15.75" x14ac:dyDescent="0.25">
      <c r="A4" s="64">
        <v>1981</v>
      </c>
      <c r="B4" s="64">
        <v>1981</v>
      </c>
      <c r="C4" s="69">
        <v>8262</v>
      </c>
      <c r="E4" s="69">
        <v>5018</v>
      </c>
      <c r="F4" s="69"/>
      <c r="G4" s="71" t="s">
        <v>179</v>
      </c>
      <c r="H4" s="69">
        <v>1095</v>
      </c>
      <c r="I4" s="69">
        <v>5415</v>
      </c>
      <c r="J4" s="69">
        <v>19790</v>
      </c>
      <c r="L4" s="153" t="s">
        <v>534</v>
      </c>
    </row>
    <row r="5" spans="1:21" x14ac:dyDescent="0.25">
      <c r="A5" s="64">
        <v>1982</v>
      </c>
      <c r="B5" s="64">
        <v>1982</v>
      </c>
      <c r="C5" s="69">
        <v>8046</v>
      </c>
      <c r="E5" s="69">
        <v>5078</v>
      </c>
      <c r="F5" s="69"/>
      <c r="G5" s="71" t="s">
        <v>179</v>
      </c>
      <c r="H5" s="69">
        <v>1191</v>
      </c>
      <c r="I5" s="69">
        <v>6236</v>
      </c>
      <c r="J5" s="69">
        <v>20551</v>
      </c>
    </row>
    <row r="6" spans="1:21" x14ac:dyDescent="0.25">
      <c r="A6" s="64">
        <v>1983</v>
      </c>
      <c r="B6" s="64">
        <v>1983</v>
      </c>
      <c r="C6" s="69">
        <v>8069</v>
      </c>
      <c r="E6" s="69">
        <v>5072</v>
      </c>
      <c r="F6" s="69"/>
      <c r="G6" s="71" t="s">
        <v>179</v>
      </c>
      <c r="H6" s="69">
        <v>1329</v>
      </c>
      <c r="I6" s="69">
        <v>6399</v>
      </c>
      <c r="J6" s="69">
        <v>20869</v>
      </c>
    </row>
    <row r="7" spans="1:21" x14ac:dyDescent="0.25">
      <c r="A7" s="64">
        <v>1984</v>
      </c>
      <c r="B7" s="64">
        <v>1984</v>
      </c>
      <c r="C7" s="69">
        <v>7712</v>
      </c>
      <c r="E7" s="69">
        <v>5235</v>
      </c>
      <c r="F7" s="69"/>
      <c r="G7" s="71" t="s">
        <v>179</v>
      </c>
      <c r="H7" s="69">
        <v>1423</v>
      </c>
      <c r="I7" s="69">
        <v>6763</v>
      </c>
      <c r="J7" s="69">
        <v>21133</v>
      </c>
    </row>
    <row r="8" spans="1:21" x14ac:dyDescent="0.25">
      <c r="A8" s="64">
        <v>1985</v>
      </c>
      <c r="B8" s="64">
        <v>1985</v>
      </c>
      <c r="C8" s="69">
        <v>8484</v>
      </c>
      <c r="E8" s="69">
        <v>5341</v>
      </c>
      <c r="F8" s="69"/>
      <c r="G8" s="71" t="s">
        <v>179</v>
      </c>
      <c r="H8" s="69">
        <v>1434</v>
      </c>
      <c r="I8" s="69">
        <v>6943</v>
      </c>
      <c r="J8" s="69">
        <v>22202</v>
      </c>
    </row>
    <row r="9" spans="1:21" x14ac:dyDescent="0.25">
      <c r="A9" s="64">
        <v>1986</v>
      </c>
      <c r="B9" s="64">
        <v>1986</v>
      </c>
      <c r="C9" s="69">
        <v>8397</v>
      </c>
      <c r="E9" s="69">
        <v>5188</v>
      </c>
      <c r="F9" s="69"/>
      <c r="G9" s="71" t="s">
        <v>179</v>
      </c>
      <c r="H9" s="69">
        <v>1295</v>
      </c>
      <c r="I9" s="69">
        <v>7239</v>
      </c>
      <c r="J9" s="69">
        <v>22119</v>
      </c>
    </row>
    <row r="10" spans="1:21" x14ac:dyDescent="0.25">
      <c r="A10" s="64">
        <v>1987</v>
      </c>
      <c r="B10" s="64">
        <v>1987</v>
      </c>
      <c r="C10" s="69">
        <v>8494</v>
      </c>
      <c r="E10" s="69">
        <v>5084</v>
      </c>
      <c r="F10" s="69"/>
      <c r="G10" s="71" t="s">
        <v>179</v>
      </c>
      <c r="H10" s="69">
        <v>1221</v>
      </c>
      <c r="I10" s="69">
        <v>7164</v>
      </c>
      <c r="J10" s="69">
        <v>21963</v>
      </c>
    </row>
    <row r="11" spans="1:21" x14ac:dyDescent="0.25">
      <c r="A11" s="64">
        <v>1988</v>
      </c>
      <c r="B11" s="64">
        <v>1988</v>
      </c>
      <c r="C11" s="69">
        <v>8819</v>
      </c>
      <c r="E11" s="69">
        <v>5459</v>
      </c>
      <c r="F11" s="69"/>
      <c r="G11" s="71" t="s">
        <v>179</v>
      </c>
      <c r="H11" s="69">
        <v>1217</v>
      </c>
      <c r="I11" s="69">
        <v>7055</v>
      </c>
      <c r="J11" s="69">
        <v>22550</v>
      </c>
    </row>
    <row r="12" spans="1:21" x14ac:dyDescent="0.25">
      <c r="A12" s="64">
        <v>1989</v>
      </c>
      <c r="B12" s="64">
        <v>1989</v>
      </c>
      <c r="C12" s="69">
        <v>8528</v>
      </c>
      <c r="E12" s="69">
        <v>5495</v>
      </c>
      <c r="F12" s="69"/>
      <c r="G12" s="71" t="s">
        <v>179</v>
      </c>
      <c r="H12" s="69">
        <v>1366</v>
      </c>
      <c r="I12" s="69">
        <v>6810</v>
      </c>
      <c r="J12" s="69">
        <v>22199</v>
      </c>
    </row>
    <row r="13" spans="1:21" x14ac:dyDescent="0.25">
      <c r="A13" s="64">
        <v>1990</v>
      </c>
      <c r="B13" s="64">
        <v>1990</v>
      </c>
      <c r="C13" s="69">
        <v>8581</v>
      </c>
      <c r="E13" s="69">
        <v>5152</v>
      </c>
      <c r="F13" s="69"/>
      <c r="G13" s="71" t="s">
        <v>179</v>
      </c>
      <c r="H13" s="69">
        <v>1120</v>
      </c>
      <c r="I13" s="69">
        <v>6782</v>
      </c>
      <c r="J13" s="69">
        <v>21635</v>
      </c>
    </row>
    <row r="14" spans="1:21" x14ac:dyDescent="0.25">
      <c r="A14" s="64">
        <v>1991</v>
      </c>
      <c r="B14" s="64">
        <v>1991</v>
      </c>
      <c r="C14" s="69">
        <v>8263</v>
      </c>
      <c r="E14" s="69">
        <v>4673</v>
      </c>
      <c r="F14" s="69"/>
      <c r="G14" s="71" t="s">
        <v>179</v>
      </c>
      <c r="H14" s="69">
        <v>997</v>
      </c>
      <c r="I14" s="69">
        <v>7117</v>
      </c>
      <c r="J14" s="69">
        <v>21050</v>
      </c>
    </row>
    <row r="15" spans="1:21" x14ac:dyDescent="0.25">
      <c r="A15" s="64">
        <v>1992</v>
      </c>
      <c r="B15" s="64">
        <v>1992</v>
      </c>
      <c r="C15" s="69">
        <v>8010</v>
      </c>
      <c r="E15" s="69">
        <v>4484</v>
      </c>
      <c r="F15" s="69"/>
      <c r="G15" s="71" t="s">
        <v>179</v>
      </c>
      <c r="H15" s="69">
        <v>859</v>
      </c>
      <c r="I15" s="69">
        <v>7331</v>
      </c>
      <c r="J15" s="69">
        <v>20684</v>
      </c>
    </row>
    <row r="16" spans="1:21" x14ac:dyDescent="0.25">
      <c r="A16" s="64">
        <v>1993</v>
      </c>
      <c r="B16" s="64">
        <v>1993</v>
      </c>
      <c r="C16" s="69">
        <v>8138</v>
      </c>
      <c r="E16" s="69">
        <v>4476</v>
      </c>
      <c r="F16" s="69"/>
      <c r="G16" s="71" t="s">
        <v>179</v>
      </c>
      <c r="H16" s="69">
        <v>942</v>
      </c>
      <c r="I16" s="69">
        <v>6469</v>
      </c>
      <c r="J16" s="69">
        <v>20025</v>
      </c>
      <c r="L16" s="97"/>
      <c r="M16" s="97"/>
      <c r="N16" s="97"/>
      <c r="O16" s="97"/>
      <c r="P16" s="97"/>
    </row>
    <row r="17" spans="1:16" x14ac:dyDescent="0.25">
      <c r="A17" s="64">
        <v>1994</v>
      </c>
      <c r="B17" s="64">
        <v>1994</v>
      </c>
      <c r="C17" s="69">
        <v>7703</v>
      </c>
      <c r="E17" s="69">
        <v>4753</v>
      </c>
      <c r="F17" s="69"/>
      <c r="G17" s="71" t="s">
        <v>179</v>
      </c>
      <c r="H17" s="69">
        <v>1908</v>
      </c>
      <c r="I17" s="69">
        <v>4716</v>
      </c>
      <c r="J17" s="69">
        <v>19080</v>
      </c>
      <c r="L17" s="97"/>
      <c r="M17" s="97"/>
      <c r="N17" s="97"/>
      <c r="O17" s="97"/>
      <c r="P17" s="97"/>
    </row>
    <row r="18" spans="1:16" x14ac:dyDescent="0.25">
      <c r="A18" s="64">
        <v>1995</v>
      </c>
      <c r="B18" s="64">
        <v>1995</v>
      </c>
      <c r="C18" s="69">
        <v>7961</v>
      </c>
      <c r="E18" s="69">
        <v>5084</v>
      </c>
      <c r="F18" s="69"/>
      <c r="G18" s="71" t="s">
        <v>179</v>
      </c>
      <c r="H18" s="69">
        <v>1953</v>
      </c>
      <c r="I18" s="69">
        <v>4894</v>
      </c>
      <c r="J18" s="69">
        <v>19892</v>
      </c>
      <c r="L18" s="97"/>
      <c r="M18" s="97"/>
      <c r="N18" s="97"/>
      <c r="O18" s="97"/>
      <c r="P18" s="97"/>
    </row>
    <row r="19" spans="1:16" x14ac:dyDescent="0.25">
      <c r="A19" s="64">
        <v>1996</v>
      </c>
      <c r="B19" s="64">
        <v>1996</v>
      </c>
      <c r="C19" s="69">
        <v>8400</v>
      </c>
      <c r="E19" s="69">
        <v>4916</v>
      </c>
      <c r="F19" s="69"/>
      <c r="G19" s="71" t="s">
        <v>179</v>
      </c>
      <c r="H19" s="69">
        <v>1745</v>
      </c>
      <c r="I19" s="69">
        <v>5353</v>
      </c>
      <c r="J19" s="69">
        <v>20414</v>
      </c>
    </row>
    <row r="20" spans="1:16" ht="15.75" x14ac:dyDescent="0.25">
      <c r="A20" s="64">
        <v>1997</v>
      </c>
      <c r="B20" s="64">
        <v>1997</v>
      </c>
      <c r="C20" s="69">
        <v>8356</v>
      </c>
      <c r="E20" s="69">
        <v>4815</v>
      </c>
      <c r="F20" s="69"/>
      <c r="G20" s="71" t="s">
        <v>179</v>
      </c>
      <c r="H20" s="69">
        <v>1721</v>
      </c>
      <c r="I20" s="69">
        <v>5256</v>
      </c>
      <c r="J20" s="69">
        <v>20148</v>
      </c>
      <c r="L20" s="153" t="s">
        <v>502</v>
      </c>
    </row>
    <row r="21" spans="1:16" x14ac:dyDescent="0.25">
      <c r="A21" s="64">
        <v>1998</v>
      </c>
      <c r="B21" s="64">
        <v>1998</v>
      </c>
      <c r="C21" s="69">
        <v>8149</v>
      </c>
      <c r="E21" s="69">
        <v>4520</v>
      </c>
      <c r="F21" s="69"/>
      <c r="G21" s="71" t="s">
        <v>179</v>
      </c>
      <c r="H21" s="69">
        <v>1574</v>
      </c>
      <c r="I21" s="69">
        <v>5434</v>
      </c>
      <c r="J21" s="69">
        <v>19677</v>
      </c>
    </row>
    <row r="22" spans="1:16" x14ac:dyDescent="0.25">
      <c r="A22" s="62">
        <v>1999</v>
      </c>
      <c r="B22" s="64">
        <v>1999</v>
      </c>
      <c r="C22" s="70">
        <v>9065</v>
      </c>
      <c r="D22" s="69"/>
      <c r="E22" s="70">
        <v>4252</v>
      </c>
      <c r="F22" s="69"/>
      <c r="G22" s="70">
        <v>55</v>
      </c>
      <c r="H22" s="70">
        <v>1246</v>
      </c>
      <c r="I22" s="70">
        <v>5793</v>
      </c>
      <c r="J22" s="70">
        <v>20411</v>
      </c>
    </row>
    <row r="23" spans="1:16" x14ac:dyDescent="0.25">
      <c r="A23" s="64"/>
      <c r="B23" s="64">
        <v>2000</v>
      </c>
      <c r="D23" s="69">
        <v>9178</v>
      </c>
      <c r="F23" s="69">
        <v>3875</v>
      </c>
    </row>
    <row r="24" spans="1:16" x14ac:dyDescent="0.25">
      <c r="A24" s="64"/>
      <c r="B24" s="64">
        <v>2001</v>
      </c>
      <c r="C24" s="1"/>
      <c r="D24" s="69">
        <v>8943</v>
      </c>
      <c r="F24" s="69">
        <v>4009</v>
      </c>
    </row>
    <row r="25" spans="1:16" x14ac:dyDescent="0.25">
      <c r="A25" s="64"/>
      <c r="B25" s="64">
        <v>2002</v>
      </c>
      <c r="D25" s="69">
        <v>8267</v>
      </c>
      <c r="F25" s="69">
        <v>3776</v>
      </c>
    </row>
    <row r="26" spans="1:16" x14ac:dyDescent="0.25">
      <c r="A26" s="64"/>
      <c r="B26" s="64">
        <v>2003</v>
      </c>
      <c r="D26" s="69">
        <v>8645</v>
      </c>
      <c r="F26" s="69">
        <v>3693</v>
      </c>
    </row>
    <row r="27" spans="1:16" x14ac:dyDescent="0.25">
      <c r="A27" s="64"/>
      <c r="B27" s="64">
        <v>2004</v>
      </c>
      <c r="D27" s="69">
        <v>8037</v>
      </c>
      <c r="F27" s="69">
        <v>3759</v>
      </c>
    </row>
    <row r="28" spans="1:16" x14ac:dyDescent="0.25">
      <c r="A28" s="64"/>
      <c r="B28" s="64">
        <v>2005</v>
      </c>
      <c r="D28" s="69">
        <v>7311</v>
      </c>
      <c r="F28" s="69">
        <v>3427</v>
      </c>
    </row>
    <row r="29" spans="1:16" x14ac:dyDescent="0.25">
      <c r="A29" s="64"/>
      <c r="B29" s="64">
        <v>2006</v>
      </c>
      <c r="D29" s="69">
        <v>7213</v>
      </c>
      <c r="F29" s="69">
        <v>3275</v>
      </c>
    </row>
    <row r="30" spans="1:16" x14ac:dyDescent="0.25">
      <c r="A30" s="64"/>
      <c r="B30" s="64">
        <v>2007</v>
      </c>
      <c r="D30" s="69">
        <v>6730</v>
      </c>
      <c r="F30" s="69">
        <v>3044</v>
      </c>
    </row>
    <row r="31" spans="1:16" x14ac:dyDescent="0.25">
      <c r="A31" s="64"/>
      <c r="B31" s="64">
        <v>2008</v>
      </c>
      <c r="D31" s="69">
        <v>6661</v>
      </c>
      <c r="F31" s="69">
        <v>2835</v>
      </c>
    </row>
    <row r="32" spans="1:16" x14ac:dyDescent="0.25">
      <c r="A32" s="64"/>
      <c r="B32" s="64">
        <v>2009</v>
      </c>
      <c r="D32" s="69">
        <v>6916</v>
      </c>
      <c r="F32" s="69">
        <v>3198</v>
      </c>
    </row>
    <row r="33" spans="1:7" x14ac:dyDescent="0.25">
      <c r="A33" s="64"/>
      <c r="B33" s="64">
        <v>2010</v>
      </c>
      <c r="D33" s="69">
        <v>6821</v>
      </c>
      <c r="F33" s="69">
        <v>3157</v>
      </c>
    </row>
    <row r="34" spans="1:7" x14ac:dyDescent="0.25">
      <c r="A34" s="64"/>
      <c r="B34" s="64">
        <v>2011</v>
      </c>
      <c r="D34" s="69">
        <v>6650</v>
      </c>
      <c r="F34" s="69">
        <v>3011</v>
      </c>
    </row>
    <row r="35" spans="1:7" x14ac:dyDescent="0.25">
      <c r="A35" s="64"/>
      <c r="B35" s="64">
        <v>2012</v>
      </c>
      <c r="D35" s="69">
        <v>6471</v>
      </c>
      <c r="F35" s="69">
        <v>2652</v>
      </c>
      <c r="G35" s="15"/>
    </row>
    <row r="36" spans="1:7" x14ac:dyDescent="0.25">
      <c r="A36" s="64"/>
      <c r="B36" s="64">
        <v>2013</v>
      </c>
      <c r="D36" s="69">
        <v>6197</v>
      </c>
      <c r="F36" s="69">
        <v>2693</v>
      </c>
      <c r="G36" s="15"/>
    </row>
    <row r="37" spans="1:7" x14ac:dyDescent="0.25">
      <c r="A37" s="64"/>
      <c r="B37" s="64">
        <v>2014</v>
      </c>
      <c r="D37" s="69">
        <v>5890</v>
      </c>
      <c r="F37" s="69">
        <v>2311</v>
      </c>
      <c r="G37" s="15"/>
    </row>
    <row r="38" spans="1:7" x14ac:dyDescent="0.25">
      <c r="B38" s="64">
        <v>2015</v>
      </c>
      <c r="D38" s="15">
        <v>5840</v>
      </c>
      <c r="F38" s="15">
        <v>2503</v>
      </c>
    </row>
    <row r="39" spans="1:7" x14ac:dyDescent="0.25">
      <c r="B39" s="64">
        <v>2016</v>
      </c>
      <c r="D39" s="15">
        <v>5558</v>
      </c>
      <c r="F39" s="15">
        <v>2260</v>
      </c>
    </row>
    <row r="40" spans="1:7" x14ac:dyDescent="0.25">
      <c r="B40" s="64">
        <v>2017</v>
      </c>
      <c r="D40" s="15">
        <v>5624</v>
      </c>
      <c r="F40" s="119">
        <v>2412</v>
      </c>
    </row>
    <row r="43" spans="1:7" x14ac:dyDescent="0.25">
      <c r="B43" s="83" t="s">
        <v>284</v>
      </c>
      <c r="C43" s="83"/>
      <c r="D43" s="125">
        <f>AVERAGE(D36:D40)</f>
        <v>5821.8</v>
      </c>
      <c r="E43" s="83"/>
      <c r="F43" s="125">
        <f>AVERAGE(F36:F40)</f>
        <v>2435.8000000000002</v>
      </c>
    </row>
    <row r="44" spans="1:7" x14ac:dyDescent="0.25">
      <c r="B44" s="83" t="s">
        <v>506</v>
      </c>
      <c r="C44" s="83"/>
      <c r="D44" s="126">
        <f>D43/D47</f>
        <v>0.70502325130788601</v>
      </c>
      <c r="E44" s="83"/>
      <c r="F44" s="126">
        <f>$F43/D47</f>
        <v>0.29497674869211393</v>
      </c>
    </row>
    <row r="45" spans="1:7" s="97" customFormat="1" x14ac:dyDescent="0.25">
      <c r="B45" s="83" t="s">
        <v>507</v>
      </c>
      <c r="C45" s="83"/>
      <c r="D45" s="126">
        <f>D43/D48</f>
        <v>0.28552231486022561</v>
      </c>
      <c r="E45" s="83"/>
      <c r="F45" s="126">
        <f>F43/D48</f>
        <v>0.11946051986267779</v>
      </c>
    </row>
    <row r="46" spans="1:7" s="97" customFormat="1" x14ac:dyDescent="0.25">
      <c r="B46" s="83"/>
      <c r="C46" s="83"/>
      <c r="D46" s="126"/>
      <c r="E46" s="83"/>
      <c r="F46" s="126"/>
    </row>
    <row r="47" spans="1:7" x14ac:dyDescent="0.25">
      <c r="B47" s="83" t="s">
        <v>504</v>
      </c>
      <c r="C47" s="83"/>
      <c r="D47" s="125">
        <f>D43+F43</f>
        <v>8257.6</v>
      </c>
      <c r="E47" s="83"/>
      <c r="F47" s="83"/>
    </row>
    <row r="48" spans="1:7" x14ac:dyDescent="0.25">
      <c r="B48" s="83" t="s">
        <v>505</v>
      </c>
      <c r="C48" s="83"/>
      <c r="D48" s="125">
        <v>20390</v>
      </c>
      <c r="E48" s="83"/>
      <c r="F48" s="83"/>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24"/>
  <sheetViews>
    <sheetView showGridLines="0" workbookViewId="0">
      <selection activeCell="S25" sqref="S25"/>
    </sheetView>
  </sheetViews>
  <sheetFormatPr defaultRowHeight="15" x14ac:dyDescent="0.25"/>
  <cols>
    <col min="1" max="1" width="24" customWidth="1"/>
    <col min="2" max="12" width="5.42578125" customWidth="1"/>
    <col min="13" max="18" width="6.7109375" customWidth="1"/>
    <col min="19" max="19" width="6.7109375" style="97" customWidth="1"/>
    <col min="21" max="21" width="10.42578125" hidden="1" customWidth="1"/>
    <col min="22" max="22" width="10.85546875" hidden="1" customWidth="1"/>
    <col min="23" max="26" width="5" customWidth="1"/>
  </cols>
  <sheetData>
    <row r="1" spans="1:37" s="12" customFormat="1" ht="22.5" customHeight="1" x14ac:dyDescent="0.25">
      <c r="A1" s="2" t="s">
        <v>254</v>
      </c>
      <c r="G1"/>
      <c r="H1"/>
      <c r="I1"/>
      <c r="J1"/>
      <c r="K1"/>
      <c r="L1"/>
      <c r="M1"/>
      <c r="N1"/>
      <c r="O1"/>
      <c r="P1"/>
      <c r="Q1"/>
      <c r="R1"/>
      <c r="S1" s="97"/>
      <c r="T1"/>
      <c r="U1"/>
      <c r="V1"/>
      <c r="W1"/>
      <c r="X1"/>
      <c r="Y1"/>
      <c r="Z1"/>
      <c r="AA1"/>
    </row>
    <row r="2" spans="1:37" s="5" customFormat="1" ht="22.5" customHeight="1" thickBot="1" x14ac:dyDescent="0.3">
      <c r="A2" s="4" t="s">
        <v>175</v>
      </c>
      <c r="B2" s="4"/>
      <c r="H2"/>
      <c r="I2" s="4"/>
      <c r="J2"/>
      <c r="K2"/>
      <c r="L2"/>
      <c r="M2"/>
      <c r="N2"/>
      <c r="O2"/>
      <c r="P2"/>
      <c r="Q2"/>
      <c r="R2"/>
      <c r="S2" s="97"/>
      <c r="T2"/>
      <c r="U2"/>
      <c r="V2"/>
      <c r="W2"/>
      <c r="X2"/>
      <c r="Y2"/>
      <c r="Z2"/>
      <c r="AA2"/>
      <c r="AB2"/>
    </row>
    <row r="3" spans="1:37" s="9" customFormat="1" ht="22.5" customHeight="1" x14ac:dyDescent="0.25">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c r="T3"/>
      <c r="U3" s="9" t="s">
        <v>503</v>
      </c>
      <c r="AA3"/>
      <c r="AB3"/>
    </row>
    <row r="4" spans="1:37" s="12" customFormat="1" ht="22.5" customHeight="1" x14ac:dyDescent="0.25">
      <c r="A4" s="14" t="s">
        <v>251</v>
      </c>
      <c r="B4" s="15">
        <v>9178</v>
      </c>
      <c r="C4" s="15">
        <v>8943</v>
      </c>
      <c r="D4" s="15">
        <v>8267</v>
      </c>
      <c r="E4" s="15">
        <v>8645</v>
      </c>
      <c r="F4" s="15">
        <v>8037</v>
      </c>
      <c r="G4" s="15">
        <v>7311</v>
      </c>
      <c r="H4" s="15">
        <v>7213</v>
      </c>
      <c r="I4" s="15">
        <v>6730</v>
      </c>
      <c r="J4" s="15">
        <v>6661</v>
      </c>
      <c r="K4" s="15">
        <v>6916</v>
      </c>
      <c r="L4" s="15">
        <v>6821</v>
      </c>
      <c r="M4" s="15">
        <v>6650</v>
      </c>
      <c r="N4" s="15">
        <v>6479</v>
      </c>
      <c r="O4" s="15">
        <v>6197</v>
      </c>
      <c r="P4" s="15">
        <v>5893</v>
      </c>
      <c r="Q4" s="15">
        <v>5840</v>
      </c>
      <c r="R4" s="15">
        <v>5558</v>
      </c>
      <c r="S4" s="15">
        <v>5624</v>
      </c>
      <c r="T4"/>
      <c r="U4" s="11">
        <f>AVERAGE(O4:S4)</f>
        <v>5822.4</v>
      </c>
      <c r="AA4"/>
      <c r="AB4"/>
    </row>
    <row r="5" spans="1:37" s="12" customFormat="1" ht="22.5" customHeight="1" x14ac:dyDescent="0.25">
      <c r="A5" s="17" t="s">
        <v>77</v>
      </c>
      <c r="B5" s="16">
        <v>7037</v>
      </c>
      <c r="C5" s="16">
        <v>6798</v>
      </c>
      <c r="D5" s="16">
        <v>6325</v>
      </c>
      <c r="E5" s="16">
        <v>6606</v>
      </c>
      <c r="F5" s="16">
        <v>6199</v>
      </c>
      <c r="G5" s="16">
        <v>5973</v>
      </c>
      <c r="H5" s="16">
        <v>6143</v>
      </c>
      <c r="I5" s="16">
        <v>5672</v>
      </c>
      <c r="J5" s="16">
        <v>5624</v>
      </c>
      <c r="K5" s="16">
        <v>5868</v>
      </c>
      <c r="L5" s="16">
        <v>5978</v>
      </c>
      <c r="M5" s="16">
        <v>5864</v>
      </c>
      <c r="N5" s="16">
        <v>5898</v>
      </c>
      <c r="O5" s="16">
        <v>5691</v>
      </c>
      <c r="P5" s="16">
        <v>5429</v>
      </c>
      <c r="Q5" s="16">
        <v>5359</v>
      </c>
      <c r="R5" s="16">
        <v>5108</v>
      </c>
      <c r="S5" s="16">
        <v>5145</v>
      </c>
      <c r="T5"/>
      <c r="U5" s="11">
        <f t="shared" ref="U5:U7" si="0">AVERAGE(O5:S5)</f>
        <v>5346.4</v>
      </c>
      <c r="V5" s="120">
        <f>U5/U$4</f>
        <v>0.91824677109095909</v>
      </c>
      <c r="AA5"/>
      <c r="AB5"/>
    </row>
    <row r="6" spans="1:37" s="13" customFormat="1" ht="13.5" customHeight="1" x14ac:dyDescent="0.25">
      <c r="A6" s="17" t="s">
        <v>78</v>
      </c>
      <c r="B6" s="16">
        <v>1651</v>
      </c>
      <c r="C6" s="16">
        <v>1818</v>
      </c>
      <c r="D6" s="16">
        <v>1673</v>
      </c>
      <c r="E6" s="16">
        <v>1722</v>
      </c>
      <c r="F6" s="16">
        <v>1486</v>
      </c>
      <c r="G6" s="16">
        <v>1163</v>
      </c>
      <c r="H6" s="16">
        <v>924</v>
      </c>
      <c r="I6" s="16">
        <v>911</v>
      </c>
      <c r="J6" s="16">
        <v>861</v>
      </c>
      <c r="K6" s="16">
        <v>801</v>
      </c>
      <c r="L6" s="16">
        <v>712</v>
      </c>
      <c r="M6" s="16">
        <v>730</v>
      </c>
      <c r="N6" s="16">
        <v>553</v>
      </c>
      <c r="O6" s="16">
        <v>460</v>
      </c>
      <c r="P6" s="16">
        <v>429</v>
      </c>
      <c r="Q6" s="16">
        <v>429</v>
      </c>
      <c r="R6" s="16">
        <v>390</v>
      </c>
      <c r="S6" s="16">
        <v>405</v>
      </c>
      <c r="T6"/>
      <c r="U6" s="11">
        <f t="shared" si="0"/>
        <v>422.6</v>
      </c>
      <c r="V6" s="120">
        <f t="shared" ref="V6:V7" si="1">U6/U$4</f>
        <v>7.2581753228909043E-2</v>
      </c>
      <c r="AA6"/>
      <c r="AB6"/>
      <c r="AC6"/>
      <c r="AD6"/>
      <c r="AE6"/>
      <c r="AF6"/>
      <c r="AG6"/>
      <c r="AH6"/>
      <c r="AI6"/>
      <c r="AJ6"/>
      <c r="AK6"/>
    </row>
    <row r="7" spans="1:37" s="13" customFormat="1" ht="13.5" customHeight="1" x14ac:dyDescent="0.25">
      <c r="A7" s="17" t="s">
        <v>79</v>
      </c>
      <c r="B7" s="16">
        <v>490</v>
      </c>
      <c r="C7" s="16">
        <v>327</v>
      </c>
      <c r="D7" s="16">
        <v>269</v>
      </c>
      <c r="E7" s="16">
        <v>317</v>
      </c>
      <c r="F7" s="16">
        <v>352</v>
      </c>
      <c r="G7" s="16">
        <v>175</v>
      </c>
      <c r="H7" s="16">
        <v>146</v>
      </c>
      <c r="I7" s="16">
        <v>147</v>
      </c>
      <c r="J7" s="16">
        <v>176</v>
      </c>
      <c r="K7" s="16">
        <v>247</v>
      </c>
      <c r="L7" s="16">
        <v>131</v>
      </c>
      <c r="M7" s="16">
        <v>56</v>
      </c>
      <c r="N7" s="16">
        <v>28</v>
      </c>
      <c r="O7" s="16">
        <v>46</v>
      </c>
      <c r="P7" s="16">
        <v>35</v>
      </c>
      <c r="Q7" s="16">
        <v>52</v>
      </c>
      <c r="R7" s="16">
        <v>60</v>
      </c>
      <c r="S7" s="16">
        <v>74</v>
      </c>
      <c r="T7"/>
      <c r="U7" s="11">
        <f t="shared" si="0"/>
        <v>53.4</v>
      </c>
      <c r="V7" s="120">
        <f t="shared" si="1"/>
        <v>9.171475680131904E-3</v>
      </c>
      <c r="AA7"/>
      <c r="AB7"/>
      <c r="AC7"/>
      <c r="AD7"/>
      <c r="AE7"/>
      <c r="AF7"/>
      <c r="AG7"/>
      <c r="AH7"/>
      <c r="AI7"/>
      <c r="AJ7"/>
      <c r="AK7"/>
    </row>
    <row r="8" spans="1:37" ht="13.5" customHeight="1" thickBot="1" x14ac:dyDescent="0.3">
      <c r="A8" s="18"/>
      <c r="B8" s="19"/>
      <c r="C8" s="19"/>
      <c r="D8" s="19"/>
      <c r="E8" s="19"/>
      <c r="F8" s="19"/>
      <c r="G8" s="19"/>
      <c r="H8" s="19"/>
      <c r="I8" s="19"/>
      <c r="J8" s="19"/>
      <c r="K8" s="19"/>
      <c r="L8" s="19"/>
      <c r="M8" s="19"/>
      <c r="N8" s="19"/>
      <c r="O8" s="19"/>
      <c r="P8" s="19"/>
      <c r="Q8" s="19"/>
      <c r="R8" s="19"/>
      <c r="S8" s="19"/>
    </row>
    <row r="9" spans="1:37" x14ac:dyDescent="0.25">
      <c r="B9" s="63"/>
    </row>
    <row r="11" spans="1:37" ht="10.5" hidden="1" customHeight="1" x14ac:dyDescent="0.25"/>
    <row r="12" spans="1:37" hidden="1" x14ac:dyDescent="0.25"/>
    <row r="13" spans="1:37" hidden="1" x14ac:dyDescent="0.25"/>
    <row r="14" spans="1:37" hidden="1" x14ac:dyDescent="0.25"/>
    <row r="15" spans="1:37" hidden="1" x14ac:dyDescent="0.25">
      <c r="A15" s="72" t="s">
        <v>1</v>
      </c>
      <c r="B15" s="97" t="s">
        <v>2</v>
      </c>
      <c r="C15" s="63"/>
      <c r="D15" s="63"/>
      <c r="E15" s="63"/>
      <c r="F15" s="63"/>
    </row>
    <row r="16" spans="1:37" hidden="1" x14ac:dyDescent="0.25">
      <c r="A16" s="72" t="s">
        <v>314</v>
      </c>
      <c r="B16" s="97" t="s">
        <v>306</v>
      </c>
      <c r="C16" s="63"/>
      <c r="D16" s="63"/>
      <c r="E16" s="63"/>
      <c r="F16" s="63"/>
    </row>
    <row r="17" spans="1:6" hidden="1" x14ac:dyDescent="0.25">
      <c r="A17" s="63"/>
      <c r="B17" s="63"/>
      <c r="C17" s="63"/>
      <c r="D17" s="63"/>
      <c r="E17" s="63"/>
      <c r="F17" s="63"/>
    </row>
    <row r="18" spans="1:6" hidden="1" x14ac:dyDescent="0.25">
      <c r="A18" s="72" t="s">
        <v>309</v>
      </c>
      <c r="B18" s="72" t="s">
        <v>304</v>
      </c>
    </row>
    <row r="19" spans="1:6" hidden="1" x14ac:dyDescent="0.25">
      <c r="A19" s="72" t="s">
        <v>308</v>
      </c>
      <c r="B19" s="97">
        <v>2013</v>
      </c>
      <c r="C19" s="97">
        <v>2014</v>
      </c>
      <c r="D19" s="97">
        <v>2015</v>
      </c>
      <c r="E19" s="97">
        <v>2016</v>
      </c>
      <c r="F19" s="97">
        <v>2017</v>
      </c>
    </row>
    <row r="20" spans="1:6" hidden="1" x14ac:dyDescent="0.25">
      <c r="A20" s="73" t="s">
        <v>77</v>
      </c>
      <c r="B20" s="74">
        <v>5691</v>
      </c>
      <c r="C20" s="74">
        <v>5429</v>
      </c>
      <c r="D20" s="74">
        <v>5359</v>
      </c>
      <c r="E20" s="74">
        <v>5108</v>
      </c>
      <c r="F20" s="74">
        <v>5145</v>
      </c>
    </row>
    <row r="21" spans="1:6" hidden="1" x14ac:dyDescent="0.25">
      <c r="A21" s="73" t="s">
        <v>78</v>
      </c>
      <c r="B21" s="74">
        <v>460</v>
      </c>
      <c r="C21" s="74">
        <v>429</v>
      </c>
      <c r="D21" s="74">
        <v>429</v>
      </c>
      <c r="E21" s="74">
        <v>390</v>
      </c>
      <c r="F21" s="74">
        <v>405</v>
      </c>
    </row>
    <row r="22" spans="1:6" hidden="1" x14ac:dyDescent="0.25">
      <c r="A22" s="73" t="s">
        <v>79</v>
      </c>
      <c r="B22" s="74">
        <v>46</v>
      </c>
      <c r="C22" s="74">
        <v>35</v>
      </c>
      <c r="D22" s="74">
        <v>52</v>
      </c>
      <c r="E22" s="74">
        <v>60</v>
      </c>
      <c r="F22" s="74">
        <v>74</v>
      </c>
    </row>
    <row r="23" spans="1:6" hidden="1" x14ac:dyDescent="0.25">
      <c r="A23" s="73" t="s">
        <v>0</v>
      </c>
      <c r="B23" s="74">
        <v>6197</v>
      </c>
      <c r="C23" s="74">
        <v>5893</v>
      </c>
      <c r="D23" s="74">
        <v>5840</v>
      </c>
      <c r="E23" s="74">
        <v>5558</v>
      </c>
      <c r="F23" s="74">
        <v>5624</v>
      </c>
    </row>
    <row r="24" spans="1:6" hidden="1" x14ac:dyDescent="0.25"/>
  </sheetData>
  <pageMargins left="0.70866141732283472" right="0.70866141732283472" top="0.74803149606299213" bottom="0.74803149606299213" header="0.31496062992125984" footer="0.31496062992125984"/>
  <pageSetup paperSize="9" scale="89"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19"/>
  <sheetViews>
    <sheetView showGridLines="0" workbookViewId="0">
      <selection activeCell="M3" sqref="M3"/>
    </sheetView>
  </sheetViews>
  <sheetFormatPr defaultRowHeight="15" x14ac:dyDescent="0.25"/>
  <cols>
    <col min="1" max="1" width="28" customWidth="1"/>
    <col min="2" max="2" width="8.5703125" customWidth="1"/>
    <col min="3" max="3" width="5" customWidth="1"/>
    <col min="4" max="6" width="6.7109375" customWidth="1"/>
    <col min="7" max="7" width="6.7109375" style="63" customWidth="1"/>
    <col min="8" max="8" width="6.7109375" customWidth="1"/>
    <col min="9" max="9" width="6.7109375" style="97" customWidth="1"/>
    <col min="10" max="10" width="3.28515625" customWidth="1"/>
    <col min="12" max="12" width="9.140625" style="97"/>
    <col min="13" max="17" width="7.85546875" customWidth="1"/>
    <col min="18" max="18" width="7.5703125" customWidth="1"/>
  </cols>
  <sheetData>
    <row r="1" spans="1:25" s="12" customFormat="1" ht="22.5" customHeight="1" x14ac:dyDescent="0.25">
      <c r="A1" s="2" t="s">
        <v>255</v>
      </c>
      <c r="G1"/>
      <c r="H1"/>
      <c r="I1" s="97"/>
      <c r="J1"/>
      <c r="K1" s="63"/>
      <c r="L1" s="97"/>
      <c r="M1"/>
      <c r="N1"/>
      <c r="O1"/>
    </row>
    <row r="2" spans="1:25" s="5" customFormat="1" ht="22.5" customHeight="1" thickBot="1" x14ac:dyDescent="0.3">
      <c r="A2" s="4" t="s">
        <v>175</v>
      </c>
      <c r="J2"/>
      <c r="K2" s="4" t="s">
        <v>241</v>
      </c>
      <c r="L2" s="4"/>
      <c r="M2" s="153" t="s">
        <v>538</v>
      </c>
      <c r="N2"/>
      <c r="O2"/>
      <c r="P2"/>
      <c r="Q2"/>
    </row>
    <row r="3" spans="1:25" s="9" customFormat="1" ht="22.5" customHeight="1" x14ac:dyDescent="0.25">
      <c r="A3" s="7"/>
      <c r="B3" s="7">
        <v>2010</v>
      </c>
      <c r="C3" s="7">
        <v>2011</v>
      </c>
      <c r="D3" s="7">
        <v>2012</v>
      </c>
      <c r="E3" s="7">
        <v>2013</v>
      </c>
      <c r="F3" s="7">
        <v>2014</v>
      </c>
      <c r="G3" s="7">
        <v>2015</v>
      </c>
      <c r="H3" s="7">
        <v>2016</v>
      </c>
      <c r="I3" s="7">
        <v>2017</v>
      </c>
      <c r="J3"/>
      <c r="K3" s="7"/>
      <c r="L3" s="78"/>
      <c r="M3"/>
      <c r="N3"/>
      <c r="O3"/>
      <c r="P3"/>
      <c r="Q3"/>
    </row>
    <row r="4" spans="1:25" s="12" customFormat="1" ht="19.5" customHeight="1" x14ac:dyDescent="0.25">
      <c r="A4" s="14" t="s">
        <v>251</v>
      </c>
      <c r="B4" s="15">
        <v>6816</v>
      </c>
      <c r="C4" s="15">
        <v>6655</v>
      </c>
      <c r="D4" s="15">
        <v>6479</v>
      </c>
      <c r="E4" s="15">
        <v>6197</v>
      </c>
      <c r="F4" s="15">
        <v>5893</v>
      </c>
      <c r="G4" s="15">
        <v>5840</v>
      </c>
      <c r="H4" s="15">
        <v>5558</v>
      </c>
      <c r="I4" s="15">
        <v>5624</v>
      </c>
      <c r="J4"/>
      <c r="K4" s="55"/>
      <c r="L4" s="55"/>
      <c r="M4" s="17"/>
      <c r="N4"/>
      <c r="O4"/>
      <c r="P4"/>
      <c r="Q4"/>
    </row>
    <row r="5" spans="1:25" s="13" customFormat="1" ht="13.5" customHeight="1" x14ac:dyDescent="0.25">
      <c r="A5" s="17" t="s">
        <v>47</v>
      </c>
      <c r="B5" s="16">
        <v>3566</v>
      </c>
      <c r="C5" s="16">
        <v>3537</v>
      </c>
      <c r="D5" s="16">
        <v>3645</v>
      </c>
      <c r="E5" s="16">
        <v>3425</v>
      </c>
      <c r="F5" s="16">
        <v>3409</v>
      </c>
      <c r="G5" s="16">
        <v>3234</v>
      </c>
      <c r="H5" s="16">
        <v>3034</v>
      </c>
      <c r="I5" s="16">
        <v>3072</v>
      </c>
      <c r="J5"/>
      <c r="K5" s="55">
        <f>SUM(E5:I5)/SUM($E$4:$I$4)*100</f>
        <v>55.557845561967575</v>
      </c>
      <c r="L5" s="55"/>
      <c r="Q5"/>
      <c r="R5"/>
      <c r="S5" s="12"/>
      <c r="T5"/>
      <c r="U5"/>
      <c r="V5"/>
      <c r="W5"/>
      <c r="X5"/>
      <c r="Y5"/>
    </row>
    <row r="6" spans="1:25" s="13" customFormat="1" ht="13.5" customHeight="1" x14ac:dyDescent="0.25">
      <c r="A6" s="17" t="s">
        <v>48</v>
      </c>
      <c r="B6" s="16">
        <v>690</v>
      </c>
      <c r="C6" s="16">
        <v>663</v>
      </c>
      <c r="D6" s="16">
        <v>648</v>
      </c>
      <c r="E6" s="16">
        <v>579</v>
      </c>
      <c r="F6" s="16">
        <v>549</v>
      </c>
      <c r="G6" s="16">
        <v>549</v>
      </c>
      <c r="H6" s="16">
        <v>545</v>
      </c>
      <c r="I6" s="16">
        <v>544</v>
      </c>
      <c r="J6" s="63"/>
      <c r="K6" s="55">
        <f t="shared" ref="K6:K32" si="0">SUM(E6:I6)/SUM($E$4:$I$4)*100</f>
        <v>9.5012366034624893</v>
      </c>
      <c r="L6" s="55"/>
      <c r="Q6"/>
      <c r="R6" s="16"/>
      <c r="S6" s="12"/>
      <c r="T6"/>
      <c r="U6"/>
      <c r="V6"/>
      <c r="W6"/>
      <c r="X6"/>
      <c r="Y6"/>
    </row>
    <row r="7" spans="1:25" s="13" customFormat="1" ht="13.5" customHeight="1" x14ac:dyDescent="0.25">
      <c r="A7" s="17" t="s">
        <v>49</v>
      </c>
      <c r="B7" s="16">
        <v>467</v>
      </c>
      <c r="C7" s="16">
        <v>413</v>
      </c>
      <c r="D7" s="16">
        <v>406</v>
      </c>
      <c r="E7" s="16">
        <v>400</v>
      </c>
      <c r="F7" s="16">
        <v>367</v>
      </c>
      <c r="G7" s="16">
        <v>355</v>
      </c>
      <c r="H7" s="16">
        <v>347</v>
      </c>
      <c r="I7" s="16">
        <v>339</v>
      </c>
      <c r="J7" s="63"/>
      <c r="K7" s="55">
        <f t="shared" si="0"/>
        <v>6.2104973893926907</v>
      </c>
      <c r="L7" s="55"/>
      <c r="Q7"/>
      <c r="R7" s="16"/>
      <c r="S7" s="12"/>
      <c r="T7"/>
      <c r="U7"/>
      <c r="V7"/>
      <c r="W7"/>
      <c r="X7"/>
      <c r="Y7"/>
    </row>
    <row r="8" spans="1:25" s="13" customFormat="1" ht="13.5" customHeight="1" x14ac:dyDescent="0.25">
      <c r="A8" s="17" t="s">
        <v>50</v>
      </c>
      <c r="B8" s="16">
        <v>319</v>
      </c>
      <c r="C8" s="16">
        <v>332</v>
      </c>
      <c r="D8" s="16">
        <v>307</v>
      </c>
      <c r="E8" s="16">
        <v>267</v>
      </c>
      <c r="F8" s="16">
        <v>247</v>
      </c>
      <c r="G8" s="16">
        <v>251</v>
      </c>
      <c r="H8" s="16">
        <v>246</v>
      </c>
      <c r="I8" s="16">
        <v>243</v>
      </c>
      <c r="J8" s="63"/>
      <c r="K8" s="55">
        <f t="shared" si="0"/>
        <v>4.3075020610057715</v>
      </c>
      <c r="L8" s="55"/>
      <c r="Q8"/>
      <c r="R8" s="16"/>
      <c r="S8" s="12"/>
      <c r="T8"/>
      <c r="U8"/>
      <c r="V8"/>
      <c r="W8"/>
      <c r="X8"/>
      <c r="Y8"/>
    </row>
    <row r="9" spans="1:25" s="13" customFormat="1" ht="13.5" customHeight="1" x14ac:dyDescent="0.25">
      <c r="A9" s="17" t="s">
        <v>51</v>
      </c>
      <c r="B9" s="16">
        <v>234</v>
      </c>
      <c r="C9" s="16">
        <v>335</v>
      </c>
      <c r="D9" s="16">
        <v>268</v>
      </c>
      <c r="E9" s="16">
        <v>288</v>
      </c>
      <c r="F9" s="16">
        <v>199</v>
      </c>
      <c r="G9" s="16">
        <v>219</v>
      </c>
      <c r="H9" s="16">
        <v>221</v>
      </c>
      <c r="I9" s="16">
        <v>247</v>
      </c>
      <c r="J9" s="63"/>
      <c r="K9" s="55">
        <f t="shared" si="0"/>
        <v>4.0327012915636162</v>
      </c>
      <c r="L9" s="55"/>
      <c r="M9" s="17"/>
      <c r="N9"/>
      <c r="O9"/>
      <c r="P9"/>
      <c r="Q9"/>
      <c r="R9"/>
      <c r="S9" s="12"/>
      <c r="T9"/>
      <c r="U9"/>
      <c r="V9"/>
      <c r="W9"/>
      <c r="X9"/>
      <c r="Y9"/>
    </row>
    <row r="10" spans="1:25" s="13" customFormat="1" ht="13.5" customHeight="1" x14ac:dyDescent="0.25">
      <c r="A10" s="17" t="s">
        <v>52</v>
      </c>
      <c r="B10" s="16">
        <v>187</v>
      </c>
      <c r="C10" s="16">
        <v>154</v>
      </c>
      <c r="D10" s="16">
        <v>178</v>
      </c>
      <c r="E10" s="16">
        <v>170</v>
      </c>
      <c r="F10" s="16">
        <v>138</v>
      </c>
      <c r="G10" s="16">
        <v>155</v>
      </c>
      <c r="H10" s="16">
        <v>144</v>
      </c>
      <c r="I10" s="16">
        <v>150</v>
      </c>
      <c r="J10" s="63"/>
      <c r="K10" s="55">
        <f t="shared" si="0"/>
        <v>2.6003022808463863</v>
      </c>
      <c r="L10" s="55"/>
      <c r="N10"/>
      <c r="O10"/>
      <c r="P10"/>
      <c r="Q10"/>
      <c r="R10"/>
      <c r="S10"/>
      <c r="T10"/>
      <c r="U10"/>
      <c r="V10"/>
      <c r="W10"/>
      <c r="X10"/>
      <c r="Y10"/>
    </row>
    <row r="11" spans="1:25" s="13" customFormat="1" ht="13.5" customHeight="1" x14ac:dyDescent="0.25">
      <c r="A11" s="17" t="s">
        <v>53</v>
      </c>
      <c r="B11" s="16">
        <v>167</v>
      </c>
      <c r="C11" s="16">
        <v>155</v>
      </c>
      <c r="D11" s="16">
        <v>140</v>
      </c>
      <c r="E11" s="16">
        <v>145</v>
      </c>
      <c r="F11" s="16">
        <v>135</v>
      </c>
      <c r="G11" s="16">
        <v>128</v>
      </c>
      <c r="H11" s="16">
        <v>105</v>
      </c>
      <c r="I11" s="16">
        <v>105</v>
      </c>
      <c r="J11" s="63"/>
      <c r="K11" s="55">
        <f t="shared" si="0"/>
        <v>2.1228359439406432</v>
      </c>
      <c r="L11" s="55"/>
      <c r="M11"/>
      <c r="N11"/>
      <c r="O11"/>
      <c r="P11"/>
      <c r="Q11"/>
      <c r="R11"/>
      <c r="S11"/>
      <c r="T11"/>
      <c r="U11"/>
      <c r="V11"/>
      <c r="W11"/>
      <c r="X11"/>
      <c r="Y11"/>
    </row>
    <row r="12" spans="1:25" s="13" customFormat="1" ht="13.5" customHeight="1" x14ac:dyDescent="0.25">
      <c r="A12" s="17" t="s">
        <v>54</v>
      </c>
      <c r="B12" s="16">
        <v>208</v>
      </c>
      <c r="C12" s="16">
        <v>229</v>
      </c>
      <c r="D12" s="16">
        <v>159</v>
      </c>
      <c r="E12" s="16">
        <v>158</v>
      </c>
      <c r="F12" s="16">
        <v>135</v>
      </c>
      <c r="G12" s="16">
        <v>122</v>
      </c>
      <c r="H12" s="16">
        <v>125</v>
      </c>
      <c r="I12" s="16">
        <v>99</v>
      </c>
      <c r="J12" s="63"/>
      <c r="K12" s="55">
        <f t="shared" si="0"/>
        <v>2.1949711459192089</v>
      </c>
      <c r="L12" s="55"/>
      <c r="N12"/>
      <c r="O12"/>
      <c r="P12"/>
      <c r="Q12"/>
      <c r="R12"/>
      <c r="S12"/>
      <c r="T12"/>
      <c r="U12"/>
      <c r="V12"/>
      <c r="W12"/>
      <c r="X12"/>
      <c r="Y12"/>
    </row>
    <row r="13" spans="1:25" s="13" customFormat="1" ht="13.5" customHeight="1" x14ac:dyDescent="0.25">
      <c r="A13" s="17" t="s">
        <v>55</v>
      </c>
      <c r="B13" s="16">
        <v>228</v>
      </c>
      <c r="C13" s="16">
        <v>206</v>
      </c>
      <c r="D13" s="16">
        <v>145</v>
      </c>
      <c r="E13" s="16">
        <v>135</v>
      </c>
      <c r="F13" s="16">
        <v>93</v>
      </c>
      <c r="G13" s="16">
        <v>108</v>
      </c>
      <c r="H13" s="16">
        <v>88</v>
      </c>
      <c r="I13" s="16">
        <v>104</v>
      </c>
      <c r="J13" s="63"/>
      <c r="K13" s="55">
        <f t="shared" si="0"/>
        <v>1.8136850783182192</v>
      </c>
      <c r="L13" s="55"/>
      <c r="M13"/>
      <c r="N13"/>
      <c r="O13"/>
      <c r="P13"/>
      <c r="Q13"/>
      <c r="R13"/>
      <c r="S13"/>
      <c r="T13"/>
      <c r="U13"/>
      <c r="V13"/>
      <c r="W13"/>
      <c r="X13"/>
      <c r="Y13"/>
    </row>
    <row r="14" spans="1:25" s="13" customFormat="1" ht="13.5" customHeight="1" x14ac:dyDescent="0.25">
      <c r="A14" s="17" t="s">
        <v>56</v>
      </c>
      <c r="B14" s="16">
        <v>83</v>
      </c>
      <c r="C14" s="16">
        <v>71</v>
      </c>
      <c r="D14" s="16">
        <v>0</v>
      </c>
      <c r="E14" s="16">
        <v>0</v>
      </c>
      <c r="F14" s="16">
        <v>35</v>
      </c>
      <c r="G14" s="16">
        <v>95</v>
      </c>
      <c r="H14" s="16">
        <v>104</v>
      </c>
      <c r="I14" s="16">
        <v>93</v>
      </c>
      <c r="J14" s="63"/>
      <c r="K14" s="55">
        <f t="shared" si="0"/>
        <v>1.1232481450948062</v>
      </c>
      <c r="L14" s="55"/>
      <c r="M14"/>
      <c r="N14"/>
      <c r="O14"/>
      <c r="P14"/>
      <c r="Q14"/>
      <c r="R14"/>
      <c r="S14"/>
      <c r="T14"/>
      <c r="U14"/>
      <c r="V14"/>
      <c r="W14"/>
      <c r="X14"/>
      <c r="Y14"/>
    </row>
    <row r="15" spans="1:25" s="13" customFormat="1" ht="13.5" customHeight="1" x14ac:dyDescent="0.25">
      <c r="A15" s="17" t="s">
        <v>57</v>
      </c>
      <c r="B15" s="16">
        <v>81</v>
      </c>
      <c r="C15" s="16">
        <v>71</v>
      </c>
      <c r="D15" s="16">
        <v>87</v>
      </c>
      <c r="E15" s="16">
        <v>85</v>
      </c>
      <c r="F15" s="16">
        <v>84</v>
      </c>
      <c r="G15" s="16">
        <v>76</v>
      </c>
      <c r="H15" s="16">
        <v>68</v>
      </c>
      <c r="I15" s="13">
        <v>58</v>
      </c>
      <c r="J15" s="63"/>
      <c r="K15" s="55">
        <f t="shared" si="0"/>
        <v>1.2743885682879912</v>
      </c>
      <c r="L15" s="55"/>
      <c r="M15"/>
      <c r="N15"/>
      <c r="O15"/>
      <c r="P15"/>
      <c r="Q15"/>
      <c r="R15"/>
      <c r="S15"/>
      <c r="T15"/>
      <c r="U15"/>
      <c r="V15"/>
      <c r="W15"/>
      <c r="X15"/>
      <c r="Y15"/>
    </row>
    <row r="16" spans="1:25" s="13" customFormat="1" ht="13.5" customHeight="1" x14ac:dyDescent="0.25">
      <c r="A16" s="17" t="s">
        <v>58</v>
      </c>
      <c r="B16" s="16">
        <v>87</v>
      </c>
      <c r="C16" s="16">
        <v>54</v>
      </c>
      <c r="D16" s="16">
        <v>80</v>
      </c>
      <c r="E16" s="16">
        <v>56</v>
      </c>
      <c r="F16" s="16">
        <v>62</v>
      </c>
      <c r="G16" s="16">
        <v>70</v>
      </c>
      <c r="H16" s="16">
        <v>46</v>
      </c>
      <c r="I16" s="16">
        <v>61</v>
      </c>
      <c r="J16" s="63"/>
      <c r="K16" s="55">
        <f t="shared" si="0"/>
        <v>1.0133278373179444</v>
      </c>
      <c r="L16" s="55"/>
      <c r="M16"/>
      <c r="N16"/>
      <c r="O16"/>
      <c r="P16"/>
      <c r="Q16"/>
      <c r="R16"/>
      <c r="S16"/>
      <c r="T16"/>
      <c r="U16"/>
      <c r="V16"/>
      <c r="W16"/>
      <c r="X16"/>
      <c r="Y16"/>
    </row>
    <row r="17" spans="1:25" s="13" customFormat="1" ht="13.5" customHeight="1" x14ac:dyDescent="0.25">
      <c r="A17" s="17" t="s">
        <v>59</v>
      </c>
      <c r="B17" s="16">
        <v>76</v>
      </c>
      <c r="C17" s="16">
        <v>65</v>
      </c>
      <c r="D17" s="16">
        <v>73</v>
      </c>
      <c r="E17" s="16">
        <v>70</v>
      </c>
      <c r="F17" s="16">
        <v>77</v>
      </c>
      <c r="G17" s="16">
        <v>68</v>
      </c>
      <c r="H17" s="16">
        <v>59</v>
      </c>
      <c r="I17" s="16">
        <v>59</v>
      </c>
      <c r="J17" s="63"/>
      <c r="K17" s="55">
        <f t="shared" si="0"/>
        <v>1.1438582028029678</v>
      </c>
      <c r="L17" s="55"/>
      <c r="M17"/>
      <c r="N17"/>
      <c r="O17"/>
      <c r="P17"/>
      <c r="Q17"/>
      <c r="R17"/>
      <c r="S17"/>
      <c r="T17"/>
      <c r="U17"/>
      <c r="V17"/>
      <c r="W17"/>
      <c r="X17"/>
      <c r="Y17"/>
    </row>
    <row r="18" spans="1:25" s="13" customFormat="1" ht="13.5" customHeight="1" x14ac:dyDescent="0.25">
      <c r="A18" s="17" t="s">
        <v>60</v>
      </c>
      <c r="B18" s="16">
        <v>77</v>
      </c>
      <c r="C18" s="16">
        <v>72</v>
      </c>
      <c r="D18" s="16">
        <v>56</v>
      </c>
      <c r="E18" s="16">
        <v>80</v>
      </c>
      <c r="F18" s="16">
        <v>47</v>
      </c>
      <c r="G18" s="16">
        <v>59</v>
      </c>
      <c r="H18" s="16">
        <v>40</v>
      </c>
      <c r="I18" s="16">
        <v>52</v>
      </c>
      <c r="J18" s="63"/>
      <c r="K18" s="55">
        <f t="shared" si="0"/>
        <v>0.95493267381148661</v>
      </c>
      <c r="L18" s="55"/>
      <c r="M18"/>
      <c r="N18"/>
      <c r="O18"/>
      <c r="P18"/>
      <c r="Q18"/>
      <c r="R18"/>
      <c r="S18"/>
      <c r="T18"/>
      <c r="U18"/>
      <c r="V18"/>
      <c r="W18"/>
      <c r="X18"/>
      <c r="Y18"/>
    </row>
    <row r="19" spans="1:25" s="13" customFormat="1" ht="13.5" customHeight="1" x14ac:dyDescent="0.25">
      <c r="A19" s="17" t="s">
        <v>61</v>
      </c>
      <c r="B19" s="16">
        <v>75</v>
      </c>
      <c r="C19" s="16">
        <v>46</v>
      </c>
      <c r="D19" s="16">
        <v>38</v>
      </c>
      <c r="E19" s="16">
        <v>48</v>
      </c>
      <c r="F19" s="16">
        <v>38</v>
      </c>
      <c r="G19" s="16">
        <v>57</v>
      </c>
      <c r="H19" s="16">
        <v>51</v>
      </c>
      <c r="I19" s="16">
        <v>53</v>
      </c>
      <c r="J19" s="63"/>
      <c r="K19" s="55">
        <f t="shared" si="0"/>
        <v>0.84844737565265183</v>
      </c>
      <c r="L19" s="55"/>
      <c r="M19"/>
      <c r="N19" s="145" t="s">
        <v>536</v>
      </c>
      <c r="O19" s="145"/>
      <c r="P19" s="145"/>
      <c r="Q19" s="145"/>
      <c r="R19" s="145"/>
      <c r="S19"/>
      <c r="T19"/>
      <c r="U19"/>
      <c r="V19"/>
      <c r="W19"/>
      <c r="X19"/>
      <c r="Y19"/>
    </row>
    <row r="20" spans="1:25" s="13" customFormat="1" ht="13.5" customHeight="1" x14ac:dyDescent="0.25">
      <c r="A20" s="17" t="s">
        <v>62</v>
      </c>
      <c r="B20" s="16">
        <v>65</v>
      </c>
      <c r="C20" s="16">
        <v>71</v>
      </c>
      <c r="D20" s="16">
        <v>69</v>
      </c>
      <c r="E20" s="16">
        <v>71</v>
      </c>
      <c r="F20" s="16">
        <v>52</v>
      </c>
      <c r="G20" s="16">
        <v>53</v>
      </c>
      <c r="H20" s="16">
        <v>45</v>
      </c>
      <c r="I20" s="16">
        <v>33</v>
      </c>
      <c r="J20" s="63"/>
      <c r="K20" s="55">
        <f t="shared" si="0"/>
        <v>0.87249244297884032</v>
      </c>
      <c r="L20" s="55"/>
      <c r="M20"/>
      <c r="N20" s="29"/>
      <c r="O20" s="29" t="s">
        <v>302</v>
      </c>
      <c r="P20" s="29" t="s">
        <v>223</v>
      </c>
      <c r="Q20" s="29" t="s">
        <v>222</v>
      </c>
      <c r="R20"/>
      <c r="S20"/>
      <c r="T20"/>
      <c r="U20"/>
      <c r="V20"/>
      <c r="W20"/>
      <c r="X20"/>
      <c r="Y20"/>
    </row>
    <row r="21" spans="1:25" s="13" customFormat="1" ht="13.5" customHeight="1" x14ac:dyDescent="0.25">
      <c r="A21" s="17" t="s">
        <v>63</v>
      </c>
      <c r="B21" s="25">
        <v>0</v>
      </c>
      <c r="C21" s="25">
        <v>0</v>
      </c>
      <c r="D21" s="25">
        <v>50</v>
      </c>
      <c r="E21" s="25">
        <v>55</v>
      </c>
      <c r="F21" s="25">
        <v>62</v>
      </c>
      <c r="G21" s="16">
        <v>51</v>
      </c>
      <c r="H21" s="16">
        <v>92</v>
      </c>
      <c r="I21" s="16">
        <v>118</v>
      </c>
      <c r="J21" s="63"/>
      <c r="K21" s="55">
        <f t="shared" si="0"/>
        <v>1.2984336356141797</v>
      </c>
      <c r="L21" s="55"/>
      <c r="M21"/>
      <c r="N21" s="29" t="s">
        <v>47</v>
      </c>
      <c r="O21" s="55">
        <v>55.557845561967575</v>
      </c>
      <c r="P21" s="55">
        <v>44.066534260178749</v>
      </c>
      <c r="Q21" s="55">
        <v>38.495575221238937</v>
      </c>
      <c r="R21"/>
      <c r="S21"/>
      <c r="T21"/>
      <c r="U21"/>
      <c r="V21"/>
      <c r="W21"/>
      <c r="X21"/>
      <c r="Y21"/>
    </row>
    <row r="22" spans="1:25" s="13" customFormat="1" ht="13.5" customHeight="1" x14ac:dyDescent="0.25">
      <c r="A22" s="17" t="s">
        <v>64</v>
      </c>
      <c r="B22" s="16">
        <v>48</v>
      </c>
      <c r="C22" s="16">
        <v>37</v>
      </c>
      <c r="D22" s="16">
        <v>0</v>
      </c>
      <c r="E22" s="16">
        <v>0</v>
      </c>
      <c r="F22" s="16">
        <v>14</v>
      </c>
      <c r="G22" s="16">
        <v>42</v>
      </c>
      <c r="H22" s="16">
        <v>33</v>
      </c>
      <c r="I22" s="16">
        <v>36</v>
      </c>
      <c r="J22" s="63"/>
      <c r="K22" s="55">
        <f t="shared" si="0"/>
        <v>0.42937620225336631</v>
      </c>
      <c r="L22" s="55"/>
      <c r="M22"/>
      <c r="N22" s="29" t="s">
        <v>48</v>
      </c>
      <c r="O22" s="55">
        <v>9.5012366034624893</v>
      </c>
      <c r="P22" s="55">
        <v>21.499503475670309</v>
      </c>
      <c r="Q22" s="55">
        <v>24.336283185840706</v>
      </c>
      <c r="R22"/>
      <c r="S22"/>
      <c r="T22"/>
      <c r="U22"/>
      <c r="V22"/>
      <c r="W22"/>
      <c r="X22"/>
      <c r="Y22"/>
    </row>
    <row r="23" spans="1:25" s="13" customFormat="1" ht="13.5" customHeight="1" x14ac:dyDescent="0.25">
      <c r="A23" s="17" t="s">
        <v>65</v>
      </c>
      <c r="B23" s="16">
        <v>17</v>
      </c>
      <c r="C23" s="16">
        <v>18</v>
      </c>
      <c r="D23" s="16">
        <v>30</v>
      </c>
      <c r="E23" s="16">
        <v>39</v>
      </c>
      <c r="F23" s="16">
        <v>21</v>
      </c>
      <c r="G23" s="16">
        <v>35</v>
      </c>
      <c r="H23" s="16">
        <v>21</v>
      </c>
      <c r="I23" s="16">
        <v>16</v>
      </c>
      <c r="J23" s="63"/>
      <c r="K23" s="55">
        <f t="shared" si="0"/>
        <v>0.45342126957955481</v>
      </c>
      <c r="L23" s="55"/>
      <c r="M23"/>
      <c r="N23" s="29" t="s">
        <v>49</v>
      </c>
      <c r="O23" s="55">
        <v>6.2104973893926907</v>
      </c>
      <c r="P23" s="55">
        <v>11.271102284011917</v>
      </c>
      <c r="Q23" s="55">
        <v>23.451327433628318</v>
      </c>
      <c r="R23"/>
      <c r="S23"/>
      <c r="T23"/>
      <c r="U23"/>
      <c r="V23"/>
      <c r="W23"/>
      <c r="X23"/>
      <c r="Y23"/>
    </row>
    <row r="24" spans="1:25" s="13" customFormat="1" ht="13.5" customHeight="1" x14ac:dyDescent="0.25">
      <c r="A24" s="17" t="s">
        <v>66</v>
      </c>
      <c r="B24" s="16">
        <v>24</v>
      </c>
      <c r="C24" s="16">
        <v>25</v>
      </c>
      <c r="D24" s="16">
        <v>21</v>
      </c>
      <c r="E24" s="16">
        <v>33</v>
      </c>
      <c r="F24" s="16">
        <v>33</v>
      </c>
      <c r="G24" s="16">
        <v>27</v>
      </c>
      <c r="H24" s="16">
        <v>27</v>
      </c>
      <c r="I24" s="16">
        <v>25</v>
      </c>
      <c r="J24" s="63"/>
      <c r="K24" s="55">
        <f t="shared" si="0"/>
        <v>0.4980763946139049</v>
      </c>
      <c r="L24" s="55"/>
      <c r="M24"/>
      <c r="N24"/>
      <c r="O24"/>
      <c r="P24"/>
      <c r="Q24"/>
      <c r="R24"/>
      <c r="S24"/>
      <c r="T24"/>
      <c r="U24"/>
      <c r="V24"/>
      <c r="W24"/>
      <c r="X24"/>
      <c r="Y24"/>
    </row>
    <row r="25" spans="1:25" s="13" customFormat="1" ht="13.5" customHeight="1" x14ac:dyDescent="0.25">
      <c r="A25" s="17" t="s">
        <v>67</v>
      </c>
      <c r="B25" s="16">
        <v>36</v>
      </c>
      <c r="C25" s="16">
        <v>38</v>
      </c>
      <c r="D25" s="16">
        <v>22</v>
      </c>
      <c r="E25" s="16">
        <v>20</v>
      </c>
      <c r="F25" s="16">
        <v>24</v>
      </c>
      <c r="G25" s="16">
        <v>24</v>
      </c>
      <c r="H25" s="16">
        <v>24</v>
      </c>
      <c r="I25" s="16">
        <v>27</v>
      </c>
      <c r="J25" s="63"/>
      <c r="K25" s="55">
        <f t="shared" si="0"/>
        <v>0.40876614454520471</v>
      </c>
      <c r="L25" s="55"/>
      <c r="M25"/>
      <c r="N25"/>
      <c r="O25"/>
      <c r="P25"/>
      <c r="Q25"/>
      <c r="R25"/>
      <c r="S25"/>
      <c r="T25"/>
      <c r="U25"/>
      <c r="V25"/>
      <c r="W25"/>
      <c r="X25"/>
      <c r="Y25"/>
    </row>
    <row r="26" spans="1:25" s="13" customFormat="1" ht="13.5" customHeight="1" x14ac:dyDescent="0.25">
      <c r="A26" s="17" t="s">
        <v>68</v>
      </c>
      <c r="B26" s="16">
        <v>21</v>
      </c>
      <c r="C26" s="16">
        <v>27</v>
      </c>
      <c r="D26" s="16">
        <v>18</v>
      </c>
      <c r="E26" s="16">
        <v>19</v>
      </c>
      <c r="F26" s="16">
        <v>16</v>
      </c>
      <c r="G26" s="16">
        <v>18</v>
      </c>
      <c r="H26" s="16">
        <v>20</v>
      </c>
      <c r="I26" s="16">
        <v>22</v>
      </c>
      <c r="J26" s="63"/>
      <c r="K26" s="55">
        <f t="shared" si="0"/>
        <v>0.32632591371255842</v>
      </c>
      <c r="L26" s="55"/>
      <c r="M26"/>
      <c r="N26"/>
      <c r="O26"/>
      <c r="P26"/>
      <c r="Q26"/>
      <c r="R26"/>
      <c r="S26"/>
      <c r="T26"/>
      <c r="U26"/>
      <c r="V26"/>
      <c r="W26"/>
      <c r="X26"/>
      <c r="Y26"/>
    </row>
    <row r="27" spans="1:25" s="13" customFormat="1" ht="13.5" customHeight="1" x14ac:dyDescent="0.25">
      <c r="A27" s="17" t="s">
        <v>69</v>
      </c>
      <c r="B27" s="16">
        <v>32</v>
      </c>
      <c r="C27" s="16">
        <v>23</v>
      </c>
      <c r="D27" s="16">
        <v>19</v>
      </c>
      <c r="E27" s="16">
        <v>14</v>
      </c>
      <c r="F27" s="16">
        <v>25</v>
      </c>
      <c r="G27" s="16">
        <v>18</v>
      </c>
      <c r="H27" s="16">
        <v>4</v>
      </c>
      <c r="I27" s="16">
        <v>7</v>
      </c>
      <c r="J27" s="63"/>
      <c r="K27" s="55">
        <f t="shared" si="0"/>
        <v>0.23358065402583125</v>
      </c>
      <c r="L27" s="55"/>
      <c r="M27"/>
      <c r="N27"/>
      <c r="O27"/>
      <c r="P27"/>
      <c r="Q27"/>
      <c r="R27"/>
      <c r="S27"/>
      <c r="T27"/>
      <c r="U27"/>
      <c r="V27"/>
      <c r="W27"/>
      <c r="X27"/>
      <c r="Y27"/>
    </row>
    <row r="28" spans="1:25" s="13" customFormat="1" ht="13.5" customHeight="1" x14ac:dyDescent="0.25">
      <c r="A28" s="17" t="s">
        <v>70</v>
      </c>
      <c r="B28" s="25"/>
      <c r="C28" s="25"/>
      <c r="D28" s="25">
        <v>6</v>
      </c>
      <c r="E28" s="25">
        <v>22</v>
      </c>
      <c r="F28" s="25">
        <v>14</v>
      </c>
      <c r="G28" s="16">
        <v>11</v>
      </c>
      <c r="H28" s="16">
        <v>37</v>
      </c>
      <c r="I28" s="16">
        <v>35</v>
      </c>
      <c r="J28" s="63"/>
      <c r="K28" s="55">
        <f t="shared" si="0"/>
        <v>0.40876614454520471</v>
      </c>
      <c r="L28" s="55"/>
      <c r="M28"/>
      <c r="N28"/>
      <c r="O28"/>
      <c r="P28"/>
      <c r="Q28"/>
      <c r="R28"/>
      <c r="S28"/>
      <c r="T28"/>
      <c r="U28"/>
      <c r="V28"/>
      <c r="W28"/>
      <c r="X28"/>
      <c r="Y28"/>
    </row>
    <row r="29" spans="1:25" s="13" customFormat="1" ht="13.5" customHeight="1" x14ac:dyDescent="0.25">
      <c r="A29" s="17" t="s">
        <v>71</v>
      </c>
      <c r="B29" s="25">
        <v>25</v>
      </c>
      <c r="C29" s="25">
        <v>12</v>
      </c>
      <c r="D29" s="25">
        <v>9</v>
      </c>
      <c r="E29" s="25">
        <v>16</v>
      </c>
      <c r="F29" s="25">
        <v>10</v>
      </c>
      <c r="G29" s="16">
        <v>9</v>
      </c>
      <c r="H29" s="16">
        <v>28</v>
      </c>
      <c r="I29" s="16">
        <v>18</v>
      </c>
      <c r="J29" s="63"/>
      <c r="K29" s="55">
        <f t="shared" si="0"/>
        <v>0.27823577906018138</v>
      </c>
      <c r="L29" s="55"/>
      <c r="N29"/>
      <c r="O29"/>
      <c r="P29"/>
      <c r="Q29"/>
      <c r="R29"/>
      <c r="S29"/>
      <c r="T29"/>
      <c r="U29"/>
      <c r="V29"/>
      <c r="W29"/>
      <c r="X29"/>
      <c r="Y29"/>
    </row>
    <row r="30" spans="1:25" s="13" customFormat="1" ht="13.5" customHeight="1" x14ac:dyDescent="0.25">
      <c r="A30" s="17" t="s">
        <v>72</v>
      </c>
      <c r="B30" s="25">
        <v>0</v>
      </c>
      <c r="C30" s="25">
        <v>0</v>
      </c>
      <c r="D30" s="25">
        <v>0</v>
      </c>
      <c r="E30" s="25">
        <v>0</v>
      </c>
      <c r="F30" s="25">
        <v>6</v>
      </c>
      <c r="G30" s="16">
        <v>4</v>
      </c>
      <c r="H30" s="16">
        <v>3</v>
      </c>
      <c r="I30" s="16">
        <v>6</v>
      </c>
      <c r="J30" s="63"/>
      <c r="K30" s="55">
        <f t="shared" si="0"/>
        <v>6.5265182742511682E-2</v>
      </c>
      <c r="L30" s="55"/>
      <c r="Q30"/>
      <c r="R30"/>
      <c r="S30"/>
      <c r="T30"/>
      <c r="U30"/>
      <c r="V30"/>
      <c r="W30"/>
      <c r="X30"/>
      <c r="Y30"/>
    </row>
    <row r="31" spans="1:25" s="13" customFormat="1" ht="13.5" customHeight="1" x14ac:dyDescent="0.25">
      <c r="A31" s="17" t="s">
        <v>73</v>
      </c>
      <c r="B31" s="16">
        <v>2</v>
      </c>
      <c r="C31" s="16">
        <v>1</v>
      </c>
      <c r="D31" s="16">
        <v>4</v>
      </c>
      <c r="E31" s="16">
        <v>1</v>
      </c>
      <c r="F31" s="16">
        <v>1</v>
      </c>
      <c r="G31" s="16">
        <v>2</v>
      </c>
      <c r="H31" s="16">
        <v>1</v>
      </c>
      <c r="I31" s="16">
        <v>1</v>
      </c>
      <c r="J31" s="63"/>
      <c r="K31" s="55">
        <f t="shared" si="0"/>
        <v>2.0610057708161583E-2</v>
      </c>
      <c r="L31" s="55"/>
      <c r="Q31"/>
      <c r="R31"/>
      <c r="S31" s="97"/>
      <c r="T31" s="97"/>
      <c r="U31"/>
      <c r="V31"/>
      <c r="W31"/>
      <c r="X31"/>
      <c r="Y31"/>
    </row>
    <row r="32" spans="1:25" s="13" customFormat="1" ht="13.5" customHeight="1" x14ac:dyDescent="0.25">
      <c r="A32" s="108" t="s">
        <v>75</v>
      </c>
      <c r="B32" s="121">
        <v>1</v>
      </c>
      <c r="C32" s="121">
        <v>0</v>
      </c>
      <c r="D32" s="121">
        <v>0</v>
      </c>
      <c r="E32" s="121">
        <v>1</v>
      </c>
      <c r="F32" s="121">
        <v>0</v>
      </c>
      <c r="G32" s="121">
        <v>0</v>
      </c>
      <c r="H32" s="121">
        <v>0</v>
      </c>
      <c r="I32" s="121">
        <v>1</v>
      </c>
      <c r="J32" s="63"/>
      <c r="K32" s="55">
        <f t="shared" si="0"/>
        <v>6.8700192360538603E-3</v>
      </c>
      <c r="L32" s="55"/>
      <c r="Q32" s="97"/>
      <c r="R32" s="97"/>
      <c r="S32" s="97"/>
      <c r="T32" s="97"/>
      <c r="U32"/>
      <c r="V32"/>
      <c r="W32"/>
      <c r="X32"/>
      <c r="Y32"/>
    </row>
    <row r="33" spans="1:25" s="13" customFormat="1" ht="9" customHeight="1" x14ac:dyDescent="0.25">
      <c r="A33" s="122"/>
      <c r="B33" s="123"/>
      <c r="C33" s="123"/>
      <c r="D33" s="124"/>
      <c r="E33" s="124"/>
      <c r="F33" s="124"/>
      <c r="G33" s="124"/>
      <c r="H33" s="124"/>
      <c r="I33" s="124"/>
      <c r="J33"/>
      <c r="K33" s="55"/>
      <c r="L33" s="55"/>
      <c r="M33" s="97"/>
      <c r="Q33" s="97"/>
      <c r="R33" s="97"/>
      <c r="S33" s="97"/>
      <c r="T33" s="97"/>
      <c r="U33"/>
      <c r="V33"/>
      <c r="W33"/>
      <c r="X33"/>
      <c r="Y33"/>
    </row>
    <row r="34" spans="1:25" s="5" customFormat="1" ht="22.5" customHeight="1" thickBot="1" x14ac:dyDescent="0.3">
      <c r="A34" s="4" t="s">
        <v>175</v>
      </c>
      <c r="J34" s="97"/>
      <c r="K34" s="4" t="s">
        <v>241</v>
      </c>
      <c r="L34" s="4"/>
      <c r="M34" s="97"/>
      <c r="N34" s="97"/>
      <c r="O34" s="97"/>
      <c r="P34" s="97"/>
      <c r="Q34" s="97"/>
      <c r="R34" s="97"/>
    </row>
    <row r="35" spans="1:25" s="9" customFormat="1" ht="22.5" customHeight="1" x14ac:dyDescent="0.25">
      <c r="A35" s="7"/>
      <c r="B35" s="7">
        <v>2010</v>
      </c>
      <c r="C35" s="7">
        <v>2011</v>
      </c>
      <c r="D35" s="7">
        <v>2012</v>
      </c>
      <c r="E35" s="7">
        <v>2013</v>
      </c>
      <c r="F35" s="7">
        <v>2014</v>
      </c>
      <c r="G35" s="7">
        <v>2015</v>
      </c>
      <c r="H35" s="7">
        <v>2016</v>
      </c>
      <c r="I35" s="7">
        <v>2017</v>
      </c>
      <c r="J35" s="97"/>
      <c r="K35" s="7"/>
      <c r="L35" s="78"/>
      <c r="M35" s="97"/>
      <c r="N35" s="97"/>
      <c r="O35" s="97"/>
      <c r="P35" s="97"/>
      <c r="Q35" s="97"/>
      <c r="R35" s="5"/>
    </row>
    <row r="36" spans="1:25" s="12" customFormat="1" ht="22.5" customHeight="1" x14ac:dyDescent="0.25">
      <c r="A36" s="59" t="s">
        <v>259</v>
      </c>
      <c r="B36" s="95">
        <v>50</v>
      </c>
      <c r="C36" s="95">
        <v>46</v>
      </c>
      <c r="D36" s="95">
        <v>38</v>
      </c>
      <c r="E36" s="60">
        <v>39</v>
      </c>
      <c r="F36" s="60">
        <v>26</v>
      </c>
      <c r="G36" s="60">
        <v>23</v>
      </c>
      <c r="H36" s="60">
        <v>38</v>
      </c>
      <c r="I36" s="60">
        <v>100</v>
      </c>
      <c r="J36"/>
      <c r="K36" s="55"/>
      <c r="L36" s="55"/>
      <c r="M36" s="97"/>
      <c r="N36" s="97"/>
      <c r="O36" s="97"/>
      <c r="P36" s="97"/>
      <c r="Q36" s="97"/>
      <c r="R36" s="9"/>
      <c r="S36" s="97"/>
      <c r="T36" s="97"/>
    </row>
    <row r="37" spans="1:25" s="13" customFormat="1" ht="13.5" customHeight="1" x14ac:dyDescent="0.25">
      <c r="A37" s="17" t="s">
        <v>49</v>
      </c>
      <c r="B37" s="16">
        <v>16</v>
      </c>
      <c r="C37" s="16">
        <v>14</v>
      </c>
      <c r="D37" s="16">
        <v>15</v>
      </c>
      <c r="E37" s="16">
        <v>15</v>
      </c>
      <c r="F37" s="16">
        <v>7</v>
      </c>
      <c r="G37" s="16">
        <v>8</v>
      </c>
      <c r="H37" s="16">
        <v>13</v>
      </c>
      <c r="I37" s="16">
        <v>10</v>
      </c>
      <c r="K37" s="55">
        <f>SUM(E37:I37)/SUM($E$36:$I$36)*100</f>
        <v>23.451327433628318</v>
      </c>
      <c r="L37" s="55"/>
      <c r="M37" s="97"/>
      <c r="N37" s="97"/>
      <c r="O37" s="97"/>
      <c r="P37" s="97"/>
      <c r="Q37" s="97"/>
      <c r="R37" s="97"/>
      <c r="S37" s="97"/>
      <c r="T37" s="97"/>
      <c r="U37"/>
      <c r="V37"/>
      <c r="W37"/>
      <c r="X37"/>
      <c r="Y37"/>
    </row>
    <row r="38" spans="1:25" s="13" customFormat="1" ht="13.5" customHeight="1" x14ac:dyDescent="0.25">
      <c r="A38" s="17" t="s">
        <v>48</v>
      </c>
      <c r="B38" s="16">
        <v>14</v>
      </c>
      <c r="C38" s="16">
        <v>8</v>
      </c>
      <c r="D38" s="16">
        <v>12</v>
      </c>
      <c r="E38" s="16">
        <v>14</v>
      </c>
      <c r="F38" s="16">
        <v>11</v>
      </c>
      <c r="G38" s="16">
        <v>5</v>
      </c>
      <c r="H38" s="16">
        <v>13</v>
      </c>
      <c r="I38" s="16">
        <v>12</v>
      </c>
      <c r="J38" s="65"/>
      <c r="K38" s="55">
        <f t="shared" ref="K38:K49" si="1">SUM(E38:I38)/SUM($E$36:$I$36)*100</f>
        <v>24.336283185840706</v>
      </c>
      <c r="L38" s="55"/>
      <c r="M38" s="97"/>
      <c r="N38" s="97"/>
      <c r="O38" s="97"/>
      <c r="P38" s="97"/>
      <c r="Q38" s="97"/>
      <c r="R38" s="97"/>
      <c r="S38" s="97"/>
      <c r="T38" s="97"/>
      <c r="U38"/>
      <c r="V38"/>
      <c r="W38"/>
      <c r="X38"/>
      <c r="Y38"/>
    </row>
    <row r="39" spans="1:25" s="13" customFormat="1" ht="13.5" customHeight="1" x14ac:dyDescent="0.25">
      <c r="A39" s="17" t="s">
        <v>47</v>
      </c>
      <c r="B39" s="16">
        <v>6</v>
      </c>
      <c r="C39" s="16">
        <v>2</v>
      </c>
      <c r="D39" s="16">
        <v>4</v>
      </c>
      <c r="E39" s="16">
        <v>3</v>
      </c>
      <c r="F39" s="16">
        <v>3</v>
      </c>
      <c r="G39" s="16">
        <v>1</v>
      </c>
      <c r="H39" s="16">
        <v>6</v>
      </c>
      <c r="I39" s="16">
        <v>74</v>
      </c>
      <c r="J39" s="65"/>
      <c r="K39" s="55">
        <f t="shared" si="1"/>
        <v>38.495575221238937</v>
      </c>
      <c r="L39" s="55"/>
      <c r="M39" s="97"/>
      <c r="N39" s="97"/>
      <c r="O39" s="97"/>
      <c r="P39" s="97"/>
      <c r="Q39" s="97"/>
      <c r="R39" s="97"/>
      <c r="S39" s="97"/>
      <c r="T39" s="97"/>
      <c r="U39"/>
      <c r="V39"/>
      <c r="W39"/>
      <c r="X39"/>
      <c r="Y39"/>
    </row>
    <row r="40" spans="1:25" s="13" customFormat="1" ht="13.5" customHeight="1" x14ac:dyDescent="0.25">
      <c r="A40" s="17" t="s">
        <v>50</v>
      </c>
      <c r="B40" s="16">
        <v>2</v>
      </c>
      <c r="C40" s="16">
        <v>7</v>
      </c>
      <c r="D40" s="16">
        <v>0</v>
      </c>
      <c r="E40" s="16">
        <v>2</v>
      </c>
      <c r="F40" s="16">
        <v>0</v>
      </c>
      <c r="G40" s="16">
        <v>1</v>
      </c>
      <c r="H40" s="16">
        <v>2</v>
      </c>
      <c r="I40" s="16">
        <v>0</v>
      </c>
      <c r="J40" s="65"/>
      <c r="K40" s="55">
        <f t="shared" si="1"/>
        <v>2.2123893805309733</v>
      </c>
      <c r="L40" s="55"/>
      <c r="M40" s="97"/>
      <c r="N40" s="97"/>
      <c r="O40" s="97"/>
      <c r="P40" s="97"/>
      <c r="Q40" s="97"/>
      <c r="R40" s="97"/>
      <c r="S40" s="97"/>
      <c r="T40" s="97"/>
      <c r="U40"/>
      <c r="V40"/>
      <c r="W40"/>
      <c r="X40"/>
      <c r="Y40"/>
    </row>
    <row r="41" spans="1:25" s="13" customFormat="1" ht="13.5" customHeight="1" x14ac:dyDescent="0.25">
      <c r="A41" s="17" t="s">
        <v>62</v>
      </c>
      <c r="B41" s="16">
        <v>8</v>
      </c>
      <c r="C41" s="16">
        <v>2</v>
      </c>
      <c r="D41" s="16">
        <v>0</v>
      </c>
      <c r="E41" s="16">
        <v>1</v>
      </c>
      <c r="F41" s="16">
        <v>1</v>
      </c>
      <c r="G41" s="16">
        <v>3</v>
      </c>
      <c r="H41" s="16">
        <v>1</v>
      </c>
      <c r="I41" s="16">
        <v>0</v>
      </c>
      <c r="J41" s="65"/>
      <c r="K41" s="55">
        <f t="shared" si="1"/>
        <v>2.6548672566371683</v>
      </c>
      <c r="L41" s="55"/>
      <c r="M41" s="97"/>
      <c r="N41" s="97"/>
      <c r="O41" s="97"/>
      <c r="P41" s="97"/>
      <c r="Q41" s="97"/>
      <c r="R41" s="97"/>
      <c r="S41" s="97"/>
      <c r="T41" s="97"/>
      <c r="U41"/>
      <c r="V41"/>
      <c r="W41"/>
      <c r="X41"/>
      <c r="Y41"/>
    </row>
    <row r="42" spans="1:25" s="13" customFormat="1" ht="13.5" customHeight="1" x14ac:dyDescent="0.25">
      <c r="A42" s="17" t="s">
        <v>51</v>
      </c>
      <c r="B42" s="16">
        <v>0</v>
      </c>
      <c r="C42" s="16">
        <v>5</v>
      </c>
      <c r="D42" s="16">
        <v>3</v>
      </c>
      <c r="E42" s="16">
        <v>2</v>
      </c>
      <c r="F42" s="16">
        <v>2</v>
      </c>
      <c r="G42" s="16">
        <v>0</v>
      </c>
      <c r="H42" s="16">
        <v>1</v>
      </c>
      <c r="I42" s="16">
        <v>1</v>
      </c>
      <c r="J42" s="65"/>
      <c r="K42" s="55">
        <f t="shared" si="1"/>
        <v>2.6548672566371683</v>
      </c>
      <c r="L42" s="55"/>
      <c r="M42" s="97"/>
      <c r="N42" s="97"/>
      <c r="O42" s="97"/>
      <c r="P42" s="97"/>
      <c r="Q42" s="97"/>
      <c r="R42" s="97"/>
      <c r="S42" s="97"/>
      <c r="T42" s="97"/>
      <c r="U42"/>
      <c r="V42"/>
      <c r="W42"/>
      <c r="X42"/>
      <c r="Y42"/>
    </row>
    <row r="43" spans="1:25" s="13" customFormat="1" ht="13.5" customHeight="1" x14ac:dyDescent="0.25">
      <c r="A43" s="17" t="s">
        <v>69</v>
      </c>
      <c r="B43" s="16">
        <v>1</v>
      </c>
      <c r="C43" s="16">
        <v>4</v>
      </c>
      <c r="D43" s="16">
        <v>0</v>
      </c>
      <c r="E43" s="16">
        <v>0</v>
      </c>
      <c r="F43" s="16">
        <v>0</v>
      </c>
      <c r="G43" s="16">
        <v>1</v>
      </c>
      <c r="H43" s="16">
        <v>1</v>
      </c>
      <c r="I43" s="16">
        <v>1</v>
      </c>
      <c r="J43" s="65"/>
      <c r="K43" s="55">
        <f t="shared" si="1"/>
        <v>1.3274336283185841</v>
      </c>
      <c r="L43" s="55"/>
      <c r="M43" s="97"/>
      <c r="N43" s="97"/>
      <c r="O43" s="97"/>
      <c r="P43" s="97"/>
      <c r="Q43" s="97"/>
      <c r="R43" s="97"/>
      <c r="S43" s="97"/>
      <c r="T43" s="97"/>
      <c r="U43"/>
      <c r="V43"/>
      <c r="W43"/>
      <c r="X43"/>
      <c r="Y43"/>
    </row>
    <row r="44" spans="1:25" s="13" customFormat="1" ht="13.5" customHeight="1" x14ac:dyDescent="0.25">
      <c r="A44" s="17" t="s">
        <v>65</v>
      </c>
      <c r="B44" s="16">
        <v>0</v>
      </c>
      <c r="C44" s="16">
        <v>0</v>
      </c>
      <c r="D44" s="16">
        <v>0</v>
      </c>
      <c r="E44" s="16">
        <v>0</v>
      </c>
      <c r="F44" s="16">
        <v>1</v>
      </c>
      <c r="G44" s="16">
        <v>0</v>
      </c>
      <c r="H44" s="16">
        <v>1</v>
      </c>
      <c r="I44" s="16">
        <v>1</v>
      </c>
      <c r="J44" s="65"/>
      <c r="K44" s="55">
        <f t="shared" si="1"/>
        <v>1.3274336283185841</v>
      </c>
      <c r="L44" s="55"/>
      <c r="M44" s="97"/>
      <c r="N44" s="97"/>
      <c r="O44" s="97"/>
      <c r="P44" s="97"/>
      <c r="Q44" s="97"/>
      <c r="R44" s="97"/>
      <c r="S44" s="97"/>
      <c r="T44" s="97"/>
      <c r="U44"/>
      <c r="V44"/>
      <c r="W44"/>
      <c r="X44"/>
      <c r="Y44"/>
    </row>
    <row r="45" spans="1:25" s="13" customFormat="1" ht="13.5" customHeight="1" x14ac:dyDescent="0.25">
      <c r="A45" s="17" t="s">
        <v>52</v>
      </c>
      <c r="B45" s="16">
        <v>3</v>
      </c>
      <c r="C45" s="16">
        <v>1</v>
      </c>
      <c r="D45" s="16">
        <v>2</v>
      </c>
      <c r="E45" s="16">
        <v>0</v>
      </c>
      <c r="F45" s="16">
        <v>0</v>
      </c>
      <c r="G45" s="16">
        <v>4</v>
      </c>
      <c r="H45" s="16">
        <v>0</v>
      </c>
      <c r="I45" s="16">
        <v>0</v>
      </c>
      <c r="J45" s="65"/>
      <c r="K45" s="55">
        <f t="shared" si="1"/>
        <v>1.7699115044247788</v>
      </c>
      <c r="L45" s="55"/>
      <c r="M45" s="97"/>
      <c r="N45" s="97"/>
      <c r="O45" s="97"/>
      <c r="P45" s="97"/>
      <c r="Q45" s="97"/>
      <c r="R45" s="97"/>
      <c r="S45" s="97"/>
      <c r="T45" s="97"/>
      <c r="U45"/>
      <c r="V45"/>
      <c r="W45"/>
      <c r="X45"/>
      <c r="Y45"/>
    </row>
    <row r="46" spans="1:25" s="13" customFormat="1" ht="13.5" customHeight="1" x14ac:dyDescent="0.25">
      <c r="A46" s="17" t="s">
        <v>61</v>
      </c>
      <c r="B46" s="16">
        <v>0</v>
      </c>
      <c r="C46" s="16">
        <v>0</v>
      </c>
      <c r="D46" s="16">
        <v>0</v>
      </c>
      <c r="E46" s="16">
        <v>1</v>
      </c>
      <c r="F46" s="16">
        <v>0</v>
      </c>
      <c r="G46" s="16">
        <v>0</v>
      </c>
      <c r="H46" s="16">
        <v>0</v>
      </c>
      <c r="I46" s="16">
        <v>0</v>
      </c>
      <c r="J46" s="65"/>
      <c r="K46" s="55">
        <f t="shared" si="1"/>
        <v>0.44247787610619471</v>
      </c>
      <c r="L46" s="55"/>
      <c r="M46" s="97"/>
      <c r="N46" s="97"/>
      <c r="O46" s="97"/>
      <c r="P46" s="97"/>
      <c r="Q46" s="97"/>
      <c r="R46" s="97"/>
      <c r="S46" s="97"/>
      <c r="T46" s="97"/>
      <c r="U46"/>
      <c r="V46" t="s">
        <v>483</v>
      </c>
      <c r="W46"/>
      <c r="X46"/>
      <c r="Y46"/>
    </row>
    <row r="47" spans="1:25" s="13" customFormat="1" ht="13.5" customHeight="1" x14ac:dyDescent="0.25">
      <c r="A47" s="17" t="s">
        <v>64</v>
      </c>
      <c r="B47" s="16">
        <v>0</v>
      </c>
      <c r="C47" s="16">
        <v>1</v>
      </c>
      <c r="D47" s="16">
        <v>1</v>
      </c>
      <c r="E47" s="16">
        <v>0</v>
      </c>
      <c r="F47" s="16">
        <v>0</v>
      </c>
      <c r="G47" s="16">
        <v>0</v>
      </c>
      <c r="H47" s="16">
        <v>0</v>
      </c>
      <c r="I47" s="16">
        <v>0</v>
      </c>
      <c r="J47" s="65"/>
      <c r="K47" s="55">
        <f t="shared" si="1"/>
        <v>0</v>
      </c>
      <c r="L47" s="55"/>
      <c r="M47" s="97"/>
      <c r="N47" s="97"/>
      <c r="O47" s="97"/>
      <c r="P47" s="97"/>
      <c r="Q47" s="97"/>
      <c r="R47" s="97"/>
      <c r="S47" s="97"/>
      <c r="T47" s="97"/>
      <c r="U47"/>
      <c r="V47"/>
      <c r="W47"/>
      <c r="X47"/>
      <c r="Y47"/>
    </row>
    <row r="48" spans="1:25" s="65" customFormat="1" ht="13.5" customHeight="1" x14ac:dyDescent="0.25">
      <c r="A48" s="17" t="s">
        <v>53</v>
      </c>
      <c r="B48" s="16">
        <v>0</v>
      </c>
      <c r="C48" s="16">
        <v>2</v>
      </c>
      <c r="D48" s="16">
        <v>1</v>
      </c>
      <c r="E48" s="16">
        <v>1</v>
      </c>
      <c r="F48" s="16">
        <v>1</v>
      </c>
      <c r="G48" s="16">
        <v>0</v>
      </c>
      <c r="H48" s="16">
        <v>0</v>
      </c>
      <c r="I48" s="16">
        <v>0</v>
      </c>
      <c r="K48" s="55">
        <f t="shared" si="1"/>
        <v>0.88495575221238942</v>
      </c>
      <c r="L48" s="55"/>
      <c r="M48" s="97"/>
      <c r="N48" s="97"/>
      <c r="O48" s="97"/>
      <c r="P48" s="97"/>
      <c r="Q48" s="97"/>
      <c r="R48" s="97"/>
      <c r="S48" s="97"/>
      <c r="T48" s="97"/>
      <c r="U48" s="97"/>
      <c r="V48" s="97"/>
      <c r="W48" s="97"/>
      <c r="X48" s="97"/>
      <c r="Y48" s="97"/>
    </row>
    <row r="49" spans="1:25" s="13" customFormat="1" ht="13.5" customHeight="1" x14ac:dyDescent="0.25">
      <c r="A49" s="17" t="s">
        <v>59</v>
      </c>
      <c r="B49" s="16">
        <v>0</v>
      </c>
      <c r="C49" s="16">
        <v>0</v>
      </c>
      <c r="D49" s="16">
        <v>0</v>
      </c>
      <c r="E49" s="16">
        <v>0</v>
      </c>
      <c r="F49" s="16">
        <v>0</v>
      </c>
      <c r="G49" s="16">
        <v>0</v>
      </c>
      <c r="H49" s="16">
        <v>0</v>
      </c>
      <c r="I49" s="16">
        <v>1</v>
      </c>
      <c r="J49" s="65"/>
      <c r="K49" s="55">
        <f t="shared" si="1"/>
        <v>0.44247787610619471</v>
      </c>
      <c r="L49" s="55"/>
      <c r="M49" s="97"/>
      <c r="N49" s="97"/>
      <c r="O49" s="97"/>
      <c r="P49" s="97"/>
      <c r="Q49" s="97"/>
      <c r="R49" s="97"/>
      <c r="S49" s="97"/>
      <c r="T49" s="97"/>
      <c r="U49"/>
      <c r="V49"/>
      <c r="W49"/>
      <c r="X49"/>
      <c r="Y49"/>
    </row>
    <row r="50" spans="1:25" s="12" customFormat="1" ht="8.25" customHeight="1" x14ac:dyDescent="0.25">
      <c r="A50" s="57"/>
      <c r="B50" s="58"/>
      <c r="C50" s="58"/>
      <c r="D50" s="58"/>
      <c r="E50" s="58"/>
      <c r="F50" s="58"/>
      <c r="G50" s="58"/>
      <c r="H50" s="58"/>
      <c r="I50" s="58"/>
      <c r="J50"/>
      <c r="K50" s="55"/>
      <c r="L50" s="55"/>
      <c r="M50" s="97"/>
      <c r="N50" s="97"/>
      <c r="O50" s="97"/>
      <c r="P50" s="97"/>
      <c r="Q50" s="97"/>
      <c r="R50" s="97"/>
      <c r="S50" s="97"/>
      <c r="T50" s="97"/>
    </row>
    <row r="51" spans="1:25" s="13" customFormat="1" ht="13.5" customHeight="1" x14ac:dyDescent="0.25">
      <c r="A51" s="59" t="s">
        <v>260</v>
      </c>
      <c r="B51" s="60">
        <v>1079</v>
      </c>
      <c r="C51" s="60">
        <v>1050</v>
      </c>
      <c r="D51" s="60">
        <v>961</v>
      </c>
      <c r="E51" s="60">
        <v>864</v>
      </c>
      <c r="F51" s="60">
        <v>800</v>
      </c>
      <c r="G51" s="60">
        <v>827</v>
      </c>
      <c r="H51" s="61">
        <v>731</v>
      </c>
      <c r="I51" s="61">
        <v>806</v>
      </c>
      <c r="J51"/>
      <c r="K51" s="55"/>
      <c r="L51" s="55"/>
      <c r="M51" s="97"/>
      <c r="N51" s="97"/>
      <c r="O51" s="97"/>
      <c r="P51" s="97"/>
      <c r="Q51" s="97"/>
      <c r="R51" s="97"/>
      <c r="S51" s="97"/>
      <c r="T51" s="97"/>
      <c r="U51"/>
      <c r="V51"/>
      <c r="W51"/>
      <c r="X51"/>
      <c r="Y51"/>
    </row>
    <row r="52" spans="1:25" s="13" customFormat="1" ht="13.5" customHeight="1" x14ac:dyDescent="0.25">
      <c r="A52" s="17" t="s">
        <v>47</v>
      </c>
      <c r="B52" s="16">
        <v>459</v>
      </c>
      <c r="C52" s="16">
        <v>426</v>
      </c>
      <c r="D52" s="16">
        <v>450</v>
      </c>
      <c r="E52" s="16">
        <v>375</v>
      </c>
      <c r="F52" s="16">
        <v>352</v>
      </c>
      <c r="G52" s="16">
        <v>360</v>
      </c>
      <c r="H52" s="16">
        <v>332</v>
      </c>
      <c r="I52" s="16">
        <v>356</v>
      </c>
      <c r="K52" s="55">
        <f>SUM(E52:I52)/SUM($E$51:$I$51)*100</f>
        <v>44.066534260178749</v>
      </c>
      <c r="L52" s="55"/>
      <c r="M52" s="97"/>
      <c r="N52" s="97"/>
      <c r="O52" s="97"/>
      <c r="P52" s="97"/>
      <c r="Q52" s="97"/>
      <c r="R52" s="97"/>
      <c r="S52" s="97"/>
      <c r="T52" s="97"/>
      <c r="U52"/>
      <c r="V52"/>
      <c r="W52"/>
      <c r="X52"/>
      <c r="Y52"/>
    </row>
    <row r="53" spans="1:25" s="13" customFormat="1" ht="13.5" customHeight="1" x14ac:dyDescent="0.25">
      <c r="A53" s="17" t="s">
        <v>48</v>
      </c>
      <c r="B53" s="16">
        <v>211</v>
      </c>
      <c r="C53" s="16">
        <v>247</v>
      </c>
      <c r="D53" s="16">
        <v>211</v>
      </c>
      <c r="E53" s="16">
        <v>201</v>
      </c>
      <c r="F53" s="16">
        <v>162</v>
      </c>
      <c r="G53" s="16">
        <v>165</v>
      </c>
      <c r="H53" s="16">
        <v>141</v>
      </c>
      <c r="I53" s="16">
        <v>197</v>
      </c>
      <c r="J53" s="65"/>
      <c r="K53" s="55">
        <f t="shared" ref="K53:K79" si="2">SUM(E53:I53)/SUM($E$51:$I$51)*100</f>
        <v>21.499503475670309</v>
      </c>
      <c r="L53" s="55"/>
      <c r="M53" s="97"/>
      <c r="N53" s="97"/>
      <c r="O53" s="97"/>
      <c r="P53" s="97"/>
      <c r="Q53" s="97"/>
      <c r="R53" s="97"/>
      <c r="S53" s="97"/>
      <c r="T53" s="97"/>
      <c r="U53"/>
      <c r="V53"/>
      <c r="W53"/>
      <c r="X53"/>
      <c r="Y53"/>
    </row>
    <row r="54" spans="1:25" s="13" customFormat="1" ht="13.5" customHeight="1" x14ac:dyDescent="0.25">
      <c r="A54" s="17" t="s">
        <v>49</v>
      </c>
      <c r="B54" s="16">
        <v>104</v>
      </c>
      <c r="C54" s="16">
        <v>103</v>
      </c>
      <c r="D54" s="16">
        <v>100</v>
      </c>
      <c r="E54" s="16">
        <v>81</v>
      </c>
      <c r="F54" s="16">
        <v>117</v>
      </c>
      <c r="G54" s="16">
        <v>82</v>
      </c>
      <c r="H54" s="16">
        <v>85</v>
      </c>
      <c r="I54" s="16">
        <v>89</v>
      </c>
      <c r="J54" s="65"/>
      <c r="K54" s="55">
        <f t="shared" si="2"/>
        <v>11.271102284011917</v>
      </c>
      <c r="L54" s="55"/>
      <c r="M54" s="97"/>
      <c r="N54" s="97"/>
      <c r="O54" s="97"/>
      <c r="P54" s="97"/>
      <c r="Q54" s="97"/>
      <c r="R54" s="97"/>
      <c r="S54" s="97"/>
      <c r="T54" s="97"/>
      <c r="U54"/>
      <c r="V54"/>
      <c r="W54"/>
      <c r="X54"/>
      <c r="Y54"/>
    </row>
    <row r="55" spans="1:25" s="13" customFormat="1" ht="13.5" customHeight="1" x14ac:dyDescent="0.25">
      <c r="A55" s="17" t="s">
        <v>50</v>
      </c>
      <c r="B55" s="16">
        <v>78</v>
      </c>
      <c r="C55" s="16">
        <v>90</v>
      </c>
      <c r="D55" s="16">
        <v>41</v>
      </c>
      <c r="E55" s="16">
        <v>31</v>
      </c>
      <c r="F55" s="16">
        <v>47</v>
      </c>
      <c r="G55" s="16">
        <v>57</v>
      </c>
      <c r="H55" s="16">
        <v>43</v>
      </c>
      <c r="I55" s="16">
        <v>29</v>
      </c>
      <c r="J55" s="65"/>
      <c r="K55" s="55">
        <f t="shared" si="2"/>
        <v>5.1390268123138032</v>
      </c>
      <c r="L55" s="55"/>
      <c r="M55" s="97"/>
      <c r="N55" s="97"/>
      <c r="O55" s="97"/>
      <c r="P55" s="97"/>
      <c r="Q55" s="97"/>
      <c r="R55" s="97"/>
      <c r="S55" s="97"/>
      <c r="T55" s="97"/>
      <c r="U55"/>
      <c r="V55"/>
      <c r="W55"/>
      <c r="X55"/>
      <c r="Y55"/>
    </row>
    <row r="56" spans="1:25" s="13" customFormat="1" ht="13.5" customHeight="1" x14ac:dyDescent="0.25">
      <c r="A56" s="17" t="s">
        <v>51</v>
      </c>
      <c r="B56" s="16">
        <v>24</v>
      </c>
      <c r="C56" s="16">
        <v>49</v>
      </c>
      <c r="D56" s="16">
        <v>39</v>
      </c>
      <c r="E56" s="16">
        <v>36</v>
      </c>
      <c r="F56" s="16">
        <v>23</v>
      </c>
      <c r="G56" s="16">
        <v>35</v>
      </c>
      <c r="H56" s="16">
        <v>32</v>
      </c>
      <c r="I56" s="16">
        <v>39</v>
      </c>
      <c r="J56" s="65"/>
      <c r="K56" s="55">
        <f t="shared" si="2"/>
        <v>4.0963257199602783</v>
      </c>
      <c r="L56" s="55"/>
      <c r="M56" s="97"/>
      <c r="N56" s="97"/>
      <c r="O56" s="97"/>
      <c r="P56" s="97"/>
      <c r="Q56" s="97"/>
      <c r="R56" s="97"/>
      <c r="S56" s="97"/>
      <c r="T56" s="97"/>
      <c r="U56"/>
      <c r="V56"/>
      <c r="W56"/>
      <c r="X56"/>
      <c r="Y56"/>
    </row>
    <row r="57" spans="1:25" s="13" customFormat="1" ht="13.5" customHeight="1" x14ac:dyDescent="0.25">
      <c r="A57" s="17" t="s">
        <v>62</v>
      </c>
      <c r="B57" s="16">
        <v>19</v>
      </c>
      <c r="C57" s="16">
        <v>21</v>
      </c>
      <c r="D57" s="16">
        <v>12</v>
      </c>
      <c r="E57" s="16">
        <v>33</v>
      </c>
      <c r="F57" s="16">
        <v>13</v>
      </c>
      <c r="G57" s="16">
        <v>33</v>
      </c>
      <c r="H57" s="16">
        <v>10</v>
      </c>
      <c r="I57" s="16">
        <v>12</v>
      </c>
      <c r="J57" s="65"/>
      <c r="K57" s="55">
        <f t="shared" si="2"/>
        <v>2.5074478649453824</v>
      </c>
      <c r="L57" s="55"/>
      <c r="M57" s="97"/>
      <c r="N57" s="97"/>
      <c r="O57" s="97"/>
      <c r="P57" s="97"/>
      <c r="Q57" s="97"/>
      <c r="R57" s="97"/>
      <c r="S57" s="97"/>
      <c r="T57" s="97"/>
      <c r="U57"/>
      <c r="V57"/>
      <c r="W57"/>
      <c r="X57"/>
      <c r="Y57"/>
    </row>
    <row r="58" spans="1:25" s="13" customFormat="1" ht="13.5" customHeight="1" x14ac:dyDescent="0.25">
      <c r="A58" s="17" t="s">
        <v>52</v>
      </c>
      <c r="B58" s="16">
        <v>23</v>
      </c>
      <c r="C58" s="16">
        <v>13</v>
      </c>
      <c r="D58" s="16">
        <v>16</v>
      </c>
      <c r="E58" s="16">
        <v>22</v>
      </c>
      <c r="F58" s="16">
        <v>12</v>
      </c>
      <c r="G58" s="16">
        <v>23</v>
      </c>
      <c r="H58" s="16">
        <v>16</v>
      </c>
      <c r="I58" s="16">
        <v>14</v>
      </c>
      <c r="J58" s="65"/>
      <c r="K58" s="55">
        <f t="shared" si="2"/>
        <v>2.159880834160874</v>
      </c>
      <c r="L58" s="55"/>
      <c r="M58" s="97"/>
      <c r="N58" s="97"/>
      <c r="O58" s="97"/>
      <c r="P58" s="97"/>
      <c r="Q58" s="97"/>
      <c r="R58" s="97"/>
      <c r="S58" s="97"/>
      <c r="T58" s="97"/>
      <c r="U58"/>
      <c r="V58"/>
      <c r="W58"/>
      <c r="X58"/>
      <c r="Y58"/>
    </row>
    <row r="59" spans="1:25" s="13" customFormat="1" ht="13.5" customHeight="1" x14ac:dyDescent="0.25">
      <c r="A59" s="91" t="s">
        <v>482</v>
      </c>
      <c r="B59" s="92">
        <v>161</v>
      </c>
      <c r="C59" s="92">
        <v>101</v>
      </c>
      <c r="D59" s="92">
        <v>92</v>
      </c>
      <c r="E59" s="92">
        <v>85</v>
      </c>
      <c r="F59" s="92">
        <v>74</v>
      </c>
      <c r="G59" s="92">
        <v>72</v>
      </c>
      <c r="H59" s="85">
        <v>72</v>
      </c>
      <c r="I59" s="85">
        <v>70</v>
      </c>
      <c r="J59" s="65"/>
      <c r="K59" s="55">
        <f t="shared" si="2"/>
        <v>9.2601787487586886</v>
      </c>
      <c r="L59" s="55"/>
      <c r="M59" s="97"/>
      <c r="N59" s="97"/>
      <c r="O59" s="97"/>
      <c r="P59" s="97"/>
      <c r="Q59" s="97"/>
      <c r="R59" s="97"/>
      <c r="S59" s="97"/>
      <c r="T59" s="97"/>
      <c r="U59"/>
      <c r="V59"/>
      <c r="W59"/>
      <c r="X59"/>
      <c r="Y59"/>
    </row>
    <row r="60" spans="1:25" s="13" customFormat="1" ht="13.5" hidden="1" customHeight="1" x14ac:dyDescent="0.25">
      <c r="A60" s="17" t="s">
        <v>58</v>
      </c>
      <c r="B60" s="16"/>
      <c r="C60" s="16"/>
      <c r="D60" s="16">
        <v>4</v>
      </c>
      <c r="E60" s="16">
        <v>1</v>
      </c>
      <c r="F60" s="16">
        <v>4</v>
      </c>
      <c r="G60" s="16">
        <v>13</v>
      </c>
      <c r="H60" s="16">
        <v>11</v>
      </c>
      <c r="I60" s="16"/>
      <c r="J60" s="65"/>
      <c r="K60" s="55">
        <f t="shared" si="2"/>
        <v>0.71996027805362461</v>
      </c>
      <c r="L60" s="55"/>
      <c r="M60" s="97"/>
      <c r="N60" s="97"/>
      <c r="O60" s="97"/>
      <c r="P60" s="97"/>
      <c r="Q60" s="97"/>
      <c r="R60" s="97"/>
      <c r="S60" s="97"/>
      <c r="T60" s="97"/>
      <c r="U60"/>
      <c r="V60"/>
      <c r="W60"/>
      <c r="X60"/>
      <c r="Y60"/>
    </row>
    <row r="61" spans="1:25" s="13" customFormat="1" ht="13.5" hidden="1" customHeight="1" x14ac:dyDescent="0.25">
      <c r="A61" s="17" t="s">
        <v>56</v>
      </c>
      <c r="B61" s="16"/>
      <c r="C61" s="16"/>
      <c r="D61" s="16">
        <v>2</v>
      </c>
      <c r="E61" s="16">
        <v>5</v>
      </c>
      <c r="F61" s="16">
        <v>2</v>
      </c>
      <c r="G61" s="16">
        <v>0</v>
      </c>
      <c r="H61" s="16">
        <v>9</v>
      </c>
      <c r="I61" s="16"/>
      <c r="J61" s="65"/>
      <c r="K61" s="55">
        <f t="shared" si="2"/>
        <v>0.39721946375372391</v>
      </c>
      <c r="L61" s="55"/>
      <c r="M61" s="97"/>
      <c r="N61" s="97"/>
      <c r="O61" s="97"/>
      <c r="P61" s="97"/>
      <c r="Q61" s="97"/>
      <c r="R61" s="97"/>
      <c r="S61" s="97"/>
      <c r="T61" s="97"/>
      <c r="U61"/>
      <c r="V61"/>
      <c r="W61"/>
      <c r="X61"/>
      <c r="Y61"/>
    </row>
    <row r="62" spans="1:25" s="13" customFormat="1" ht="13.5" hidden="1" customHeight="1" x14ac:dyDescent="0.25">
      <c r="A62" s="17" t="s">
        <v>64</v>
      </c>
      <c r="B62" s="16"/>
      <c r="C62" s="16"/>
      <c r="D62" s="16">
        <v>8</v>
      </c>
      <c r="E62" s="16">
        <v>7</v>
      </c>
      <c r="F62" s="16">
        <v>3</v>
      </c>
      <c r="G62" s="16">
        <v>11</v>
      </c>
      <c r="H62" s="16">
        <v>6</v>
      </c>
      <c r="I62" s="16"/>
      <c r="J62" s="65"/>
      <c r="K62" s="55">
        <f t="shared" si="2"/>
        <v>0.6703078450844091</v>
      </c>
      <c r="L62" s="55"/>
      <c r="M62" s="97"/>
      <c r="N62" s="97"/>
      <c r="O62" s="97"/>
      <c r="P62" s="97"/>
      <c r="Q62" s="97"/>
      <c r="R62" s="97"/>
      <c r="S62" s="97"/>
      <c r="T62" s="97"/>
      <c r="U62"/>
      <c r="V62"/>
      <c r="W62"/>
      <c r="X62"/>
      <c r="Y62"/>
    </row>
    <row r="63" spans="1:25" s="13" customFormat="1" ht="13.5" hidden="1" customHeight="1" x14ac:dyDescent="0.25">
      <c r="A63" s="17" t="s">
        <v>61</v>
      </c>
      <c r="B63" s="16"/>
      <c r="C63" s="16"/>
      <c r="D63" s="16">
        <v>2</v>
      </c>
      <c r="E63" s="16">
        <v>1</v>
      </c>
      <c r="F63" s="16">
        <v>4</v>
      </c>
      <c r="G63" s="16">
        <v>6</v>
      </c>
      <c r="H63" s="16">
        <v>6</v>
      </c>
      <c r="I63" s="16"/>
      <c r="J63" s="65"/>
      <c r="K63" s="55">
        <f t="shared" si="2"/>
        <v>0.42204568023833167</v>
      </c>
      <c r="L63" s="55"/>
      <c r="M63" s="97"/>
      <c r="N63" s="97"/>
      <c r="O63" s="97"/>
      <c r="P63" s="97"/>
      <c r="Q63" s="97"/>
      <c r="R63" s="97"/>
      <c r="S63" s="97"/>
      <c r="T63" s="97"/>
      <c r="U63"/>
      <c r="V63"/>
      <c r="W63"/>
      <c r="X63"/>
      <c r="Y63"/>
    </row>
    <row r="64" spans="1:25" s="13" customFormat="1" ht="13.5" hidden="1" customHeight="1" x14ac:dyDescent="0.25">
      <c r="A64" s="17" t="s">
        <v>57</v>
      </c>
      <c r="B64" s="16"/>
      <c r="C64" s="16"/>
      <c r="D64" s="16"/>
      <c r="E64" s="16"/>
      <c r="F64" s="16">
        <v>3</v>
      </c>
      <c r="G64" s="16">
        <v>4</v>
      </c>
      <c r="H64" s="16">
        <v>6</v>
      </c>
      <c r="I64" s="16"/>
      <c r="J64" s="65"/>
      <c r="K64" s="55">
        <f t="shared" si="2"/>
        <v>0.3227408142999007</v>
      </c>
      <c r="L64" s="55"/>
      <c r="M64" s="97"/>
      <c r="N64" s="97"/>
      <c r="O64" s="97"/>
      <c r="P64" s="97"/>
      <c r="Q64" s="97"/>
      <c r="R64" s="97"/>
      <c r="S64" s="97"/>
      <c r="T64" s="97"/>
      <c r="U64"/>
      <c r="V64"/>
      <c r="W64"/>
      <c r="X64"/>
      <c r="Y64"/>
    </row>
    <row r="65" spans="1:25" s="13" customFormat="1" ht="13.5" hidden="1" customHeight="1" x14ac:dyDescent="0.25">
      <c r="A65" s="17" t="s">
        <v>63</v>
      </c>
      <c r="B65" s="16"/>
      <c r="C65" s="16"/>
      <c r="D65" s="16">
        <v>8</v>
      </c>
      <c r="E65" s="16">
        <v>8</v>
      </c>
      <c r="F65" s="16">
        <v>1</v>
      </c>
      <c r="G65" s="16">
        <v>7</v>
      </c>
      <c r="H65" s="16">
        <v>5</v>
      </c>
      <c r="I65" s="16"/>
      <c r="J65" s="65"/>
      <c r="K65" s="55">
        <f t="shared" si="2"/>
        <v>0.52135054617676269</v>
      </c>
      <c r="L65" s="55"/>
      <c r="M65" s="97"/>
      <c r="N65" s="97"/>
      <c r="O65" s="97"/>
      <c r="P65" s="97"/>
      <c r="Q65" s="97"/>
      <c r="R65" s="97"/>
      <c r="S65" s="97"/>
      <c r="T65" s="97"/>
      <c r="U65"/>
      <c r="V65"/>
      <c r="W65"/>
      <c r="X65"/>
      <c r="Y65"/>
    </row>
    <row r="66" spans="1:25" s="13" customFormat="1" ht="13.5" hidden="1" customHeight="1" x14ac:dyDescent="0.25">
      <c r="A66" s="17" t="s">
        <v>67</v>
      </c>
      <c r="B66" s="16"/>
      <c r="C66" s="16"/>
      <c r="D66" s="16">
        <v>7</v>
      </c>
      <c r="E66" s="16">
        <v>6</v>
      </c>
      <c r="F66" s="16">
        <v>5</v>
      </c>
      <c r="G66" s="16">
        <v>9</v>
      </c>
      <c r="H66" s="16">
        <v>3</v>
      </c>
      <c r="I66" s="16"/>
      <c r="J66" s="65"/>
      <c r="K66" s="55">
        <f t="shared" si="2"/>
        <v>0.5710029791459782</v>
      </c>
      <c r="L66" s="55"/>
      <c r="M66" s="97"/>
      <c r="N66" s="97"/>
      <c r="O66" s="97"/>
      <c r="P66" s="97"/>
      <c r="Q66" s="97"/>
      <c r="R66" s="97"/>
      <c r="S66" s="97"/>
      <c r="T66" s="97"/>
      <c r="U66"/>
      <c r="V66"/>
      <c r="W66"/>
      <c r="X66"/>
      <c r="Y66"/>
    </row>
    <row r="67" spans="1:25" s="13" customFormat="1" ht="13.5" hidden="1" customHeight="1" x14ac:dyDescent="0.25">
      <c r="A67" s="17" t="s">
        <v>59</v>
      </c>
      <c r="B67" s="16"/>
      <c r="C67" s="16"/>
      <c r="D67" s="16">
        <v>0</v>
      </c>
      <c r="E67" s="16">
        <v>2</v>
      </c>
      <c r="F67" s="16">
        <v>7</v>
      </c>
      <c r="G67" s="16">
        <v>3</v>
      </c>
      <c r="H67" s="16">
        <v>3</v>
      </c>
      <c r="I67" s="16"/>
      <c r="J67" s="65"/>
      <c r="K67" s="55">
        <f t="shared" si="2"/>
        <v>0.37239324726911621</v>
      </c>
      <c r="L67" s="55"/>
      <c r="M67" s="97"/>
      <c r="N67" s="97"/>
      <c r="O67" s="97"/>
      <c r="P67" s="97"/>
      <c r="Q67" s="97"/>
      <c r="R67" s="97"/>
      <c r="S67" s="97"/>
      <c r="T67" s="97"/>
      <c r="U67"/>
      <c r="V67"/>
      <c r="W67"/>
      <c r="X67"/>
      <c r="Y67"/>
    </row>
    <row r="68" spans="1:25" s="13" customFormat="1" ht="13.5" hidden="1" customHeight="1" x14ac:dyDescent="0.25">
      <c r="A68" s="17" t="s">
        <v>65</v>
      </c>
      <c r="B68" s="16"/>
      <c r="C68" s="16"/>
      <c r="D68" s="16"/>
      <c r="E68" s="16"/>
      <c r="F68" s="16">
        <v>0</v>
      </c>
      <c r="G68" s="16">
        <v>0</v>
      </c>
      <c r="H68" s="16">
        <v>3</v>
      </c>
      <c r="I68" s="16"/>
      <c r="J68" s="65"/>
      <c r="K68" s="55">
        <f t="shared" si="2"/>
        <v>7.4478649453823237E-2</v>
      </c>
      <c r="L68" s="55"/>
      <c r="M68" s="97"/>
      <c r="N68" s="97"/>
      <c r="O68" s="97"/>
      <c r="P68" s="97"/>
      <c r="Q68" s="97"/>
      <c r="R68" s="97"/>
      <c r="S68" s="97"/>
      <c r="T68" s="97"/>
      <c r="U68"/>
      <c r="V68"/>
      <c r="W68"/>
      <c r="X68"/>
      <c r="Y68"/>
    </row>
    <row r="69" spans="1:25" s="13" customFormat="1" ht="13.5" hidden="1" customHeight="1" x14ac:dyDescent="0.25">
      <c r="A69" s="17" t="s">
        <v>70</v>
      </c>
      <c r="B69" s="16"/>
      <c r="C69" s="16"/>
      <c r="D69" s="16">
        <v>3</v>
      </c>
      <c r="E69" s="16">
        <v>1</v>
      </c>
      <c r="F69" s="16">
        <v>18</v>
      </c>
      <c r="G69" s="16">
        <v>3</v>
      </c>
      <c r="H69" s="16">
        <v>3</v>
      </c>
      <c r="I69" s="16"/>
      <c r="J69" s="65"/>
      <c r="K69" s="55">
        <f t="shared" si="2"/>
        <v>0.62065541211519359</v>
      </c>
      <c r="L69" s="55"/>
      <c r="M69" s="97"/>
      <c r="N69" s="97"/>
      <c r="O69" s="97"/>
      <c r="P69" s="97"/>
      <c r="Q69" s="97"/>
      <c r="R69" s="97"/>
      <c r="S69" s="97"/>
      <c r="T69" s="97"/>
      <c r="U69"/>
      <c r="V69"/>
      <c r="W69"/>
      <c r="X69"/>
      <c r="Y69"/>
    </row>
    <row r="70" spans="1:25" s="13" customFormat="1" ht="13.5" hidden="1" customHeight="1" x14ac:dyDescent="0.25">
      <c r="A70" s="17" t="s">
        <v>55</v>
      </c>
      <c r="B70" s="16"/>
      <c r="C70" s="16"/>
      <c r="D70" s="16">
        <v>0</v>
      </c>
      <c r="E70" s="16">
        <v>0</v>
      </c>
      <c r="F70" s="16">
        <v>0</v>
      </c>
      <c r="G70" s="16">
        <v>0</v>
      </c>
      <c r="H70" s="16">
        <v>2</v>
      </c>
      <c r="I70" s="16"/>
      <c r="J70" s="65"/>
      <c r="K70" s="55">
        <f t="shared" si="2"/>
        <v>4.9652432969215489E-2</v>
      </c>
      <c r="L70" s="55"/>
      <c r="M70" s="97"/>
      <c r="N70" s="97"/>
      <c r="O70" s="97"/>
      <c r="P70" s="97"/>
      <c r="Q70" s="97"/>
      <c r="R70" s="97"/>
      <c r="S70" s="97"/>
      <c r="T70" s="97"/>
      <c r="U70"/>
      <c r="V70"/>
      <c r="W70"/>
      <c r="X70"/>
      <c r="Y70"/>
    </row>
    <row r="71" spans="1:25" s="13" customFormat="1" ht="13.5" hidden="1" customHeight="1" x14ac:dyDescent="0.25">
      <c r="A71" s="17" t="s">
        <v>73</v>
      </c>
      <c r="B71" s="16"/>
      <c r="C71" s="16"/>
      <c r="D71" s="16">
        <v>30</v>
      </c>
      <c r="E71" s="16">
        <v>20</v>
      </c>
      <c r="F71" s="16">
        <v>16</v>
      </c>
      <c r="G71" s="16">
        <v>3</v>
      </c>
      <c r="H71" s="16">
        <v>1</v>
      </c>
      <c r="I71" s="16"/>
      <c r="J71" s="65"/>
      <c r="K71" s="55">
        <f t="shared" si="2"/>
        <v>0.99304865938430986</v>
      </c>
      <c r="L71" s="55"/>
      <c r="M71" s="97"/>
      <c r="N71" s="97"/>
      <c r="O71" s="97"/>
      <c r="P71" s="97"/>
      <c r="Q71" s="97"/>
      <c r="R71" s="97"/>
      <c r="S71" s="97"/>
      <c r="T71" s="97"/>
      <c r="U71"/>
      <c r="V71"/>
      <c r="W71"/>
      <c r="X71"/>
      <c r="Y71"/>
    </row>
    <row r="72" spans="1:25" s="13" customFormat="1" ht="13.5" hidden="1" customHeight="1" x14ac:dyDescent="0.25">
      <c r="A72" s="17" t="s">
        <v>53</v>
      </c>
      <c r="B72" s="16"/>
      <c r="C72" s="16"/>
      <c r="D72" s="16">
        <v>9</v>
      </c>
      <c r="E72" s="16">
        <v>5</v>
      </c>
      <c r="F72" s="16">
        <v>0</v>
      </c>
      <c r="G72" s="16">
        <v>3</v>
      </c>
      <c r="H72" s="16">
        <v>1</v>
      </c>
      <c r="I72" s="16"/>
      <c r="J72" s="65"/>
      <c r="K72" s="55">
        <f t="shared" si="2"/>
        <v>0.22343594836146974</v>
      </c>
      <c r="L72" s="55"/>
      <c r="M72" s="97"/>
      <c r="N72" s="97"/>
      <c r="O72" s="97"/>
      <c r="P72" s="97"/>
      <c r="Q72" s="97"/>
      <c r="R72" s="97"/>
      <c r="S72" s="97"/>
      <c r="T72" s="97"/>
      <c r="U72"/>
      <c r="V72"/>
      <c r="W72"/>
      <c r="X72"/>
      <c r="Y72"/>
    </row>
    <row r="73" spans="1:25" s="13" customFormat="1" ht="13.5" hidden="1" customHeight="1" x14ac:dyDescent="0.25">
      <c r="A73" s="17" t="s">
        <v>60</v>
      </c>
      <c r="B73" s="16"/>
      <c r="C73" s="16"/>
      <c r="D73" s="16">
        <v>1</v>
      </c>
      <c r="E73" s="16">
        <v>5</v>
      </c>
      <c r="F73" s="16">
        <v>1</v>
      </c>
      <c r="G73" s="16">
        <v>2</v>
      </c>
      <c r="H73" s="16">
        <v>1</v>
      </c>
      <c r="I73" s="16"/>
      <c r="J73" s="65"/>
      <c r="K73" s="55">
        <f t="shared" si="2"/>
        <v>0.22343594836146974</v>
      </c>
      <c r="L73" s="55"/>
      <c r="M73" s="97"/>
      <c r="N73" s="97"/>
      <c r="O73" s="97"/>
      <c r="P73" s="97"/>
      <c r="Q73" s="97"/>
      <c r="R73" s="97"/>
      <c r="S73" s="97"/>
      <c r="T73" s="97"/>
      <c r="U73"/>
      <c r="V73"/>
      <c r="W73"/>
      <c r="X73"/>
      <c r="Y73"/>
    </row>
    <row r="74" spans="1:25" s="13" customFormat="1" ht="13.5" hidden="1" customHeight="1" x14ac:dyDescent="0.25">
      <c r="A74" s="17" t="s">
        <v>69</v>
      </c>
      <c r="B74" s="16"/>
      <c r="C74" s="16"/>
      <c r="D74" s="16">
        <v>5</v>
      </c>
      <c r="E74" s="16">
        <v>0</v>
      </c>
      <c r="F74" s="16">
        <v>2</v>
      </c>
      <c r="G74" s="16">
        <v>1</v>
      </c>
      <c r="H74" s="16">
        <v>1</v>
      </c>
      <c r="I74" s="16"/>
      <c r="J74" s="65"/>
      <c r="K74" s="55">
        <f t="shared" si="2"/>
        <v>9.9304865938430978E-2</v>
      </c>
      <c r="L74" s="55"/>
      <c r="M74" s="97"/>
      <c r="N74" s="97"/>
      <c r="O74" s="97"/>
      <c r="P74" s="97"/>
      <c r="Q74" s="97"/>
      <c r="R74" s="97"/>
      <c r="S74" s="97"/>
      <c r="T74" s="97"/>
      <c r="U74"/>
      <c r="V74"/>
      <c r="W74"/>
      <c r="X74"/>
      <c r="Y74"/>
    </row>
    <row r="75" spans="1:25" s="13" customFormat="1" ht="13.5" hidden="1" customHeight="1" x14ac:dyDescent="0.25">
      <c r="A75" s="17" t="s">
        <v>54</v>
      </c>
      <c r="B75" s="16"/>
      <c r="C75" s="16"/>
      <c r="D75" s="16">
        <v>0</v>
      </c>
      <c r="E75" s="16">
        <v>4</v>
      </c>
      <c r="F75" s="16">
        <v>0</v>
      </c>
      <c r="G75" s="16">
        <v>0</v>
      </c>
      <c r="H75" s="16">
        <v>0</v>
      </c>
      <c r="I75" s="16"/>
      <c r="J75" s="65"/>
      <c r="K75" s="55">
        <f t="shared" si="2"/>
        <v>9.9304865938430978E-2</v>
      </c>
      <c r="L75" s="55"/>
      <c r="M75" s="97"/>
      <c r="N75" s="97"/>
      <c r="O75" s="97"/>
      <c r="P75" s="97"/>
      <c r="Q75" s="97"/>
      <c r="R75" s="97"/>
      <c r="S75" s="97"/>
      <c r="T75" s="97"/>
      <c r="U75"/>
      <c r="V75"/>
      <c r="W75"/>
      <c r="X75"/>
      <c r="Y75"/>
    </row>
    <row r="76" spans="1:25" s="13" customFormat="1" ht="13.5" hidden="1" customHeight="1" x14ac:dyDescent="0.25">
      <c r="A76" s="17" t="s">
        <v>66</v>
      </c>
      <c r="B76" s="16"/>
      <c r="C76" s="16"/>
      <c r="D76" s="16">
        <v>1</v>
      </c>
      <c r="E76" s="16">
        <v>1</v>
      </c>
      <c r="F76" s="16">
        <v>1</v>
      </c>
      <c r="G76" s="16">
        <v>0</v>
      </c>
      <c r="H76" s="16">
        <v>0</v>
      </c>
      <c r="I76" s="16"/>
      <c r="J76" s="65"/>
      <c r="K76" s="55">
        <f t="shared" si="2"/>
        <v>4.9652432969215489E-2</v>
      </c>
      <c r="L76" s="55"/>
      <c r="M76" s="97"/>
      <c r="N76" s="97"/>
      <c r="O76" s="97"/>
      <c r="P76" s="97"/>
      <c r="Q76" s="97"/>
      <c r="R76" s="97"/>
      <c r="S76" s="97"/>
      <c r="T76" s="97"/>
      <c r="U76"/>
      <c r="V76"/>
      <c r="W76"/>
      <c r="X76"/>
      <c r="Y76"/>
    </row>
    <row r="77" spans="1:25" s="13" customFormat="1" ht="13.5" hidden="1" customHeight="1" x14ac:dyDescent="0.25">
      <c r="A77" s="17" t="s">
        <v>71</v>
      </c>
      <c r="B77" s="16"/>
      <c r="C77" s="16"/>
      <c r="D77" s="16"/>
      <c r="E77" s="16"/>
      <c r="F77" s="16">
        <v>1</v>
      </c>
      <c r="G77" s="16">
        <v>0</v>
      </c>
      <c r="H77" s="16">
        <v>0</v>
      </c>
      <c r="I77" s="16"/>
      <c r="J77" s="65"/>
      <c r="K77" s="55">
        <f t="shared" si="2"/>
        <v>2.4826216484607744E-2</v>
      </c>
      <c r="L77" s="55"/>
      <c r="M77" s="97"/>
      <c r="N77" s="97"/>
      <c r="O77" s="97"/>
      <c r="P77" s="97"/>
      <c r="Q77" s="97"/>
      <c r="R77" s="97"/>
      <c r="S77" s="97"/>
      <c r="T77" s="97"/>
      <c r="U77"/>
      <c r="V77"/>
      <c r="W77"/>
      <c r="X77"/>
      <c r="Y77"/>
    </row>
    <row r="78" spans="1:25" s="13" customFormat="1" ht="13.5" hidden="1" customHeight="1" x14ac:dyDescent="0.25">
      <c r="A78" s="17" t="s">
        <v>72</v>
      </c>
      <c r="B78" s="16"/>
      <c r="C78" s="16"/>
      <c r="D78" s="16">
        <v>0</v>
      </c>
      <c r="E78" s="16">
        <v>0</v>
      </c>
      <c r="F78" s="16">
        <v>0</v>
      </c>
      <c r="G78" s="16">
        <v>2</v>
      </c>
      <c r="H78" s="16">
        <v>0</v>
      </c>
      <c r="I78" s="16"/>
      <c r="J78" s="65"/>
      <c r="K78" s="55">
        <f t="shared" si="2"/>
        <v>4.9652432969215489E-2</v>
      </c>
      <c r="L78" s="55"/>
      <c r="M78" s="97"/>
      <c r="N78" s="97"/>
      <c r="O78" s="97"/>
      <c r="P78" s="97"/>
      <c r="Q78" s="97"/>
      <c r="R78" s="97"/>
      <c r="S78" s="97"/>
      <c r="T78" s="97"/>
      <c r="U78"/>
      <c r="V78"/>
      <c r="W78"/>
      <c r="X78"/>
      <c r="Y78"/>
    </row>
    <row r="79" spans="1:25" s="13" customFormat="1" ht="13.5" hidden="1" customHeight="1" x14ac:dyDescent="0.25">
      <c r="A79" s="17" t="s">
        <v>68</v>
      </c>
      <c r="B79" s="16"/>
      <c r="C79" s="16"/>
      <c r="D79" s="16"/>
      <c r="E79" s="16"/>
      <c r="F79" s="16">
        <v>0</v>
      </c>
      <c r="G79" s="16">
        <v>0</v>
      </c>
      <c r="H79" s="16">
        <f>IF(ISERROR(VLOOKUP(A79,$A$88:$G$118,7,FALSE)),0,VLOOKUP(A79,$A$88:$G$118,7,FALSE))</f>
        <v>0</v>
      </c>
      <c r="I79" s="16"/>
      <c r="J79" s="65"/>
      <c r="K79" s="55">
        <f t="shared" si="2"/>
        <v>0</v>
      </c>
      <c r="L79" s="55"/>
      <c r="M79" s="97"/>
      <c r="N79" s="97"/>
      <c r="O79" s="97"/>
      <c r="P79" s="97"/>
      <c r="Q79" s="97"/>
      <c r="R79" s="97"/>
      <c r="S79" s="97"/>
      <c r="T79" s="97"/>
      <c r="U79"/>
      <c r="V79"/>
      <c r="W79"/>
      <c r="X79"/>
      <c r="Y79"/>
    </row>
    <row r="80" spans="1:25" s="13" customFormat="1" ht="9.75" customHeight="1" thickBot="1" x14ac:dyDescent="0.3">
      <c r="A80" s="18"/>
      <c r="B80" s="19"/>
      <c r="C80" s="19"/>
      <c r="D80" s="19"/>
      <c r="E80" s="19"/>
      <c r="F80" s="19"/>
      <c r="G80" s="19"/>
      <c r="H80" s="19"/>
      <c r="I80" s="19"/>
      <c r="J80"/>
      <c r="K80" s="19"/>
      <c r="L80" s="28"/>
      <c r="M80" s="97"/>
      <c r="N80" s="97"/>
      <c r="O80" s="97"/>
      <c r="P80" s="97"/>
      <c r="Q80" s="97"/>
      <c r="R80" s="97"/>
      <c r="S80" s="97"/>
      <c r="T80" s="97"/>
      <c r="U80"/>
      <c r="V80"/>
      <c r="W80"/>
      <c r="X80"/>
      <c r="Y80"/>
    </row>
    <row r="81" spans="1:25" s="13" customFormat="1" ht="13.5" customHeight="1" x14ac:dyDescent="0.25">
      <c r="A81"/>
      <c r="B81" s="63"/>
      <c r="C81"/>
      <c r="D81"/>
      <c r="E81"/>
      <c r="F81"/>
      <c r="G81"/>
      <c r="H81" s="63"/>
      <c r="I81" s="97"/>
      <c r="J81" s="80"/>
      <c r="K81"/>
      <c r="L81" s="97"/>
      <c r="N81" s="97"/>
      <c r="O81" s="97"/>
      <c r="P81" s="97"/>
      <c r="Q81" s="97"/>
      <c r="R81" s="97"/>
      <c r="T81"/>
      <c r="U81"/>
      <c r="V81"/>
      <c r="W81"/>
      <c r="X81"/>
      <c r="Y81"/>
    </row>
    <row r="82" spans="1:25" ht="15" customHeight="1" x14ac:dyDescent="0.25">
      <c r="D82" s="80"/>
      <c r="N82" s="13"/>
      <c r="O82" s="13"/>
      <c r="P82" s="13"/>
      <c r="Q82" s="13"/>
    </row>
    <row r="83" spans="1:25" x14ac:dyDescent="0.25">
      <c r="A83" s="72" t="s">
        <v>1</v>
      </c>
      <c r="B83" s="97" t="s">
        <v>2</v>
      </c>
      <c r="C83" s="63"/>
      <c r="D83" s="63"/>
      <c r="E83" s="63"/>
      <c r="F83" s="63"/>
    </row>
    <row r="84" spans="1:25" x14ac:dyDescent="0.25">
      <c r="A84" s="72" t="s">
        <v>314</v>
      </c>
      <c r="B84" s="97" t="s">
        <v>306</v>
      </c>
      <c r="C84" s="63"/>
      <c r="D84" s="63"/>
      <c r="E84" s="63"/>
      <c r="F84" s="63"/>
    </row>
    <row r="85" spans="1:25" x14ac:dyDescent="0.25">
      <c r="A85" s="63"/>
      <c r="B85" s="63"/>
      <c r="C85" s="63"/>
      <c r="D85" s="63"/>
      <c r="E85" s="63"/>
      <c r="F85" s="63"/>
    </row>
    <row r="86" spans="1:25" x14ac:dyDescent="0.25">
      <c r="A86" s="72" t="s">
        <v>309</v>
      </c>
      <c r="B86" s="72" t="s">
        <v>304</v>
      </c>
      <c r="G86"/>
    </row>
    <row r="87" spans="1:25" x14ac:dyDescent="0.25">
      <c r="A87" s="72" t="s">
        <v>308</v>
      </c>
      <c r="B87" s="97">
        <v>2016</v>
      </c>
      <c r="C87" s="97">
        <v>2017</v>
      </c>
      <c r="G87"/>
    </row>
    <row r="88" spans="1:25" x14ac:dyDescent="0.25">
      <c r="A88" s="73" t="s">
        <v>47</v>
      </c>
      <c r="B88" s="74">
        <v>3034</v>
      </c>
      <c r="C88" s="74">
        <v>3072</v>
      </c>
      <c r="G88"/>
    </row>
    <row r="89" spans="1:25" x14ac:dyDescent="0.25">
      <c r="A89" s="73" t="s">
        <v>48</v>
      </c>
      <c r="B89" s="74">
        <v>545</v>
      </c>
      <c r="C89" s="74">
        <v>544</v>
      </c>
      <c r="G89"/>
      <c r="M89" s="90"/>
      <c r="S89" s="63"/>
    </row>
    <row r="90" spans="1:25" x14ac:dyDescent="0.25">
      <c r="A90" s="73" t="s">
        <v>49</v>
      </c>
      <c r="B90" s="74">
        <v>347</v>
      </c>
      <c r="C90" s="74">
        <v>339</v>
      </c>
      <c r="G90"/>
      <c r="N90" s="90"/>
      <c r="O90" s="90"/>
      <c r="P90" s="90"/>
      <c r="Q90" s="90"/>
      <c r="S90" s="63"/>
    </row>
    <row r="91" spans="1:25" x14ac:dyDescent="0.25">
      <c r="A91" s="73" t="s">
        <v>51</v>
      </c>
      <c r="B91" s="74">
        <v>221</v>
      </c>
      <c r="C91" s="74">
        <v>247</v>
      </c>
      <c r="G91"/>
    </row>
    <row r="92" spans="1:25" x14ac:dyDescent="0.25">
      <c r="A92" s="73" t="s">
        <v>50</v>
      </c>
      <c r="B92" s="74">
        <v>246</v>
      </c>
      <c r="C92" s="74">
        <v>243</v>
      </c>
      <c r="G92"/>
    </row>
    <row r="93" spans="1:25" x14ac:dyDescent="0.25">
      <c r="A93" s="73" t="s">
        <v>52</v>
      </c>
      <c r="B93" s="74">
        <v>144</v>
      </c>
      <c r="C93" s="74">
        <v>150</v>
      </c>
      <c r="G93"/>
    </row>
    <row r="94" spans="1:25" x14ac:dyDescent="0.25">
      <c r="A94" s="73" t="s">
        <v>63</v>
      </c>
      <c r="B94" s="74">
        <v>92</v>
      </c>
      <c r="C94" s="74">
        <v>118</v>
      </c>
      <c r="G94"/>
    </row>
    <row r="95" spans="1:25" x14ac:dyDescent="0.25">
      <c r="A95" s="73" t="s">
        <v>53</v>
      </c>
      <c r="B95" s="74">
        <v>105</v>
      </c>
      <c r="C95" s="74">
        <v>105</v>
      </c>
      <c r="G95"/>
    </row>
    <row r="96" spans="1:25" x14ac:dyDescent="0.25">
      <c r="A96" s="73" t="s">
        <v>55</v>
      </c>
      <c r="B96" s="74">
        <v>88</v>
      </c>
      <c r="C96" s="74">
        <v>104</v>
      </c>
      <c r="G96"/>
    </row>
    <row r="97" spans="1:7" x14ac:dyDescent="0.25">
      <c r="A97" s="73" t="s">
        <v>54</v>
      </c>
      <c r="B97" s="74">
        <v>125</v>
      </c>
      <c r="C97" s="74">
        <v>99</v>
      </c>
      <c r="G97"/>
    </row>
    <row r="98" spans="1:7" x14ac:dyDescent="0.25">
      <c r="A98" s="73" t="s">
        <v>56</v>
      </c>
      <c r="B98" s="74">
        <v>104</v>
      </c>
      <c r="C98" s="74">
        <v>93</v>
      </c>
      <c r="G98"/>
    </row>
    <row r="99" spans="1:7" x14ac:dyDescent="0.25">
      <c r="A99" s="73" t="s">
        <v>58</v>
      </c>
      <c r="B99" s="74">
        <v>46</v>
      </c>
      <c r="C99" s="74">
        <v>61</v>
      </c>
      <c r="G99"/>
    </row>
    <row r="100" spans="1:7" x14ac:dyDescent="0.25">
      <c r="A100" s="73" t="s">
        <v>59</v>
      </c>
      <c r="B100" s="74">
        <v>59</v>
      </c>
      <c r="C100" s="74">
        <v>59</v>
      </c>
      <c r="G100"/>
    </row>
    <row r="101" spans="1:7" x14ac:dyDescent="0.25">
      <c r="A101" s="73" t="s">
        <v>57</v>
      </c>
      <c r="B101" s="74">
        <v>68</v>
      </c>
      <c r="C101" s="74">
        <v>58</v>
      </c>
      <c r="G101"/>
    </row>
    <row r="102" spans="1:7" x14ac:dyDescent="0.25">
      <c r="A102" s="73" t="s">
        <v>61</v>
      </c>
      <c r="B102" s="74">
        <v>51</v>
      </c>
      <c r="C102" s="74">
        <v>53</v>
      </c>
      <c r="G102"/>
    </row>
    <row r="103" spans="1:7" ht="14.25" customHeight="1" x14ac:dyDescent="0.25">
      <c r="A103" s="73" t="s">
        <v>60</v>
      </c>
      <c r="B103" s="74">
        <v>40</v>
      </c>
      <c r="C103" s="74">
        <v>52</v>
      </c>
      <c r="G103"/>
    </row>
    <row r="104" spans="1:7" x14ac:dyDescent="0.25">
      <c r="A104" s="73" t="s">
        <v>64</v>
      </c>
      <c r="B104" s="74">
        <v>33</v>
      </c>
      <c r="C104" s="74">
        <v>36</v>
      </c>
      <c r="G104"/>
    </row>
    <row r="105" spans="1:7" x14ac:dyDescent="0.25">
      <c r="A105" s="73" t="s">
        <v>70</v>
      </c>
      <c r="B105" s="74">
        <v>37</v>
      </c>
      <c r="C105" s="74">
        <v>35</v>
      </c>
      <c r="G105"/>
    </row>
    <row r="106" spans="1:7" x14ac:dyDescent="0.25">
      <c r="A106" s="73" t="s">
        <v>62</v>
      </c>
      <c r="B106" s="74">
        <v>45</v>
      </c>
      <c r="C106" s="74">
        <v>33</v>
      </c>
      <c r="G106"/>
    </row>
    <row r="107" spans="1:7" x14ac:dyDescent="0.25">
      <c r="A107" s="73" t="s">
        <v>67</v>
      </c>
      <c r="B107" s="74">
        <v>24</v>
      </c>
      <c r="C107" s="74">
        <v>27</v>
      </c>
      <c r="G107"/>
    </row>
    <row r="108" spans="1:7" x14ac:dyDescent="0.25">
      <c r="A108" s="73" t="s">
        <v>66</v>
      </c>
      <c r="B108" s="74">
        <v>27</v>
      </c>
      <c r="C108" s="74">
        <v>25</v>
      </c>
      <c r="G108"/>
    </row>
    <row r="109" spans="1:7" x14ac:dyDescent="0.25">
      <c r="A109" s="73" t="s">
        <v>68</v>
      </c>
      <c r="B109" s="74">
        <v>20</v>
      </c>
      <c r="C109" s="74">
        <v>22</v>
      </c>
      <c r="G109"/>
    </row>
    <row r="110" spans="1:7" x14ac:dyDescent="0.25">
      <c r="A110" s="73" t="s">
        <v>71</v>
      </c>
      <c r="B110" s="74">
        <v>28</v>
      </c>
      <c r="C110" s="74">
        <v>18</v>
      </c>
      <c r="G110"/>
    </row>
    <row r="111" spans="1:7" x14ac:dyDescent="0.25">
      <c r="A111" s="73" t="s">
        <v>65</v>
      </c>
      <c r="B111" s="74">
        <v>21</v>
      </c>
      <c r="C111" s="74">
        <v>16</v>
      </c>
      <c r="G111"/>
    </row>
    <row r="112" spans="1:7" x14ac:dyDescent="0.25">
      <c r="A112" s="73" t="s">
        <v>69</v>
      </c>
      <c r="B112" s="74">
        <v>4</v>
      </c>
      <c r="C112" s="74">
        <v>7</v>
      </c>
      <c r="G112"/>
    </row>
    <row r="113" spans="1:7" x14ac:dyDescent="0.25">
      <c r="A113" s="73" t="s">
        <v>72</v>
      </c>
      <c r="B113" s="74">
        <v>3</v>
      </c>
      <c r="C113" s="74">
        <v>6</v>
      </c>
      <c r="G113"/>
    </row>
    <row r="114" spans="1:7" x14ac:dyDescent="0.25">
      <c r="A114" s="73" t="s">
        <v>73</v>
      </c>
      <c r="B114" s="74">
        <v>1</v>
      </c>
      <c r="C114" s="74">
        <v>1</v>
      </c>
      <c r="G114"/>
    </row>
    <row r="115" spans="1:7" x14ac:dyDescent="0.25">
      <c r="A115" s="73" t="s">
        <v>75</v>
      </c>
      <c r="B115" s="74"/>
      <c r="C115" s="74">
        <v>1</v>
      </c>
      <c r="G115"/>
    </row>
    <row r="116" spans="1:7" x14ac:dyDescent="0.25">
      <c r="A116" s="73" t="s">
        <v>0</v>
      </c>
      <c r="B116" s="74">
        <v>5558</v>
      </c>
      <c r="C116" s="74">
        <v>5624</v>
      </c>
      <c r="G116"/>
    </row>
    <row r="117" spans="1:7" ht="14.25" customHeight="1" x14ac:dyDescent="0.25">
      <c r="G117"/>
    </row>
    <row r="118" spans="1:7" x14ac:dyDescent="0.25">
      <c r="G118"/>
    </row>
    <row r="119" spans="1:7" x14ac:dyDescent="0.25">
      <c r="G119"/>
    </row>
  </sheetData>
  <pageMargins left="0.70866141732283472" right="0.70866141732283472" top="0.74803149606299213" bottom="0.74803149606299213" header="0.31496062992125984" footer="0.31496062992125984"/>
  <pageSetup paperSize="9" scale="91" orientation="portrait" r:id="rId2"/>
  <headerFooter>
    <oddHeader>&amp;R&amp;"Foundry Sans,Regular"LFB Fire Facts | Fires in London 2014</oddHeader>
    <oddFooter>&amp;L&amp;"Foundry Sans,Regular"http://data.london.gov.uk&amp;R&amp;"Foundry Sans,Regular"Full data tables | Table &amp;A</oddFooter>
  </headerFooter>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2"/>
  <sheetViews>
    <sheetView showGridLines="0" zoomScaleNormal="100" workbookViewId="0">
      <selection activeCell="V11" sqref="V11"/>
    </sheetView>
  </sheetViews>
  <sheetFormatPr defaultRowHeight="15" x14ac:dyDescent="0.25"/>
  <cols>
    <col min="1" max="1" width="21.5703125" customWidth="1"/>
    <col min="2" max="2" width="8.7109375" customWidth="1"/>
    <col min="3" max="6" width="6.7109375" customWidth="1"/>
    <col min="7" max="8" width="6.7109375" style="63" customWidth="1"/>
    <col min="9" max="9" width="6.7109375" style="97" customWidth="1"/>
    <col min="10" max="10" width="4.7109375" customWidth="1"/>
    <col min="11" max="11" width="7.7109375" customWidth="1"/>
    <col min="13" max="13" width="24" hidden="1" customWidth="1"/>
    <col min="14" max="14" width="17.7109375" hidden="1" customWidth="1"/>
    <col min="15" max="15" width="5" hidden="1" customWidth="1"/>
    <col min="16" max="19" width="5" style="97" hidden="1" customWidth="1"/>
    <col min="20" max="20" width="5" style="97" customWidth="1"/>
  </cols>
  <sheetData>
    <row r="1" spans="1:26" s="12" customFormat="1" ht="22.5" customHeight="1" x14ac:dyDescent="0.25">
      <c r="A1" s="2" t="s">
        <v>257</v>
      </c>
      <c r="J1"/>
      <c r="K1"/>
      <c r="L1"/>
      <c r="M1" s="72" t="s">
        <v>1</v>
      </c>
      <c r="N1" s="97" t="s">
        <v>2</v>
      </c>
      <c r="O1" s="63"/>
      <c r="P1" s="97"/>
      <c r="Q1" s="97"/>
      <c r="R1" s="97"/>
      <c r="S1" s="97"/>
      <c r="T1" s="97"/>
    </row>
    <row r="2" spans="1:26" s="5" customFormat="1" ht="11.25" customHeight="1" thickBot="1" x14ac:dyDescent="0.3">
      <c r="A2" s="4" t="s">
        <v>175</v>
      </c>
      <c r="J2"/>
      <c r="K2" s="4" t="s">
        <v>241</v>
      </c>
      <c r="L2"/>
      <c r="M2" s="72" t="s">
        <v>314</v>
      </c>
      <c r="N2" s="97" t="s">
        <v>306</v>
      </c>
      <c r="O2" s="63"/>
      <c r="P2" s="97"/>
      <c r="Q2" s="97"/>
      <c r="R2" s="97"/>
      <c r="S2" s="97"/>
      <c r="T2" s="97"/>
    </row>
    <row r="3" spans="1:26" s="9" customFormat="1" ht="22.5" customHeight="1" x14ac:dyDescent="0.25">
      <c r="A3" s="7"/>
      <c r="B3" s="7">
        <v>2010</v>
      </c>
      <c r="C3" s="7">
        <v>2011</v>
      </c>
      <c r="D3" s="7">
        <v>2012</v>
      </c>
      <c r="E3" s="7">
        <v>2013</v>
      </c>
      <c r="F3" s="7">
        <v>2014</v>
      </c>
      <c r="G3" s="7">
        <v>2015</v>
      </c>
      <c r="H3" s="7">
        <v>2016</v>
      </c>
      <c r="I3" s="7">
        <v>2017</v>
      </c>
      <c r="J3"/>
      <c r="K3" s="7"/>
      <c r="L3"/>
      <c r="M3" s="72" t="s">
        <v>473</v>
      </c>
      <c r="N3" s="97" t="s">
        <v>330</v>
      </c>
      <c r="O3" s="63"/>
      <c r="P3" s="97"/>
      <c r="Q3" s="97"/>
      <c r="R3" s="97"/>
      <c r="S3" s="97"/>
      <c r="T3" s="97"/>
    </row>
    <row r="4" spans="1:26" s="12" customFormat="1" ht="22.5" customHeight="1" x14ac:dyDescent="0.25">
      <c r="A4" s="14" t="s">
        <v>251</v>
      </c>
      <c r="B4" s="15">
        <v>6816</v>
      </c>
      <c r="C4" s="15">
        <v>6655</v>
      </c>
      <c r="D4" s="15">
        <v>6479</v>
      </c>
      <c r="E4" s="15">
        <v>6197</v>
      </c>
      <c r="F4" s="15">
        <v>5893</v>
      </c>
      <c r="G4" s="15">
        <v>5840</v>
      </c>
      <c r="H4" s="15">
        <v>5558</v>
      </c>
      <c r="I4" s="15">
        <v>5624</v>
      </c>
      <c r="J4"/>
      <c r="K4" s="55"/>
      <c r="L4"/>
      <c r="M4" s="72" t="s">
        <v>494</v>
      </c>
      <c r="N4" s="97" t="s">
        <v>313</v>
      </c>
      <c r="O4"/>
      <c r="P4" s="97"/>
      <c r="Q4" s="97"/>
      <c r="R4" s="97"/>
      <c r="S4" s="97"/>
      <c r="T4" s="97"/>
    </row>
    <row r="5" spans="1:26" x14ac:dyDescent="0.25">
      <c r="A5" s="17" t="s">
        <v>98</v>
      </c>
      <c r="B5" s="16">
        <v>2344</v>
      </c>
      <c r="C5" s="16">
        <v>2367</v>
      </c>
      <c r="D5" s="16">
        <v>2448</v>
      </c>
      <c r="E5" s="16">
        <v>2345</v>
      </c>
      <c r="F5" s="16">
        <v>2381</v>
      </c>
      <c r="G5" s="16">
        <v>2303</v>
      </c>
      <c r="H5" s="16">
        <v>2051</v>
      </c>
      <c r="I5" s="16">
        <v>2132</v>
      </c>
      <c r="K5" s="55">
        <f t="shared" ref="K5:K20" si="0">SUM(E5:I5)/SUM($E$4:$I$4)*100</f>
        <v>38.513327837317945</v>
      </c>
      <c r="V5" s="29"/>
      <c r="W5" s="29" t="s">
        <v>302</v>
      </c>
      <c r="X5" s="29" t="s">
        <v>223</v>
      </c>
      <c r="Y5" s="29" t="s">
        <v>222</v>
      </c>
      <c r="Z5" s="63"/>
    </row>
    <row r="6" spans="1:26" x14ac:dyDescent="0.25">
      <c r="A6" s="17" t="s">
        <v>99</v>
      </c>
      <c r="B6" s="16">
        <v>737</v>
      </c>
      <c r="C6" s="16">
        <v>709</v>
      </c>
      <c r="D6" s="16">
        <v>723</v>
      </c>
      <c r="E6" s="16">
        <v>778</v>
      </c>
      <c r="F6" s="16">
        <v>664</v>
      </c>
      <c r="G6" s="16">
        <v>646</v>
      </c>
      <c r="H6" s="16">
        <v>634</v>
      </c>
      <c r="I6" s="16">
        <v>626</v>
      </c>
      <c r="K6" s="55">
        <f t="shared" si="0"/>
        <v>11.500412201154163</v>
      </c>
      <c r="M6" s="72" t="s">
        <v>309</v>
      </c>
      <c r="N6" s="72" t="s">
        <v>304</v>
      </c>
      <c r="P6"/>
      <c r="Q6"/>
      <c r="R6"/>
      <c r="V6" s="29" t="s">
        <v>98</v>
      </c>
      <c r="W6" s="55">
        <v>38.5</v>
      </c>
      <c r="X6" s="55">
        <v>30</v>
      </c>
      <c r="Y6" s="55">
        <v>2.2000000000000002</v>
      </c>
      <c r="Z6" s="63"/>
    </row>
    <row r="7" spans="1:26" x14ac:dyDescent="0.25">
      <c r="A7" s="17" t="s">
        <v>100</v>
      </c>
      <c r="B7" s="16">
        <v>644</v>
      </c>
      <c r="C7" s="16">
        <v>682</v>
      </c>
      <c r="D7" s="16">
        <v>620</v>
      </c>
      <c r="E7" s="16">
        <v>609</v>
      </c>
      <c r="F7" s="16">
        <v>522</v>
      </c>
      <c r="G7" s="16">
        <v>632</v>
      </c>
      <c r="H7" s="16">
        <v>589</v>
      </c>
      <c r="I7" s="16">
        <v>610</v>
      </c>
      <c r="K7" s="55">
        <f t="shared" si="0"/>
        <v>10.174498488595768</v>
      </c>
      <c r="M7" s="72" t="s">
        <v>308</v>
      </c>
      <c r="N7" s="97">
        <v>2013</v>
      </c>
      <c r="O7" s="97">
        <v>2014</v>
      </c>
      <c r="P7" s="97">
        <v>2015</v>
      </c>
      <c r="Q7" s="97">
        <v>2016</v>
      </c>
      <c r="R7" s="97">
        <v>2017</v>
      </c>
      <c r="V7" s="29" t="s">
        <v>99</v>
      </c>
      <c r="W7" s="55">
        <v>11.5</v>
      </c>
      <c r="X7" s="55">
        <v>5.9516298633017879</v>
      </c>
      <c r="Y7" s="55">
        <v>5.7</v>
      </c>
      <c r="Z7" s="63"/>
    </row>
    <row r="8" spans="1:26" x14ac:dyDescent="0.25">
      <c r="A8" s="17" t="s">
        <v>325</v>
      </c>
      <c r="B8" s="16">
        <v>489</v>
      </c>
      <c r="C8" s="16">
        <v>513</v>
      </c>
      <c r="D8" s="16">
        <v>521</v>
      </c>
      <c r="E8" s="16">
        <v>479</v>
      </c>
      <c r="F8" s="16">
        <v>469</v>
      </c>
      <c r="G8" s="16">
        <v>404</v>
      </c>
      <c r="H8" s="16">
        <v>419</v>
      </c>
      <c r="I8" s="16">
        <v>403</v>
      </c>
      <c r="K8" s="55">
        <f t="shared" si="0"/>
        <v>7.4677109095905472</v>
      </c>
      <c r="M8" s="73" t="s">
        <v>322</v>
      </c>
      <c r="N8" s="74">
        <v>34</v>
      </c>
      <c r="O8" s="74">
        <v>30</v>
      </c>
      <c r="P8" s="74">
        <v>31</v>
      </c>
      <c r="Q8" s="74">
        <v>28</v>
      </c>
      <c r="R8" s="74">
        <v>37</v>
      </c>
      <c r="S8" s="74"/>
      <c r="T8" s="74"/>
      <c r="V8" s="29" t="s">
        <v>100</v>
      </c>
      <c r="W8" s="55">
        <v>10.199999999999999</v>
      </c>
      <c r="X8" s="55">
        <v>12.450052576235542</v>
      </c>
      <c r="Y8" s="55">
        <v>12.3</v>
      </c>
      <c r="Z8" s="63"/>
    </row>
    <row r="9" spans="1:26" x14ac:dyDescent="0.25">
      <c r="A9" s="17" t="s">
        <v>102</v>
      </c>
      <c r="B9" s="16">
        <v>486</v>
      </c>
      <c r="C9" s="16">
        <v>443</v>
      </c>
      <c r="D9" s="16">
        <v>471</v>
      </c>
      <c r="E9" s="16">
        <v>400</v>
      </c>
      <c r="F9" s="16">
        <v>413</v>
      </c>
      <c r="G9" s="16">
        <v>406</v>
      </c>
      <c r="H9" s="16">
        <v>397</v>
      </c>
      <c r="I9" s="16">
        <v>389</v>
      </c>
      <c r="K9" s="55">
        <f t="shared" si="0"/>
        <v>6.8871942841439955</v>
      </c>
      <c r="M9" s="73" t="s">
        <v>484</v>
      </c>
      <c r="N9" s="74">
        <v>2345</v>
      </c>
      <c r="O9" s="74">
        <v>2381</v>
      </c>
      <c r="P9" s="74">
        <v>2303</v>
      </c>
      <c r="Q9" s="74">
        <v>2051</v>
      </c>
      <c r="R9" s="74">
        <v>2132</v>
      </c>
      <c r="S9" s="74"/>
      <c r="T9" s="74"/>
      <c r="V9" s="29" t="s">
        <v>102</v>
      </c>
      <c r="W9" s="55">
        <v>6.9</v>
      </c>
      <c r="X9" s="55">
        <v>11.840168243953734</v>
      </c>
      <c r="Y9" s="55">
        <v>12.2</v>
      </c>
      <c r="Z9" s="63"/>
    </row>
    <row r="10" spans="1:26" x14ac:dyDescent="0.25">
      <c r="A10" s="17" t="s">
        <v>329</v>
      </c>
      <c r="B10" s="16">
        <v>315</v>
      </c>
      <c r="C10" s="16">
        <v>304</v>
      </c>
      <c r="D10" s="16">
        <v>334</v>
      </c>
      <c r="E10" s="16">
        <v>311</v>
      </c>
      <c r="F10" s="16">
        <v>308</v>
      </c>
      <c r="G10" s="16">
        <v>260</v>
      </c>
      <c r="H10" s="16">
        <v>246</v>
      </c>
      <c r="I10" s="16">
        <v>271</v>
      </c>
      <c r="K10" s="55">
        <f t="shared" si="0"/>
        <v>4.7952734267655952</v>
      </c>
      <c r="M10" s="73" t="s">
        <v>323</v>
      </c>
      <c r="N10" s="74">
        <v>48</v>
      </c>
      <c r="O10" s="74">
        <v>21</v>
      </c>
      <c r="P10" s="74">
        <v>32</v>
      </c>
      <c r="Q10" s="74">
        <v>18</v>
      </c>
      <c r="R10" s="74">
        <v>20</v>
      </c>
      <c r="S10" s="74"/>
      <c r="T10" s="74"/>
      <c r="V10" s="17"/>
      <c r="W10" s="63"/>
      <c r="X10" s="63"/>
      <c r="Y10" s="63"/>
      <c r="Z10" s="63"/>
    </row>
    <row r="11" spans="1:26" ht="15.75" x14ac:dyDescent="0.25">
      <c r="A11" s="17" t="s">
        <v>327</v>
      </c>
      <c r="B11" s="16">
        <v>215</v>
      </c>
      <c r="C11" s="16">
        <v>235</v>
      </c>
      <c r="D11" s="16">
        <v>246</v>
      </c>
      <c r="E11" s="16">
        <v>260</v>
      </c>
      <c r="F11" s="16">
        <v>223</v>
      </c>
      <c r="G11" s="16">
        <v>224</v>
      </c>
      <c r="H11" s="16">
        <v>285</v>
      </c>
      <c r="I11" s="16">
        <v>240</v>
      </c>
      <c r="K11" s="55">
        <f t="shared" si="0"/>
        <v>4.231931849409178</v>
      </c>
      <c r="M11" s="73" t="s">
        <v>324</v>
      </c>
      <c r="N11" s="74">
        <v>55</v>
      </c>
      <c r="O11" s="74">
        <v>59</v>
      </c>
      <c r="P11" s="74">
        <v>47</v>
      </c>
      <c r="Q11" s="74">
        <v>50</v>
      </c>
      <c r="R11" s="74">
        <v>45</v>
      </c>
      <c r="S11" s="74"/>
      <c r="T11" s="74"/>
      <c r="V11" s="153" t="s">
        <v>537</v>
      </c>
      <c r="W11" s="63"/>
      <c r="X11" s="63"/>
      <c r="Y11" s="63"/>
      <c r="Z11" s="63"/>
    </row>
    <row r="12" spans="1:26" x14ac:dyDescent="0.25">
      <c r="A12" s="17" t="s">
        <v>103</v>
      </c>
      <c r="B12" s="16">
        <v>601</v>
      </c>
      <c r="C12" s="16">
        <v>593</v>
      </c>
      <c r="D12" s="16">
        <v>347</v>
      </c>
      <c r="E12" s="16">
        <v>275</v>
      </c>
      <c r="F12" s="16">
        <v>258</v>
      </c>
      <c r="G12" s="16">
        <v>252</v>
      </c>
      <c r="H12" s="16">
        <v>235</v>
      </c>
      <c r="I12" s="16">
        <v>209</v>
      </c>
      <c r="J12" s="79"/>
      <c r="K12" s="55">
        <f t="shared" si="0"/>
        <v>4.2216268205550973</v>
      </c>
      <c r="M12" s="73" t="s">
        <v>485</v>
      </c>
      <c r="N12" s="74">
        <v>778</v>
      </c>
      <c r="O12" s="74">
        <v>664</v>
      </c>
      <c r="P12" s="74">
        <v>646</v>
      </c>
      <c r="Q12" s="74">
        <v>635</v>
      </c>
      <c r="R12" s="74">
        <v>626</v>
      </c>
      <c r="S12" s="74"/>
      <c r="T12" s="74"/>
    </row>
    <row r="13" spans="1:26" x14ac:dyDescent="0.25">
      <c r="A13" s="17" t="s">
        <v>104</v>
      </c>
      <c r="B13" s="16">
        <v>276</v>
      </c>
      <c r="C13" s="16">
        <v>219</v>
      </c>
      <c r="D13" s="16">
        <v>248</v>
      </c>
      <c r="E13" s="16">
        <v>208</v>
      </c>
      <c r="F13" s="16">
        <v>184</v>
      </c>
      <c r="G13" s="16">
        <v>172</v>
      </c>
      <c r="H13" s="16">
        <v>186</v>
      </c>
      <c r="I13" s="16">
        <v>170</v>
      </c>
      <c r="K13" s="55">
        <f t="shared" si="0"/>
        <v>3.1602088485847757</v>
      </c>
      <c r="M13" s="73" t="s">
        <v>486</v>
      </c>
      <c r="N13" s="74">
        <v>208</v>
      </c>
      <c r="O13" s="74">
        <v>184</v>
      </c>
      <c r="P13" s="74">
        <v>172</v>
      </c>
      <c r="Q13" s="74">
        <v>186</v>
      </c>
      <c r="R13" s="74">
        <v>170</v>
      </c>
      <c r="S13" s="74"/>
      <c r="T13" s="74"/>
    </row>
    <row r="14" spans="1:26" x14ac:dyDescent="0.25">
      <c r="A14" s="17" t="s">
        <v>105</v>
      </c>
      <c r="B14" s="16">
        <v>193</v>
      </c>
      <c r="C14" s="16">
        <v>167</v>
      </c>
      <c r="D14" s="16">
        <v>172</v>
      </c>
      <c r="E14" s="16">
        <v>185</v>
      </c>
      <c r="F14" s="16">
        <v>158</v>
      </c>
      <c r="G14" s="16">
        <v>174</v>
      </c>
      <c r="H14" s="16">
        <v>155</v>
      </c>
      <c r="I14" s="16">
        <v>149</v>
      </c>
      <c r="K14" s="55">
        <f t="shared" si="0"/>
        <v>2.8201428964001098</v>
      </c>
      <c r="M14" s="73" t="s">
        <v>325</v>
      </c>
      <c r="N14" s="74">
        <v>479</v>
      </c>
      <c r="O14" s="74">
        <v>469</v>
      </c>
      <c r="P14" s="74">
        <v>404</v>
      </c>
      <c r="Q14" s="74">
        <v>419</v>
      </c>
      <c r="R14" s="74">
        <v>403</v>
      </c>
      <c r="S14" s="74"/>
      <c r="T14" s="74"/>
    </row>
    <row r="15" spans="1:26" x14ac:dyDescent="0.25">
      <c r="A15" s="17" t="s">
        <v>328</v>
      </c>
      <c r="B15" s="16">
        <v>219</v>
      </c>
      <c r="C15" s="16">
        <v>170</v>
      </c>
      <c r="D15" s="16">
        <v>165</v>
      </c>
      <c r="E15" s="16">
        <v>142</v>
      </c>
      <c r="F15" s="16">
        <v>141</v>
      </c>
      <c r="G15" s="16">
        <v>122</v>
      </c>
      <c r="H15" s="16">
        <v>142</v>
      </c>
      <c r="I15" s="16">
        <v>143</v>
      </c>
      <c r="K15" s="55">
        <f t="shared" si="0"/>
        <v>2.370156636438582</v>
      </c>
      <c r="M15" s="73" t="s">
        <v>487</v>
      </c>
      <c r="N15" s="74">
        <v>185</v>
      </c>
      <c r="O15" s="74">
        <v>158</v>
      </c>
      <c r="P15" s="74">
        <v>174</v>
      </c>
      <c r="Q15" s="74">
        <v>155</v>
      </c>
      <c r="R15" s="74">
        <v>149</v>
      </c>
      <c r="S15" s="74"/>
      <c r="T15" s="74"/>
    </row>
    <row r="16" spans="1:26" x14ac:dyDescent="0.25">
      <c r="A16" s="17" t="s">
        <v>326</v>
      </c>
      <c r="B16" s="16">
        <v>149</v>
      </c>
      <c r="C16" s="16">
        <v>113</v>
      </c>
      <c r="D16" s="16">
        <v>55</v>
      </c>
      <c r="E16" s="16">
        <v>66</v>
      </c>
      <c r="F16" s="16">
        <v>61</v>
      </c>
      <c r="G16" s="16">
        <v>135</v>
      </c>
      <c r="H16" s="16">
        <v>122</v>
      </c>
      <c r="I16" s="16">
        <v>179</v>
      </c>
      <c r="K16" s="55">
        <f t="shared" si="0"/>
        <v>1.9339104149491619</v>
      </c>
      <c r="M16" s="73" t="s">
        <v>488</v>
      </c>
      <c r="N16" s="74">
        <v>400</v>
      </c>
      <c r="O16" s="74">
        <v>413</v>
      </c>
      <c r="P16" s="74">
        <v>406</v>
      </c>
      <c r="Q16" s="74">
        <v>397</v>
      </c>
      <c r="R16" s="74">
        <v>389</v>
      </c>
      <c r="S16" s="74"/>
      <c r="T16" s="74"/>
    </row>
    <row r="17" spans="1:20" x14ac:dyDescent="0.25">
      <c r="A17" s="17" t="s">
        <v>324</v>
      </c>
      <c r="B17" s="16">
        <v>61</v>
      </c>
      <c r="C17" s="16">
        <v>61</v>
      </c>
      <c r="D17" s="16">
        <v>63</v>
      </c>
      <c r="E17" s="16">
        <v>55</v>
      </c>
      <c r="F17" s="16">
        <v>59</v>
      </c>
      <c r="G17" s="16">
        <v>47</v>
      </c>
      <c r="H17" s="16">
        <v>50</v>
      </c>
      <c r="I17" s="16">
        <v>45</v>
      </c>
      <c r="K17" s="55">
        <f t="shared" si="0"/>
        <v>0.87936246221489411</v>
      </c>
      <c r="M17" s="73" t="s">
        <v>326</v>
      </c>
      <c r="N17" s="74">
        <v>66</v>
      </c>
      <c r="O17" s="74">
        <v>61</v>
      </c>
      <c r="P17" s="74">
        <v>135</v>
      </c>
      <c r="Q17" s="74">
        <v>121</v>
      </c>
      <c r="R17" s="74">
        <v>179</v>
      </c>
      <c r="S17" s="74"/>
      <c r="T17" s="74"/>
    </row>
    <row r="18" spans="1:20" x14ac:dyDescent="0.25">
      <c r="A18" s="17" t="s">
        <v>322</v>
      </c>
      <c r="B18" s="16">
        <v>42</v>
      </c>
      <c r="C18" s="16">
        <v>47</v>
      </c>
      <c r="D18" s="16">
        <v>32</v>
      </c>
      <c r="E18" s="16">
        <v>34</v>
      </c>
      <c r="F18" s="16">
        <v>30</v>
      </c>
      <c r="G18" s="16">
        <v>31</v>
      </c>
      <c r="H18" s="16">
        <v>28</v>
      </c>
      <c r="I18" s="16">
        <v>37</v>
      </c>
      <c r="K18" s="55">
        <f t="shared" si="0"/>
        <v>0.54960153888430885</v>
      </c>
      <c r="M18" s="73" t="s">
        <v>328</v>
      </c>
      <c r="N18" s="74">
        <v>142</v>
      </c>
      <c r="O18" s="74">
        <v>141</v>
      </c>
      <c r="P18" s="74">
        <v>122</v>
      </c>
      <c r="Q18" s="74">
        <v>142</v>
      </c>
      <c r="R18" s="74">
        <v>143</v>
      </c>
      <c r="S18" s="74"/>
      <c r="T18" s="74"/>
    </row>
    <row r="19" spans="1:20" ht="15" customHeight="1" x14ac:dyDescent="0.25">
      <c r="A19" s="108" t="s">
        <v>323</v>
      </c>
      <c r="B19" s="121">
        <v>43</v>
      </c>
      <c r="C19" s="121">
        <v>30</v>
      </c>
      <c r="D19" s="121">
        <v>33</v>
      </c>
      <c r="E19" s="121">
        <v>48</v>
      </c>
      <c r="F19" s="121">
        <v>21</v>
      </c>
      <c r="G19" s="121">
        <v>32</v>
      </c>
      <c r="H19" s="121">
        <v>18</v>
      </c>
      <c r="I19" s="121">
        <v>20</v>
      </c>
      <c r="J19" s="63"/>
      <c r="K19" s="55">
        <f t="shared" si="0"/>
        <v>0.4774663369057433</v>
      </c>
      <c r="L19" s="63"/>
      <c r="M19" s="73" t="s">
        <v>100</v>
      </c>
      <c r="N19" s="74">
        <v>609</v>
      </c>
      <c r="O19" s="74">
        <v>522</v>
      </c>
      <c r="P19" s="74">
        <v>632</v>
      </c>
      <c r="Q19" s="74">
        <v>589</v>
      </c>
      <c r="R19" s="74">
        <v>610</v>
      </c>
      <c r="S19" s="74"/>
      <c r="T19" s="74"/>
    </row>
    <row r="20" spans="1:20" s="12" customFormat="1" ht="15" customHeight="1" x14ac:dyDescent="0.25">
      <c r="A20" s="108" t="s">
        <v>258</v>
      </c>
      <c r="B20" s="121">
        <v>2</v>
      </c>
      <c r="C20" s="121">
        <v>2</v>
      </c>
      <c r="D20" s="121">
        <v>1</v>
      </c>
      <c r="E20" s="121">
        <v>2</v>
      </c>
      <c r="F20" s="121">
        <v>1</v>
      </c>
      <c r="G20" s="121"/>
      <c r="H20" s="121">
        <v>1</v>
      </c>
      <c r="I20" s="121">
        <v>1</v>
      </c>
      <c r="J20" s="63"/>
      <c r="K20" s="55">
        <f t="shared" si="0"/>
        <v>1.7175048090134652E-2</v>
      </c>
      <c r="L20"/>
      <c r="M20" s="73" t="s">
        <v>489</v>
      </c>
      <c r="N20" s="74">
        <v>2</v>
      </c>
      <c r="O20" s="74">
        <v>1</v>
      </c>
      <c r="P20" s="74"/>
      <c r="Q20" s="74">
        <v>1</v>
      </c>
      <c r="R20" s="74">
        <v>1</v>
      </c>
      <c r="S20" s="74"/>
      <c r="T20" s="74"/>
    </row>
    <row r="21" spans="1:20" ht="6.75" customHeight="1" x14ac:dyDescent="0.25">
      <c r="A21" s="122"/>
      <c r="B21" s="124"/>
      <c r="C21" s="124"/>
      <c r="D21" s="124"/>
      <c r="E21" s="124"/>
      <c r="F21" s="124"/>
      <c r="G21" s="124"/>
      <c r="H21" s="124"/>
      <c r="I21" s="124"/>
      <c r="K21" s="55"/>
      <c r="M21" s="73" t="s">
        <v>329</v>
      </c>
      <c r="N21" s="74">
        <v>311</v>
      </c>
      <c r="O21" s="74">
        <v>308</v>
      </c>
      <c r="P21" s="74">
        <v>260</v>
      </c>
      <c r="Q21" s="74">
        <v>246</v>
      </c>
      <c r="R21" s="74">
        <v>271</v>
      </c>
      <c r="S21" s="74"/>
      <c r="T21" s="74"/>
    </row>
    <row r="22" spans="1:20" ht="18" customHeight="1" x14ac:dyDescent="0.25">
      <c r="A22" s="27"/>
      <c r="B22" s="28"/>
      <c r="C22" s="28"/>
      <c r="D22" s="28"/>
      <c r="E22" s="28"/>
      <c r="F22" s="28"/>
      <c r="G22" s="28"/>
      <c r="H22" s="28"/>
      <c r="I22" s="28"/>
      <c r="J22" s="97"/>
      <c r="K22" s="55"/>
      <c r="L22" s="97"/>
      <c r="M22" s="106" t="s">
        <v>327</v>
      </c>
      <c r="N22" s="107">
        <v>535</v>
      </c>
      <c r="O22" s="107">
        <v>481</v>
      </c>
      <c r="P22" s="107">
        <v>476</v>
      </c>
      <c r="Q22" s="107">
        <v>520</v>
      </c>
      <c r="R22" s="107">
        <v>449</v>
      </c>
      <c r="S22" s="107"/>
      <c r="T22" s="107"/>
    </row>
    <row r="23" spans="1:20" x14ac:dyDescent="0.25">
      <c r="A23" s="27"/>
      <c r="B23" s="28"/>
      <c r="C23" s="28"/>
      <c r="D23" s="28"/>
      <c r="E23" s="28"/>
      <c r="F23" s="28"/>
      <c r="G23" s="28"/>
      <c r="H23" s="28"/>
      <c r="I23" s="28"/>
      <c r="J23" s="97"/>
      <c r="K23" s="55"/>
      <c r="L23" s="97"/>
      <c r="M23" s="73" t="s">
        <v>0</v>
      </c>
      <c r="N23" s="74">
        <v>6197</v>
      </c>
      <c r="O23" s="74">
        <v>5893</v>
      </c>
      <c r="P23" s="74">
        <v>5840</v>
      </c>
      <c r="Q23" s="74">
        <v>5558</v>
      </c>
      <c r="R23" s="74">
        <v>5624</v>
      </c>
      <c r="S23" s="74"/>
      <c r="T23" s="74"/>
    </row>
    <row r="24" spans="1:20" x14ac:dyDescent="0.25">
      <c r="A24" s="27"/>
      <c r="B24" s="28"/>
      <c r="C24" s="28"/>
      <c r="D24" s="28"/>
      <c r="E24" s="28"/>
      <c r="F24" s="28"/>
      <c r="G24" s="28"/>
      <c r="H24" s="28"/>
      <c r="I24" s="28"/>
      <c r="J24" s="97"/>
      <c r="K24" s="55"/>
      <c r="L24" s="97"/>
      <c r="P24"/>
      <c r="Q24"/>
      <c r="R24"/>
      <c r="S24" s="74"/>
      <c r="T24" s="74"/>
    </row>
    <row r="25" spans="1:20" x14ac:dyDescent="0.25">
      <c r="A25" s="27"/>
      <c r="B25" s="28"/>
      <c r="C25" s="28"/>
      <c r="D25" s="28"/>
      <c r="E25" s="28"/>
      <c r="F25" s="28"/>
      <c r="G25" s="28"/>
      <c r="H25" s="28"/>
      <c r="I25" s="28"/>
      <c r="J25" s="97"/>
      <c r="K25" s="55"/>
      <c r="L25" s="97"/>
      <c r="P25"/>
      <c r="Q25"/>
      <c r="R25"/>
      <c r="S25" s="74"/>
      <c r="T25" s="74"/>
    </row>
    <row r="26" spans="1:20" ht="15.75" thickBot="1" x14ac:dyDescent="0.3">
      <c r="A26" s="4" t="s">
        <v>175</v>
      </c>
      <c r="B26" s="5"/>
      <c r="C26" s="5"/>
      <c r="D26" s="5"/>
      <c r="E26" s="5"/>
      <c r="F26" s="5"/>
      <c r="G26" s="5"/>
      <c r="H26" s="5"/>
      <c r="I26" s="5"/>
      <c r="J26" s="97"/>
      <c r="K26" s="55"/>
      <c r="L26" s="97"/>
      <c r="P26"/>
      <c r="Q26"/>
      <c r="R26"/>
      <c r="S26" s="74"/>
      <c r="T26" s="74"/>
    </row>
    <row r="27" spans="1:20" s="97" customFormat="1" x14ac:dyDescent="0.25">
      <c r="A27" s="7"/>
      <c r="B27" s="7">
        <v>2010</v>
      </c>
      <c r="C27" s="7">
        <v>2011</v>
      </c>
      <c r="D27" s="7">
        <v>2012</v>
      </c>
      <c r="E27" s="7">
        <v>2013</v>
      </c>
      <c r="F27" s="7">
        <v>2014</v>
      </c>
      <c r="G27" s="7">
        <v>2015</v>
      </c>
      <c r="H27" s="7">
        <v>2016</v>
      </c>
      <c r="I27" s="7">
        <v>2017</v>
      </c>
      <c r="K27" s="55"/>
      <c r="S27" s="74"/>
      <c r="T27" s="74"/>
    </row>
    <row r="28" spans="1:20" ht="19.5" customHeight="1" x14ac:dyDescent="0.25">
      <c r="A28" s="59" t="s">
        <v>259</v>
      </c>
      <c r="B28" s="60">
        <v>50</v>
      </c>
      <c r="C28" s="60">
        <v>46</v>
      </c>
      <c r="D28" s="60">
        <v>38</v>
      </c>
      <c r="E28" s="60">
        <v>39</v>
      </c>
      <c r="F28" s="60">
        <v>26</v>
      </c>
      <c r="G28" s="15">
        <v>23</v>
      </c>
      <c r="H28" s="15">
        <v>38</v>
      </c>
      <c r="I28" s="15">
        <v>100</v>
      </c>
      <c r="K28" s="55"/>
      <c r="L28" s="105"/>
      <c r="P28"/>
      <c r="Q28"/>
      <c r="R28"/>
      <c r="S28" s="74"/>
      <c r="T28" s="74"/>
    </row>
    <row r="29" spans="1:20" x14ac:dyDescent="0.25">
      <c r="A29" s="17" t="s">
        <v>329</v>
      </c>
      <c r="B29" s="16">
        <v>2</v>
      </c>
      <c r="C29" s="16">
        <v>6</v>
      </c>
      <c r="D29" s="16">
        <v>0</v>
      </c>
      <c r="E29" s="16">
        <v>0</v>
      </c>
      <c r="F29" s="16">
        <v>1</v>
      </c>
      <c r="G29" s="16">
        <v>0</v>
      </c>
      <c r="H29" s="16">
        <v>0</v>
      </c>
      <c r="I29" s="16">
        <v>73</v>
      </c>
      <c r="K29" s="55">
        <f t="shared" ref="K29:K42" si="1">SUM(E29:I29)/SUM($E$28:$I$28)*100</f>
        <v>32.743362831858406</v>
      </c>
      <c r="P29"/>
      <c r="Q29"/>
      <c r="R29"/>
      <c r="S29" s="74"/>
      <c r="T29" s="74"/>
    </row>
    <row r="30" spans="1:20" x14ac:dyDescent="0.25">
      <c r="A30" s="17" t="s">
        <v>100</v>
      </c>
      <c r="B30" s="16">
        <v>17</v>
      </c>
      <c r="C30" s="16">
        <v>7</v>
      </c>
      <c r="D30" s="16">
        <v>14</v>
      </c>
      <c r="E30" s="16">
        <v>20</v>
      </c>
      <c r="F30" s="16">
        <v>9</v>
      </c>
      <c r="G30" s="16">
        <v>11</v>
      </c>
      <c r="H30" s="16">
        <v>19</v>
      </c>
      <c r="I30" s="16">
        <v>13</v>
      </c>
      <c r="K30" s="55">
        <f t="shared" si="1"/>
        <v>31.858407079646017</v>
      </c>
      <c r="L30" s="97"/>
      <c r="P30"/>
      <c r="Q30"/>
      <c r="R30"/>
      <c r="S30" s="74"/>
      <c r="T30" s="74"/>
    </row>
    <row r="31" spans="1:20" x14ac:dyDescent="0.25">
      <c r="A31" s="17" t="s">
        <v>488</v>
      </c>
      <c r="B31" s="16">
        <v>9</v>
      </c>
      <c r="C31" s="16">
        <v>6</v>
      </c>
      <c r="D31" s="16">
        <v>5</v>
      </c>
      <c r="E31" s="16">
        <v>5</v>
      </c>
      <c r="F31" s="16">
        <v>5</v>
      </c>
      <c r="G31" s="16">
        <v>6</v>
      </c>
      <c r="H31" s="16">
        <v>6</v>
      </c>
      <c r="I31" s="16">
        <v>3</v>
      </c>
      <c r="K31" s="55">
        <f t="shared" si="1"/>
        <v>11.061946902654867</v>
      </c>
      <c r="L31" s="97"/>
      <c r="P31"/>
      <c r="Q31"/>
      <c r="R31"/>
      <c r="S31" s="74"/>
      <c r="T31" s="74"/>
    </row>
    <row r="32" spans="1:20" ht="15" customHeight="1" x14ac:dyDescent="0.25">
      <c r="A32" s="17" t="s">
        <v>103</v>
      </c>
      <c r="B32" s="16">
        <v>4</v>
      </c>
      <c r="C32" s="16">
        <v>9</v>
      </c>
      <c r="D32" s="16">
        <v>2</v>
      </c>
      <c r="E32" s="16">
        <v>3</v>
      </c>
      <c r="F32" s="16">
        <v>2</v>
      </c>
      <c r="G32" s="16">
        <v>2</v>
      </c>
      <c r="H32" s="16">
        <v>4</v>
      </c>
      <c r="I32" s="16">
        <v>3</v>
      </c>
      <c r="K32" s="55">
        <f t="shared" si="1"/>
        <v>6.1946902654867255</v>
      </c>
      <c r="L32" s="97"/>
      <c r="P32"/>
      <c r="Q32"/>
      <c r="R32"/>
      <c r="S32" s="74"/>
      <c r="T32" s="74"/>
    </row>
    <row r="33" spans="1:20" s="12" customFormat="1" ht="15" customHeight="1" x14ac:dyDescent="0.25">
      <c r="A33" s="17" t="s">
        <v>327</v>
      </c>
      <c r="B33" s="16">
        <v>6</v>
      </c>
      <c r="C33" s="16">
        <v>4</v>
      </c>
      <c r="D33" s="16">
        <v>2</v>
      </c>
      <c r="E33" s="16">
        <v>4</v>
      </c>
      <c r="F33" s="16">
        <v>2</v>
      </c>
      <c r="G33" s="16">
        <v>0</v>
      </c>
      <c r="H33" s="16">
        <v>2</v>
      </c>
      <c r="I33" s="16">
        <v>2</v>
      </c>
      <c r="J33" s="97"/>
      <c r="K33" s="55">
        <f t="shared" si="1"/>
        <v>4.4247787610619467</v>
      </c>
      <c r="L33" s="97"/>
      <c r="M33"/>
      <c r="N33"/>
      <c r="O33"/>
      <c r="P33"/>
      <c r="Q33"/>
      <c r="R33"/>
      <c r="S33" s="74"/>
      <c r="T33" s="74"/>
    </row>
    <row r="34" spans="1:20" x14ac:dyDescent="0.25">
      <c r="A34" s="17" t="s">
        <v>326</v>
      </c>
      <c r="B34" s="16">
        <v>2</v>
      </c>
      <c r="C34" s="16">
        <v>4</v>
      </c>
      <c r="D34" s="16">
        <v>4</v>
      </c>
      <c r="E34" s="16">
        <v>3</v>
      </c>
      <c r="F34" s="16">
        <v>2</v>
      </c>
      <c r="G34" s="16">
        <v>2</v>
      </c>
      <c r="H34" s="16">
        <v>1</v>
      </c>
      <c r="I34" s="16">
        <v>1</v>
      </c>
      <c r="K34" s="55">
        <f t="shared" si="1"/>
        <v>3.9823008849557522</v>
      </c>
      <c r="L34" s="97"/>
      <c r="P34"/>
      <c r="Q34"/>
      <c r="R34"/>
      <c r="S34" s="74"/>
      <c r="T34" s="74"/>
    </row>
    <row r="35" spans="1:20" s="97" customFormat="1" x14ac:dyDescent="0.25">
      <c r="A35" s="17" t="s">
        <v>486</v>
      </c>
      <c r="B35" s="16">
        <v>5</v>
      </c>
      <c r="C35" s="16">
        <v>3</v>
      </c>
      <c r="D35" s="16">
        <v>4</v>
      </c>
      <c r="E35" s="16">
        <v>2</v>
      </c>
      <c r="F35" s="16">
        <v>1</v>
      </c>
      <c r="G35" s="16">
        <v>1</v>
      </c>
      <c r="H35" s="16">
        <v>1</v>
      </c>
      <c r="I35" s="16">
        <v>3</v>
      </c>
      <c r="J35"/>
      <c r="K35" s="55">
        <f t="shared" si="1"/>
        <v>3.5398230088495577</v>
      </c>
      <c r="M35"/>
      <c r="N35"/>
      <c r="O35"/>
      <c r="P35"/>
      <c r="Q35"/>
      <c r="R35"/>
      <c r="S35" s="74"/>
      <c r="T35" s="74"/>
    </row>
    <row r="36" spans="1:20" x14ac:dyDescent="0.25">
      <c r="A36" s="17" t="s">
        <v>484</v>
      </c>
      <c r="B36" s="16">
        <v>4</v>
      </c>
      <c r="C36" s="16">
        <v>2</v>
      </c>
      <c r="D36" s="16">
        <v>3</v>
      </c>
      <c r="E36" s="16">
        <v>1</v>
      </c>
      <c r="F36" s="16">
        <v>1</v>
      </c>
      <c r="G36" s="16">
        <v>0</v>
      </c>
      <c r="H36" s="16">
        <v>2</v>
      </c>
      <c r="I36" s="16">
        <v>1</v>
      </c>
      <c r="K36" s="55">
        <f t="shared" si="1"/>
        <v>2.2123893805309733</v>
      </c>
      <c r="L36" s="97"/>
      <c r="P36"/>
      <c r="Q36"/>
      <c r="R36"/>
      <c r="S36" s="74"/>
      <c r="T36" s="74"/>
    </row>
    <row r="37" spans="1:20" ht="9" customHeight="1" x14ac:dyDescent="0.25">
      <c r="A37" s="17" t="s">
        <v>325</v>
      </c>
      <c r="B37" s="16">
        <v>0</v>
      </c>
      <c r="C37" s="16">
        <v>0</v>
      </c>
      <c r="D37" s="16">
        <v>0</v>
      </c>
      <c r="E37" s="16">
        <v>0</v>
      </c>
      <c r="F37" s="16">
        <v>1</v>
      </c>
      <c r="G37" s="16">
        <v>0</v>
      </c>
      <c r="H37" s="16">
        <v>1</v>
      </c>
      <c r="I37" s="16">
        <v>0</v>
      </c>
      <c r="K37" s="55">
        <f t="shared" si="1"/>
        <v>0.88495575221238942</v>
      </c>
      <c r="L37" s="97"/>
      <c r="P37"/>
      <c r="Q37"/>
      <c r="R37"/>
    </row>
    <row r="38" spans="1:20" ht="21" customHeight="1" x14ac:dyDescent="0.25">
      <c r="A38" s="17" t="s">
        <v>487</v>
      </c>
      <c r="B38" s="16">
        <v>0</v>
      </c>
      <c r="C38" s="16">
        <v>1</v>
      </c>
      <c r="D38" s="16">
        <v>2</v>
      </c>
      <c r="E38" s="16">
        <v>0</v>
      </c>
      <c r="F38" s="16">
        <v>0</v>
      </c>
      <c r="G38" s="16">
        <v>1</v>
      </c>
      <c r="H38" s="16">
        <v>1</v>
      </c>
      <c r="I38" s="16">
        <v>0</v>
      </c>
      <c r="K38" s="55">
        <f t="shared" si="1"/>
        <v>0.88495575221238942</v>
      </c>
      <c r="L38" s="97"/>
      <c r="M38" s="97"/>
      <c r="N38" s="97"/>
      <c r="O38" s="97"/>
    </row>
    <row r="39" spans="1:20" x14ac:dyDescent="0.25">
      <c r="A39" s="17" t="s">
        <v>485</v>
      </c>
      <c r="B39" s="16">
        <v>1</v>
      </c>
      <c r="C39" s="16">
        <v>0</v>
      </c>
      <c r="D39" s="16">
        <v>2</v>
      </c>
      <c r="E39" s="16">
        <v>0</v>
      </c>
      <c r="F39" s="16">
        <v>2</v>
      </c>
      <c r="G39" s="16">
        <v>0</v>
      </c>
      <c r="H39" s="16">
        <v>0</v>
      </c>
      <c r="I39" s="16">
        <v>0</v>
      </c>
      <c r="K39" s="55">
        <f t="shared" si="1"/>
        <v>0.88495575221238942</v>
      </c>
      <c r="L39" s="97"/>
      <c r="M39" s="97"/>
      <c r="N39" s="97"/>
      <c r="O39" s="97"/>
    </row>
    <row r="40" spans="1:20" x14ac:dyDescent="0.25">
      <c r="A40" s="17" t="s">
        <v>328</v>
      </c>
      <c r="B40" s="16">
        <v>0</v>
      </c>
      <c r="C40" s="16">
        <v>1</v>
      </c>
      <c r="D40" s="16">
        <v>0</v>
      </c>
      <c r="E40" s="16">
        <v>0</v>
      </c>
      <c r="F40" s="16">
        <v>0</v>
      </c>
      <c r="G40" s="16">
        <v>0</v>
      </c>
      <c r="H40" s="16">
        <v>1</v>
      </c>
      <c r="I40" s="16">
        <v>0</v>
      </c>
      <c r="J40" s="63"/>
      <c r="K40" s="55">
        <f t="shared" si="1"/>
        <v>0.44247787610619471</v>
      </c>
      <c r="L40" s="97"/>
      <c r="M40" s="97"/>
      <c r="N40" s="97"/>
      <c r="O40" s="97"/>
    </row>
    <row r="41" spans="1:20" x14ac:dyDescent="0.25">
      <c r="A41" s="17" t="s">
        <v>322</v>
      </c>
      <c r="B41" s="16">
        <v>0</v>
      </c>
      <c r="C41" s="16">
        <v>2</v>
      </c>
      <c r="D41" s="16">
        <v>0</v>
      </c>
      <c r="E41" s="16">
        <v>1</v>
      </c>
      <c r="F41" s="16">
        <v>0</v>
      </c>
      <c r="G41" s="16">
        <v>0</v>
      </c>
      <c r="H41" s="16">
        <v>0</v>
      </c>
      <c r="I41" s="16">
        <v>0</v>
      </c>
      <c r="J41" s="97"/>
      <c r="K41" s="55">
        <f t="shared" si="1"/>
        <v>0.44247787610619471</v>
      </c>
      <c r="L41" s="97"/>
      <c r="M41" s="97"/>
      <c r="N41" s="97"/>
      <c r="O41" s="97"/>
    </row>
    <row r="42" spans="1:20" x14ac:dyDescent="0.25">
      <c r="A42" s="17" t="s">
        <v>323</v>
      </c>
      <c r="B42" s="16">
        <v>0</v>
      </c>
      <c r="C42" s="16">
        <v>1</v>
      </c>
      <c r="D42" s="16">
        <v>0</v>
      </c>
      <c r="E42" s="16">
        <v>0</v>
      </c>
      <c r="F42" s="16">
        <v>0</v>
      </c>
      <c r="G42" s="16">
        <v>0</v>
      </c>
      <c r="H42" s="16">
        <v>0</v>
      </c>
      <c r="I42" s="16">
        <v>1</v>
      </c>
      <c r="J42" s="63"/>
      <c r="K42" s="55">
        <f t="shared" si="1"/>
        <v>0.44247787610619471</v>
      </c>
      <c r="L42" s="97"/>
      <c r="M42" s="97"/>
      <c r="N42" s="97"/>
      <c r="O42" s="97"/>
    </row>
    <row r="43" spans="1:20" s="97" customFormat="1" x14ac:dyDescent="0.25">
      <c r="A43" s="57"/>
      <c r="B43" s="58"/>
      <c r="C43" s="58"/>
      <c r="D43" s="58"/>
      <c r="E43" s="58"/>
      <c r="F43" s="58"/>
      <c r="G43" s="58"/>
      <c r="H43" s="58"/>
      <c r="I43" s="58"/>
      <c r="J43"/>
      <c r="K43" s="55"/>
    </row>
    <row r="44" spans="1:20" ht="15" customHeight="1" x14ac:dyDescent="0.25">
      <c r="A44" s="59" t="s">
        <v>260</v>
      </c>
      <c r="B44" s="60">
        <v>1079</v>
      </c>
      <c r="C44" s="60">
        <v>1050</v>
      </c>
      <c r="D44" s="60">
        <v>961</v>
      </c>
      <c r="E44" s="60">
        <v>864</v>
      </c>
      <c r="F44" s="60">
        <v>800</v>
      </c>
      <c r="G44" s="15">
        <v>827</v>
      </c>
      <c r="H44" s="15">
        <v>731</v>
      </c>
      <c r="I44" s="15">
        <v>806</v>
      </c>
      <c r="K44" s="55"/>
      <c r="L44" s="97"/>
      <c r="M44" s="96"/>
      <c r="N44" s="96"/>
      <c r="O44" s="96"/>
    </row>
    <row r="45" spans="1:20" x14ac:dyDescent="0.25">
      <c r="A45" s="17" t="s">
        <v>484</v>
      </c>
      <c r="B45" s="16">
        <v>300</v>
      </c>
      <c r="C45" s="16">
        <v>308</v>
      </c>
      <c r="D45" s="16">
        <v>313</v>
      </c>
      <c r="E45" s="16">
        <v>255</v>
      </c>
      <c r="F45" s="16">
        <v>254</v>
      </c>
      <c r="G45" s="16">
        <v>266</v>
      </c>
      <c r="H45" s="16">
        <v>224</v>
      </c>
      <c r="I45" s="16">
        <v>210</v>
      </c>
      <c r="K45" s="55">
        <f t="shared" ref="K45:K59" si="2">SUM(E45:I45)/SUM($E$44:$I$44)*100</f>
        <v>30.014895729890767</v>
      </c>
      <c r="L45" s="97"/>
      <c r="M45" s="96"/>
      <c r="N45" s="96"/>
      <c r="O45" s="96"/>
    </row>
    <row r="46" spans="1:20" x14ac:dyDescent="0.25">
      <c r="A46" s="17" t="s">
        <v>100</v>
      </c>
      <c r="B46" s="16">
        <v>145</v>
      </c>
      <c r="C46" s="16">
        <v>123</v>
      </c>
      <c r="D46" s="16">
        <v>129</v>
      </c>
      <c r="E46" s="16">
        <v>104</v>
      </c>
      <c r="F46" s="16">
        <v>98</v>
      </c>
      <c r="G46" s="16">
        <v>87</v>
      </c>
      <c r="H46" s="16">
        <v>98</v>
      </c>
      <c r="I46" s="16">
        <v>107</v>
      </c>
      <c r="K46" s="55">
        <f t="shared" si="2"/>
        <v>12.264150943396226</v>
      </c>
      <c r="L46" s="97"/>
      <c r="M46" s="96"/>
      <c r="N46" s="96"/>
      <c r="O46" s="96"/>
    </row>
    <row r="47" spans="1:20" x14ac:dyDescent="0.25">
      <c r="A47" s="17" t="s">
        <v>488</v>
      </c>
      <c r="B47" s="16">
        <v>125</v>
      </c>
      <c r="C47" s="16">
        <v>128</v>
      </c>
      <c r="D47" s="16">
        <v>106</v>
      </c>
      <c r="E47" s="16">
        <v>106</v>
      </c>
      <c r="F47" s="16">
        <v>99</v>
      </c>
      <c r="G47" s="16">
        <v>98</v>
      </c>
      <c r="H47" s="16">
        <v>81</v>
      </c>
      <c r="I47" s="16">
        <v>107</v>
      </c>
      <c r="K47" s="55">
        <f t="shared" si="2"/>
        <v>12.189672293942404</v>
      </c>
      <c r="L47" s="97"/>
      <c r="M47" s="96"/>
      <c r="N47" s="96"/>
      <c r="O47" s="96"/>
    </row>
    <row r="48" spans="1:20" x14ac:dyDescent="0.25">
      <c r="A48" s="17" t="s">
        <v>103</v>
      </c>
      <c r="B48" s="16">
        <v>144</v>
      </c>
      <c r="C48" s="16">
        <v>166</v>
      </c>
      <c r="D48" s="16">
        <v>91</v>
      </c>
      <c r="E48" s="16">
        <v>89</v>
      </c>
      <c r="F48" s="16">
        <v>61</v>
      </c>
      <c r="G48" s="16">
        <v>74</v>
      </c>
      <c r="H48" s="16">
        <v>67</v>
      </c>
      <c r="I48" s="16">
        <v>56</v>
      </c>
      <c r="K48" s="55">
        <f t="shared" si="2"/>
        <v>8.6146971201588869</v>
      </c>
      <c r="L48" s="97"/>
      <c r="M48" s="96"/>
      <c r="N48" s="96"/>
      <c r="O48" s="96"/>
    </row>
    <row r="49" spans="1:20" x14ac:dyDescent="0.25">
      <c r="A49" s="17" t="s">
        <v>329</v>
      </c>
      <c r="B49" s="16">
        <v>62</v>
      </c>
      <c r="C49" s="16">
        <v>47</v>
      </c>
      <c r="D49" s="16">
        <v>59</v>
      </c>
      <c r="E49" s="16">
        <v>43</v>
      </c>
      <c r="F49" s="16">
        <v>47</v>
      </c>
      <c r="G49" s="16">
        <v>23</v>
      </c>
      <c r="H49" s="16">
        <v>36</v>
      </c>
      <c r="I49" s="16">
        <v>93</v>
      </c>
      <c r="J49" s="97"/>
      <c r="K49" s="55">
        <f t="shared" si="2"/>
        <v>6.0079443892750746</v>
      </c>
      <c r="L49" s="97"/>
      <c r="M49" s="96"/>
      <c r="N49" s="96"/>
      <c r="O49" s="96"/>
    </row>
    <row r="50" spans="1:20" x14ac:dyDescent="0.25">
      <c r="A50" s="17" t="s">
        <v>485</v>
      </c>
      <c r="B50" s="16">
        <v>58</v>
      </c>
      <c r="C50" s="16">
        <v>64</v>
      </c>
      <c r="D50" s="16">
        <v>43</v>
      </c>
      <c r="E50" s="16">
        <v>62</v>
      </c>
      <c r="F50" s="16">
        <v>69</v>
      </c>
      <c r="G50" s="16">
        <v>42</v>
      </c>
      <c r="H50" s="16">
        <v>43</v>
      </c>
      <c r="I50" s="16">
        <v>15</v>
      </c>
      <c r="K50" s="55">
        <f t="shared" si="2"/>
        <v>5.7348560079443898</v>
      </c>
      <c r="L50" s="96"/>
      <c r="M50" s="96"/>
      <c r="N50" s="96"/>
      <c r="O50" s="96"/>
    </row>
    <row r="51" spans="1:20" x14ac:dyDescent="0.25">
      <c r="A51" s="17" t="s">
        <v>327</v>
      </c>
      <c r="B51" s="16">
        <v>29</v>
      </c>
      <c r="C51" s="16">
        <v>22</v>
      </c>
      <c r="D51" s="16">
        <v>48</v>
      </c>
      <c r="E51" s="16">
        <v>36</v>
      </c>
      <c r="F51" s="16">
        <v>35</v>
      </c>
      <c r="G51" s="16">
        <v>53</v>
      </c>
      <c r="H51" s="16">
        <v>57</v>
      </c>
      <c r="I51" s="16">
        <v>38</v>
      </c>
      <c r="K51" s="55">
        <f t="shared" si="2"/>
        <v>5.4369414101290969</v>
      </c>
      <c r="L51" s="96"/>
      <c r="M51" s="96"/>
      <c r="N51" s="96"/>
      <c r="O51" s="96"/>
    </row>
    <row r="52" spans="1:20" x14ac:dyDescent="0.25">
      <c r="A52" s="17" t="s">
        <v>486</v>
      </c>
      <c r="B52" s="16">
        <v>62</v>
      </c>
      <c r="C52" s="16">
        <v>48</v>
      </c>
      <c r="D52" s="16">
        <v>36</v>
      </c>
      <c r="E52" s="16">
        <v>43</v>
      </c>
      <c r="F52" s="16">
        <v>32</v>
      </c>
      <c r="G52" s="16">
        <v>45</v>
      </c>
      <c r="H52" s="16">
        <v>39</v>
      </c>
      <c r="I52" s="16">
        <v>43</v>
      </c>
      <c r="K52" s="55">
        <f t="shared" si="2"/>
        <v>5.0148957298907648</v>
      </c>
      <c r="L52" s="96"/>
      <c r="M52" s="96"/>
      <c r="N52" s="96"/>
      <c r="O52" s="96"/>
    </row>
    <row r="53" spans="1:20" s="63" customFormat="1" x14ac:dyDescent="0.25">
      <c r="A53" s="17" t="s">
        <v>325</v>
      </c>
      <c r="B53" s="16">
        <v>60</v>
      </c>
      <c r="C53" s="16">
        <v>38</v>
      </c>
      <c r="D53" s="16">
        <v>48</v>
      </c>
      <c r="E53" s="16">
        <v>56</v>
      </c>
      <c r="F53" s="16">
        <v>34</v>
      </c>
      <c r="G53" s="16">
        <v>42</v>
      </c>
      <c r="H53" s="16">
        <v>25</v>
      </c>
      <c r="I53" s="16">
        <v>33</v>
      </c>
      <c r="J53"/>
      <c r="K53" s="55">
        <f t="shared" si="2"/>
        <v>4.716981132075472</v>
      </c>
      <c r="L53" s="96"/>
      <c r="M53" s="96"/>
      <c r="N53" s="96"/>
      <c r="O53" s="96"/>
      <c r="P53" s="97"/>
      <c r="Q53" s="97"/>
      <c r="R53" s="97"/>
      <c r="S53" s="97"/>
      <c r="T53" s="97"/>
    </row>
    <row r="54" spans="1:20" x14ac:dyDescent="0.25">
      <c r="A54" s="17" t="s">
        <v>326</v>
      </c>
      <c r="B54" s="16">
        <v>8</v>
      </c>
      <c r="C54" s="16">
        <v>34</v>
      </c>
      <c r="D54" s="16">
        <v>14</v>
      </c>
      <c r="E54" s="16">
        <v>11</v>
      </c>
      <c r="F54" s="16">
        <v>13</v>
      </c>
      <c r="G54" s="16">
        <v>44</v>
      </c>
      <c r="H54" s="16">
        <v>21</v>
      </c>
      <c r="I54" s="16">
        <v>58</v>
      </c>
      <c r="K54" s="55">
        <f t="shared" si="2"/>
        <v>3.6494538232373386</v>
      </c>
      <c r="L54" s="96"/>
      <c r="M54" s="96"/>
      <c r="N54" s="96"/>
      <c r="O54" s="96"/>
    </row>
    <row r="55" spans="1:20" x14ac:dyDescent="0.25">
      <c r="A55" s="17" t="s">
        <v>487</v>
      </c>
      <c r="B55" s="16">
        <v>22</v>
      </c>
      <c r="C55" s="16">
        <v>19</v>
      </c>
      <c r="D55" s="16">
        <v>34</v>
      </c>
      <c r="E55" s="16">
        <v>34</v>
      </c>
      <c r="F55" s="16">
        <v>11</v>
      </c>
      <c r="G55" s="16">
        <v>13</v>
      </c>
      <c r="H55" s="16">
        <v>15</v>
      </c>
      <c r="I55" s="16">
        <v>14</v>
      </c>
      <c r="K55" s="55">
        <f t="shared" si="2"/>
        <v>2.159880834160874</v>
      </c>
      <c r="L55" s="96"/>
    </row>
    <row r="56" spans="1:20" x14ac:dyDescent="0.25">
      <c r="A56" s="17" t="s">
        <v>328</v>
      </c>
      <c r="B56" s="16">
        <v>32</v>
      </c>
      <c r="C56" s="16">
        <v>24</v>
      </c>
      <c r="D56" s="16">
        <v>23</v>
      </c>
      <c r="E56" s="16">
        <v>10</v>
      </c>
      <c r="F56" s="16">
        <v>21</v>
      </c>
      <c r="G56" s="16">
        <v>13</v>
      </c>
      <c r="H56" s="16">
        <v>16</v>
      </c>
      <c r="I56" s="16">
        <v>10</v>
      </c>
      <c r="K56" s="55">
        <f t="shared" si="2"/>
        <v>1.7378351539225421</v>
      </c>
      <c r="L56" s="96"/>
    </row>
    <row r="57" spans="1:20" x14ac:dyDescent="0.25">
      <c r="A57" s="17" t="s">
        <v>324</v>
      </c>
      <c r="B57" s="16">
        <v>10</v>
      </c>
      <c r="C57" s="16">
        <v>10</v>
      </c>
      <c r="D57" s="16">
        <v>8</v>
      </c>
      <c r="E57" s="16">
        <v>5</v>
      </c>
      <c r="F57" s="16">
        <v>15</v>
      </c>
      <c r="G57" s="16">
        <v>23</v>
      </c>
      <c r="H57" s="16">
        <v>9</v>
      </c>
      <c r="I57" s="16">
        <v>15</v>
      </c>
      <c r="K57" s="55">
        <f t="shared" si="2"/>
        <v>1.6633565044687191</v>
      </c>
      <c r="L57" s="96"/>
    </row>
    <row r="58" spans="1:20" x14ac:dyDescent="0.25">
      <c r="A58" s="17" t="s">
        <v>322</v>
      </c>
      <c r="B58" s="16">
        <v>9</v>
      </c>
      <c r="C58" s="16">
        <v>11</v>
      </c>
      <c r="D58" s="16">
        <v>6</v>
      </c>
      <c r="E58" s="16">
        <v>7</v>
      </c>
      <c r="F58" s="16">
        <v>8</v>
      </c>
      <c r="G58" s="16">
        <v>3</v>
      </c>
      <c r="H58" s="16">
        <v>0</v>
      </c>
      <c r="I58" s="16">
        <v>5</v>
      </c>
      <c r="K58" s="55">
        <f t="shared" si="2"/>
        <v>0.5710029791459782</v>
      </c>
      <c r="L58" s="96"/>
    </row>
    <row r="59" spans="1:20" x14ac:dyDescent="0.25">
      <c r="A59" s="17" t="s">
        <v>323</v>
      </c>
      <c r="B59" s="16">
        <v>13</v>
      </c>
      <c r="C59" s="16">
        <v>8</v>
      </c>
      <c r="D59" s="16">
        <v>3</v>
      </c>
      <c r="E59" s="16">
        <v>3</v>
      </c>
      <c r="F59" s="16">
        <v>3</v>
      </c>
      <c r="G59" s="16">
        <v>1</v>
      </c>
      <c r="H59" s="16">
        <v>0</v>
      </c>
      <c r="I59" s="16">
        <v>2</v>
      </c>
      <c r="J59" s="63"/>
      <c r="K59" s="55">
        <f t="shared" si="2"/>
        <v>0.22343594836146974</v>
      </c>
      <c r="L59" s="96"/>
    </row>
    <row r="60" spans="1:20" ht="15.75" thickBot="1" x14ac:dyDescent="0.3">
      <c r="A60" s="122"/>
      <c r="B60" s="122"/>
      <c r="C60" s="122"/>
      <c r="D60" s="122"/>
      <c r="E60" s="122"/>
      <c r="F60" s="122"/>
      <c r="G60" s="122"/>
      <c r="H60" s="122"/>
      <c r="I60" s="122"/>
      <c r="K60" s="18"/>
      <c r="L60" s="96"/>
    </row>
    <row r="61" spans="1:20" x14ac:dyDescent="0.25">
      <c r="A61" s="17"/>
      <c r="B61" s="16"/>
      <c r="C61" s="16"/>
      <c r="D61" s="16"/>
      <c r="E61" s="16"/>
      <c r="F61" s="16"/>
      <c r="G61" s="16"/>
      <c r="H61" s="16"/>
      <c r="I61" s="16"/>
      <c r="K61" s="55"/>
    </row>
    <row r="62" spans="1:20" x14ac:dyDescent="0.25">
      <c r="A62" s="17"/>
      <c r="B62" s="16"/>
      <c r="C62" s="16"/>
      <c r="D62" s="16"/>
      <c r="E62" s="16"/>
      <c r="F62" s="16"/>
      <c r="G62" s="16"/>
      <c r="H62" s="16"/>
      <c r="I62" s="16"/>
      <c r="K62" s="55"/>
    </row>
  </sheetData>
  <sortState ref="A39:K53">
    <sortCondition descending="1" ref="K39:K53"/>
  </sortState>
  <pageMargins left="0.70866141732283472" right="0.70866141732283472" top="0.74803149606299213" bottom="0.74803149606299213" header="0.31496062992125984" footer="0.31496062992125984"/>
  <pageSetup paperSize="9" orientation="portrait" r:id="rId2"/>
  <headerFooter>
    <oddHeader>&amp;R&amp;"Foundry Sans,Regular"LFB Fire Facts | Fires in London 2014</oddHeader>
    <oddFooter>&amp;L&amp;"Foundry Sans,Regular"http://data.london.gov.uk&amp;R&amp;"Foundry Sans,Regular"Full data tables | Table &amp;A</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Q90"/>
  <sheetViews>
    <sheetView showGridLines="0" topLeftCell="I13" zoomScaleNormal="100" workbookViewId="0">
      <selection activeCell="I33" sqref="I33"/>
    </sheetView>
  </sheetViews>
  <sheetFormatPr defaultRowHeight="15" x14ac:dyDescent="0.25"/>
  <cols>
    <col min="1" max="1" width="14.28515625" hidden="1" customWidth="1"/>
    <col min="2" max="2" width="6" hidden="1" customWidth="1"/>
    <col min="3" max="3" width="14.140625" hidden="1" customWidth="1"/>
    <col min="4" max="4" width="12.7109375" hidden="1" customWidth="1"/>
    <col min="5" max="5" width="11.28515625" hidden="1" customWidth="1"/>
    <col min="6" max="6" width="12.5703125" style="36" hidden="1" customWidth="1"/>
    <col min="7" max="7" width="14" hidden="1" customWidth="1"/>
    <col min="8" max="8" width="0" style="48" hidden="1" customWidth="1"/>
    <col min="9" max="9" width="13.140625" style="97" customWidth="1"/>
    <col min="10" max="10" width="3.7109375" style="97" customWidth="1"/>
    <col min="11" max="11" width="11" style="97" customWidth="1"/>
    <col min="12" max="12" width="12.7109375" style="97" customWidth="1"/>
    <col min="13" max="13" width="11.28515625" style="97" customWidth="1"/>
    <col min="14" max="14" width="10.85546875" style="97" customWidth="1"/>
    <col min="15" max="15" width="14.5703125" style="97" customWidth="1"/>
    <col min="16" max="22" width="9.140625" style="48"/>
    <col min="24" max="25" width="9.140625" style="48"/>
  </cols>
  <sheetData>
    <row r="1" spans="1:28" s="12" customFormat="1" ht="22.5" customHeight="1" x14ac:dyDescent="0.25">
      <c r="F1" s="31"/>
      <c r="H1" s="46"/>
      <c r="I1" s="142" t="s">
        <v>181</v>
      </c>
      <c r="J1" s="144"/>
      <c r="K1" s="144"/>
      <c r="L1" s="144"/>
      <c r="M1" s="144"/>
      <c r="N1" s="144"/>
      <c r="P1" s="46"/>
      <c r="Q1" s="46"/>
      <c r="R1" s="46"/>
      <c r="S1" s="46"/>
      <c r="T1" s="46"/>
      <c r="U1" s="46"/>
      <c r="V1" s="46"/>
      <c r="W1"/>
      <c r="X1" s="46"/>
      <c r="Y1" s="46"/>
    </row>
    <row r="2" spans="1:28" s="5" customFormat="1" ht="22.5" customHeight="1" thickBot="1" x14ac:dyDescent="0.3">
      <c r="A2" s="4" t="s">
        <v>175</v>
      </c>
      <c r="H2" s="47"/>
      <c r="I2" s="4" t="s">
        <v>175</v>
      </c>
      <c r="P2" s="47"/>
      <c r="Q2" s="47"/>
      <c r="R2" s="47"/>
      <c r="S2" s="47"/>
      <c r="T2" s="47"/>
      <c r="U2" s="47"/>
      <c r="V2" s="47"/>
      <c r="W2"/>
      <c r="X2" s="47"/>
      <c r="Y2" s="47"/>
    </row>
    <row r="3" spans="1:28" s="9" customFormat="1" ht="28.5" customHeight="1" x14ac:dyDescent="0.25">
      <c r="A3" s="6"/>
      <c r="B3" s="7"/>
      <c r="C3" s="7" t="s">
        <v>173</v>
      </c>
      <c r="D3" s="7" t="s">
        <v>174</v>
      </c>
      <c r="E3" s="7" t="s">
        <v>172</v>
      </c>
      <c r="F3" s="81" t="s">
        <v>456</v>
      </c>
      <c r="G3" s="7" t="s">
        <v>178</v>
      </c>
      <c r="H3" s="48"/>
      <c r="I3" s="6"/>
      <c r="J3" s="7"/>
      <c r="K3" s="7" t="s">
        <v>173</v>
      </c>
      <c r="L3" s="7" t="s">
        <v>174</v>
      </c>
      <c r="M3" s="7" t="s">
        <v>172</v>
      </c>
      <c r="N3" s="7" t="s">
        <v>178</v>
      </c>
      <c r="O3" s="78"/>
      <c r="P3" s="48"/>
      <c r="Q3" s="48"/>
      <c r="R3" s="48"/>
      <c r="S3" s="48"/>
      <c r="T3" s="48"/>
      <c r="U3" s="48"/>
      <c r="V3" s="48"/>
      <c r="W3"/>
      <c r="X3" s="49"/>
      <c r="Y3" s="49"/>
    </row>
    <row r="4" spans="1:28" ht="13.5" customHeight="1" x14ac:dyDescent="0.25">
      <c r="A4" s="17">
        <v>1966</v>
      </c>
      <c r="B4" s="23"/>
      <c r="C4" s="24">
        <v>14825</v>
      </c>
      <c r="D4" s="24">
        <v>11268</v>
      </c>
      <c r="E4" s="24">
        <v>4343</v>
      </c>
      <c r="F4" s="32"/>
      <c r="G4" s="25">
        <v>30436</v>
      </c>
      <c r="I4" s="17">
        <v>1966</v>
      </c>
      <c r="J4" s="23"/>
      <c r="K4" s="24">
        <v>14825</v>
      </c>
      <c r="L4" s="24">
        <v>11268</v>
      </c>
      <c r="M4" s="24">
        <v>4343</v>
      </c>
      <c r="N4" s="25">
        <v>30436</v>
      </c>
      <c r="O4" s="24"/>
      <c r="P4" s="48" t="s">
        <v>458</v>
      </c>
    </row>
    <row r="5" spans="1:28" ht="13.5" customHeight="1" x14ac:dyDescent="0.25">
      <c r="A5" s="17">
        <v>1967</v>
      </c>
      <c r="B5" s="23"/>
      <c r="C5" s="24">
        <v>15059</v>
      </c>
      <c r="D5" s="24">
        <v>13961</v>
      </c>
      <c r="E5" s="24">
        <v>3936</v>
      </c>
      <c r="F5" s="32"/>
      <c r="G5" s="25">
        <v>32956</v>
      </c>
      <c r="I5" s="17">
        <v>1967</v>
      </c>
      <c r="J5" s="23"/>
      <c r="K5" s="24">
        <v>15059</v>
      </c>
      <c r="L5" s="24">
        <v>13961</v>
      </c>
      <c r="M5" s="24">
        <v>3936</v>
      </c>
      <c r="N5" s="25">
        <v>32956</v>
      </c>
      <c r="O5" s="24"/>
    </row>
    <row r="6" spans="1:28" ht="13.5" customHeight="1" x14ac:dyDescent="0.25">
      <c r="A6" s="17">
        <v>1968</v>
      </c>
      <c r="B6" s="23"/>
      <c r="C6" s="24">
        <v>13550</v>
      </c>
      <c r="D6" s="24">
        <v>15770</v>
      </c>
      <c r="E6" s="24">
        <v>3602</v>
      </c>
      <c r="F6" s="32"/>
      <c r="G6" s="25">
        <v>32922</v>
      </c>
      <c r="I6" s="17">
        <v>1968</v>
      </c>
      <c r="J6" s="23"/>
      <c r="K6" s="24">
        <v>13550</v>
      </c>
      <c r="L6" s="24">
        <v>15770</v>
      </c>
      <c r="M6" s="24">
        <v>3602</v>
      </c>
      <c r="N6" s="25">
        <v>32922</v>
      </c>
      <c r="O6" s="24"/>
    </row>
    <row r="7" spans="1:28" ht="13.5" customHeight="1" x14ac:dyDescent="0.25">
      <c r="A7" s="17">
        <v>1969</v>
      </c>
      <c r="B7" s="23"/>
      <c r="C7" s="24">
        <v>14076</v>
      </c>
      <c r="D7" s="24">
        <v>25536</v>
      </c>
      <c r="E7" s="24">
        <v>3013</v>
      </c>
      <c r="F7" s="32">
        <v>1108</v>
      </c>
      <c r="G7" s="25">
        <v>43733</v>
      </c>
      <c r="I7" s="17">
        <v>1969</v>
      </c>
      <c r="J7" s="23"/>
      <c r="K7" s="24">
        <v>14076</v>
      </c>
      <c r="L7" s="24">
        <v>25536</v>
      </c>
      <c r="M7" s="24">
        <v>3013</v>
      </c>
      <c r="N7" s="25">
        <v>43733</v>
      </c>
      <c r="O7" s="24"/>
    </row>
    <row r="8" spans="1:28" s="12" customFormat="1" ht="24.95" customHeight="1" x14ac:dyDescent="0.25">
      <c r="A8" s="10">
        <v>1970</v>
      </c>
      <c r="B8" s="11"/>
      <c r="C8" s="11">
        <v>15306</v>
      </c>
      <c r="D8" s="11">
        <v>33505</v>
      </c>
      <c r="E8" s="11">
        <v>2521</v>
      </c>
      <c r="F8" s="33">
        <v>503</v>
      </c>
      <c r="G8" s="11">
        <v>51835</v>
      </c>
      <c r="H8" s="48"/>
      <c r="I8" s="66">
        <v>1970</v>
      </c>
      <c r="J8" s="11"/>
      <c r="K8" s="11">
        <v>15306</v>
      </c>
      <c r="L8" s="11">
        <v>33505</v>
      </c>
      <c r="M8" s="11">
        <v>2521</v>
      </c>
      <c r="N8" s="11">
        <v>51835</v>
      </c>
      <c r="O8" s="11"/>
      <c r="P8" s="48"/>
      <c r="Q8" s="48"/>
      <c r="R8" s="48"/>
      <c r="S8" s="48"/>
      <c r="T8" s="48"/>
      <c r="U8" s="48"/>
      <c r="V8" s="48"/>
      <c r="W8"/>
      <c r="X8" s="48"/>
      <c r="Y8" s="48"/>
      <c r="Z8"/>
      <c r="AA8"/>
      <c r="AB8"/>
    </row>
    <row r="9" spans="1:28" ht="13.5" customHeight="1" x14ac:dyDescent="0.25">
      <c r="A9" s="17">
        <v>1971</v>
      </c>
      <c r="B9" s="23"/>
      <c r="C9" s="24">
        <v>14975</v>
      </c>
      <c r="D9" s="24">
        <v>24356</v>
      </c>
      <c r="E9" s="24">
        <v>2417</v>
      </c>
      <c r="F9" s="32">
        <v>845</v>
      </c>
      <c r="G9" s="25">
        <v>42593</v>
      </c>
      <c r="I9" s="17">
        <v>1971</v>
      </c>
      <c r="J9" s="23"/>
      <c r="K9" s="24">
        <v>14975</v>
      </c>
      <c r="L9" s="24">
        <v>24356</v>
      </c>
      <c r="M9" s="24">
        <v>2417</v>
      </c>
      <c r="N9" s="25">
        <v>42593</v>
      </c>
      <c r="O9" s="24"/>
    </row>
    <row r="10" spans="1:28" ht="13.5" customHeight="1" x14ac:dyDescent="0.25">
      <c r="A10" s="17">
        <v>1972</v>
      </c>
      <c r="B10" s="23"/>
      <c r="C10" s="24">
        <v>15963</v>
      </c>
      <c r="D10" s="24">
        <v>30364</v>
      </c>
      <c r="E10" s="24">
        <v>1813</v>
      </c>
      <c r="F10" s="32">
        <v>19</v>
      </c>
      <c r="G10" s="25">
        <v>48159</v>
      </c>
      <c r="I10" s="17">
        <v>1972</v>
      </c>
      <c r="J10" s="23"/>
      <c r="K10" s="24">
        <v>15963</v>
      </c>
      <c r="L10" s="24">
        <v>30364</v>
      </c>
      <c r="M10" s="24">
        <v>1813</v>
      </c>
      <c r="N10" s="25">
        <v>48159</v>
      </c>
      <c r="O10" s="24"/>
    </row>
    <row r="11" spans="1:28" ht="13.5" customHeight="1" x14ac:dyDescent="0.25">
      <c r="A11" s="17">
        <v>1973</v>
      </c>
      <c r="B11" s="23"/>
      <c r="C11" s="24">
        <v>16132</v>
      </c>
      <c r="D11" s="24">
        <v>30282</v>
      </c>
      <c r="E11" s="24">
        <v>1451</v>
      </c>
      <c r="F11" s="32">
        <v>1277</v>
      </c>
      <c r="G11" s="25">
        <v>49142</v>
      </c>
      <c r="I11" s="17">
        <v>1973</v>
      </c>
      <c r="J11" s="23"/>
      <c r="K11" s="24">
        <v>16132</v>
      </c>
      <c r="L11" s="24">
        <v>30282</v>
      </c>
      <c r="M11" s="24">
        <v>1451</v>
      </c>
      <c r="N11" s="25">
        <v>49142</v>
      </c>
      <c r="O11" s="24"/>
    </row>
    <row r="12" spans="1:28" ht="13.5" customHeight="1" x14ac:dyDescent="0.25">
      <c r="A12" s="17">
        <v>1974</v>
      </c>
      <c r="B12" s="23"/>
      <c r="C12" s="24">
        <v>15397</v>
      </c>
      <c r="D12" s="24">
        <v>28800</v>
      </c>
      <c r="E12" s="24">
        <v>1108</v>
      </c>
      <c r="F12" s="32">
        <v>742</v>
      </c>
      <c r="G12" s="25">
        <v>46047</v>
      </c>
      <c r="I12" s="17">
        <v>1974</v>
      </c>
      <c r="J12" s="23"/>
      <c r="K12" s="24">
        <v>15397</v>
      </c>
      <c r="L12" s="24">
        <v>28800</v>
      </c>
      <c r="M12" s="24">
        <v>1108</v>
      </c>
      <c r="N12" s="25">
        <v>46047</v>
      </c>
      <c r="O12" s="24"/>
    </row>
    <row r="13" spans="1:28" ht="13.5" customHeight="1" x14ac:dyDescent="0.25">
      <c r="A13" s="17">
        <v>1975</v>
      </c>
      <c r="B13" s="23"/>
      <c r="C13" s="24">
        <v>11679</v>
      </c>
      <c r="D13" s="24">
        <v>19961</v>
      </c>
      <c r="E13" s="24">
        <v>1008</v>
      </c>
      <c r="F13" s="32">
        <v>18891</v>
      </c>
      <c r="G13" s="25">
        <v>51539</v>
      </c>
      <c r="I13" s="17">
        <v>1975</v>
      </c>
      <c r="J13" s="23"/>
      <c r="K13" s="24">
        <v>11679</v>
      </c>
      <c r="L13" s="24">
        <v>19961</v>
      </c>
      <c r="M13" s="24">
        <v>1008</v>
      </c>
      <c r="N13" s="25">
        <v>51539</v>
      </c>
      <c r="O13" s="24"/>
    </row>
    <row r="14" spans="1:28" ht="13.5" customHeight="1" x14ac:dyDescent="0.25">
      <c r="A14" s="17">
        <v>1976</v>
      </c>
      <c r="B14" s="23"/>
      <c r="C14" s="24">
        <v>14387</v>
      </c>
      <c r="D14" s="24">
        <v>32261</v>
      </c>
      <c r="E14" s="24">
        <v>964</v>
      </c>
      <c r="F14" s="32">
        <v>15912</v>
      </c>
      <c r="G14" s="25">
        <v>63524</v>
      </c>
      <c r="I14" s="17">
        <v>1976</v>
      </c>
      <c r="J14" s="23"/>
      <c r="K14" s="24">
        <v>14387</v>
      </c>
      <c r="L14" s="24">
        <v>32261</v>
      </c>
      <c r="M14" s="24">
        <v>964</v>
      </c>
      <c r="N14" s="25">
        <v>63524</v>
      </c>
      <c r="O14" s="24"/>
    </row>
    <row r="15" spans="1:28" ht="13.5" customHeight="1" x14ac:dyDescent="0.25">
      <c r="A15" s="17">
        <v>1977</v>
      </c>
      <c r="B15" s="23" t="s">
        <v>182</v>
      </c>
      <c r="C15" s="24" t="s">
        <v>179</v>
      </c>
      <c r="D15" s="24" t="s">
        <v>179</v>
      </c>
      <c r="E15" s="24" t="s">
        <v>179</v>
      </c>
      <c r="F15" s="32" t="s">
        <v>179</v>
      </c>
      <c r="G15" s="25" t="s">
        <v>179</v>
      </c>
      <c r="I15" s="17">
        <v>1977</v>
      </c>
      <c r="J15" s="23" t="s">
        <v>182</v>
      </c>
      <c r="K15" s="24" t="s">
        <v>179</v>
      </c>
      <c r="L15" s="24" t="s">
        <v>179</v>
      </c>
      <c r="M15" s="24" t="s">
        <v>179</v>
      </c>
      <c r="N15" s="25" t="s">
        <v>179</v>
      </c>
      <c r="O15" s="24"/>
    </row>
    <row r="16" spans="1:28" ht="13.5" customHeight="1" x14ac:dyDescent="0.25">
      <c r="A16" s="17">
        <v>1978</v>
      </c>
      <c r="B16" s="23" t="s">
        <v>183</v>
      </c>
      <c r="C16" s="24" t="s">
        <v>179</v>
      </c>
      <c r="D16" s="24" t="s">
        <v>179</v>
      </c>
      <c r="E16" s="24">
        <v>703</v>
      </c>
      <c r="F16" s="32">
        <v>43433</v>
      </c>
      <c r="G16" s="25">
        <v>44136</v>
      </c>
      <c r="I16" s="17">
        <v>1978</v>
      </c>
      <c r="J16" s="23" t="s">
        <v>183</v>
      </c>
      <c r="K16" s="24" t="s">
        <v>179</v>
      </c>
      <c r="L16" s="24" t="s">
        <v>179</v>
      </c>
      <c r="M16" s="24">
        <v>703</v>
      </c>
      <c r="N16" s="25">
        <v>44136</v>
      </c>
      <c r="O16" s="24"/>
    </row>
    <row r="17" spans="1:28" ht="13.5" customHeight="1" x14ac:dyDescent="0.25">
      <c r="A17" s="17">
        <v>1979</v>
      </c>
      <c r="B17" s="23"/>
      <c r="C17" s="24">
        <v>20370</v>
      </c>
      <c r="D17" s="24">
        <v>31306</v>
      </c>
      <c r="E17" s="24">
        <v>655</v>
      </c>
      <c r="F17" s="32"/>
      <c r="G17" s="25">
        <v>52331</v>
      </c>
      <c r="I17" s="17">
        <v>1979</v>
      </c>
      <c r="J17" s="23"/>
      <c r="K17" s="24">
        <v>20370</v>
      </c>
      <c r="L17" s="24">
        <v>31306</v>
      </c>
      <c r="M17" s="24">
        <v>655</v>
      </c>
      <c r="N17" s="25">
        <v>52331</v>
      </c>
      <c r="O17" s="24"/>
      <c r="P17" s="48" t="s">
        <v>230</v>
      </c>
    </row>
    <row r="18" spans="1:28" s="12" customFormat="1" ht="24.95" customHeight="1" x14ac:dyDescent="0.25">
      <c r="A18" s="10">
        <v>1980</v>
      </c>
      <c r="B18" s="11"/>
      <c r="C18" s="11">
        <v>19571</v>
      </c>
      <c r="D18" s="11">
        <v>26493</v>
      </c>
      <c r="E18" s="11">
        <v>581</v>
      </c>
      <c r="F18" s="33"/>
      <c r="G18" s="11">
        <v>46645</v>
      </c>
      <c r="H18" s="48"/>
      <c r="I18" s="66">
        <v>1980</v>
      </c>
      <c r="J18" s="11"/>
      <c r="K18" s="11">
        <v>19571</v>
      </c>
      <c r="L18" s="11">
        <v>26493</v>
      </c>
      <c r="M18" s="11">
        <v>581</v>
      </c>
      <c r="N18" s="11">
        <v>46645</v>
      </c>
      <c r="O18" s="11"/>
      <c r="P18" s="48"/>
      <c r="Q18" s="48"/>
      <c r="R18" s="48"/>
      <c r="S18" s="48"/>
      <c r="T18" s="48"/>
      <c r="U18" s="48"/>
      <c r="V18" s="48"/>
      <c r="W18"/>
      <c r="X18" s="48"/>
      <c r="Y18" s="48"/>
      <c r="Z18"/>
      <c r="AA18"/>
      <c r="AB18"/>
    </row>
    <row r="19" spans="1:28" ht="13.5" customHeight="1" x14ac:dyDescent="0.25">
      <c r="A19" s="17">
        <v>1981</v>
      </c>
      <c r="B19" s="23"/>
      <c r="C19" s="24">
        <v>19790</v>
      </c>
      <c r="D19" s="24">
        <v>24003</v>
      </c>
      <c r="E19" s="24">
        <v>538</v>
      </c>
      <c r="F19" s="32"/>
      <c r="G19" s="25">
        <v>44331</v>
      </c>
      <c r="I19" s="17">
        <v>1981</v>
      </c>
      <c r="J19" s="23"/>
      <c r="K19" s="24">
        <v>19790</v>
      </c>
      <c r="L19" s="24">
        <v>24003</v>
      </c>
      <c r="M19" s="24">
        <v>538</v>
      </c>
      <c r="N19" s="25">
        <v>44331</v>
      </c>
      <c r="O19" s="24"/>
    </row>
    <row r="20" spans="1:28" ht="13.5" customHeight="1" x14ac:dyDescent="0.25">
      <c r="A20" s="17">
        <v>1982</v>
      </c>
      <c r="B20" s="23"/>
      <c r="C20" s="24">
        <v>20551</v>
      </c>
      <c r="D20" s="24">
        <v>24162</v>
      </c>
      <c r="E20" s="24">
        <v>502</v>
      </c>
      <c r="F20" s="32"/>
      <c r="G20" s="25">
        <v>45215</v>
      </c>
      <c r="I20" s="17">
        <v>1982</v>
      </c>
      <c r="J20" s="23"/>
      <c r="K20" s="24">
        <v>20551</v>
      </c>
      <c r="L20" s="24">
        <v>24162</v>
      </c>
      <c r="M20" s="24">
        <v>502</v>
      </c>
      <c r="N20" s="25">
        <v>45215</v>
      </c>
      <c r="O20" s="24"/>
    </row>
    <row r="21" spans="1:28" ht="13.5" customHeight="1" x14ac:dyDescent="0.25">
      <c r="A21" s="17">
        <v>1983</v>
      </c>
      <c r="B21" s="23"/>
      <c r="C21" s="24">
        <v>20869</v>
      </c>
      <c r="D21" s="24">
        <v>29196</v>
      </c>
      <c r="E21" s="24">
        <v>484</v>
      </c>
      <c r="F21" s="32"/>
      <c r="G21" s="25">
        <v>50549</v>
      </c>
      <c r="I21" s="17">
        <v>1983</v>
      </c>
      <c r="J21" s="23"/>
      <c r="K21" s="24">
        <v>20869</v>
      </c>
      <c r="L21" s="24">
        <v>29196</v>
      </c>
      <c r="M21" s="24">
        <v>484</v>
      </c>
      <c r="N21" s="25">
        <v>50549</v>
      </c>
      <c r="O21" s="24"/>
    </row>
    <row r="22" spans="1:28" ht="13.5" customHeight="1" x14ac:dyDescent="0.25">
      <c r="A22" s="17">
        <v>1984</v>
      </c>
      <c r="B22" s="23"/>
      <c r="C22" s="24">
        <v>21133</v>
      </c>
      <c r="D22" s="24">
        <v>29504</v>
      </c>
      <c r="E22" s="24">
        <v>439</v>
      </c>
      <c r="F22" s="32"/>
      <c r="G22" s="25">
        <v>51076</v>
      </c>
      <c r="I22" s="17">
        <v>1984</v>
      </c>
      <c r="J22" s="23"/>
      <c r="K22" s="24">
        <v>21133</v>
      </c>
      <c r="L22" s="24">
        <v>29504</v>
      </c>
      <c r="M22" s="24">
        <v>439</v>
      </c>
      <c r="N22" s="25">
        <v>51076</v>
      </c>
      <c r="O22" s="24"/>
    </row>
    <row r="23" spans="1:28" ht="13.5" customHeight="1" x14ac:dyDescent="0.25">
      <c r="A23" s="17">
        <v>1985</v>
      </c>
      <c r="B23" s="23"/>
      <c r="C23" s="24">
        <v>22202</v>
      </c>
      <c r="D23" s="24">
        <v>27580</v>
      </c>
      <c r="E23" s="24">
        <v>544</v>
      </c>
      <c r="F23" s="32"/>
      <c r="G23" s="25">
        <v>50326</v>
      </c>
      <c r="I23" s="17">
        <v>1985</v>
      </c>
      <c r="J23" s="23"/>
      <c r="K23" s="24">
        <v>22202</v>
      </c>
      <c r="L23" s="24">
        <v>27580</v>
      </c>
      <c r="M23" s="24">
        <v>544</v>
      </c>
      <c r="N23" s="25">
        <v>50326</v>
      </c>
      <c r="O23" s="24"/>
    </row>
    <row r="24" spans="1:28" ht="13.5" customHeight="1" x14ac:dyDescent="0.25">
      <c r="A24" s="17">
        <v>1986</v>
      </c>
      <c r="B24" s="23"/>
      <c r="C24" s="24">
        <v>22119</v>
      </c>
      <c r="D24" s="24">
        <v>23521</v>
      </c>
      <c r="E24" s="24">
        <v>430</v>
      </c>
      <c r="F24" s="32"/>
      <c r="G24" s="25">
        <v>46070</v>
      </c>
      <c r="I24" s="17">
        <v>1986</v>
      </c>
      <c r="J24" s="23"/>
      <c r="K24" s="24">
        <v>22119</v>
      </c>
      <c r="L24" s="24">
        <v>23521</v>
      </c>
      <c r="M24" s="24">
        <v>430</v>
      </c>
      <c r="N24" s="25">
        <v>46070</v>
      </c>
      <c r="O24" s="24"/>
    </row>
    <row r="25" spans="1:28" ht="13.5" customHeight="1" x14ac:dyDescent="0.25">
      <c r="A25" s="17">
        <v>1987</v>
      </c>
      <c r="B25" s="23"/>
      <c r="C25" s="24">
        <v>21963</v>
      </c>
      <c r="D25" s="24">
        <v>20886</v>
      </c>
      <c r="E25" s="24">
        <v>419</v>
      </c>
      <c r="F25" s="32"/>
      <c r="G25" s="25">
        <v>43268</v>
      </c>
      <c r="I25" s="17">
        <v>1987</v>
      </c>
      <c r="J25" s="23"/>
      <c r="K25" s="24">
        <v>21963</v>
      </c>
      <c r="L25" s="24">
        <v>20886</v>
      </c>
      <c r="M25" s="24">
        <v>419</v>
      </c>
      <c r="N25" s="25">
        <v>43268</v>
      </c>
      <c r="O25" s="24"/>
    </row>
    <row r="26" spans="1:28" ht="13.5" customHeight="1" x14ac:dyDescent="0.25">
      <c r="A26" s="17">
        <v>1988</v>
      </c>
      <c r="B26" s="23"/>
      <c r="C26" s="24">
        <v>22550</v>
      </c>
      <c r="D26" s="24">
        <v>24789</v>
      </c>
      <c r="E26" s="24">
        <v>394</v>
      </c>
      <c r="F26" s="32"/>
      <c r="G26" s="25">
        <v>47733</v>
      </c>
      <c r="I26" s="17">
        <v>1988</v>
      </c>
      <c r="J26" s="23"/>
      <c r="K26" s="24">
        <v>22550</v>
      </c>
      <c r="L26" s="24">
        <v>24789</v>
      </c>
      <c r="M26" s="24">
        <v>394</v>
      </c>
      <c r="N26" s="25">
        <v>47733</v>
      </c>
      <c r="O26" s="24"/>
    </row>
    <row r="27" spans="1:28" ht="13.5" customHeight="1" x14ac:dyDescent="0.25">
      <c r="A27" s="17">
        <v>1989</v>
      </c>
      <c r="B27" s="23"/>
      <c r="C27" s="24">
        <v>22199</v>
      </c>
      <c r="D27" s="24">
        <v>34433</v>
      </c>
      <c r="E27" s="24">
        <v>261</v>
      </c>
      <c r="F27" s="32"/>
      <c r="G27" s="25">
        <v>56893</v>
      </c>
      <c r="I27" s="17">
        <v>1989</v>
      </c>
      <c r="J27" s="23"/>
      <c r="K27" s="24">
        <v>22199</v>
      </c>
      <c r="L27" s="24">
        <v>34433</v>
      </c>
      <c r="M27" s="24">
        <v>261</v>
      </c>
      <c r="N27" s="25">
        <v>56893</v>
      </c>
      <c r="O27" s="24"/>
      <c r="P27" s="48" t="s">
        <v>459</v>
      </c>
    </row>
    <row r="28" spans="1:28" s="12" customFormat="1" ht="24.95" customHeight="1" x14ac:dyDescent="0.25">
      <c r="A28" s="10">
        <v>1990</v>
      </c>
      <c r="B28" s="11"/>
      <c r="C28" s="11">
        <v>21635</v>
      </c>
      <c r="D28" s="11">
        <v>34155</v>
      </c>
      <c r="E28" s="11">
        <v>204</v>
      </c>
      <c r="F28" s="33"/>
      <c r="G28" s="11">
        <v>55994</v>
      </c>
      <c r="H28" s="48"/>
      <c r="I28" s="66">
        <v>1990</v>
      </c>
      <c r="J28" s="11"/>
      <c r="K28" s="11">
        <v>21635</v>
      </c>
      <c r="L28" s="11">
        <v>34155</v>
      </c>
      <c r="M28" s="11">
        <v>204</v>
      </c>
      <c r="N28" s="11">
        <v>55994</v>
      </c>
      <c r="O28" s="11"/>
      <c r="P28" s="48"/>
      <c r="Q28" s="48"/>
      <c r="R28" s="48"/>
      <c r="S28" s="48"/>
      <c r="T28" s="48"/>
      <c r="U28" s="48"/>
      <c r="V28" s="48"/>
      <c r="W28"/>
      <c r="X28" s="48"/>
      <c r="Y28" s="48"/>
      <c r="Z28"/>
      <c r="AA28"/>
      <c r="AB28"/>
    </row>
    <row r="29" spans="1:28" ht="13.5" customHeight="1" x14ac:dyDescent="0.25">
      <c r="A29" s="17">
        <v>1991</v>
      </c>
      <c r="B29" s="23"/>
      <c r="C29" s="24">
        <v>21050</v>
      </c>
      <c r="D29" s="24">
        <v>22877</v>
      </c>
      <c r="E29" s="24">
        <v>257</v>
      </c>
      <c r="F29" s="32"/>
      <c r="G29" s="25">
        <v>44184</v>
      </c>
      <c r="I29" s="17">
        <v>1991</v>
      </c>
      <c r="J29" s="23"/>
      <c r="K29" s="24">
        <v>21050</v>
      </c>
      <c r="L29" s="24">
        <v>22877</v>
      </c>
      <c r="M29" s="24">
        <v>257</v>
      </c>
      <c r="N29" s="25">
        <v>44184</v>
      </c>
      <c r="O29" s="24"/>
    </row>
    <row r="30" spans="1:28" ht="13.5" customHeight="1" x14ac:dyDescent="0.25">
      <c r="A30" s="17">
        <v>1992</v>
      </c>
      <c r="B30" s="23"/>
      <c r="C30" s="24">
        <v>20684</v>
      </c>
      <c r="D30" s="24">
        <v>20732</v>
      </c>
      <c r="E30" s="24">
        <v>222</v>
      </c>
      <c r="F30" s="32"/>
      <c r="G30" s="25">
        <v>41638</v>
      </c>
      <c r="I30" s="17">
        <v>1992</v>
      </c>
      <c r="J30" s="23"/>
      <c r="K30" s="24">
        <v>20684</v>
      </c>
      <c r="L30" s="24">
        <v>20732</v>
      </c>
      <c r="M30" s="24">
        <v>222</v>
      </c>
      <c r="N30" s="25">
        <v>41638</v>
      </c>
      <c r="O30" s="24"/>
    </row>
    <row r="31" spans="1:28" ht="13.5" customHeight="1" x14ac:dyDescent="0.25">
      <c r="A31" s="17">
        <v>1993</v>
      </c>
      <c r="B31" s="23"/>
      <c r="C31" s="24">
        <v>20025</v>
      </c>
      <c r="D31" s="24">
        <v>26303</v>
      </c>
      <c r="E31" s="24">
        <v>215</v>
      </c>
      <c r="F31" s="32"/>
      <c r="G31" s="25">
        <v>46543</v>
      </c>
      <c r="I31" s="17">
        <v>1993</v>
      </c>
      <c r="J31" s="23"/>
      <c r="K31" s="24">
        <v>20025</v>
      </c>
      <c r="L31" s="24">
        <v>26303</v>
      </c>
      <c r="M31" s="24">
        <v>215</v>
      </c>
      <c r="N31" s="25">
        <v>46543</v>
      </c>
      <c r="O31" s="24"/>
    </row>
    <row r="32" spans="1:28" ht="13.5" customHeight="1" x14ac:dyDescent="0.25">
      <c r="A32" s="17">
        <v>1994</v>
      </c>
      <c r="B32" s="23"/>
      <c r="C32" s="24">
        <v>19080</v>
      </c>
      <c r="D32" s="24">
        <v>28463</v>
      </c>
      <c r="E32" s="24">
        <v>150</v>
      </c>
      <c r="F32" s="32"/>
      <c r="G32" s="25">
        <v>47693</v>
      </c>
      <c r="I32" s="17">
        <v>1994</v>
      </c>
      <c r="J32" s="23"/>
      <c r="K32" s="24">
        <v>19080</v>
      </c>
      <c r="L32" s="24">
        <v>28463</v>
      </c>
      <c r="M32" s="24">
        <v>150</v>
      </c>
      <c r="N32" s="25">
        <v>47693</v>
      </c>
      <c r="O32" s="24"/>
    </row>
    <row r="33" spans="1:199" ht="13.5" customHeight="1" x14ac:dyDescent="0.25">
      <c r="A33" s="17">
        <v>1995</v>
      </c>
      <c r="B33" s="23"/>
      <c r="C33" s="24">
        <v>19892</v>
      </c>
      <c r="D33" s="24">
        <v>35932</v>
      </c>
      <c r="E33" s="24">
        <v>138</v>
      </c>
      <c r="F33" s="32"/>
      <c r="G33" s="25">
        <v>55962</v>
      </c>
      <c r="I33" s="17">
        <v>1995</v>
      </c>
      <c r="J33" s="23"/>
      <c r="K33" s="24">
        <v>19892</v>
      </c>
      <c r="L33" s="24">
        <v>35932</v>
      </c>
      <c r="M33" s="24">
        <v>138</v>
      </c>
      <c r="N33" s="25">
        <v>55962</v>
      </c>
      <c r="O33" s="24"/>
    </row>
    <row r="34" spans="1:199" ht="13.5" customHeight="1" x14ac:dyDescent="0.25">
      <c r="A34" s="17">
        <v>1996</v>
      </c>
      <c r="B34" s="23"/>
      <c r="C34" s="24">
        <v>20414</v>
      </c>
      <c r="D34" s="24">
        <v>31380</v>
      </c>
      <c r="E34" s="24">
        <v>165</v>
      </c>
      <c r="F34" s="32"/>
      <c r="G34" s="25">
        <v>51959</v>
      </c>
      <c r="I34" s="17">
        <v>1996</v>
      </c>
      <c r="J34" s="23"/>
      <c r="K34" s="24">
        <v>20414</v>
      </c>
      <c r="L34" s="24">
        <v>31380</v>
      </c>
      <c r="M34" s="24">
        <v>165</v>
      </c>
      <c r="N34" s="25">
        <v>51959</v>
      </c>
      <c r="O34" s="24"/>
    </row>
    <row r="35" spans="1:199" ht="13.5" customHeight="1" x14ac:dyDescent="0.25">
      <c r="A35" s="17">
        <v>1997</v>
      </c>
      <c r="B35" s="23"/>
      <c r="C35" s="24">
        <v>20148</v>
      </c>
      <c r="D35" s="24">
        <v>27406</v>
      </c>
      <c r="E35" s="24">
        <v>124</v>
      </c>
      <c r="F35" s="32"/>
      <c r="G35" s="25">
        <v>47678</v>
      </c>
      <c r="I35" s="17">
        <v>1997</v>
      </c>
      <c r="J35" s="23"/>
      <c r="K35" s="24">
        <v>20148</v>
      </c>
      <c r="L35" s="24">
        <v>27406</v>
      </c>
      <c r="M35" s="24">
        <v>124</v>
      </c>
      <c r="N35" s="25">
        <v>47678</v>
      </c>
      <c r="O35" s="24"/>
    </row>
    <row r="36" spans="1:199" ht="13.5" customHeight="1" x14ac:dyDescent="0.25">
      <c r="A36" s="17">
        <v>1998</v>
      </c>
      <c r="B36" s="23"/>
      <c r="C36" s="24">
        <v>19677</v>
      </c>
      <c r="D36" s="24">
        <v>21295</v>
      </c>
      <c r="E36" s="24">
        <v>99</v>
      </c>
      <c r="F36" s="32"/>
      <c r="G36" s="25">
        <v>41071</v>
      </c>
      <c r="I36" s="17">
        <v>1998</v>
      </c>
      <c r="J36" s="23"/>
      <c r="K36" s="24">
        <v>19677</v>
      </c>
      <c r="L36" s="24">
        <v>21295</v>
      </c>
      <c r="M36" s="24">
        <v>99</v>
      </c>
      <c r="N36" s="25">
        <v>41071</v>
      </c>
      <c r="O36" s="24"/>
    </row>
    <row r="37" spans="1:199" ht="13.5" customHeight="1" x14ac:dyDescent="0.25">
      <c r="A37" s="108">
        <v>1999</v>
      </c>
      <c r="B37" s="109"/>
      <c r="C37" s="110">
        <v>20411</v>
      </c>
      <c r="D37" s="110">
        <v>25947</v>
      </c>
      <c r="E37" s="110">
        <v>97</v>
      </c>
      <c r="F37" s="111"/>
      <c r="G37" s="112">
        <v>46455</v>
      </c>
      <c r="I37" s="108">
        <v>1999</v>
      </c>
      <c r="J37" s="109"/>
      <c r="K37" s="110">
        <v>20411</v>
      </c>
      <c r="L37" s="110">
        <v>25947</v>
      </c>
      <c r="M37" s="110">
        <v>97</v>
      </c>
      <c r="N37" s="112">
        <v>46455</v>
      </c>
      <c r="O37" s="110"/>
    </row>
    <row r="38" spans="1:199" s="97" customFormat="1" ht="21.75" customHeight="1" x14ac:dyDescent="0.25">
      <c r="A38" s="27" t="s">
        <v>457</v>
      </c>
      <c r="B38" s="109"/>
      <c r="C38" s="110"/>
      <c r="D38" s="110"/>
      <c r="E38" s="110"/>
      <c r="F38" s="111"/>
      <c r="G38" s="112"/>
      <c r="H38" s="48"/>
      <c r="I38" s="66">
        <v>2000</v>
      </c>
      <c r="J38" s="11"/>
      <c r="K38" s="11">
        <v>22334</v>
      </c>
      <c r="L38" s="11">
        <v>26135</v>
      </c>
      <c r="M38" s="11">
        <v>85</v>
      </c>
      <c r="N38" s="11">
        <v>48554</v>
      </c>
      <c r="O38" s="11"/>
      <c r="P38" s="48"/>
      <c r="Q38" s="48"/>
      <c r="R38" s="48"/>
      <c r="S38" s="48"/>
      <c r="T38" s="48"/>
      <c r="U38" s="48"/>
      <c r="V38" s="48"/>
      <c r="X38" s="48"/>
      <c r="Y38" s="48"/>
    </row>
    <row r="39" spans="1:199" s="97" customFormat="1" ht="12.6" customHeight="1" x14ac:dyDescent="0.25">
      <c r="A39" s="29" t="s">
        <v>180</v>
      </c>
      <c r="B39" s="109"/>
      <c r="C39" s="110"/>
      <c r="D39" s="110"/>
      <c r="E39" s="110"/>
      <c r="F39" s="111"/>
      <c r="G39" s="112"/>
      <c r="H39" s="48"/>
      <c r="I39" s="17">
        <v>2001</v>
      </c>
      <c r="J39" s="23"/>
      <c r="K39" s="24">
        <v>22655</v>
      </c>
      <c r="L39" s="24">
        <v>32322</v>
      </c>
      <c r="M39" s="24">
        <v>86</v>
      </c>
      <c r="N39" s="25">
        <v>55063</v>
      </c>
      <c r="O39" s="24"/>
      <c r="P39" s="48"/>
      <c r="Q39" s="48"/>
      <c r="R39" s="48"/>
      <c r="S39" s="48"/>
      <c r="T39" s="48"/>
      <c r="U39" s="48"/>
      <c r="V39" s="48"/>
      <c r="X39" s="48"/>
      <c r="Y39" s="48"/>
    </row>
    <row r="40" spans="1:199" s="97" customFormat="1" ht="12.6" customHeight="1" x14ac:dyDescent="0.25">
      <c r="A40" s="29" t="s">
        <v>303</v>
      </c>
      <c r="B40" s="109"/>
      <c r="C40" s="110"/>
      <c r="D40" s="110"/>
      <c r="E40" s="110"/>
      <c r="F40" s="111"/>
      <c r="G40" s="112"/>
      <c r="H40" s="48"/>
      <c r="I40" s="17">
        <v>2002</v>
      </c>
      <c r="J40" s="23"/>
      <c r="K40" s="24">
        <v>20271</v>
      </c>
      <c r="L40" s="24">
        <v>28213</v>
      </c>
      <c r="M40" s="24">
        <v>60</v>
      </c>
      <c r="N40" s="25">
        <v>48544</v>
      </c>
      <c r="O40" s="24"/>
      <c r="P40" s="48"/>
      <c r="Q40" s="48"/>
      <c r="R40" s="48"/>
      <c r="S40" s="48"/>
      <c r="T40" s="48"/>
      <c r="U40" s="48"/>
      <c r="V40" s="48"/>
      <c r="X40" s="48"/>
      <c r="Y40" s="48"/>
    </row>
    <row r="41" spans="1:199" s="97" customFormat="1" ht="12.6" customHeight="1" x14ac:dyDescent="0.25">
      <c r="A41" s="17"/>
      <c r="B41" s="23"/>
      <c r="C41" s="24"/>
      <c r="D41" s="24"/>
      <c r="E41" s="24"/>
      <c r="F41" s="32"/>
      <c r="G41" s="25"/>
      <c r="H41" s="48"/>
      <c r="I41" s="17">
        <v>2003</v>
      </c>
      <c r="J41" s="23"/>
      <c r="K41" s="24">
        <v>20081</v>
      </c>
      <c r="L41" s="24">
        <v>38084</v>
      </c>
      <c r="M41" s="24">
        <v>68</v>
      </c>
      <c r="N41" s="25">
        <v>58233</v>
      </c>
      <c r="O41" s="24"/>
      <c r="P41" s="48"/>
      <c r="Q41" s="48"/>
      <c r="R41" s="48"/>
      <c r="S41" s="48"/>
      <c r="T41" s="48"/>
      <c r="U41" s="48"/>
      <c r="V41" s="48"/>
      <c r="X41" s="48"/>
      <c r="Y41" s="48"/>
    </row>
    <row r="42" spans="1:199" s="97" customFormat="1" ht="12.6" customHeight="1" thickBot="1" x14ac:dyDescent="0.3">
      <c r="A42" s="4" t="s">
        <v>175</v>
      </c>
      <c r="B42" s="5"/>
      <c r="C42" s="5"/>
      <c r="D42" s="5"/>
      <c r="E42" s="5"/>
      <c r="F42" s="5"/>
      <c r="G42" s="5"/>
      <c r="H42" s="48"/>
      <c r="I42" s="17">
        <v>2004</v>
      </c>
      <c r="J42" s="23"/>
      <c r="K42" s="24">
        <v>17788</v>
      </c>
      <c r="L42" s="24">
        <v>23023</v>
      </c>
      <c r="M42" s="24">
        <v>72</v>
      </c>
      <c r="N42" s="25">
        <v>40883</v>
      </c>
      <c r="O42" s="24"/>
      <c r="P42" s="48"/>
      <c r="Q42" s="48"/>
      <c r="R42" s="48"/>
      <c r="S42" s="48"/>
      <c r="T42" s="48"/>
      <c r="U42" s="48"/>
      <c r="V42" s="48"/>
      <c r="X42" s="48"/>
      <c r="Y42" s="48"/>
    </row>
    <row r="43" spans="1:199" s="12" customFormat="1" ht="28.5" customHeight="1" x14ac:dyDescent="0.25">
      <c r="A43" s="6"/>
      <c r="B43" s="7"/>
      <c r="C43" s="7" t="s">
        <v>173</v>
      </c>
      <c r="D43" s="7" t="s">
        <v>174</v>
      </c>
      <c r="E43" s="7" t="s">
        <v>172</v>
      </c>
      <c r="F43" s="81" t="s">
        <v>456</v>
      </c>
      <c r="G43" s="7" t="s">
        <v>178</v>
      </c>
      <c r="H43" s="50"/>
      <c r="I43" s="17">
        <v>2005</v>
      </c>
      <c r="J43" s="23"/>
      <c r="K43" s="24">
        <v>16167</v>
      </c>
      <c r="L43" s="24">
        <v>24218</v>
      </c>
      <c r="M43" s="24">
        <v>56</v>
      </c>
      <c r="N43" s="25">
        <v>40441</v>
      </c>
      <c r="O43" s="24"/>
      <c r="P43" s="48"/>
      <c r="Q43" s="48"/>
      <c r="R43" s="48"/>
      <c r="S43" s="48"/>
      <c r="T43" s="48"/>
      <c r="U43" s="48"/>
      <c r="V43" s="48"/>
      <c r="W43"/>
      <c r="X43" s="48"/>
      <c r="Y43" s="48"/>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row>
    <row r="44" spans="1:199" ht="12.6" customHeight="1" x14ac:dyDescent="0.25">
      <c r="A44" s="17"/>
      <c r="B44" s="23"/>
      <c r="C44" s="24"/>
      <c r="D44" s="24"/>
      <c r="E44" s="24"/>
      <c r="F44" s="32"/>
      <c r="G44" s="25"/>
      <c r="H44" s="50"/>
      <c r="I44" s="17">
        <v>2006</v>
      </c>
      <c r="J44" s="23"/>
      <c r="K44" s="24">
        <v>15373</v>
      </c>
      <c r="L44" s="24">
        <v>21674</v>
      </c>
      <c r="M44" s="24">
        <v>66</v>
      </c>
      <c r="N44" s="25">
        <v>37113</v>
      </c>
      <c r="O44" s="24"/>
      <c r="P44" s="48" t="s">
        <v>460</v>
      </c>
    </row>
    <row r="45" spans="1:199" ht="13.5" customHeight="1" x14ac:dyDescent="0.25">
      <c r="A45" s="10">
        <v>2000</v>
      </c>
      <c r="B45" s="11"/>
      <c r="C45" s="11">
        <v>22334</v>
      </c>
      <c r="D45" s="11">
        <v>26135</v>
      </c>
      <c r="E45" s="11">
        <v>85</v>
      </c>
      <c r="F45" s="33"/>
      <c r="G45" s="11">
        <v>48554</v>
      </c>
      <c r="H45" s="50"/>
      <c r="I45" s="17">
        <v>2007</v>
      </c>
      <c r="J45" s="23"/>
      <c r="K45" s="24">
        <v>14115</v>
      </c>
      <c r="L45" s="24">
        <v>18920</v>
      </c>
      <c r="M45" s="24">
        <v>49</v>
      </c>
      <c r="N45" s="25">
        <v>33084</v>
      </c>
      <c r="O45" s="24"/>
    </row>
    <row r="46" spans="1:199" ht="13.5" customHeight="1" x14ac:dyDescent="0.25">
      <c r="A46" s="17">
        <v>2001</v>
      </c>
      <c r="B46" s="23"/>
      <c r="C46" s="24">
        <v>22655</v>
      </c>
      <c r="D46" s="24">
        <v>32322</v>
      </c>
      <c r="E46" s="24">
        <v>86</v>
      </c>
      <c r="F46" s="32"/>
      <c r="G46" s="25">
        <v>55063</v>
      </c>
      <c r="H46" s="50"/>
      <c r="I46" s="17">
        <v>2008</v>
      </c>
      <c r="J46" s="23"/>
      <c r="K46" s="24">
        <v>13372</v>
      </c>
      <c r="L46" s="24">
        <v>16211</v>
      </c>
      <c r="M46" s="24">
        <v>70</v>
      </c>
      <c r="N46" s="25">
        <v>29653</v>
      </c>
      <c r="O46" s="24"/>
    </row>
    <row r="47" spans="1:199" ht="13.5" customHeight="1" x14ac:dyDescent="0.25">
      <c r="A47" s="17">
        <v>2002</v>
      </c>
      <c r="B47" s="23"/>
      <c r="C47" s="24">
        <v>20271</v>
      </c>
      <c r="D47" s="24">
        <v>28213</v>
      </c>
      <c r="E47" s="24">
        <v>60</v>
      </c>
      <c r="F47" s="32"/>
      <c r="G47" s="25">
        <v>48544</v>
      </c>
      <c r="H47" s="50"/>
      <c r="I47" s="17">
        <v>2009</v>
      </c>
      <c r="J47" s="23"/>
      <c r="K47" s="24">
        <v>14178</v>
      </c>
      <c r="L47" s="24">
        <v>15379</v>
      </c>
      <c r="M47" s="24">
        <v>34</v>
      </c>
      <c r="N47" s="25">
        <v>29591</v>
      </c>
      <c r="O47" s="24"/>
    </row>
    <row r="48" spans="1:199" ht="13.5" customHeight="1" x14ac:dyDescent="0.25">
      <c r="A48" s="17">
        <v>2003</v>
      </c>
      <c r="B48" s="23"/>
      <c r="C48" s="24">
        <v>20081</v>
      </c>
      <c r="D48" s="24">
        <v>38084</v>
      </c>
      <c r="E48" s="24">
        <v>68</v>
      </c>
      <c r="F48" s="32"/>
      <c r="G48" s="25">
        <v>58233</v>
      </c>
      <c r="H48" s="50"/>
      <c r="I48" s="66">
        <v>2010</v>
      </c>
      <c r="J48" s="11"/>
      <c r="K48" s="11">
        <v>13522</v>
      </c>
      <c r="L48" s="11">
        <v>13895</v>
      </c>
      <c r="M48" s="11">
        <v>50</v>
      </c>
      <c r="N48" s="11">
        <v>27467</v>
      </c>
      <c r="O48" s="11"/>
    </row>
    <row r="49" spans="1:28" ht="13.5" customHeight="1" x14ac:dyDescent="0.25">
      <c r="A49" s="17">
        <v>2004</v>
      </c>
      <c r="B49" s="23"/>
      <c r="C49" s="24">
        <v>17788</v>
      </c>
      <c r="D49" s="24">
        <v>23023</v>
      </c>
      <c r="E49" s="24">
        <v>72</v>
      </c>
      <c r="F49" s="32"/>
      <c r="G49" s="25">
        <v>40883</v>
      </c>
      <c r="H49" s="50"/>
      <c r="I49" s="17">
        <v>2011</v>
      </c>
      <c r="J49" s="23"/>
      <c r="K49" s="24">
        <v>12911</v>
      </c>
      <c r="L49" s="24">
        <v>13880</v>
      </c>
      <c r="M49" s="24">
        <v>56</v>
      </c>
      <c r="N49" s="25">
        <v>26847</v>
      </c>
      <c r="O49" s="24"/>
    </row>
    <row r="50" spans="1:28" ht="13.5" customHeight="1" x14ac:dyDescent="0.25">
      <c r="A50" s="17">
        <v>2005</v>
      </c>
      <c r="B50" s="23"/>
      <c r="C50" s="24">
        <v>16167</v>
      </c>
      <c r="D50" s="24">
        <v>24218</v>
      </c>
      <c r="E50" s="24">
        <v>56</v>
      </c>
      <c r="F50" s="32"/>
      <c r="G50" s="25">
        <v>40441</v>
      </c>
      <c r="H50" s="50"/>
      <c r="I50" s="17">
        <v>2012</v>
      </c>
      <c r="J50" s="23"/>
      <c r="K50" s="24">
        <v>11678</v>
      </c>
      <c r="L50" s="24">
        <v>9697</v>
      </c>
      <c r="M50" s="24">
        <v>68</v>
      </c>
      <c r="N50" s="25">
        <v>21443</v>
      </c>
      <c r="O50" s="24"/>
    </row>
    <row r="51" spans="1:28" ht="13.5" customHeight="1" x14ac:dyDescent="0.25">
      <c r="A51" s="17">
        <v>2006</v>
      </c>
      <c r="B51" s="23"/>
      <c r="C51" s="24">
        <v>15373</v>
      </c>
      <c r="D51" s="24">
        <v>21674</v>
      </c>
      <c r="E51" s="24">
        <v>66</v>
      </c>
      <c r="F51" s="32"/>
      <c r="G51" s="25">
        <v>37113</v>
      </c>
      <c r="H51" s="50"/>
      <c r="I51" s="17">
        <v>2013</v>
      </c>
      <c r="J51" s="23"/>
      <c r="K51" s="24">
        <v>11289</v>
      </c>
      <c r="L51" s="24">
        <v>9791</v>
      </c>
      <c r="M51" s="24">
        <v>78</v>
      </c>
      <c r="N51" s="25">
        <v>21158</v>
      </c>
      <c r="O51" s="24"/>
    </row>
    <row r="52" spans="1:28" ht="13.5" customHeight="1" x14ac:dyDescent="0.25">
      <c r="A52" s="17">
        <v>2007</v>
      </c>
      <c r="B52" s="23"/>
      <c r="C52" s="24">
        <v>14115</v>
      </c>
      <c r="D52" s="24">
        <v>18920</v>
      </c>
      <c r="E52" s="24">
        <v>49</v>
      </c>
      <c r="F52" s="32"/>
      <c r="G52" s="25">
        <v>33084</v>
      </c>
      <c r="H52" s="50"/>
      <c r="I52" s="17">
        <v>2014</v>
      </c>
      <c r="J52" s="23"/>
      <c r="K52" s="24">
        <v>10676</v>
      </c>
      <c r="L52" s="24">
        <v>8898</v>
      </c>
      <c r="M52" s="24">
        <v>48</v>
      </c>
      <c r="N52" s="25">
        <v>19622</v>
      </c>
      <c r="O52" s="24"/>
    </row>
    <row r="53" spans="1:28" s="12" customFormat="1" ht="13.5" customHeight="1" x14ac:dyDescent="0.25">
      <c r="A53" s="17">
        <v>2008</v>
      </c>
      <c r="B53" s="23"/>
      <c r="C53" s="24">
        <v>13372</v>
      </c>
      <c r="D53" s="24">
        <v>16211</v>
      </c>
      <c r="E53" s="24">
        <v>70</v>
      </c>
      <c r="F53" s="32"/>
      <c r="G53" s="25">
        <v>29653</v>
      </c>
      <c r="H53" s="50"/>
      <c r="I53" s="17">
        <v>2015</v>
      </c>
      <c r="J53" s="17"/>
      <c r="K53" s="23">
        <v>10820</v>
      </c>
      <c r="L53" s="24">
        <v>10054</v>
      </c>
      <c r="M53" s="24">
        <v>49</v>
      </c>
      <c r="N53" s="32">
        <v>20923</v>
      </c>
      <c r="O53" s="24"/>
      <c r="P53" s="48"/>
      <c r="Q53" s="48"/>
      <c r="R53" s="48"/>
      <c r="S53" s="48"/>
      <c r="T53" s="48"/>
      <c r="U53" s="48"/>
      <c r="V53" s="48"/>
      <c r="W53"/>
      <c r="X53" s="48"/>
      <c r="Y53" s="48"/>
      <c r="Z53"/>
      <c r="AA53"/>
      <c r="AB53"/>
    </row>
    <row r="54" spans="1:28" ht="13.5" customHeight="1" x14ac:dyDescent="0.25">
      <c r="A54" s="17">
        <v>2009</v>
      </c>
      <c r="B54" s="23"/>
      <c r="C54" s="24">
        <v>14178</v>
      </c>
      <c r="D54" s="24">
        <v>15379</v>
      </c>
      <c r="E54" s="24">
        <v>34</v>
      </c>
      <c r="F54" s="32"/>
      <c r="G54" s="25">
        <v>29591</v>
      </c>
      <c r="H54" s="50"/>
      <c r="I54" s="17">
        <v>2016</v>
      </c>
      <c r="J54" s="23"/>
      <c r="K54" s="24">
        <v>10587</v>
      </c>
      <c r="L54" s="24">
        <v>9766</v>
      </c>
      <c r="M54" s="24">
        <v>37</v>
      </c>
      <c r="N54" s="25">
        <v>20390</v>
      </c>
      <c r="O54" s="24"/>
    </row>
    <row r="55" spans="1:28" ht="24.95" customHeight="1" x14ac:dyDescent="0.25">
      <c r="A55" s="10">
        <v>2010</v>
      </c>
      <c r="B55" s="11"/>
      <c r="C55" s="11">
        <v>13522</v>
      </c>
      <c r="D55" s="11">
        <v>13895</v>
      </c>
      <c r="E55" s="11">
        <v>50</v>
      </c>
      <c r="F55" s="33"/>
      <c r="G55" s="11">
        <v>27467</v>
      </c>
      <c r="H55" s="50"/>
      <c r="I55" s="17">
        <v>2017</v>
      </c>
      <c r="J55" s="23"/>
      <c r="K55" s="24">
        <v>10756</v>
      </c>
      <c r="L55" s="24">
        <v>9082</v>
      </c>
      <c r="M55" s="24">
        <v>25</v>
      </c>
      <c r="N55" s="25">
        <v>19863</v>
      </c>
      <c r="O55" s="24"/>
    </row>
    <row r="56" spans="1:28" ht="13.5" customHeight="1" thickBot="1" x14ac:dyDescent="0.3">
      <c r="A56" s="17">
        <v>2011</v>
      </c>
      <c r="B56" s="23"/>
      <c r="C56" s="24">
        <v>12911</v>
      </c>
      <c r="D56" s="24">
        <v>13880</v>
      </c>
      <c r="E56" s="24">
        <v>56</v>
      </c>
      <c r="F56" s="32"/>
      <c r="G56" s="25">
        <v>26847</v>
      </c>
      <c r="H56" s="50"/>
      <c r="I56" s="18"/>
      <c r="J56" s="19"/>
      <c r="K56" s="19"/>
      <c r="L56" s="19"/>
      <c r="M56" s="19"/>
      <c r="N56" s="19"/>
      <c r="O56" s="28"/>
    </row>
    <row r="57" spans="1:28" ht="13.5" customHeight="1" x14ac:dyDescent="0.25">
      <c r="A57" s="17">
        <v>2012</v>
      </c>
      <c r="B57" s="23"/>
      <c r="C57" s="24">
        <v>11678</v>
      </c>
      <c r="D57" s="24">
        <v>9697</v>
      </c>
      <c r="E57" s="24">
        <v>68</v>
      </c>
      <c r="F57" s="32"/>
      <c r="G57" s="25">
        <v>21443</v>
      </c>
      <c r="H57" s="50"/>
      <c r="J57" s="28"/>
      <c r="K57" s="28"/>
      <c r="L57" s="28"/>
      <c r="M57" s="28"/>
      <c r="N57" s="28"/>
      <c r="O57" s="28"/>
    </row>
    <row r="58" spans="1:28" s="63" customFormat="1" ht="13.5" customHeight="1" x14ac:dyDescent="0.25">
      <c r="A58" s="17">
        <v>2013</v>
      </c>
      <c r="B58" s="23"/>
      <c r="C58" s="24">
        <v>11289</v>
      </c>
      <c r="D58" s="24">
        <v>9791</v>
      </c>
      <c r="E58" s="24">
        <v>78</v>
      </c>
      <c r="F58" s="32"/>
      <c r="G58" s="25">
        <v>21158</v>
      </c>
      <c r="H58" s="25"/>
      <c r="I58" s="97"/>
      <c r="J58" s="9"/>
      <c r="K58" s="30"/>
      <c r="L58" s="30"/>
      <c r="M58" s="30"/>
      <c r="N58" s="30"/>
      <c r="O58" s="30"/>
      <c r="P58" s="50"/>
      <c r="Q58" s="48"/>
      <c r="R58" s="48"/>
      <c r="S58" s="48"/>
      <c r="T58" s="48"/>
      <c r="U58" s="48"/>
      <c r="V58" s="48"/>
      <c r="W58" s="48"/>
      <c r="Y58" s="48"/>
      <c r="Z58" s="48"/>
    </row>
    <row r="59" spans="1:28" s="63" customFormat="1" ht="13.5" customHeight="1" x14ac:dyDescent="0.25">
      <c r="A59" s="17">
        <v>2014</v>
      </c>
      <c r="B59" s="23"/>
      <c r="C59" s="24">
        <v>10676</v>
      </c>
      <c r="D59" s="24">
        <v>8898</v>
      </c>
      <c r="E59" s="24">
        <v>48</v>
      </c>
      <c r="F59" s="32"/>
      <c r="G59" s="25">
        <v>19622</v>
      </c>
      <c r="H59" s="50"/>
      <c r="I59" s="97"/>
      <c r="J59" s="9"/>
      <c r="K59" s="30"/>
      <c r="L59" s="30"/>
      <c r="M59" s="30"/>
      <c r="N59" s="30"/>
      <c r="O59" s="30"/>
      <c r="P59" s="48"/>
      <c r="Q59" s="48"/>
      <c r="R59" s="48"/>
      <c r="S59" s="48"/>
      <c r="T59" s="48"/>
      <c r="U59" s="48"/>
      <c r="V59" s="48"/>
      <c r="X59" s="48"/>
      <c r="Y59" s="48"/>
    </row>
    <row r="60" spans="1:28" s="97" customFormat="1" ht="13.5" customHeight="1" x14ac:dyDescent="0.25">
      <c r="A60" s="17">
        <v>2015</v>
      </c>
      <c r="B60" s="17"/>
      <c r="C60" s="23">
        <v>10820</v>
      </c>
      <c r="D60" s="24">
        <v>10054</v>
      </c>
      <c r="E60" s="24">
        <v>49</v>
      </c>
      <c r="F60" s="24"/>
      <c r="G60" s="32">
        <v>20923</v>
      </c>
      <c r="H60" s="50"/>
      <c r="N60" s="36"/>
      <c r="P60" s="48"/>
      <c r="Q60" s="48"/>
      <c r="R60" s="48"/>
      <c r="S60" s="48"/>
      <c r="T60" s="48"/>
      <c r="U60" s="48"/>
      <c r="V60" s="48"/>
      <c r="X60" s="48"/>
      <c r="Y60" s="48"/>
    </row>
    <row r="61" spans="1:28" ht="13.5" customHeight="1" x14ac:dyDescent="0.25">
      <c r="A61" s="17">
        <v>2016</v>
      </c>
      <c r="B61" s="23"/>
      <c r="C61" s="24">
        <v>10587</v>
      </c>
      <c r="D61" s="24">
        <v>9766</v>
      </c>
      <c r="E61" s="24">
        <v>37</v>
      </c>
      <c r="F61" s="32"/>
      <c r="G61" s="25">
        <v>20390</v>
      </c>
      <c r="N61" s="36"/>
    </row>
    <row r="62" spans="1:28" ht="13.5" customHeight="1" x14ac:dyDescent="0.25">
      <c r="A62" s="17">
        <v>2017</v>
      </c>
      <c r="B62" s="23"/>
      <c r="C62" s="24">
        <v>10756</v>
      </c>
      <c r="D62" s="24">
        <v>9082</v>
      </c>
      <c r="E62" s="24">
        <v>25</v>
      </c>
      <c r="F62" s="32"/>
      <c r="G62" s="25">
        <v>19863</v>
      </c>
      <c r="N62" s="36"/>
    </row>
    <row r="63" spans="1:28" ht="13.5" customHeight="1" thickBot="1" x14ac:dyDescent="0.3">
      <c r="A63" s="18"/>
      <c r="B63" s="19"/>
      <c r="C63" s="19"/>
      <c r="D63" s="19"/>
      <c r="E63" s="19"/>
      <c r="F63" s="34"/>
      <c r="G63" s="19"/>
      <c r="N63" s="36"/>
      <c r="Q63" s="48" t="s">
        <v>461</v>
      </c>
    </row>
    <row r="64" spans="1:28" x14ac:dyDescent="0.25">
      <c r="B64" s="28"/>
      <c r="C64" s="28"/>
      <c r="D64" s="28"/>
      <c r="E64" s="28"/>
      <c r="F64" s="35"/>
      <c r="G64" s="28"/>
      <c r="N64" s="36"/>
    </row>
    <row r="65" spans="1:26" x14ac:dyDescent="0.25">
      <c r="B65" s="9"/>
      <c r="C65" s="30"/>
      <c r="D65" s="30"/>
      <c r="E65" s="30"/>
      <c r="F65" s="21"/>
      <c r="G65" s="30"/>
      <c r="H65"/>
      <c r="N65" s="36"/>
      <c r="W65" s="48"/>
      <c r="X65"/>
      <c r="Z65" s="48"/>
    </row>
    <row r="66" spans="1:26" x14ac:dyDescent="0.25">
      <c r="B66" s="9"/>
      <c r="C66" s="30"/>
      <c r="D66" s="30"/>
      <c r="E66" s="30"/>
      <c r="F66" s="21"/>
      <c r="G66" s="30"/>
      <c r="H66"/>
      <c r="N66" s="36"/>
      <c r="W66" s="48"/>
      <c r="X66"/>
      <c r="Z66" s="48"/>
    </row>
    <row r="67" spans="1:26" x14ac:dyDescent="0.25">
      <c r="A67" s="63"/>
      <c r="F67"/>
      <c r="G67" s="36"/>
      <c r="H67"/>
      <c r="I67" s="72" t="s">
        <v>309</v>
      </c>
      <c r="J67" s="72" t="s">
        <v>304</v>
      </c>
      <c r="K67"/>
      <c r="L67"/>
      <c r="M67"/>
      <c r="N67" s="36"/>
      <c r="W67" s="48"/>
      <c r="X67"/>
      <c r="Z67" s="48"/>
    </row>
    <row r="68" spans="1:26" x14ac:dyDescent="0.25">
      <c r="A68" s="63"/>
      <c r="G68" s="36"/>
      <c r="H68"/>
      <c r="I68" s="72" t="s">
        <v>308</v>
      </c>
      <c r="J68" s="97" t="s">
        <v>306</v>
      </c>
      <c r="K68" s="97" t="s">
        <v>307</v>
      </c>
      <c r="L68" s="97" t="s">
        <v>305</v>
      </c>
      <c r="M68" s="97" t="s">
        <v>0</v>
      </c>
      <c r="N68" s="36"/>
      <c r="W68" s="48"/>
      <c r="X68"/>
      <c r="Z68" s="48"/>
    </row>
    <row r="69" spans="1:26" x14ac:dyDescent="0.25">
      <c r="A69" s="63"/>
      <c r="G69" s="36"/>
      <c r="H69"/>
      <c r="I69" s="73">
        <v>2013</v>
      </c>
      <c r="J69" s="74">
        <v>11289</v>
      </c>
      <c r="K69" s="74">
        <v>9791</v>
      </c>
      <c r="L69" s="74">
        <v>78</v>
      </c>
      <c r="M69" s="74">
        <v>21158</v>
      </c>
      <c r="N69" s="36"/>
      <c r="O69" s="74"/>
      <c r="W69" s="48"/>
      <c r="X69"/>
      <c r="Z69" s="48"/>
    </row>
    <row r="70" spans="1:26" x14ac:dyDescent="0.25">
      <c r="A70" s="63"/>
      <c r="G70" s="36"/>
      <c r="H70"/>
      <c r="I70" s="73">
        <v>2014</v>
      </c>
      <c r="J70" s="74">
        <v>10676</v>
      </c>
      <c r="K70" s="74">
        <v>8898</v>
      </c>
      <c r="L70" s="74">
        <v>48</v>
      </c>
      <c r="M70" s="74">
        <v>19622</v>
      </c>
      <c r="N70" s="36"/>
      <c r="O70" s="74"/>
      <c r="W70" s="48"/>
      <c r="X70"/>
      <c r="Z70" s="48"/>
    </row>
    <row r="71" spans="1:26" x14ac:dyDescent="0.25">
      <c r="A71" s="63"/>
      <c r="G71" s="36"/>
      <c r="H71"/>
      <c r="I71" s="73">
        <v>2015</v>
      </c>
      <c r="J71" s="74">
        <v>10820</v>
      </c>
      <c r="K71" s="74">
        <v>10054</v>
      </c>
      <c r="L71" s="74">
        <v>49</v>
      </c>
      <c r="M71" s="74">
        <v>20923</v>
      </c>
      <c r="N71" s="36"/>
      <c r="O71" s="74"/>
      <c r="W71" s="48"/>
      <c r="X71"/>
      <c r="Z71" s="48"/>
    </row>
    <row r="72" spans="1:26" hidden="1" x14ac:dyDescent="0.25">
      <c r="A72" s="63"/>
      <c r="G72" s="36"/>
      <c r="H72"/>
      <c r="I72" s="73">
        <v>2016</v>
      </c>
      <c r="J72" s="74">
        <v>10587</v>
      </c>
      <c r="K72" s="74">
        <v>9766</v>
      </c>
      <c r="L72" s="74">
        <v>37</v>
      </c>
      <c r="M72" s="74">
        <v>20390</v>
      </c>
      <c r="N72" s="36"/>
      <c r="O72" s="74"/>
      <c r="W72" s="48"/>
      <c r="X72"/>
      <c r="Z72" s="48"/>
    </row>
    <row r="73" spans="1:26" hidden="1" x14ac:dyDescent="0.25">
      <c r="A73" s="63"/>
      <c r="G73" s="36"/>
      <c r="H73"/>
      <c r="I73" s="73">
        <v>2017</v>
      </c>
      <c r="J73" s="74">
        <v>10756</v>
      </c>
      <c r="K73" s="74">
        <v>9082</v>
      </c>
      <c r="L73" s="74">
        <v>25</v>
      </c>
      <c r="M73" s="74">
        <v>19863</v>
      </c>
      <c r="N73" s="36"/>
      <c r="O73" s="74"/>
      <c r="W73" s="48"/>
      <c r="X73"/>
      <c r="Z73" s="48"/>
    </row>
    <row r="74" spans="1:26" hidden="1" x14ac:dyDescent="0.25">
      <c r="A74" s="72" t="s">
        <v>309</v>
      </c>
      <c r="B74" s="72" t="s">
        <v>304</v>
      </c>
      <c r="G74" s="36"/>
      <c r="H74"/>
      <c r="I74" s="73" t="s">
        <v>0</v>
      </c>
      <c r="J74" s="74">
        <v>54128</v>
      </c>
      <c r="K74" s="74">
        <v>47591</v>
      </c>
      <c r="L74" s="74">
        <v>237</v>
      </c>
      <c r="M74" s="74">
        <v>101956</v>
      </c>
      <c r="N74" s="36"/>
      <c r="O74" s="74"/>
      <c r="W74" s="48"/>
      <c r="X74"/>
      <c r="Z74" s="48"/>
    </row>
    <row r="75" spans="1:26" hidden="1" x14ac:dyDescent="0.25">
      <c r="A75" s="72" t="s">
        <v>308</v>
      </c>
      <c r="B75" s="97" t="s">
        <v>306</v>
      </c>
      <c r="C75" s="97" t="s">
        <v>307</v>
      </c>
      <c r="D75" s="97" t="s">
        <v>305</v>
      </c>
      <c r="E75" s="97" t="s">
        <v>0</v>
      </c>
      <c r="G75" s="36"/>
      <c r="H75"/>
      <c r="N75" s="36"/>
      <c r="W75" s="48"/>
      <c r="X75"/>
      <c r="Z75" s="48"/>
    </row>
    <row r="76" spans="1:26" hidden="1" x14ac:dyDescent="0.25">
      <c r="A76" s="73">
        <v>2013</v>
      </c>
      <c r="B76" s="74">
        <v>11289</v>
      </c>
      <c r="C76" s="74">
        <v>9791</v>
      </c>
      <c r="D76" s="74">
        <v>78</v>
      </c>
      <c r="E76" s="74">
        <v>21158</v>
      </c>
      <c r="F76"/>
      <c r="G76" s="36"/>
      <c r="H76"/>
      <c r="N76" s="36"/>
      <c r="W76" s="48"/>
      <c r="X76"/>
      <c r="Z76" s="48"/>
    </row>
    <row r="77" spans="1:26" hidden="1" x14ac:dyDescent="0.25">
      <c r="A77" s="73">
        <v>2014</v>
      </c>
      <c r="B77" s="74">
        <v>10676</v>
      </c>
      <c r="C77" s="74">
        <v>8898</v>
      </c>
      <c r="D77" s="74">
        <v>48</v>
      </c>
      <c r="E77" s="74">
        <v>19622</v>
      </c>
      <c r="F77"/>
      <c r="G77" s="36"/>
      <c r="H77"/>
      <c r="N77" s="36"/>
      <c r="W77" s="48"/>
      <c r="X77"/>
      <c r="Z77" s="48"/>
    </row>
    <row r="78" spans="1:26" hidden="1" x14ac:dyDescent="0.25">
      <c r="A78" s="73">
        <v>2015</v>
      </c>
      <c r="B78" s="74">
        <v>10820</v>
      </c>
      <c r="C78" s="74">
        <v>10054</v>
      </c>
      <c r="D78" s="74">
        <v>49</v>
      </c>
      <c r="E78" s="74">
        <v>20923</v>
      </c>
      <c r="F78"/>
      <c r="G78" s="36"/>
      <c r="H78"/>
      <c r="N78" s="36"/>
      <c r="W78" s="48"/>
      <c r="X78"/>
      <c r="Z78" s="48"/>
    </row>
    <row r="79" spans="1:26" hidden="1" x14ac:dyDescent="0.25">
      <c r="A79" s="73">
        <v>2016</v>
      </c>
      <c r="B79" s="74">
        <v>10587</v>
      </c>
      <c r="C79" s="74">
        <v>9766</v>
      </c>
      <c r="D79" s="74">
        <v>37</v>
      </c>
      <c r="E79" s="74">
        <v>20390</v>
      </c>
      <c r="F79"/>
      <c r="G79" s="36"/>
      <c r="H79"/>
      <c r="N79" s="36"/>
      <c r="W79" s="48"/>
      <c r="X79"/>
      <c r="Z79" s="48"/>
    </row>
    <row r="80" spans="1:26" hidden="1" x14ac:dyDescent="0.25">
      <c r="A80" s="73">
        <v>2017</v>
      </c>
      <c r="B80" s="74">
        <v>10756</v>
      </c>
      <c r="C80" s="74">
        <v>9082</v>
      </c>
      <c r="D80" s="74">
        <v>25</v>
      </c>
      <c r="E80" s="74">
        <v>19863</v>
      </c>
      <c r="F80"/>
      <c r="G80" s="36"/>
      <c r="H80"/>
      <c r="N80" s="36"/>
      <c r="W80" s="48"/>
      <c r="X80"/>
      <c r="Z80" s="48"/>
    </row>
    <row r="81" spans="1:26" hidden="1" x14ac:dyDescent="0.25">
      <c r="A81" s="73" t="s">
        <v>0</v>
      </c>
      <c r="B81" s="74">
        <v>54128</v>
      </c>
      <c r="C81" s="74">
        <v>47591</v>
      </c>
      <c r="D81" s="74">
        <v>237</v>
      </c>
      <c r="E81" s="74">
        <v>101956</v>
      </c>
      <c r="F81"/>
      <c r="G81" s="36"/>
      <c r="H81"/>
      <c r="N81" s="36"/>
      <c r="W81" s="48"/>
      <c r="X81"/>
      <c r="Z81" s="48"/>
    </row>
    <row r="82" spans="1:26" x14ac:dyDescent="0.25">
      <c r="A82" s="63"/>
      <c r="F82"/>
      <c r="G82" s="36"/>
      <c r="H82"/>
      <c r="N82" s="36"/>
      <c r="W82" s="48"/>
      <c r="X82"/>
      <c r="Z82" s="48"/>
    </row>
    <row r="83" spans="1:26" x14ac:dyDescent="0.25">
      <c r="A83" s="63"/>
      <c r="F83"/>
      <c r="G83" s="36"/>
      <c r="H83"/>
      <c r="N83" s="36"/>
      <c r="W83" s="48"/>
      <c r="X83"/>
      <c r="Z83" s="48"/>
    </row>
    <row r="84" spans="1:26" x14ac:dyDescent="0.25">
      <c r="A84" s="63"/>
      <c r="F84"/>
      <c r="G84" s="36"/>
      <c r="H84"/>
      <c r="W84" s="48"/>
      <c r="X84"/>
      <c r="Z84" s="48"/>
    </row>
    <row r="85" spans="1:26" x14ac:dyDescent="0.25">
      <c r="A85" s="63"/>
      <c r="F85"/>
      <c r="G85" s="36"/>
      <c r="H85"/>
      <c r="W85" s="48"/>
      <c r="X85"/>
      <c r="Z85" s="48"/>
    </row>
    <row r="86" spans="1:26" x14ac:dyDescent="0.25">
      <c r="A86" s="63"/>
      <c r="F86"/>
      <c r="G86" s="36"/>
      <c r="H86"/>
      <c r="W86" s="48"/>
      <c r="X86"/>
      <c r="Z86" s="48"/>
    </row>
    <row r="87" spans="1:26" x14ac:dyDescent="0.25">
      <c r="A87" s="63"/>
      <c r="F87"/>
      <c r="G87" s="36"/>
      <c r="H87"/>
      <c r="W87" s="48"/>
      <c r="X87"/>
      <c r="Z87" s="48"/>
    </row>
    <row r="88" spans="1:26" x14ac:dyDescent="0.25">
      <c r="A88" s="63"/>
      <c r="F88"/>
      <c r="G88" s="36"/>
      <c r="H88"/>
      <c r="W88" s="48"/>
      <c r="X88"/>
      <c r="Z88" s="48"/>
    </row>
    <row r="89" spans="1:26" x14ac:dyDescent="0.25">
      <c r="A89" s="63"/>
      <c r="F89"/>
      <c r="G89" s="36"/>
    </row>
    <row r="90" spans="1:26" x14ac:dyDescent="0.25">
      <c r="A90" s="63"/>
      <c r="F90"/>
      <c r="G90" s="36"/>
    </row>
  </sheetData>
  <pageMargins left="0.70866141732283472" right="0.70866141732283472" top="0.74803149606299213" bottom="0.74803149606299213" header="0.31496062992125984" footer="0.31496062992125984"/>
  <pageSetup paperSize="9" scale="90" orientation="portrait" r:id="rId3"/>
  <headerFooter>
    <oddHeader>&amp;R&amp;"Foundry Sans,Regular"LFB Fire Facts | Fires in London 2014</oddHeader>
    <oddFooter>&amp;L&amp;"Foundry Sans,Regular"http://data.london.gov.uk&amp;R&amp;"Foundry Sans,Regular"Full data tables | Table &amp;A</oddFooter>
  </headerFooter>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5"/>
  <sheetViews>
    <sheetView showGridLines="0" workbookViewId="0">
      <selection activeCell="R5" sqref="R5"/>
    </sheetView>
  </sheetViews>
  <sheetFormatPr defaultRowHeight="15" x14ac:dyDescent="0.25"/>
  <cols>
    <col min="1" max="1" width="27" customWidth="1"/>
    <col min="2" max="8" width="7" customWidth="1"/>
    <col min="9" max="9" width="7" style="97" customWidth="1"/>
    <col min="10" max="10" width="3.28515625" customWidth="1"/>
    <col min="11" max="11" width="9" customWidth="1"/>
    <col min="12" max="12" width="16.140625" bestFit="1" customWidth="1"/>
    <col min="13" max="16" width="5" customWidth="1"/>
  </cols>
  <sheetData>
    <row r="1" spans="1:17" s="12" customFormat="1" ht="22.5" customHeight="1" x14ac:dyDescent="0.25">
      <c r="A1" s="2" t="s">
        <v>289</v>
      </c>
      <c r="G1"/>
      <c r="H1"/>
      <c r="I1" s="97"/>
      <c r="J1"/>
      <c r="K1"/>
      <c r="L1"/>
      <c r="M1"/>
      <c r="N1"/>
      <c r="O1"/>
    </row>
    <row r="2" spans="1:17" s="5" customFormat="1" ht="22.5" customHeight="1" thickBot="1" x14ac:dyDescent="0.3">
      <c r="A2" s="4" t="s">
        <v>175</v>
      </c>
      <c r="B2" s="4"/>
      <c r="C2" s="4"/>
      <c r="D2" s="94"/>
      <c r="E2" s="94"/>
      <c r="F2" s="94"/>
      <c r="G2" s="94"/>
      <c r="H2" s="94"/>
      <c r="I2" s="94"/>
      <c r="J2"/>
      <c r="K2" s="4" t="s">
        <v>241</v>
      </c>
      <c r="L2"/>
      <c r="M2"/>
      <c r="N2"/>
      <c r="O2"/>
      <c r="P2"/>
      <c r="Q2"/>
    </row>
    <row r="3" spans="1:17" s="9" customFormat="1" ht="22.5" customHeight="1" x14ac:dyDescent="0.25">
      <c r="A3" s="7"/>
      <c r="B3" s="7">
        <v>2010</v>
      </c>
      <c r="C3" s="7">
        <v>2011</v>
      </c>
      <c r="D3" s="7">
        <v>2012</v>
      </c>
      <c r="E3" s="7">
        <v>2013</v>
      </c>
      <c r="F3" s="7">
        <v>2014</v>
      </c>
      <c r="G3" s="7">
        <v>2015</v>
      </c>
      <c r="H3" s="7">
        <v>2016</v>
      </c>
      <c r="I3" s="7">
        <v>2017</v>
      </c>
      <c r="J3"/>
      <c r="K3" s="7" t="s">
        <v>284</v>
      </c>
      <c r="L3"/>
    </row>
    <row r="4" spans="1:17" s="12" customFormat="1" ht="22.5" customHeight="1" x14ac:dyDescent="0.25">
      <c r="A4" s="14" t="s">
        <v>251</v>
      </c>
      <c r="B4" s="15">
        <v>6816</v>
      </c>
      <c r="C4" s="15">
        <v>6655</v>
      </c>
      <c r="D4" s="15">
        <v>6479</v>
      </c>
      <c r="E4" s="15">
        <v>6197</v>
      </c>
      <c r="F4" s="15">
        <v>5893</v>
      </c>
      <c r="G4" s="15">
        <v>5840</v>
      </c>
      <c r="H4" s="15">
        <v>5558</v>
      </c>
      <c r="I4" s="15">
        <v>5624</v>
      </c>
      <c r="J4"/>
      <c r="K4" s="55"/>
      <c r="L4"/>
    </row>
    <row r="5" spans="1:17" x14ac:dyDescent="0.25">
      <c r="A5" s="17" t="s">
        <v>97</v>
      </c>
      <c r="B5" s="16">
        <v>1844</v>
      </c>
      <c r="C5" s="16">
        <v>1858</v>
      </c>
      <c r="D5" s="16">
        <v>1996</v>
      </c>
      <c r="E5" s="16">
        <v>1907</v>
      </c>
      <c r="F5" s="16">
        <v>1897</v>
      </c>
      <c r="G5" s="16">
        <v>1805</v>
      </c>
      <c r="H5" s="16">
        <v>1746</v>
      </c>
      <c r="I5" s="16">
        <v>1812</v>
      </c>
      <c r="K5" s="55">
        <f>SUM(E5:I5)/SUM($E$4:$I$4)*100</f>
        <v>31.488733168452871</v>
      </c>
      <c r="L5" s="79"/>
    </row>
    <row r="6" spans="1:17" x14ac:dyDescent="0.25">
      <c r="A6" s="17" t="s">
        <v>263</v>
      </c>
      <c r="B6" s="16">
        <v>2121</v>
      </c>
      <c r="C6" s="16">
        <v>2161</v>
      </c>
      <c r="D6" s="16">
        <v>2255</v>
      </c>
      <c r="E6" s="16">
        <v>2055</v>
      </c>
      <c r="F6" s="16">
        <v>2006</v>
      </c>
      <c r="G6" s="16">
        <v>1977</v>
      </c>
      <c r="H6" s="16">
        <v>1787</v>
      </c>
      <c r="I6" s="16">
        <v>1890</v>
      </c>
      <c r="K6" s="55">
        <f t="shared" ref="K6:K10" si="0">SUM(E6:I6)/SUM($E$4:$I$4)*100</f>
        <v>33.371118439131628</v>
      </c>
    </row>
    <row r="7" spans="1:17" x14ac:dyDescent="0.25">
      <c r="A7" s="17" t="s">
        <v>262</v>
      </c>
      <c r="B7" s="16">
        <v>399</v>
      </c>
      <c r="C7" s="16">
        <v>339</v>
      </c>
      <c r="D7" s="16">
        <v>196</v>
      </c>
      <c r="E7" s="16">
        <v>260</v>
      </c>
      <c r="F7" s="16">
        <v>270</v>
      </c>
      <c r="G7" s="16">
        <v>222</v>
      </c>
      <c r="H7" s="16">
        <v>236</v>
      </c>
      <c r="I7" s="16">
        <v>217</v>
      </c>
      <c r="K7" s="55">
        <f t="shared" si="0"/>
        <v>4.1391865897224509</v>
      </c>
    </row>
    <row r="8" spans="1:17" x14ac:dyDescent="0.25">
      <c r="A8" s="17" t="s">
        <v>261</v>
      </c>
      <c r="B8" s="16">
        <v>7</v>
      </c>
      <c r="C8" s="16">
        <v>5</v>
      </c>
      <c r="D8" s="16">
        <v>3</v>
      </c>
      <c r="E8" s="16">
        <v>6</v>
      </c>
      <c r="F8" s="16">
        <v>4</v>
      </c>
      <c r="G8" s="16">
        <v>4</v>
      </c>
      <c r="H8" s="16">
        <v>3</v>
      </c>
      <c r="I8" s="16">
        <v>6</v>
      </c>
      <c r="K8" s="55">
        <f t="shared" si="0"/>
        <v>7.9005221214619406E-2</v>
      </c>
    </row>
    <row r="9" spans="1:17" x14ac:dyDescent="0.25">
      <c r="A9" s="17" t="s">
        <v>285</v>
      </c>
      <c r="B9" s="16">
        <v>2376</v>
      </c>
      <c r="C9" s="16">
        <v>2250</v>
      </c>
      <c r="D9" s="16">
        <v>1974</v>
      </c>
      <c r="E9" s="16">
        <v>1915</v>
      </c>
      <c r="F9" s="16">
        <v>1679</v>
      </c>
      <c r="G9" s="16">
        <v>1790</v>
      </c>
      <c r="H9" s="16">
        <v>1736</v>
      </c>
      <c r="I9" s="16">
        <v>1667</v>
      </c>
      <c r="K9" s="55">
        <f t="shared" si="0"/>
        <v>30.18342951360264</v>
      </c>
    </row>
    <row r="10" spans="1:17" x14ac:dyDescent="0.25">
      <c r="A10" s="17" t="s">
        <v>264</v>
      </c>
      <c r="B10" s="16">
        <v>69</v>
      </c>
      <c r="C10" s="16">
        <v>42</v>
      </c>
      <c r="D10" s="16">
        <v>55</v>
      </c>
      <c r="E10" s="16">
        <v>54</v>
      </c>
      <c r="F10" s="16">
        <v>37</v>
      </c>
      <c r="G10" s="16">
        <v>42</v>
      </c>
      <c r="H10" s="16">
        <v>50</v>
      </c>
      <c r="I10" s="16">
        <v>32</v>
      </c>
      <c r="K10" s="55">
        <f t="shared" si="0"/>
        <v>0.73852706787579003</v>
      </c>
    </row>
    <row r="11" spans="1:17" x14ac:dyDescent="0.25">
      <c r="A11" s="57"/>
      <c r="B11" s="58"/>
      <c r="C11" s="58"/>
      <c r="D11" s="93"/>
      <c r="E11" s="93"/>
      <c r="F11" s="93"/>
      <c r="G11" s="93"/>
      <c r="H11" s="93"/>
      <c r="I11" s="93"/>
      <c r="K11" s="55"/>
    </row>
    <row r="12" spans="1:17" s="12" customFormat="1" ht="22.5" customHeight="1" x14ac:dyDescent="0.25">
      <c r="A12" s="59" t="s">
        <v>259</v>
      </c>
      <c r="B12" s="60">
        <v>50</v>
      </c>
      <c r="C12" s="60">
        <v>46</v>
      </c>
      <c r="D12" s="60">
        <v>37</v>
      </c>
      <c r="E12" s="60">
        <v>39</v>
      </c>
      <c r="F12" s="60">
        <v>26</v>
      </c>
      <c r="G12" s="60">
        <v>23</v>
      </c>
      <c r="H12" s="60">
        <v>38</v>
      </c>
      <c r="I12" s="60">
        <v>100</v>
      </c>
      <c r="J12"/>
      <c r="K12" s="55"/>
      <c r="L12"/>
    </row>
    <row r="13" spans="1:17" x14ac:dyDescent="0.25">
      <c r="A13" s="17" t="s">
        <v>97</v>
      </c>
      <c r="B13" s="16">
        <v>6</v>
      </c>
      <c r="C13" s="16">
        <v>2</v>
      </c>
      <c r="D13" s="16">
        <v>3</v>
      </c>
      <c r="E13" s="16">
        <v>2</v>
      </c>
      <c r="F13" s="16">
        <v>5</v>
      </c>
      <c r="G13" s="16">
        <v>0</v>
      </c>
      <c r="H13" s="16">
        <v>6</v>
      </c>
      <c r="I13" s="16">
        <v>3</v>
      </c>
      <c r="K13" s="55">
        <f>SUM(E13:I13)/SUM($E$12:$I$12)*100</f>
        <v>7.0796460176991154</v>
      </c>
    </row>
    <row r="14" spans="1:17" x14ac:dyDescent="0.25">
      <c r="A14" s="17" t="s">
        <v>263</v>
      </c>
      <c r="B14" s="16">
        <v>3</v>
      </c>
      <c r="C14" s="16">
        <v>0</v>
      </c>
      <c r="D14" s="16">
        <v>1</v>
      </c>
      <c r="E14" s="16">
        <v>0</v>
      </c>
      <c r="F14" s="16">
        <v>0</v>
      </c>
      <c r="G14" s="16">
        <v>0</v>
      </c>
      <c r="H14" s="16">
        <v>0</v>
      </c>
      <c r="I14" s="16">
        <v>1</v>
      </c>
      <c r="K14" s="55">
        <f t="shared" ref="K14:K18" si="1">SUM(E14:I14)/SUM($E$12:$I$12)*100</f>
        <v>0.44247787610619471</v>
      </c>
    </row>
    <row r="15" spans="1:17" x14ac:dyDescent="0.25">
      <c r="A15" s="17" t="s">
        <v>262</v>
      </c>
      <c r="B15" s="16">
        <v>0</v>
      </c>
      <c r="C15" s="16">
        <v>1</v>
      </c>
      <c r="D15" s="16">
        <v>1</v>
      </c>
      <c r="E15" s="16">
        <v>0</v>
      </c>
      <c r="F15" s="16">
        <v>0</v>
      </c>
      <c r="G15" s="16">
        <v>0</v>
      </c>
      <c r="H15" s="16">
        <v>0</v>
      </c>
      <c r="I15" s="16">
        <v>0</v>
      </c>
      <c r="K15" s="55">
        <f t="shared" si="1"/>
        <v>0</v>
      </c>
    </row>
    <row r="16" spans="1:17" x14ac:dyDescent="0.25">
      <c r="A16" s="17" t="s">
        <v>261</v>
      </c>
      <c r="B16" s="16">
        <v>0</v>
      </c>
      <c r="C16" s="16">
        <v>0</v>
      </c>
      <c r="D16" s="16">
        <v>0</v>
      </c>
      <c r="E16" s="16">
        <v>0</v>
      </c>
      <c r="F16" s="16">
        <v>0</v>
      </c>
      <c r="G16" s="16">
        <v>0</v>
      </c>
      <c r="H16" s="16">
        <v>0</v>
      </c>
      <c r="I16" s="16">
        <v>0</v>
      </c>
      <c r="K16" s="55">
        <f t="shared" si="1"/>
        <v>0</v>
      </c>
    </row>
    <row r="17" spans="1:12" x14ac:dyDescent="0.25">
      <c r="A17" s="17" t="s">
        <v>285</v>
      </c>
      <c r="B17" s="16">
        <v>41</v>
      </c>
      <c r="C17" s="16">
        <v>43</v>
      </c>
      <c r="D17" s="16">
        <v>33</v>
      </c>
      <c r="E17" s="16">
        <v>37</v>
      </c>
      <c r="F17" s="16">
        <v>21</v>
      </c>
      <c r="G17" s="16">
        <v>23</v>
      </c>
      <c r="H17" s="16">
        <v>32</v>
      </c>
      <c r="I17" s="16">
        <v>96</v>
      </c>
      <c r="K17" s="55">
        <f t="shared" si="1"/>
        <v>92.477876106194685</v>
      </c>
    </row>
    <row r="18" spans="1:12" x14ac:dyDescent="0.25">
      <c r="A18" s="17" t="s">
        <v>264</v>
      </c>
      <c r="B18" s="16">
        <v>0</v>
      </c>
      <c r="C18" s="16">
        <v>0</v>
      </c>
      <c r="D18" s="16">
        <v>0</v>
      </c>
      <c r="E18" s="16">
        <v>0</v>
      </c>
      <c r="F18" s="16">
        <v>0</v>
      </c>
      <c r="G18" s="16">
        <v>0</v>
      </c>
      <c r="H18" s="16">
        <v>0</v>
      </c>
      <c r="I18" s="16">
        <v>0</v>
      </c>
      <c r="K18" s="55">
        <f t="shared" si="1"/>
        <v>0</v>
      </c>
    </row>
    <row r="19" spans="1:12" x14ac:dyDescent="0.25">
      <c r="A19" s="57"/>
      <c r="B19" s="58"/>
      <c r="C19" s="58"/>
      <c r="D19" s="93"/>
      <c r="E19" s="93"/>
      <c r="F19" s="93"/>
      <c r="G19" s="93"/>
      <c r="H19" s="93"/>
      <c r="I19" s="93"/>
      <c r="K19" s="55"/>
    </row>
    <row r="20" spans="1:12" s="12" customFormat="1" ht="22.5" customHeight="1" x14ac:dyDescent="0.25">
      <c r="A20" s="59" t="s">
        <v>260</v>
      </c>
      <c r="B20" s="60">
        <v>1079</v>
      </c>
      <c r="C20" s="60">
        <v>1050</v>
      </c>
      <c r="D20" s="60">
        <v>959</v>
      </c>
      <c r="E20" s="60">
        <v>865</v>
      </c>
      <c r="F20" s="60">
        <v>802</v>
      </c>
      <c r="G20" s="60">
        <v>827</v>
      </c>
      <c r="H20" s="60">
        <v>731</v>
      </c>
      <c r="I20" s="60">
        <v>806</v>
      </c>
      <c r="J20"/>
      <c r="K20" s="55"/>
      <c r="L20"/>
    </row>
    <row r="21" spans="1:12" x14ac:dyDescent="0.25">
      <c r="A21" s="17" t="s">
        <v>97</v>
      </c>
      <c r="B21" s="16">
        <v>185</v>
      </c>
      <c r="C21" s="16">
        <v>208</v>
      </c>
      <c r="D21" s="16">
        <v>233</v>
      </c>
      <c r="E21" s="16">
        <v>187</v>
      </c>
      <c r="F21" s="16">
        <v>204</v>
      </c>
      <c r="G21" s="16">
        <v>215</v>
      </c>
      <c r="H21" s="16">
        <v>183</v>
      </c>
      <c r="I21" s="16">
        <v>176</v>
      </c>
      <c r="K21" s="55">
        <f>SUM(E21:I21)/SUM($E$20:$I$20)*100</f>
        <v>23.939469114363682</v>
      </c>
    </row>
    <row r="22" spans="1:12" x14ac:dyDescent="0.25">
      <c r="A22" s="17" t="s">
        <v>263</v>
      </c>
      <c r="B22" s="16">
        <v>179</v>
      </c>
      <c r="C22" s="16">
        <v>133</v>
      </c>
      <c r="D22" s="16">
        <v>152</v>
      </c>
      <c r="E22" s="16">
        <v>126</v>
      </c>
      <c r="F22" s="16">
        <v>97</v>
      </c>
      <c r="G22" s="16">
        <v>109</v>
      </c>
      <c r="H22" s="16">
        <v>84</v>
      </c>
      <c r="I22" s="16">
        <v>100</v>
      </c>
      <c r="K22" s="55">
        <f t="shared" ref="K22:K26" si="2">SUM(E22:I22)/SUM($E$20:$I$20)*100</f>
        <v>12.800793847680476</v>
      </c>
    </row>
    <row r="23" spans="1:12" x14ac:dyDescent="0.25">
      <c r="A23" s="17" t="s">
        <v>262</v>
      </c>
      <c r="B23" s="16">
        <v>38</v>
      </c>
      <c r="C23" s="16">
        <v>39</v>
      </c>
      <c r="D23" s="16">
        <v>25</v>
      </c>
      <c r="E23" s="16">
        <v>21</v>
      </c>
      <c r="F23" s="16">
        <v>39</v>
      </c>
      <c r="G23" s="16">
        <v>23</v>
      </c>
      <c r="H23" s="16">
        <v>16</v>
      </c>
      <c r="I23" s="16">
        <v>15</v>
      </c>
      <c r="K23" s="55">
        <f t="shared" si="2"/>
        <v>2.8280823616968496</v>
      </c>
    </row>
    <row r="24" spans="1:12" x14ac:dyDescent="0.25">
      <c r="A24" s="17" t="s">
        <v>261</v>
      </c>
      <c r="B24" s="16">
        <v>0</v>
      </c>
      <c r="C24" s="16">
        <v>1</v>
      </c>
      <c r="D24" s="16">
        <v>1</v>
      </c>
      <c r="E24" s="16">
        <v>1</v>
      </c>
      <c r="F24" s="16">
        <v>1</v>
      </c>
      <c r="G24" s="16">
        <v>0</v>
      </c>
      <c r="H24" s="16">
        <v>0</v>
      </c>
      <c r="I24" s="16">
        <v>0</v>
      </c>
      <c r="K24" s="55">
        <f t="shared" si="2"/>
        <v>4.9615480029769288E-2</v>
      </c>
    </row>
    <row r="25" spans="1:12" x14ac:dyDescent="0.25">
      <c r="A25" s="17" t="s">
        <v>285</v>
      </c>
      <c r="B25" s="16">
        <v>675</v>
      </c>
      <c r="C25" s="16">
        <v>667</v>
      </c>
      <c r="D25" s="16">
        <v>543</v>
      </c>
      <c r="E25" s="16">
        <v>527</v>
      </c>
      <c r="F25" s="16">
        <v>457</v>
      </c>
      <c r="G25" s="16">
        <v>479</v>
      </c>
      <c r="H25" s="16">
        <v>448</v>
      </c>
      <c r="I25" s="16">
        <v>514</v>
      </c>
      <c r="K25" s="55">
        <f t="shared" si="2"/>
        <v>60.158769536095257</v>
      </c>
    </row>
    <row r="26" spans="1:12" x14ac:dyDescent="0.25">
      <c r="A26" s="17" t="s">
        <v>264</v>
      </c>
      <c r="B26" s="16">
        <v>2</v>
      </c>
      <c r="C26" s="16">
        <v>2</v>
      </c>
      <c r="D26" s="16">
        <v>7</v>
      </c>
      <c r="E26" s="16">
        <v>2</v>
      </c>
      <c r="F26" s="16">
        <v>2</v>
      </c>
      <c r="G26" s="16">
        <v>1</v>
      </c>
      <c r="H26" s="16">
        <v>0</v>
      </c>
      <c r="I26" s="16">
        <v>1</v>
      </c>
      <c r="K26" s="55">
        <f t="shared" si="2"/>
        <v>0.14884644008930786</v>
      </c>
    </row>
    <row r="27" spans="1:12" ht="15.75" thickBot="1" x14ac:dyDescent="0.3">
      <c r="A27" s="18"/>
      <c r="B27" s="18"/>
      <c r="C27" s="18"/>
      <c r="D27" s="18"/>
      <c r="E27" s="18"/>
      <c r="F27" s="18"/>
      <c r="G27" s="18"/>
      <c r="H27" s="18"/>
      <c r="I27" s="18"/>
      <c r="K27" s="18"/>
    </row>
    <row r="28" spans="1:12" x14ac:dyDescent="0.25">
      <c r="A28" s="17"/>
      <c r="B28" s="16"/>
      <c r="C28" s="16"/>
      <c r="D28" s="16"/>
      <c r="E28" s="16"/>
      <c r="F28" s="16"/>
      <c r="H28" s="55"/>
      <c r="I28" s="55"/>
    </row>
    <row r="29" spans="1:12" x14ac:dyDescent="0.25">
      <c r="A29" s="17"/>
      <c r="B29" s="16"/>
      <c r="C29" s="16"/>
      <c r="D29" s="16"/>
      <c r="E29" s="16"/>
      <c r="F29" s="16"/>
      <c r="H29" s="55"/>
      <c r="I29" s="55"/>
    </row>
    <row r="30" spans="1:12" hidden="1" x14ac:dyDescent="0.25">
      <c r="A30" s="72" t="s">
        <v>1</v>
      </c>
      <c r="B30" s="97" t="s">
        <v>2</v>
      </c>
      <c r="C30" s="63"/>
      <c r="D30" s="63"/>
      <c r="E30" s="63"/>
      <c r="F30" s="63"/>
      <c r="H30" s="55"/>
      <c r="I30" s="55"/>
    </row>
    <row r="31" spans="1:12" hidden="1" x14ac:dyDescent="0.25">
      <c r="A31" s="72" t="s">
        <v>314</v>
      </c>
      <c r="B31" s="97" t="s">
        <v>306</v>
      </c>
      <c r="C31" s="63"/>
      <c r="D31" s="63"/>
      <c r="E31" s="63"/>
      <c r="F31" s="63"/>
    </row>
    <row r="32" spans="1:12" hidden="1" x14ac:dyDescent="0.25">
      <c r="A32" s="63"/>
      <c r="B32" s="63"/>
      <c r="C32" s="63"/>
      <c r="D32" s="63"/>
      <c r="E32" s="63"/>
      <c r="F32" s="63"/>
    </row>
    <row r="33" spans="1:9" hidden="1" x14ac:dyDescent="0.25">
      <c r="A33" s="72" t="s">
        <v>309</v>
      </c>
      <c r="B33" s="72" t="s">
        <v>304</v>
      </c>
    </row>
    <row r="34" spans="1:9" hidden="1" x14ac:dyDescent="0.25">
      <c r="A34" s="72" t="s">
        <v>308</v>
      </c>
      <c r="B34" s="97">
        <v>2013</v>
      </c>
      <c r="C34" s="97">
        <v>2014</v>
      </c>
      <c r="D34" s="97">
        <v>2015</v>
      </c>
      <c r="E34" s="97">
        <v>2016</v>
      </c>
      <c r="F34" s="97">
        <v>2017</v>
      </c>
    </row>
    <row r="35" spans="1:9" hidden="1" x14ac:dyDescent="0.25">
      <c r="A35" s="73" t="s">
        <v>97</v>
      </c>
      <c r="B35" s="74">
        <v>1907</v>
      </c>
      <c r="C35" s="74">
        <v>1897</v>
      </c>
      <c r="D35" s="74">
        <v>1805</v>
      </c>
      <c r="E35" s="74">
        <v>1746</v>
      </c>
      <c r="F35" s="74">
        <v>1812</v>
      </c>
    </row>
    <row r="36" spans="1:9" hidden="1" x14ac:dyDescent="0.25">
      <c r="A36" s="73" t="s">
        <v>263</v>
      </c>
      <c r="B36" s="74">
        <v>2055</v>
      </c>
      <c r="C36" s="74">
        <v>2006</v>
      </c>
      <c r="D36" s="74">
        <v>1977</v>
      </c>
      <c r="E36" s="74">
        <v>1787</v>
      </c>
      <c r="F36" s="74">
        <v>1890</v>
      </c>
    </row>
    <row r="37" spans="1:9" hidden="1" x14ac:dyDescent="0.25">
      <c r="A37" s="73" t="s">
        <v>262</v>
      </c>
      <c r="B37" s="74">
        <v>260</v>
      </c>
      <c r="C37" s="74">
        <v>270</v>
      </c>
      <c r="D37" s="74">
        <v>222</v>
      </c>
      <c r="E37" s="74">
        <v>236</v>
      </c>
      <c r="F37" s="74">
        <v>217</v>
      </c>
    </row>
    <row r="38" spans="1:9" hidden="1" x14ac:dyDescent="0.25">
      <c r="A38" s="73" t="s">
        <v>261</v>
      </c>
      <c r="B38" s="74">
        <v>6</v>
      </c>
      <c r="C38" s="74">
        <v>4</v>
      </c>
      <c r="D38" s="74">
        <v>4</v>
      </c>
      <c r="E38" s="74">
        <v>3</v>
      </c>
      <c r="F38" s="74">
        <v>6</v>
      </c>
    </row>
    <row r="39" spans="1:9" hidden="1" x14ac:dyDescent="0.25">
      <c r="A39" s="73" t="s">
        <v>333</v>
      </c>
      <c r="B39" s="74">
        <v>1915</v>
      </c>
      <c r="C39" s="74">
        <v>1679</v>
      </c>
      <c r="D39" s="74">
        <v>1790</v>
      </c>
      <c r="E39" s="74">
        <v>1736</v>
      </c>
      <c r="F39" s="74">
        <v>1667</v>
      </c>
    </row>
    <row r="40" spans="1:9" hidden="1" x14ac:dyDescent="0.25">
      <c r="A40" s="73" t="s">
        <v>264</v>
      </c>
      <c r="B40" s="74">
        <v>54</v>
      </c>
      <c r="C40" s="74">
        <v>37</v>
      </c>
      <c r="D40" s="74">
        <v>42</v>
      </c>
      <c r="E40" s="74">
        <v>50</v>
      </c>
      <c r="F40" s="74">
        <v>32</v>
      </c>
    </row>
    <row r="41" spans="1:9" hidden="1" x14ac:dyDescent="0.25">
      <c r="A41" s="73" t="s">
        <v>0</v>
      </c>
      <c r="B41" s="74">
        <v>6197</v>
      </c>
      <c r="C41" s="74">
        <v>5893</v>
      </c>
      <c r="D41" s="74">
        <v>5840</v>
      </c>
      <c r="E41" s="74">
        <v>5558</v>
      </c>
      <c r="F41" s="74">
        <v>5624</v>
      </c>
    </row>
    <row r="42" spans="1:9" hidden="1" x14ac:dyDescent="0.25"/>
    <row r="43" spans="1:9" s="63" customFormat="1" hidden="1" x14ac:dyDescent="0.25">
      <c r="I43" s="97"/>
    </row>
    <row r="44" spans="1:9" s="63" customFormat="1" hidden="1" x14ac:dyDescent="0.25">
      <c r="I44" s="97"/>
    </row>
    <row r="45" spans="1:9" s="63" customFormat="1" hidden="1" x14ac:dyDescent="0.25">
      <c r="I45" s="97"/>
    </row>
    <row r="46" spans="1:9" s="63" customFormat="1" hidden="1" x14ac:dyDescent="0.25">
      <c r="I46" s="97"/>
    </row>
    <row r="47" spans="1:9" hidden="1" x14ac:dyDescent="0.25">
      <c r="A47" s="72" t="s">
        <v>1</v>
      </c>
      <c r="B47" s="97" t="s">
        <v>2</v>
      </c>
      <c r="C47" s="63"/>
      <c r="D47" s="63"/>
      <c r="E47" s="63"/>
      <c r="F47" s="63"/>
    </row>
    <row r="48" spans="1:9" hidden="1" x14ac:dyDescent="0.25">
      <c r="A48" s="72" t="s">
        <v>314</v>
      </c>
      <c r="B48" s="97" t="s">
        <v>306</v>
      </c>
      <c r="C48" s="63"/>
      <c r="D48" s="63"/>
      <c r="E48" s="63"/>
      <c r="F48" s="63"/>
    </row>
    <row r="49" spans="1:9" hidden="1" x14ac:dyDescent="0.25">
      <c r="A49" s="63"/>
      <c r="B49" s="63"/>
      <c r="C49" s="63"/>
      <c r="D49" s="63"/>
      <c r="E49" s="63"/>
      <c r="F49" s="63"/>
    </row>
    <row r="50" spans="1:9" hidden="1" x14ac:dyDescent="0.25">
      <c r="A50" s="72" t="s">
        <v>310</v>
      </c>
      <c r="B50" s="72" t="s">
        <v>304</v>
      </c>
    </row>
    <row r="51" spans="1:9" hidden="1" x14ac:dyDescent="0.25">
      <c r="A51" s="72" t="s">
        <v>308</v>
      </c>
      <c r="B51" s="97">
        <v>2013</v>
      </c>
      <c r="C51" s="97">
        <v>2014</v>
      </c>
      <c r="D51" s="97">
        <v>2015</v>
      </c>
      <c r="E51" s="97">
        <v>2016</v>
      </c>
      <c r="F51" s="97">
        <v>2017</v>
      </c>
    </row>
    <row r="52" spans="1:9" hidden="1" x14ac:dyDescent="0.25">
      <c r="A52" s="73" t="s">
        <v>97</v>
      </c>
      <c r="B52" s="74">
        <v>2</v>
      </c>
      <c r="C52" s="74">
        <v>5</v>
      </c>
      <c r="D52" s="74">
        <v>0</v>
      </c>
      <c r="E52" s="74">
        <v>6</v>
      </c>
      <c r="F52" s="74">
        <v>3</v>
      </c>
    </row>
    <row r="53" spans="1:9" hidden="1" x14ac:dyDescent="0.25">
      <c r="A53" s="73" t="s">
        <v>263</v>
      </c>
      <c r="B53" s="74">
        <v>0</v>
      </c>
      <c r="C53" s="74">
        <v>0</v>
      </c>
      <c r="D53" s="74">
        <v>0</v>
      </c>
      <c r="E53" s="74">
        <v>0</v>
      </c>
      <c r="F53" s="74">
        <v>1</v>
      </c>
    </row>
    <row r="54" spans="1:9" hidden="1" x14ac:dyDescent="0.25">
      <c r="A54" s="73" t="s">
        <v>262</v>
      </c>
      <c r="B54" s="74">
        <v>0</v>
      </c>
      <c r="C54" s="74">
        <v>0</v>
      </c>
      <c r="D54" s="74">
        <v>0</v>
      </c>
      <c r="E54" s="74">
        <v>0</v>
      </c>
      <c r="F54" s="74">
        <v>0</v>
      </c>
    </row>
    <row r="55" spans="1:9" hidden="1" x14ac:dyDescent="0.25">
      <c r="A55" s="73" t="s">
        <v>261</v>
      </c>
      <c r="B55" s="74">
        <v>0</v>
      </c>
      <c r="C55" s="74">
        <v>0</v>
      </c>
      <c r="D55" s="74">
        <v>0</v>
      </c>
      <c r="E55" s="74">
        <v>0</v>
      </c>
      <c r="F55" s="74">
        <v>0</v>
      </c>
    </row>
    <row r="56" spans="1:9" hidden="1" x14ac:dyDescent="0.25">
      <c r="A56" s="73" t="s">
        <v>333</v>
      </c>
      <c r="B56" s="74">
        <v>37</v>
      </c>
      <c r="C56" s="74">
        <v>21</v>
      </c>
      <c r="D56" s="74">
        <v>23</v>
      </c>
      <c r="E56" s="74">
        <v>32</v>
      </c>
      <c r="F56" s="74">
        <v>96</v>
      </c>
    </row>
    <row r="57" spans="1:9" hidden="1" x14ac:dyDescent="0.25">
      <c r="A57" s="73" t="s">
        <v>264</v>
      </c>
      <c r="B57" s="74">
        <v>0</v>
      </c>
      <c r="C57" s="74">
        <v>0</v>
      </c>
      <c r="D57" s="74">
        <v>0</v>
      </c>
      <c r="E57" s="74">
        <v>0</v>
      </c>
      <c r="F57" s="74">
        <v>0</v>
      </c>
    </row>
    <row r="58" spans="1:9" hidden="1" x14ac:dyDescent="0.25">
      <c r="A58" s="73" t="s">
        <v>0</v>
      </c>
      <c r="B58" s="74">
        <v>39</v>
      </c>
      <c r="C58" s="74">
        <v>26</v>
      </c>
      <c r="D58" s="74">
        <v>23</v>
      </c>
      <c r="E58" s="74">
        <v>38</v>
      </c>
      <c r="F58" s="74">
        <v>100</v>
      </c>
    </row>
    <row r="59" spans="1:9" hidden="1" x14ac:dyDescent="0.25"/>
    <row r="60" spans="1:9" s="63" customFormat="1" hidden="1" x14ac:dyDescent="0.25">
      <c r="I60" s="97"/>
    </row>
    <row r="61" spans="1:9" s="63" customFormat="1" hidden="1" x14ac:dyDescent="0.25">
      <c r="I61" s="97"/>
    </row>
    <row r="62" spans="1:9" s="63" customFormat="1" hidden="1" x14ac:dyDescent="0.25">
      <c r="I62" s="97"/>
    </row>
    <row r="63" spans="1:9" ht="12" hidden="1" customHeight="1" x14ac:dyDescent="0.25">
      <c r="A63" s="72" t="s">
        <v>1</v>
      </c>
      <c r="B63" s="97" t="s">
        <v>2</v>
      </c>
      <c r="C63" s="63"/>
      <c r="D63" s="63"/>
      <c r="E63" s="63"/>
      <c r="F63" s="63"/>
    </row>
    <row r="64" spans="1:9" hidden="1" x14ac:dyDescent="0.25">
      <c r="A64" s="72" t="s">
        <v>314</v>
      </c>
      <c r="B64" s="97" t="s">
        <v>306</v>
      </c>
      <c r="C64" s="63"/>
      <c r="D64" s="63"/>
      <c r="E64" s="63"/>
      <c r="F64" s="63"/>
    </row>
    <row r="65" spans="1:6" hidden="1" x14ac:dyDescent="0.25">
      <c r="A65" s="63"/>
      <c r="B65" s="63"/>
      <c r="C65" s="63"/>
      <c r="D65" s="63"/>
      <c r="E65" s="63"/>
      <c r="F65" s="63"/>
    </row>
    <row r="66" spans="1:6" hidden="1" x14ac:dyDescent="0.25">
      <c r="A66" s="72" t="s">
        <v>311</v>
      </c>
      <c r="B66" s="72" t="s">
        <v>304</v>
      </c>
    </row>
    <row r="67" spans="1:6" hidden="1" x14ac:dyDescent="0.25">
      <c r="A67" s="72" t="s">
        <v>308</v>
      </c>
      <c r="B67" s="97">
        <v>2013</v>
      </c>
      <c r="C67" s="97">
        <v>2014</v>
      </c>
      <c r="D67" s="97">
        <v>2015</v>
      </c>
      <c r="E67" s="97">
        <v>2016</v>
      </c>
      <c r="F67" s="97">
        <v>2017</v>
      </c>
    </row>
    <row r="68" spans="1:6" hidden="1" x14ac:dyDescent="0.25">
      <c r="A68" s="73" t="s">
        <v>97</v>
      </c>
      <c r="B68" s="74">
        <v>187</v>
      </c>
      <c r="C68" s="74">
        <v>204</v>
      </c>
      <c r="D68" s="74">
        <v>215</v>
      </c>
      <c r="E68" s="74">
        <v>183</v>
      </c>
      <c r="F68" s="74">
        <v>176</v>
      </c>
    </row>
    <row r="69" spans="1:6" hidden="1" x14ac:dyDescent="0.25">
      <c r="A69" s="73" t="s">
        <v>263</v>
      </c>
      <c r="B69" s="74">
        <v>126</v>
      </c>
      <c r="C69" s="74">
        <v>97</v>
      </c>
      <c r="D69" s="74">
        <v>109</v>
      </c>
      <c r="E69" s="74">
        <v>84</v>
      </c>
      <c r="F69" s="74">
        <v>100</v>
      </c>
    </row>
    <row r="70" spans="1:6" hidden="1" x14ac:dyDescent="0.25">
      <c r="A70" s="73" t="s">
        <v>262</v>
      </c>
      <c r="B70" s="74">
        <v>21</v>
      </c>
      <c r="C70" s="74">
        <v>39</v>
      </c>
      <c r="D70" s="74">
        <v>23</v>
      </c>
      <c r="E70" s="74">
        <v>16</v>
      </c>
      <c r="F70" s="74">
        <v>15</v>
      </c>
    </row>
    <row r="71" spans="1:6" hidden="1" x14ac:dyDescent="0.25">
      <c r="A71" s="73" t="s">
        <v>261</v>
      </c>
      <c r="B71" s="74">
        <v>1</v>
      </c>
      <c r="C71" s="74">
        <v>1</v>
      </c>
      <c r="D71" s="74">
        <v>0</v>
      </c>
      <c r="E71" s="74">
        <v>0</v>
      </c>
      <c r="F71" s="74">
        <v>0</v>
      </c>
    </row>
    <row r="72" spans="1:6" hidden="1" x14ac:dyDescent="0.25">
      <c r="A72" s="73" t="s">
        <v>333</v>
      </c>
      <c r="B72" s="74">
        <v>527</v>
      </c>
      <c r="C72" s="74">
        <v>457</v>
      </c>
      <c r="D72" s="74">
        <v>479</v>
      </c>
      <c r="E72" s="74">
        <v>448</v>
      </c>
      <c r="F72" s="74">
        <v>514</v>
      </c>
    </row>
    <row r="73" spans="1:6" hidden="1" x14ac:dyDescent="0.25">
      <c r="A73" s="73" t="s">
        <v>264</v>
      </c>
      <c r="B73" s="74">
        <v>2</v>
      </c>
      <c r="C73" s="74">
        <v>2</v>
      </c>
      <c r="D73" s="74">
        <v>1</v>
      </c>
      <c r="E73" s="74">
        <v>0</v>
      </c>
      <c r="F73" s="74">
        <v>1</v>
      </c>
    </row>
    <row r="74" spans="1:6" hidden="1" x14ac:dyDescent="0.25">
      <c r="A74" s="73" t="s">
        <v>0</v>
      </c>
      <c r="B74" s="74">
        <v>864</v>
      </c>
      <c r="C74" s="74">
        <v>800</v>
      </c>
      <c r="D74" s="74">
        <v>827</v>
      </c>
      <c r="E74" s="74">
        <v>731</v>
      </c>
      <c r="F74" s="74">
        <v>806</v>
      </c>
    </row>
    <row r="75" spans="1:6" hidden="1" x14ac:dyDescent="0.25"/>
  </sheetData>
  <sortState ref="A6:H11">
    <sortCondition descending="1" ref="H6:H11"/>
  </sortState>
  <pageMargins left="0.70866141732283472" right="0.70866141732283472" top="0.74803149606299213" bottom="0.74803149606299213" header="0.31496062992125984" footer="0.31496062992125984"/>
  <pageSetup paperSize="9" orientation="landscape" r:id="rId4"/>
  <headerFooter>
    <oddHeader>&amp;R&amp;"Foundry Sans,Regular"LFB Fire Facts | Fires in London 2014</oddHeader>
    <oddFooter>&amp;L&amp;"Foundry Sans,Regular"http://data.london.gov.uk&amp;R&amp;"Foundry Sans,Regular"Full data tables | Table &amp;A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5"/>
  <sheetViews>
    <sheetView showGridLines="0" workbookViewId="0">
      <selection activeCell="A44" sqref="A44:XFD85"/>
    </sheetView>
  </sheetViews>
  <sheetFormatPr defaultRowHeight="15" x14ac:dyDescent="0.25"/>
  <cols>
    <col min="1" max="1" width="22.140625" customWidth="1"/>
    <col min="2" max="12" width="5.5703125" customWidth="1"/>
    <col min="13" max="18" width="5.7109375" customWidth="1"/>
    <col min="19" max="19" width="5.7109375" style="97" customWidth="1"/>
  </cols>
  <sheetData>
    <row r="1" spans="1:19" s="12" customFormat="1" ht="22.5" customHeight="1" x14ac:dyDescent="0.25">
      <c r="A1" s="2" t="s">
        <v>291</v>
      </c>
    </row>
    <row r="2" spans="1:19" s="5" customFormat="1" ht="22.5" customHeight="1" thickBot="1" x14ac:dyDescent="0.25">
      <c r="A2" s="4" t="s">
        <v>175</v>
      </c>
      <c r="B2" s="4"/>
    </row>
    <row r="3" spans="1:19" s="9" customFormat="1" ht="22.5" customHeight="1" x14ac:dyDescent="0.2">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row>
    <row r="4" spans="1:19" s="12" customFormat="1" ht="22.5" customHeight="1" x14ac:dyDescent="0.2">
      <c r="A4" s="14" t="s">
        <v>290</v>
      </c>
      <c r="B4" s="15">
        <v>9178</v>
      </c>
      <c r="C4" s="15">
        <v>8943</v>
      </c>
      <c r="D4" s="15">
        <v>8267</v>
      </c>
      <c r="E4" s="15">
        <v>8645</v>
      </c>
      <c r="F4" s="15">
        <v>8037</v>
      </c>
      <c r="G4" s="15">
        <v>7311</v>
      </c>
      <c r="H4" s="15">
        <v>7213</v>
      </c>
      <c r="I4" s="15">
        <v>6730</v>
      </c>
      <c r="J4" s="15">
        <v>6661</v>
      </c>
      <c r="K4" s="15">
        <v>6916</v>
      </c>
      <c r="L4" s="15">
        <v>6821</v>
      </c>
      <c r="M4" s="15">
        <v>6650</v>
      </c>
      <c r="N4" s="15">
        <v>6479</v>
      </c>
      <c r="O4" s="15">
        <v>6197</v>
      </c>
      <c r="P4" s="15">
        <v>5893</v>
      </c>
      <c r="Q4" s="15">
        <v>5840</v>
      </c>
      <c r="R4" s="15">
        <v>5558</v>
      </c>
      <c r="S4" s="15">
        <v>5624</v>
      </c>
    </row>
    <row r="5" spans="1:19" s="12" customFormat="1" ht="22.5" customHeight="1" x14ac:dyDescent="0.2">
      <c r="A5" s="66" t="s">
        <v>11</v>
      </c>
      <c r="B5" s="11">
        <v>4844</v>
      </c>
      <c r="C5" s="11">
        <v>4790</v>
      </c>
      <c r="D5" s="11">
        <v>4325</v>
      </c>
      <c r="E5" s="11">
        <v>4385</v>
      </c>
      <c r="F5" s="11">
        <v>4186</v>
      </c>
      <c r="G5" s="11">
        <v>3759</v>
      </c>
      <c r="H5" s="11">
        <v>3617</v>
      </c>
      <c r="I5" s="11">
        <v>3428</v>
      </c>
      <c r="J5" s="11">
        <v>3345</v>
      </c>
      <c r="K5" s="11">
        <v>3542</v>
      </c>
      <c r="L5" s="11">
        <v>3449</v>
      </c>
      <c r="M5" s="11">
        <v>3281</v>
      </c>
      <c r="N5" s="11">
        <v>3205</v>
      </c>
      <c r="O5" s="11">
        <v>3029</v>
      </c>
      <c r="P5" s="11">
        <v>2877</v>
      </c>
      <c r="Q5" s="11">
        <v>2828</v>
      </c>
      <c r="R5" s="11">
        <v>2657</v>
      </c>
      <c r="S5" s="11">
        <v>2705</v>
      </c>
    </row>
    <row r="6" spans="1:19" s="65" customFormat="1" ht="13.5" customHeight="1" x14ac:dyDescent="0.2">
      <c r="A6" s="17" t="s">
        <v>12</v>
      </c>
      <c r="B6" s="16">
        <v>364</v>
      </c>
      <c r="C6" s="16">
        <v>341</v>
      </c>
      <c r="D6" s="16">
        <v>375</v>
      </c>
      <c r="E6" s="16">
        <v>332</v>
      </c>
      <c r="F6" s="16">
        <v>372</v>
      </c>
      <c r="G6" s="16">
        <v>251</v>
      </c>
      <c r="H6" s="16">
        <v>278</v>
      </c>
      <c r="I6" s="16">
        <v>226</v>
      </c>
      <c r="J6" s="16">
        <v>219</v>
      </c>
      <c r="K6" s="16">
        <v>228</v>
      </c>
      <c r="L6" s="16">
        <v>232</v>
      </c>
      <c r="M6" s="16">
        <v>203</v>
      </c>
      <c r="N6" s="16">
        <v>215</v>
      </c>
      <c r="O6" s="16">
        <v>198</v>
      </c>
      <c r="P6" s="16">
        <v>194</v>
      </c>
      <c r="Q6" s="16">
        <v>202</v>
      </c>
      <c r="R6" s="16">
        <v>187</v>
      </c>
      <c r="S6" s="16">
        <v>194</v>
      </c>
    </row>
    <row r="7" spans="1:19" s="65" customFormat="1" ht="13.5" customHeight="1" x14ac:dyDescent="0.2">
      <c r="A7" s="17" t="s">
        <v>13</v>
      </c>
      <c r="B7" s="16">
        <v>11</v>
      </c>
      <c r="C7" s="16">
        <v>9</v>
      </c>
      <c r="D7" s="16">
        <v>5</v>
      </c>
      <c r="E7" s="16">
        <v>5</v>
      </c>
      <c r="F7" s="16">
        <v>10</v>
      </c>
      <c r="G7" s="16">
        <v>4</v>
      </c>
      <c r="H7" s="16">
        <v>4</v>
      </c>
      <c r="I7" s="16">
        <v>9</v>
      </c>
      <c r="J7" s="16">
        <v>5</v>
      </c>
      <c r="K7" s="16">
        <v>4</v>
      </c>
      <c r="L7" s="16">
        <v>10</v>
      </c>
      <c r="M7" s="16">
        <v>3</v>
      </c>
      <c r="N7" s="16">
        <v>6</v>
      </c>
      <c r="O7" s="16">
        <v>7</v>
      </c>
      <c r="P7" s="16">
        <v>10</v>
      </c>
      <c r="Q7" s="16">
        <v>10</v>
      </c>
      <c r="R7" s="16">
        <v>3</v>
      </c>
      <c r="S7" s="16">
        <v>5</v>
      </c>
    </row>
    <row r="8" spans="1:19" x14ac:dyDescent="0.25">
      <c r="A8" s="17" t="s">
        <v>14</v>
      </c>
      <c r="B8" s="16">
        <v>458</v>
      </c>
      <c r="C8" s="16">
        <v>435</v>
      </c>
      <c r="D8" s="16">
        <v>386</v>
      </c>
      <c r="E8" s="16">
        <v>426</v>
      </c>
      <c r="F8" s="16">
        <v>389</v>
      </c>
      <c r="G8" s="16">
        <v>376</v>
      </c>
      <c r="H8" s="16">
        <v>309</v>
      </c>
      <c r="I8" s="16">
        <v>300</v>
      </c>
      <c r="J8" s="16">
        <v>289</v>
      </c>
      <c r="K8" s="16">
        <v>332</v>
      </c>
      <c r="L8" s="16">
        <v>282</v>
      </c>
      <c r="M8" s="16">
        <v>301</v>
      </c>
      <c r="N8" s="16">
        <v>282</v>
      </c>
      <c r="O8" s="16">
        <v>276</v>
      </c>
      <c r="P8" s="16">
        <v>281</v>
      </c>
      <c r="Q8" s="16">
        <v>259</v>
      </c>
      <c r="R8" s="16">
        <v>239</v>
      </c>
      <c r="S8" s="16">
        <v>224</v>
      </c>
    </row>
    <row r="9" spans="1:19" x14ac:dyDescent="0.25">
      <c r="A9" s="17" t="s">
        <v>15</v>
      </c>
      <c r="B9" s="16">
        <v>260</v>
      </c>
      <c r="C9" s="16">
        <v>214</v>
      </c>
      <c r="D9" s="16">
        <v>236</v>
      </c>
      <c r="E9" s="16">
        <v>235</v>
      </c>
      <c r="F9" s="16">
        <v>230</v>
      </c>
      <c r="G9" s="16">
        <v>217</v>
      </c>
      <c r="H9" s="16">
        <v>244</v>
      </c>
      <c r="I9" s="16">
        <v>212</v>
      </c>
      <c r="J9" s="16">
        <v>187</v>
      </c>
      <c r="K9" s="16">
        <v>177</v>
      </c>
      <c r="L9" s="16">
        <v>185</v>
      </c>
      <c r="M9" s="16">
        <v>206</v>
      </c>
      <c r="N9" s="16">
        <v>157</v>
      </c>
      <c r="O9" s="16">
        <v>166</v>
      </c>
      <c r="P9" s="16">
        <v>132</v>
      </c>
      <c r="Q9" s="16">
        <v>136</v>
      </c>
      <c r="R9" s="16">
        <v>157</v>
      </c>
      <c r="S9" s="16">
        <v>132</v>
      </c>
    </row>
    <row r="10" spans="1:19" x14ac:dyDescent="0.25">
      <c r="A10" s="17" t="s">
        <v>16</v>
      </c>
      <c r="B10" s="16">
        <v>334</v>
      </c>
      <c r="C10" s="16">
        <v>375</v>
      </c>
      <c r="D10" s="16">
        <v>333</v>
      </c>
      <c r="E10" s="16">
        <v>317</v>
      </c>
      <c r="F10" s="16">
        <v>269</v>
      </c>
      <c r="G10" s="16">
        <v>291</v>
      </c>
      <c r="H10" s="16">
        <v>282</v>
      </c>
      <c r="I10" s="16">
        <v>278</v>
      </c>
      <c r="J10" s="16">
        <v>251</v>
      </c>
      <c r="K10" s="16">
        <v>267</v>
      </c>
      <c r="L10" s="16">
        <v>242</v>
      </c>
      <c r="M10" s="16">
        <v>219</v>
      </c>
      <c r="N10" s="16">
        <v>200</v>
      </c>
      <c r="O10" s="16">
        <v>195</v>
      </c>
      <c r="P10" s="16">
        <v>194</v>
      </c>
      <c r="Q10" s="16">
        <v>212</v>
      </c>
      <c r="R10" s="16">
        <v>216</v>
      </c>
      <c r="S10" s="16">
        <v>176</v>
      </c>
    </row>
    <row r="11" spans="1:19" x14ac:dyDescent="0.25">
      <c r="A11" s="17" t="s">
        <v>17</v>
      </c>
      <c r="B11" s="16">
        <v>350</v>
      </c>
      <c r="C11" s="16">
        <v>358</v>
      </c>
      <c r="D11" s="16">
        <v>299</v>
      </c>
      <c r="E11" s="16">
        <v>320</v>
      </c>
      <c r="F11" s="16">
        <v>266</v>
      </c>
      <c r="G11" s="16">
        <v>249</v>
      </c>
      <c r="H11" s="16">
        <v>222</v>
      </c>
      <c r="I11" s="16">
        <v>193</v>
      </c>
      <c r="J11" s="16">
        <v>201</v>
      </c>
      <c r="K11" s="16">
        <v>211</v>
      </c>
      <c r="L11" s="16">
        <v>209</v>
      </c>
      <c r="M11" s="16">
        <v>241</v>
      </c>
      <c r="N11" s="16">
        <v>198</v>
      </c>
      <c r="O11" s="16">
        <v>183</v>
      </c>
      <c r="P11" s="16">
        <v>166</v>
      </c>
      <c r="Q11" s="16">
        <v>173</v>
      </c>
      <c r="R11" s="16">
        <v>158</v>
      </c>
      <c r="S11" s="16">
        <v>200</v>
      </c>
    </row>
    <row r="12" spans="1:19" x14ac:dyDescent="0.25">
      <c r="A12" s="17" t="s">
        <v>18</v>
      </c>
      <c r="B12" s="16">
        <v>231</v>
      </c>
      <c r="C12" s="16">
        <v>214</v>
      </c>
      <c r="D12" s="16">
        <v>174</v>
      </c>
      <c r="E12" s="16">
        <v>176</v>
      </c>
      <c r="F12" s="16">
        <v>186</v>
      </c>
      <c r="G12" s="16">
        <v>190</v>
      </c>
      <c r="H12" s="16">
        <v>175</v>
      </c>
      <c r="I12" s="16">
        <v>164</v>
      </c>
      <c r="J12" s="16">
        <v>164</v>
      </c>
      <c r="K12" s="16">
        <v>162</v>
      </c>
      <c r="L12" s="16">
        <v>159</v>
      </c>
      <c r="M12" s="16">
        <v>153</v>
      </c>
      <c r="N12" s="16">
        <v>161</v>
      </c>
      <c r="O12" s="16">
        <v>135</v>
      </c>
      <c r="P12" s="16">
        <v>156</v>
      </c>
      <c r="Q12" s="16">
        <v>126</v>
      </c>
      <c r="R12" s="16">
        <v>124</v>
      </c>
      <c r="S12" s="16">
        <v>151</v>
      </c>
    </row>
    <row r="13" spans="1:19" x14ac:dyDescent="0.25">
      <c r="A13" s="17" t="s">
        <v>19</v>
      </c>
      <c r="B13" s="16">
        <v>531</v>
      </c>
      <c r="C13" s="16">
        <v>509</v>
      </c>
      <c r="D13" s="16">
        <v>474</v>
      </c>
      <c r="E13" s="16">
        <v>492</v>
      </c>
      <c r="F13" s="16">
        <v>456</v>
      </c>
      <c r="G13" s="16">
        <v>404</v>
      </c>
      <c r="H13" s="16">
        <v>380</v>
      </c>
      <c r="I13" s="16">
        <v>389</v>
      </c>
      <c r="J13" s="16">
        <v>344</v>
      </c>
      <c r="K13" s="16">
        <v>380</v>
      </c>
      <c r="L13" s="16">
        <v>345</v>
      </c>
      <c r="M13" s="16">
        <v>333</v>
      </c>
      <c r="N13" s="16">
        <v>362</v>
      </c>
      <c r="O13" s="16">
        <v>309</v>
      </c>
      <c r="P13" s="16">
        <v>306</v>
      </c>
      <c r="Q13" s="16">
        <v>281</v>
      </c>
      <c r="R13" s="16">
        <v>261</v>
      </c>
      <c r="S13" s="16">
        <v>245</v>
      </c>
    </row>
    <row r="14" spans="1:19" x14ac:dyDescent="0.25">
      <c r="A14" s="17" t="s">
        <v>20</v>
      </c>
      <c r="B14" s="16">
        <v>344</v>
      </c>
      <c r="C14" s="16">
        <v>385</v>
      </c>
      <c r="D14" s="16">
        <v>304</v>
      </c>
      <c r="E14" s="16">
        <v>338</v>
      </c>
      <c r="F14" s="16">
        <v>320</v>
      </c>
      <c r="G14" s="16">
        <v>294</v>
      </c>
      <c r="H14" s="16">
        <v>284</v>
      </c>
      <c r="I14" s="16">
        <v>285</v>
      </c>
      <c r="J14" s="16">
        <v>303</v>
      </c>
      <c r="K14" s="16">
        <v>300</v>
      </c>
      <c r="L14" s="16">
        <v>304</v>
      </c>
      <c r="M14" s="16">
        <v>230</v>
      </c>
      <c r="N14" s="16">
        <v>263</v>
      </c>
      <c r="O14" s="16">
        <v>265</v>
      </c>
      <c r="P14" s="16">
        <v>229</v>
      </c>
      <c r="Q14" s="16">
        <v>259</v>
      </c>
      <c r="R14" s="16">
        <v>236</v>
      </c>
      <c r="S14" s="16">
        <v>230</v>
      </c>
    </row>
    <row r="15" spans="1:19" x14ac:dyDescent="0.25">
      <c r="A15" s="17" t="s">
        <v>21</v>
      </c>
      <c r="B15" s="16">
        <v>431</v>
      </c>
      <c r="C15" s="16">
        <v>455</v>
      </c>
      <c r="D15" s="16">
        <v>409</v>
      </c>
      <c r="E15" s="16">
        <v>381</v>
      </c>
      <c r="F15" s="16">
        <v>361</v>
      </c>
      <c r="G15" s="16">
        <v>293</v>
      </c>
      <c r="H15" s="16">
        <v>264</v>
      </c>
      <c r="I15" s="16">
        <v>293</v>
      </c>
      <c r="J15" s="16">
        <v>266</v>
      </c>
      <c r="K15" s="16">
        <v>278</v>
      </c>
      <c r="L15" s="16">
        <v>262</v>
      </c>
      <c r="M15" s="16">
        <v>269</v>
      </c>
      <c r="N15" s="16">
        <v>248</v>
      </c>
      <c r="O15" s="16">
        <v>249</v>
      </c>
      <c r="P15" s="16">
        <v>226</v>
      </c>
      <c r="Q15" s="16">
        <v>201</v>
      </c>
      <c r="R15" s="16">
        <v>198</v>
      </c>
      <c r="S15" s="16">
        <v>234</v>
      </c>
    </row>
    <row r="16" spans="1:19" x14ac:dyDescent="0.25">
      <c r="A16" s="17" t="s">
        <v>22</v>
      </c>
      <c r="B16" s="16">
        <v>476</v>
      </c>
      <c r="C16" s="16">
        <v>455</v>
      </c>
      <c r="D16" s="16">
        <v>400</v>
      </c>
      <c r="E16" s="16">
        <v>417</v>
      </c>
      <c r="F16" s="16">
        <v>422</v>
      </c>
      <c r="G16" s="16">
        <v>344</v>
      </c>
      <c r="H16" s="16">
        <v>342</v>
      </c>
      <c r="I16" s="16">
        <v>312</v>
      </c>
      <c r="J16" s="16">
        <v>308</v>
      </c>
      <c r="K16" s="16">
        <v>335</v>
      </c>
      <c r="L16" s="16">
        <v>356</v>
      </c>
      <c r="M16" s="16">
        <v>313</v>
      </c>
      <c r="N16" s="16">
        <v>340</v>
      </c>
      <c r="O16" s="16">
        <v>306</v>
      </c>
      <c r="P16" s="16">
        <v>308</v>
      </c>
      <c r="Q16" s="16">
        <v>286</v>
      </c>
      <c r="R16" s="16">
        <v>263</v>
      </c>
      <c r="S16" s="16">
        <v>289</v>
      </c>
    </row>
    <row r="17" spans="1:19" x14ac:dyDescent="0.25">
      <c r="A17" s="17" t="s">
        <v>23</v>
      </c>
      <c r="B17" s="16">
        <v>354</v>
      </c>
      <c r="C17" s="16">
        <v>384</v>
      </c>
      <c r="D17" s="16">
        <v>316</v>
      </c>
      <c r="E17" s="16">
        <v>351</v>
      </c>
      <c r="F17" s="16">
        <v>257</v>
      </c>
      <c r="G17" s="16">
        <v>298</v>
      </c>
      <c r="H17" s="16">
        <v>301</v>
      </c>
      <c r="I17" s="16">
        <v>293</v>
      </c>
      <c r="J17" s="16">
        <v>304</v>
      </c>
      <c r="K17" s="16">
        <v>313</v>
      </c>
      <c r="L17" s="16">
        <v>347</v>
      </c>
      <c r="M17" s="16">
        <v>300</v>
      </c>
      <c r="N17" s="16">
        <v>260</v>
      </c>
      <c r="O17" s="16">
        <v>248</v>
      </c>
      <c r="P17" s="16">
        <v>228</v>
      </c>
      <c r="Q17" s="16">
        <v>236</v>
      </c>
      <c r="R17" s="16">
        <v>204</v>
      </c>
      <c r="S17" s="16">
        <v>220</v>
      </c>
    </row>
    <row r="18" spans="1:19" x14ac:dyDescent="0.25">
      <c r="A18" s="17" t="s">
        <v>24</v>
      </c>
      <c r="B18" s="16">
        <v>304</v>
      </c>
      <c r="C18" s="16">
        <v>299</v>
      </c>
      <c r="D18" s="16">
        <v>310</v>
      </c>
      <c r="E18" s="16">
        <v>311</v>
      </c>
      <c r="F18" s="16">
        <v>323</v>
      </c>
      <c r="G18" s="16">
        <v>253</v>
      </c>
      <c r="H18" s="16">
        <v>266</v>
      </c>
      <c r="I18" s="16">
        <v>225</v>
      </c>
      <c r="J18" s="16">
        <v>272</v>
      </c>
      <c r="K18" s="16">
        <v>292</v>
      </c>
      <c r="L18" s="16">
        <v>248</v>
      </c>
      <c r="M18" s="16">
        <v>261</v>
      </c>
      <c r="N18" s="16">
        <v>254</v>
      </c>
      <c r="O18" s="16">
        <v>254</v>
      </c>
      <c r="P18" s="16">
        <v>235</v>
      </c>
      <c r="Q18" s="16">
        <v>238</v>
      </c>
      <c r="R18" s="16">
        <v>212</v>
      </c>
      <c r="S18" s="16">
        <v>214</v>
      </c>
    </row>
    <row r="19" spans="1:19" x14ac:dyDescent="0.25">
      <c r="A19" s="17" t="s">
        <v>25</v>
      </c>
      <c r="B19" s="16">
        <v>396</v>
      </c>
      <c r="C19" s="16">
        <v>357</v>
      </c>
      <c r="D19" s="16">
        <v>304</v>
      </c>
      <c r="E19" s="16">
        <v>284</v>
      </c>
      <c r="F19" s="16">
        <v>325</v>
      </c>
      <c r="G19" s="16">
        <v>295</v>
      </c>
      <c r="H19" s="16">
        <v>266</v>
      </c>
      <c r="I19" s="16">
        <v>249</v>
      </c>
      <c r="J19" s="16">
        <v>232</v>
      </c>
      <c r="K19" s="16">
        <v>263</v>
      </c>
      <c r="L19" s="16">
        <v>268</v>
      </c>
      <c r="M19" s="16">
        <v>249</v>
      </c>
      <c r="N19" s="16">
        <v>259</v>
      </c>
      <c r="O19" s="16">
        <v>238</v>
      </c>
      <c r="P19" s="16">
        <v>212</v>
      </c>
      <c r="Q19" s="16">
        <v>209</v>
      </c>
      <c r="R19" s="16">
        <v>199</v>
      </c>
      <c r="S19" s="16">
        <v>191</v>
      </c>
    </row>
    <row r="20" spans="1:19" s="12" customFormat="1" ht="22.5" customHeight="1" x14ac:dyDescent="0.2">
      <c r="A20" s="66" t="s">
        <v>26</v>
      </c>
      <c r="B20" s="11">
        <v>4332</v>
      </c>
      <c r="C20" s="11">
        <v>4148</v>
      </c>
      <c r="D20" s="11">
        <v>3932</v>
      </c>
      <c r="E20" s="11">
        <v>4256</v>
      </c>
      <c r="F20" s="11">
        <v>3850</v>
      </c>
      <c r="G20" s="11">
        <v>3552</v>
      </c>
      <c r="H20" s="11">
        <v>3596</v>
      </c>
      <c r="I20" s="11">
        <v>3302</v>
      </c>
      <c r="J20" s="11">
        <v>3316</v>
      </c>
      <c r="K20" s="11">
        <v>3374</v>
      </c>
      <c r="L20" s="11">
        <v>3372</v>
      </c>
      <c r="M20" s="11">
        <v>3369</v>
      </c>
      <c r="N20" s="11">
        <v>3274</v>
      </c>
      <c r="O20" s="11">
        <v>3168</v>
      </c>
      <c r="P20" s="11">
        <v>3016</v>
      </c>
      <c r="Q20" s="11">
        <v>3012</v>
      </c>
      <c r="R20" s="11">
        <v>2901</v>
      </c>
      <c r="S20" s="11">
        <v>2919</v>
      </c>
    </row>
    <row r="21" spans="1:19" x14ac:dyDescent="0.25">
      <c r="A21" s="17" t="s">
        <v>27</v>
      </c>
      <c r="B21" s="16">
        <v>209</v>
      </c>
      <c r="C21" s="16">
        <v>227</v>
      </c>
      <c r="D21" s="16">
        <v>233</v>
      </c>
      <c r="E21" s="16">
        <v>217</v>
      </c>
      <c r="F21" s="16">
        <v>198</v>
      </c>
      <c r="G21" s="16">
        <v>212</v>
      </c>
      <c r="H21" s="16">
        <v>196</v>
      </c>
      <c r="I21" s="16">
        <v>176</v>
      </c>
      <c r="J21" s="16">
        <v>187</v>
      </c>
      <c r="K21" s="16">
        <v>174</v>
      </c>
      <c r="L21" s="16">
        <v>162</v>
      </c>
      <c r="M21" s="16">
        <v>157</v>
      </c>
      <c r="N21" s="16">
        <v>146</v>
      </c>
      <c r="O21" s="16">
        <v>158</v>
      </c>
      <c r="P21" s="16">
        <v>135</v>
      </c>
      <c r="Q21" s="16">
        <v>139</v>
      </c>
      <c r="R21" s="16">
        <v>160</v>
      </c>
      <c r="S21" s="16">
        <v>130</v>
      </c>
    </row>
    <row r="22" spans="1:19" x14ac:dyDescent="0.25">
      <c r="A22" s="17" t="s">
        <v>28</v>
      </c>
      <c r="B22" s="16">
        <v>291</v>
      </c>
      <c r="C22" s="16">
        <v>280</v>
      </c>
      <c r="D22" s="16">
        <v>273</v>
      </c>
      <c r="E22" s="16">
        <v>308</v>
      </c>
      <c r="F22" s="16">
        <v>271</v>
      </c>
      <c r="G22" s="16">
        <v>251</v>
      </c>
      <c r="H22" s="16">
        <v>289</v>
      </c>
      <c r="I22" s="16">
        <v>239</v>
      </c>
      <c r="J22" s="16">
        <v>234</v>
      </c>
      <c r="K22" s="16">
        <v>252</v>
      </c>
      <c r="L22" s="16">
        <v>263</v>
      </c>
      <c r="M22" s="16">
        <v>227</v>
      </c>
      <c r="N22" s="16">
        <v>244</v>
      </c>
      <c r="O22" s="16">
        <v>238</v>
      </c>
      <c r="P22" s="16">
        <v>210</v>
      </c>
      <c r="Q22" s="16">
        <v>230</v>
      </c>
      <c r="R22" s="16">
        <v>210</v>
      </c>
      <c r="S22" s="16">
        <v>233</v>
      </c>
    </row>
    <row r="23" spans="1:19" x14ac:dyDescent="0.25">
      <c r="A23" s="17" t="s">
        <v>29</v>
      </c>
      <c r="B23" s="16">
        <v>153</v>
      </c>
      <c r="C23" s="16">
        <v>151</v>
      </c>
      <c r="D23" s="16">
        <v>137</v>
      </c>
      <c r="E23" s="16">
        <v>145</v>
      </c>
      <c r="F23" s="16">
        <v>151</v>
      </c>
      <c r="G23" s="16">
        <v>131</v>
      </c>
      <c r="H23" s="16">
        <v>135</v>
      </c>
      <c r="I23" s="16">
        <v>126</v>
      </c>
      <c r="J23" s="16">
        <v>151</v>
      </c>
      <c r="K23" s="16">
        <v>136</v>
      </c>
      <c r="L23" s="16">
        <v>129</v>
      </c>
      <c r="M23" s="16">
        <v>143</v>
      </c>
      <c r="N23" s="16">
        <v>144</v>
      </c>
      <c r="O23" s="16">
        <v>118</v>
      </c>
      <c r="P23" s="16">
        <v>122</v>
      </c>
      <c r="Q23" s="16">
        <v>131</v>
      </c>
      <c r="R23" s="16">
        <v>118</v>
      </c>
      <c r="S23" s="16">
        <v>116</v>
      </c>
    </row>
    <row r="24" spans="1:19" x14ac:dyDescent="0.25">
      <c r="A24" s="17" t="s">
        <v>30</v>
      </c>
      <c r="B24" s="16">
        <v>394</v>
      </c>
      <c r="C24" s="16">
        <v>431</v>
      </c>
      <c r="D24" s="16">
        <v>327</v>
      </c>
      <c r="E24" s="16">
        <v>391</v>
      </c>
      <c r="F24" s="16">
        <v>330</v>
      </c>
      <c r="G24" s="16">
        <v>284</v>
      </c>
      <c r="H24" s="16">
        <v>263</v>
      </c>
      <c r="I24" s="16">
        <v>230</v>
      </c>
      <c r="J24" s="16">
        <v>256</v>
      </c>
      <c r="K24" s="16">
        <v>239</v>
      </c>
      <c r="L24" s="16">
        <v>243</v>
      </c>
      <c r="M24" s="16">
        <v>240</v>
      </c>
      <c r="N24" s="16">
        <v>245</v>
      </c>
      <c r="O24" s="16">
        <v>234</v>
      </c>
      <c r="P24" s="16">
        <v>220</v>
      </c>
      <c r="Q24" s="16">
        <v>238</v>
      </c>
      <c r="R24" s="16">
        <v>222</v>
      </c>
      <c r="S24" s="16">
        <v>237</v>
      </c>
    </row>
    <row r="25" spans="1:19" x14ac:dyDescent="0.25">
      <c r="A25" s="17" t="s">
        <v>31</v>
      </c>
      <c r="B25" s="16">
        <v>200</v>
      </c>
      <c r="C25" s="16">
        <v>173</v>
      </c>
      <c r="D25" s="16">
        <v>189</v>
      </c>
      <c r="E25" s="16">
        <v>209</v>
      </c>
      <c r="F25" s="16">
        <v>200</v>
      </c>
      <c r="G25" s="16">
        <v>165</v>
      </c>
      <c r="H25" s="16">
        <v>182</v>
      </c>
      <c r="I25" s="16">
        <v>167</v>
      </c>
      <c r="J25" s="16">
        <v>137</v>
      </c>
      <c r="K25" s="16">
        <v>160</v>
      </c>
      <c r="L25" s="16">
        <v>178</v>
      </c>
      <c r="M25" s="16">
        <v>167</v>
      </c>
      <c r="N25" s="16">
        <v>160</v>
      </c>
      <c r="O25" s="16">
        <v>155</v>
      </c>
      <c r="P25" s="16">
        <v>136</v>
      </c>
      <c r="Q25" s="16">
        <v>143</v>
      </c>
      <c r="R25" s="16">
        <v>176</v>
      </c>
      <c r="S25" s="16">
        <v>156</v>
      </c>
    </row>
    <row r="26" spans="1:19" x14ac:dyDescent="0.25">
      <c r="A26" s="17" t="s">
        <v>32</v>
      </c>
      <c r="B26" s="16">
        <v>354</v>
      </c>
      <c r="C26" s="16">
        <v>324</v>
      </c>
      <c r="D26" s="16">
        <v>291</v>
      </c>
      <c r="E26" s="16">
        <v>312</v>
      </c>
      <c r="F26" s="16">
        <v>290</v>
      </c>
      <c r="G26" s="16">
        <v>259</v>
      </c>
      <c r="H26" s="16">
        <v>287</v>
      </c>
      <c r="I26" s="16">
        <v>283</v>
      </c>
      <c r="J26" s="16">
        <v>299</v>
      </c>
      <c r="K26" s="16">
        <v>305</v>
      </c>
      <c r="L26" s="16">
        <v>266</v>
      </c>
      <c r="M26" s="16">
        <v>301</v>
      </c>
      <c r="N26" s="16">
        <v>290</v>
      </c>
      <c r="O26" s="16">
        <v>251</v>
      </c>
      <c r="P26" s="16">
        <v>259</v>
      </c>
      <c r="Q26" s="16">
        <v>264</v>
      </c>
      <c r="R26" s="16">
        <v>267</v>
      </c>
      <c r="S26" s="16">
        <v>268</v>
      </c>
    </row>
    <row r="27" spans="1:19" x14ac:dyDescent="0.25">
      <c r="A27" s="17" t="s">
        <v>33</v>
      </c>
      <c r="B27" s="16">
        <v>340</v>
      </c>
      <c r="C27" s="16">
        <v>331</v>
      </c>
      <c r="D27" s="16">
        <v>284</v>
      </c>
      <c r="E27" s="16">
        <v>353</v>
      </c>
      <c r="F27" s="16">
        <v>325</v>
      </c>
      <c r="G27" s="16">
        <v>282</v>
      </c>
      <c r="H27" s="16">
        <v>312</v>
      </c>
      <c r="I27" s="16">
        <v>259</v>
      </c>
      <c r="J27" s="16">
        <v>264</v>
      </c>
      <c r="K27" s="16">
        <v>258</v>
      </c>
      <c r="L27" s="16">
        <v>250</v>
      </c>
      <c r="M27" s="16">
        <v>239</v>
      </c>
      <c r="N27" s="16">
        <v>200</v>
      </c>
      <c r="O27" s="16">
        <v>216</v>
      </c>
      <c r="P27" s="16">
        <v>216</v>
      </c>
      <c r="Q27" s="16">
        <v>202</v>
      </c>
      <c r="R27" s="16">
        <v>196</v>
      </c>
      <c r="S27" s="16">
        <v>221</v>
      </c>
    </row>
    <row r="28" spans="1:19" x14ac:dyDescent="0.25">
      <c r="A28" s="17" t="s">
        <v>34</v>
      </c>
      <c r="B28" s="16">
        <v>240</v>
      </c>
      <c r="C28" s="16">
        <v>252</v>
      </c>
      <c r="D28" s="16">
        <v>247</v>
      </c>
      <c r="E28" s="16">
        <v>271</v>
      </c>
      <c r="F28" s="16">
        <v>243</v>
      </c>
      <c r="G28" s="16">
        <v>231</v>
      </c>
      <c r="H28" s="16">
        <v>241</v>
      </c>
      <c r="I28" s="16">
        <v>231</v>
      </c>
      <c r="J28" s="16">
        <v>206</v>
      </c>
      <c r="K28" s="16">
        <v>229</v>
      </c>
      <c r="L28" s="16">
        <v>214</v>
      </c>
      <c r="M28" s="16">
        <v>238</v>
      </c>
      <c r="N28" s="16">
        <v>234</v>
      </c>
      <c r="O28" s="16">
        <v>235</v>
      </c>
      <c r="P28" s="16">
        <v>219</v>
      </c>
      <c r="Q28" s="16">
        <v>193</v>
      </c>
      <c r="R28" s="16">
        <v>181</v>
      </c>
      <c r="S28" s="16">
        <v>200</v>
      </c>
    </row>
    <row r="29" spans="1:19" x14ac:dyDescent="0.25">
      <c r="A29" s="17" t="s">
        <v>35</v>
      </c>
      <c r="B29" s="16">
        <v>349</v>
      </c>
      <c r="C29" s="16">
        <v>314</v>
      </c>
      <c r="D29" s="16">
        <v>298</v>
      </c>
      <c r="E29" s="16">
        <v>313</v>
      </c>
      <c r="F29" s="16">
        <v>279</v>
      </c>
      <c r="G29" s="16">
        <v>249</v>
      </c>
      <c r="H29" s="16">
        <v>233</v>
      </c>
      <c r="I29" s="16">
        <v>229</v>
      </c>
      <c r="J29" s="16">
        <v>220</v>
      </c>
      <c r="K29" s="16">
        <v>215</v>
      </c>
      <c r="L29" s="16">
        <v>248</v>
      </c>
      <c r="M29" s="16">
        <v>222</v>
      </c>
      <c r="N29" s="16">
        <v>207</v>
      </c>
      <c r="O29" s="16">
        <v>211</v>
      </c>
      <c r="P29" s="16">
        <v>196</v>
      </c>
      <c r="Q29" s="16">
        <v>187</v>
      </c>
      <c r="R29" s="16">
        <v>185</v>
      </c>
      <c r="S29" s="16">
        <v>199</v>
      </c>
    </row>
    <row r="30" spans="1:19" x14ac:dyDescent="0.25">
      <c r="A30" s="17" t="s">
        <v>36</v>
      </c>
      <c r="B30" s="16">
        <v>172</v>
      </c>
      <c r="C30" s="16">
        <v>188</v>
      </c>
      <c r="D30" s="16">
        <v>152</v>
      </c>
      <c r="E30" s="16">
        <v>171</v>
      </c>
      <c r="F30" s="16">
        <v>138</v>
      </c>
      <c r="G30" s="16">
        <v>159</v>
      </c>
      <c r="H30" s="16">
        <v>121</v>
      </c>
      <c r="I30" s="16">
        <v>106</v>
      </c>
      <c r="J30" s="16">
        <v>137</v>
      </c>
      <c r="K30" s="16">
        <v>131</v>
      </c>
      <c r="L30" s="16">
        <v>124</v>
      </c>
      <c r="M30" s="16">
        <v>141</v>
      </c>
      <c r="N30" s="16">
        <v>126</v>
      </c>
      <c r="O30" s="16">
        <v>144</v>
      </c>
      <c r="P30" s="16">
        <v>130</v>
      </c>
      <c r="Q30" s="16">
        <v>113</v>
      </c>
      <c r="R30" s="16">
        <v>102</v>
      </c>
      <c r="S30" s="16">
        <v>128</v>
      </c>
    </row>
    <row r="31" spans="1:19" x14ac:dyDescent="0.25">
      <c r="A31" s="17" t="s">
        <v>37</v>
      </c>
      <c r="B31" s="16">
        <v>145</v>
      </c>
      <c r="C31" s="16">
        <v>150</v>
      </c>
      <c r="D31" s="16">
        <v>153</v>
      </c>
      <c r="E31" s="16">
        <v>146</v>
      </c>
      <c r="F31" s="16">
        <v>124</v>
      </c>
      <c r="G31" s="16">
        <v>106</v>
      </c>
      <c r="H31" s="16">
        <v>117</v>
      </c>
      <c r="I31" s="16">
        <v>95</v>
      </c>
      <c r="J31" s="16">
        <v>104</v>
      </c>
      <c r="K31" s="16">
        <v>119</v>
      </c>
      <c r="L31" s="16">
        <v>108</v>
      </c>
      <c r="M31" s="16">
        <v>109</v>
      </c>
      <c r="N31" s="16">
        <v>111</v>
      </c>
      <c r="O31" s="16">
        <v>108</v>
      </c>
      <c r="P31" s="16">
        <v>109</v>
      </c>
      <c r="Q31" s="16">
        <v>118</v>
      </c>
      <c r="R31" s="16">
        <v>122</v>
      </c>
      <c r="S31" s="16">
        <v>94</v>
      </c>
    </row>
    <row r="32" spans="1:19" x14ac:dyDescent="0.25">
      <c r="A32" s="17" t="s">
        <v>38</v>
      </c>
      <c r="B32" s="16">
        <v>191</v>
      </c>
      <c r="C32" s="16">
        <v>173</v>
      </c>
      <c r="D32" s="16">
        <v>177</v>
      </c>
      <c r="E32" s="16">
        <v>198</v>
      </c>
      <c r="F32" s="16">
        <v>179</v>
      </c>
      <c r="G32" s="16">
        <v>153</v>
      </c>
      <c r="H32" s="16">
        <v>195</v>
      </c>
      <c r="I32" s="16">
        <v>151</v>
      </c>
      <c r="J32" s="16">
        <v>150</v>
      </c>
      <c r="K32" s="16">
        <v>149</v>
      </c>
      <c r="L32" s="16">
        <v>145</v>
      </c>
      <c r="M32" s="16">
        <v>176</v>
      </c>
      <c r="N32" s="16">
        <v>179</v>
      </c>
      <c r="O32" s="16">
        <v>161</v>
      </c>
      <c r="P32" s="16">
        <v>144</v>
      </c>
      <c r="Q32" s="16">
        <v>151</v>
      </c>
      <c r="R32" s="16">
        <v>161</v>
      </c>
      <c r="S32" s="16">
        <v>151</v>
      </c>
    </row>
    <row r="33" spans="1:19" x14ac:dyDescent="0.25">
      <c r="A33" s="17" t="s">
        <v>39</v>
      </c>
      <c r="B33" s="16">
        <v>217</v>
      </c>
      <c r="C33" s="16">
        <v>209</v>
      </c>
      <c r="D33" s="16">
        <v>206</v>
      </c>
      <c r="E33" s="16">
        <v>195</v>
      </c>
      <c r="F33" s="16">
        <v>188</v>
      </c>
      <c r="G33" s="16">
        <v>200</v>
      </c>
      <c r="H33" s="16">
        <v>198</v>
      </c>
      <c r="I33" s="16">
        <v>191</v>
      </c>
      <c r="J33" s="16">
        <v>172</v>
      </c>
      <c r="K33" s="16">
        <v>186</v>
      </c>
      <c r="L33" s="16">
        <v>156</v>
      </c>
      <c r="M33" s="16">
        <v>168</v>
      </c>
      <c r="N33" s="16">
        <v>168</v>
      </c>
      <c r="O33" s="16">
        <v>166</v>
      </c>
      <c r="P33" s="16">
        <v>152</v>
      </c>
      <c r="Q33" s="16">
        <v>168</v>
      </c>
      <c r="R33" s="16">
        <v>138</v>
      </c>
      <c r="S33" s="16">
        <v>168</v>
      </c>
    </row>
    <row r="34" spans="1:19" x14ac:dyDescent="0.25">
      <c r="A34" s="17" t="s">
        <v>40</v>
      </c>
      <c r="B34" s="16">
        <v>123</v>
      </c>
      <c r="C34" s="16">
        <v>125</v>
      </c>
      <c r="D34" s="16">
        <v>114</v>
      </c>
      <c r="E34" s="16">
        <v>112</v>
      </c>
      <c r="F34" s="16">
        <v>97</v>
      </c>
      <c r="G34" s="16">
        <v>92</v>
      </c>
      <c r="H34" s="16">
        <v>104</v>
      </c>
      <c r="I34" s="16">
        <v>93</v>
      </c>
      <c r="J34" s="16">
        <v>86</v>
      </c>
      <c r="K34" s="16">
        <v>97</v>
      </c>
      <c r="L34" s="16">
        <v>106</v>
      </c>
      <c r="M34" s="16">
        <v>96</v>
      </c>
      <c r="N34" s="16">
        <v>93</v>
      </c>
      <c r="O34" s="16">
        <v>98</v>
      </c>
      <c r="P34" s="16">
        <v>81</v>
      </c>
      <c r="Q34" s="16">
        <v>80</v>
      </c>
      <c r="R34" s="16">
        <v>96</v>
      </c>
      <c r="S34" s="16">
        <v>62</v>
      </c>
    </row>
    <row r="35" spans="1:19" x14ac:dyDescent="0.25">
      <c r="A35" s="17" t="s">
        <v>41</v>
      </c>
      <c r="B35" s="16">
        <v>185</v>
      </c>
      <c r="C35" s="16">
        <v>153</v>
      </c>
      <c r="D35" s="16">
        <v>159</v>
      </c>
      <c r="E35" s="16">
        <v>168</v>
      </c>
      <c r="F35" s="16">
        <v>129</v>
      </c>
      <c r="G35" s="16">
        <v>122</v>
      </c>
      <c r="H35" s="16">
        <v>131</v>
      </c>
      <c r="I35" s="16">
        <v>136</v>
      </c>
      <c r="J35" s="16">
        <v>129</v>
      </c>
      <c r="K35" s="16">
        <v>137</v>
      </c>
      <c r="L35" s="16">
        <v>147</v>
      </c>
      <c r="M35" s="16">
        <v>134</v>
      </c>
      <c r="N35" s="16">
        <v>113</v>
      </c>
      <c r="O35" s="16">
        <v>106</v>
      </c>
      <c r="P35" s="16">
        <v>109</v>
      </c>
      <c r="Q35" s="16">
        <v>126</v>
      </c>
      <c r="R35" s="16">
        <v>111</v>
      </c>
      <c r="S35" s="16">
        <v>91</v>
      </c>
    </row>
    <row r="36" spans="1:19" x14ac:dyDescent="0.25">
      <c r="A36" s="17" t="s">
        <v>42</v>
      </c>
      <c r="B36" s="16">
        <v>192</v>
      </c>
      <c r="C36" s="16">
        <v>167</v>
      </c>
      <c r="D36" s="16">
        <v>188</v>
      </c>
      <c r="E36" s="16">
        <v>249</v>
      </c>
      <c r="F36" s="16">
        <v>211</v>
      </c>
      <c r="G36" s="16">
        <v>174</v>
      </c>
      <c r="H36" s="16">
        <v>155</v>
      </c>
      <c r="I36" s="16">
        <v>160</v>
      </c>
      <c r="J36" s="16">
        <v>167</v>
      </c>
      <c r="K36" s="16">
        <v>170</v>
      </c>
      <c r="L36" s="16">
        <v>197</v>
      </c>
      <c r="M36" s="16">
        <v>169</v>
      </c>
      <c r="N36" s="16">
        <v>169</v>
      </c>
      <c r="O36" s="16">
        <v>152</v>
      </c>
      <c r="P36" s="16">
        <v>171</v>
      </c>
      <c r="Q36" s="16">
        <v>154</v>
      </c>
      <c r="R36" s="16">
        <v>132</v>
      </c>
      <c r="S36" s="16">
        <v>151</v>
      </c>
    </row>
    <row r="37" spans="1:19" x14ac:dyDescent="0.25">
      <c r="A37" s="17" t="s">
        <v>43</v>
      </c>
      <c r="B37" s="16">
        <v>135</v>
      </c>
      <c r="C37" s="16">
        <v>137</v>
      </c>
      <c r="D37" s="16">
        <v>109</v>
      </c>
      <c r="E37" s="16">
        <v>108</v>
      </c>
      <c r="F37" s="16">
        <v>106</v>
      </c>
      <c r="G37" s="16">
        <v>106</v>
      </c>
      <c r="H37" s="16">
        <v>98</v>
      </c>
      <c r="I37" s="16">
        <v>74</v>
      </c>
      <c r="J37" s="16">
        <v>94</v>
      </c>
      <c r="K37" s="16">
        <v>85</v>
      </c>
      <c r="L37" s="16">
        <v>98</v>
      </c>
      <c r="M37" s="16">
        <v>92</v>
      </c>
      <c r="N37" s="16">
        <v>100</v>
      </c>
      <c r="O37" s="16">
        <v>100</v>
      </c>
      <c r="P37" s="16">
        <v>114</v>
      </c>
      <c r="Q37" s="16">
        <v>100</v>
      </c>
      <c r="R37" s="16">
        <v>97</v>
      </c>
      <c r="S37" s="16">
        <v>87</v>
      </c>
    </row>
    <row r="38" spans="1:19" x14ac:dyDescent="0.25">
      <c r="A38" s="17" t="s">
        <v>44</v>
      </c>
      <c r="B38" s="16">
        <v>168</v>
      </c>
      <c r="C38" s="16">
        <v>125</v>
      </c>
      <c r="D38" s="16">
        <v>152</v>
      </c>
      <c r="E38" s="16">
        <v>166</v>
      </c>
      <c r="F38" s="16">
        <v>156</v>
      </c>
      <c r="G38" s="16">
        <v>145</v>
      </c>
      <c r="H38" s="16">
        <v>137</v>
      </c>
      <c r="I38" s="16">
        <v>145</v>
      </c>
      <c r="J38" s="16">
        <v>119</v>
      </c>
      <c r="K38" s="16">
        <v>145</v>
      </c>
      <c r="L38" s="16">
        <v>154</v>
      </c>
      <c r="M38" s="16">
        <v>137</v>
      </c>
      <c r="N38" s="16">
        <v>144</v>
      </c>
      <c r="O38" s="16">
        <v>141</v>
      </c>
      <c r="P38" s="16">
        <v>134</v>
      </c>
      <c r="Q38" s="16">
        <v>106</v>
      </c>
      <c r="R38" s="16">
        <v>102</v>
      </c>
      <c r="S38" s="16">
        <v>85</v>
      </c>
    </row>
    <row r="39" spans="1:19" x14ac:dyDescent="0.25">
      <c r="A39" s="17" t="s">
        <v>45</v>
      </c>
      <c r="B39" s="16">
        <v>274</v>
      </c>
      <c r="C39" s="16">
        <v>238</v>
      </c>
      <c r="D39" s="16">
        <v>243</v>
      </c>
      <c r="E39" s="16">
        <v>224</v>
      </c>
      <c r="F39" s="16">
        <v>235</v>
      </c>
      <c r="G39" s="16">
        <v>231</v>
      </c>
      <c r="H39" s="16">
        <v>202</v>
      </c>
      <c r="I39" s="16">
        <v>211</v>
      </c>
      <c r="J39" s="16">
        <v>204</v>
      </c>
      <c r="K39" s="16">
        <v>187</v>
      </c>
      <c r="L39" s="16">
        <v>184</v>
      </c>
      <c r="M39" s="16">
        <v>213</v>
      </c>
      <c r="N39" s="16">
        <v>201</v>
      </c>
      <c r="O39" s="16">
        <v>176</v>
      </c>
      <c r="P39" s="16">
        <v>159</v>
      </c>
      <c r="Q39" s="16">
        <v>169</v>
      </c>
      <c r="R39" s="16">
        <v>125</v>
      </c>
      <c r="S39" s="16">
        <v>142</v>
      </c>
    </row>
    <row r="40" spans="1:19" s="12" customFormat="1" ht="22.5" hidden="1" customHeight="1" x14ac:dyDescent="0.2">
      <c r="A40" s="66" t="s">
        <v>474</v>
      </c>
      <c r="B40" s="11">
        <v>2</v>
      </c>
      <c r="C40" s="11">
        <v>5</v>
      </c>
      <c r="D40" s="11">
        <v>10</v>
      </c>
      <c r="E40" s="11">
        <v>4</v>
      </c>
      <c r="F40" s="11">
        <v>1</v>
      </c>
      <c r="G40" s="11">
        <v>0</v>
      </c>
      <c r="H40" s="11">
        <v>0</v>
      </c>
      <c r="I40" s="11">
        <v>0</v>
      </c>
      <c r="J40" s="11">
        <v>0</v>
      </c>
      <c r="K40" s="11">
        <v>0</v>
      </c>
      <c r="L40" s="11">
        <v>0</v>
      </c>
      <c r="M40" s="11">
        <v>0</v>
      </c>
      <c r="N40" s="11">
        <v>0</v>
      </c>
      <c r="O40" s="11">
        <v>0</v>
      </c>
      <c r="P40" s="11">
        <v>0</v>
      </c>
      <c r="Q40" s="11">
        <v>0</v>
      </c>
      <c r="R40" s="11">
        <v>0</v>
      </c>
      <c r="S40" s="11">
        <v>0</v>
      </c>
    </row>
    <row r="41" spans="1:19" ht="14.25" customHeight="1" thickBot="1" x14ac:dyDescent="0.3">
      <c r="A41" s="18"/>
      <c r="B41" s="19"/>
      <c r="C41" s="19"/>
      <c r="D41" s="19"/>
      <c r="E41" s="19"/>
      <c r="F41" s="19"/>
      <c r="G41" s="19"/>
      <c r="H41" s="19"/>
      <c r="I41" s="19"/>
      <c r="J41" s="19"/>
      <c r="K41" s="19"/>
      <c r="L41" s="19"/>
      <c r="M41" s="19"/>
      <c r="N41" s="19"/>
      <c r="O41" s="19"/>
      <c r="P41" s="19"/>
      <c r="Q41" s="19"/>
      <c r="R41" s="19"/>
      <c r="S41" s="19"/>
    </row>
    <row r="42" spans="1:19" x14ac:dyDescent="0.25">
      <c r="B42" s="63"/>
    </row>
    <row r="44" spans="1:19" hidden="1" x14ac:dyDescent="0.25"/>
    <row r="45" spans="1:19" hidden="1" x14ac:dyDescent="0.25">
      <c r="A45" s="72" t="s">
        <v>1</v>
      </c>
      <c r="B45" s="97" t="s">
        <v>2</v>
      </c>
      <c r="C45" s="63"/>
      <c r="D45" s="63"/>
      <c r="E45" s="63"/>
      <c r="F45" s="63"/>
    </row>
    <row r="46" spans="1:19" hidden="1" x14ac:dyDescent="0.25">
      <c r="A46" s="72" t="s">
        <v>314</v>
      </c>
      <c r="B46" s="97" t="s">
        <v>306</v>
      </c>
      <c r="C46" s="63"/>
      <c r="D46" s="63"/>
      <c r="E46" s="63"/>
      <c r="F46" s="63"/>
    </row>
    <row r="47" spans="1:19" hidden="1" x14ac:dyDescent="0.25">
      <c r="A47" s="63"/>
      <c r="B47" s="63"/>
      <c r="C47" s="63"/>
      <c r="D47" s="63"/>
      <c r="E47" s="63"/>
      <c r="F47" s="63"/>
    </row>
    <row r="48" spans="1:19" hidden="1" x14ac:dyDescent="0.25">
      <c r="A48" s="72" t="s">
        <v>309</v>
      </c>
      <c r="B48" s="72" t="s">
        <v>304</v>
      </c>
    </row>
    <row r="49" spans="1:2" hidden="1" x14ac:dyDescent="0.25">
      <c r="A49" s="72" t="s">
        <v>308</v>
      </c>
      <c r="B49" s="97">
        <v>2017</v>
      </c>
    </row>
    <row r="50" spans="1:2" hidden="1" x14ac:dyDescent="0.25">
      <c r="A50" s="73" t="s">
        <v>11</v>
      </c>
      <c r="B50" s="74">
        <v>2705</v>
      </c>
    </row>
    <row r="51" spans="1:2" hidden="1" x14ac:dyDescent="0.25">
      <c r="A51" s="75" t="s">
        <v>12</v>
      </c>
      <c r="B51" s="74">
        <v>194</v>
      </c>
    </row>
    <row r="52" spans="1:2" hidden="1" x14ac:dyDescent="0.25">
      <c r="A52" s="75" t="s">
        <v>13</v>
      </c>
      <c r="B52" s="74">
        <v>5</v>
      </c>
    </row>
    <row r="53" spans="1:2" hidden="1" x14ac:dyDescent="0.25">
      <c r="A53" s="75" t="s">
        <v>14</v>
      </c>
      <c r="B53" s="74">
        <v>224</v>
      </c>
    </row>
    <row r="54" spans="1:2" hidden="1" x14ac:dyDescent="0.25">
      <c r="A54" s="75" t="s">
        <v>15</v>
      </c>
      <c r="B54" s="74">
        <v>132</v>
      </c>
    </row>
    <row r="55" spans="1:2" hidden="1" x14ac:dyDescent="0.25">
      <c r="A55" s="75" t="s">
        <v>16</v>
      </c>
      <c r="B55" s="74">
        <v>176</v>
      </c>
    </row>
    <row r="56" spans="1:2" hidden="1" x14ac:dyDescent="0.25">
      <c r="A56" s="75" t="s">
        <v>17</v>
      </c>
      <c r="B56" s="74">
        <v>200</v>
      </c>
    </row>
    <row r="57" spans="1:2" hidden="1" x14ac:dyDescent="0.25">
      <c r="A57" s="75" t="s">
        <v>18</v>
      </c>
      <c r="B57" s="74">
        <v>151</v>
      </c>
    </row>
    <row r="58" spans="1:2" hidden="1" x14ac:dyDescent="0.25">
      <c r="A58" s="75" t="s">
        <v>19</v>
      </c>
      <c r="B58" s="74">
        <v>245</v>
      </c>
    </row>
    <row r="59" spans="1:2" hidden="1" x14ac:dyDescent="0.25">
      <c r="A59" s="75" t="s">
        <v>20</v>
      </c>
      <c r="B59" s="74">
        <v>230</v>
      </c>
    </row>
    <row r="60" spans="1:2" hidden="1" x14ac:dyDescent="0.25">
      <c r="A60" s="75" t="s">
        <v>21</v>
      </c>
      <c r="B60" s="74">
        <v>234</v>
      </c>
    </row>
    <row r="61" spans="1:2" hidden="1" x14ac:dyDescent="0.25">
      <c r="A61" s="75" t="s">
        <v>22</v>
      </c>
      <c r="B61" s="74">
        <v>289</v>
      </c>
    </row>
    <row r="62" spans="1:2" hidden="1" x14ac:dyDescent="0.25">
      <c r="A62" s="75" t="s">
        <v>23</v>
      </c>
      <c r="B62" s="74">
        <v>220</v>
      </c>
    </row>
    <row r="63" spans="1:2" hidden="1" x14ac:dyDescent="0.25">
      <c r="A63" s="75" t="s">
        <v>24</v>
      </c>
      <c r="B63" s="74">
        <v>214</v>
      </c>
    </row>
    <row r="64" spans="1:2" hidden="1" x14ac:dyDescent="0.25">
      <c r="A64" s="75" t="s">
        <v>25</v>
      </c>
      <c r="B64" s="74">
        <v>191</v>
      </c>
    </row>
    <row r="65" spans="1:2" hidden="1" x14ac:dyDescent="0.25">
      <c r="A65" s="73" t="s">
        <v>26</v>
      </c>
      <c r="B65" s="74">
        <v>2919</v>
      </c>
    </row>
    <row r="66" spans="1:2" hidden="1" x14ac:dyDescent="0.25">
      <c r="A66" s="75" t="s">
        <v>27</v>
      </c>
      <c r="B66" s="74">
        <v>130</v>
      </c>
    </row>
    <row r="67" spans="1:2" hidden="1" x14ac:dyDescent="0.25">
      <c r="A67" s="75" t="s">
        <v>28</v>
      </c>
      <c r="B67" s="74">
        <v>233</v>
      </c>
    </row>
    <row r="68" spans="1:2" hidden="1" x14ac:dyDescent="0.25">
      <c r="A68" s="75" t="s">
        <v>29</v>
      </c>
      <c r="B68" s="74">
        <v>116</v>
      </c>
    </row>
    <row r="69" spans="1:2" hidden="1" x14ac:dyDescent="0.25">
      <c r="A69" s="75" t="s">
        <v>30</v>
      </c>
      <c r="B69" s="74">
        <v>237</v>
      </c>
    </row>
    <row r="70" spans="1:2" hidden="1" x14ac:dyDescent="0.25">
      <c r="A70" s="75" t="s">
        <v>31</v>
      </c>
      <c r="B70" s="74">
        <v>156</v>
      </c>
    </row>
    <row r="71" spans="1:2" hidden="1" x14ac:dyDescent="0.25">
      <c r="A71" s="75" t="s">
        <v>32</v>
      </c>
      <c r="B71" s="74">
        <v>268</v>
      </c>
    </row>
    <row r="72" spans="1:2" hidden="1" x14ac:dyDescent="0.25">
      <c r="A72" s="75" t="s">
        <v>33</v>
      </c>
      <c r="B72" s="74">
        <v>221</v>
      </c>
    </row>
    <row r="73" spans="1:2" hidden="1" x14ac:dyDescent="0.25">
      <c r="A73" s="75" t="s">
        <v>34</v>
      </c>
      <c r="B73" s="74">
        <v>200</v>
      </c>
    </row>
    <row r="74" spans="1:2" hidden="1" x14ac:dyDescent="0.25">
      <c r="A74" s="75" t="s">
        <v>35</v>
      </c>
      <c r="B74" s="74">
        <v>199</v>
      </c>
    </row>
    <row r="75" spans="1:2" hidden="1" x14ac:dyDescent="0.25">
      <c r="A75" s="75" t="s">
        <v>36</v>
      </c>
      <c r="B75" s="74">
        <v>128</v>
      </c>
    </row>
    <row r="76" spans="1:2" hidden="1" x14ac:dyDescent="0.25">
      <c r="A76" s="75" t="s">
        <v>37</v>
      </c>
      <c r="B76" s="74">
        <v>94</v>
      </c>
    </row>
    <row r="77" spans="1:2" hidden="1" x14ac:dyDescent="0.25">
      <c r="A77" s="75" t="s">
        <v>38</v>
      </c>
      <c r="B77" s="74">
        <v>151</v>
      </c>
    </row>
    <row r="78" spans="1:2" hidden="1" x14ac:dyDescent="0.25">
      <c r="A78" s="75" t="s">
        <v>39</v>
      </c>
      <c r="B78" s="74">
        <v>168</v>
      </c>
    </row>
    <row r="79" spans="1:2" hidden="1" x14ac:dyDescent="0.25">
      <c r="A79" s="75" t="s">
        <v>40</v>
      </c>
      <c r="B79" s="74">
        <v>62</v>
      </c>
    </row>
    <row r="80" spans="1:2" hidden="1" x14ac:dyDescent="0.25">
      <c r="A80" s="75" t="s">
        <v>41</v>
      </c>
      <c r="B80" s="74">
        <v>91</v>
      </c>
    </row>
    <row r="81" spans="1:2" hidden="1" x14ac:dyDescent="0.25">
      <c r="A81" s="75" t="s">
        <v>42</v>
      </c>
      <c r="B81" s="74">
        <v>151</v>
      </c>
    </row>
    <row r="82" spans="1:2" hidden="1" x14ac:dyDescent="0.25">
      <c r="A82" s="75" t="s">
        <v>43</v>
      </c>
      <c r="B82" s="74">
        <v>87</v>
      </c>
    </row>
    <row r="83" spans="1:2" hidden="1" x14ac:dyDescent="0.25">
      <c r="A83" s="75" t="s">
        <v>44</v>
      </c>
      <c r="B83" s="74">
        <v>85</v>
      </c>
    </row>
    <row r="84" spans="1:2" hidden="1" x14ac:dyDescent="0.25">
      <c r="A84" s="75" t="s">
        <v>45</v>
      </c>
      <c r="B84" s="74">
        <v>142</v>
      </c>
    </row>
    <row r="85" spans="1:2" hidden="1" x14ac:dyDescent="0.25">
      <c r="A85" s="73" t="s">
        <v>0</v>
      </c>
      <c r="B85" s="74">
        <v>5624</v>
      </c>
    </row>
  </sheetData>
  <pageMargins left="0.70866141732283472" right="0.70866141732283472" top="0.74803149606299213" bottom="0.74803149606299213" header="0.31496062992125984" footer="0.31496062992125984"/>
  <pageSetup paperSize="9" scale="75"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84"/>
  <sheetViews>
    <sheetView showGridLines="0" topLeftCell="A23" workbookViewId="0">
      <selection activeCell="A44" sqref="A44:XFD84"/>
    </sheetView>
  </sheetViews>
  <sheetFormatPr defaultRowHeight="15" x14ac:dyDescent="0.25"/>
  <cols>
    <col min="1" max="1" width="28.5703125" customWidth="1"/>
    <col min="2" max="2" width="16.140625" customWidth="1"/>
    <col min="3" max="6" width="10.7109375" hidden="1" customWidth="1"/>
    <col min="7" max="7" width="8.7109375" customWidth="1"/>
    <col min="8" max="11" width="10.7109375" hidden="1" customWidth="1"/>
    <col min="12" max="12" width="8.7109375" customWidth="1"/>
    <col min="13" max="18" width="5.7109375" customWidth="1"/>
    <col min="19" max="19" width="5.7109375" style="97" customWidth="1"/>
  </cols>
  <sheetData>
    <row r="1" spans="1:35" s="12" customFormat="1" ht="22.5" customHeight="1" x14ac:dyDescent="0.25">
      <c r="A1" s="2" t="s">
        <v>475</v>
      </c>
    </row>
    <row r="2" spans="1:35" s="5" customFormat="1" ht="22.5" customHeight="1" thickBot="1" x14ac:dyDescent="0.25">
      <c r="A2" s="4" t="s">
        <v>175</v>
      </c>
      <c r="B2" s="4"/>
    </row>
    <row r="3" spans="1:35" s="9" customFormat="1" ht="22.5" customHeight="1" x14ac:dyDescent="0.2">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row>
    <row r="4" spans="1:35" s="12" customFormat="1" ht="22.5" customHeight="1" x14ac:dyDescent="0.2">
      <c r="A4" s="14" t="s">
        <v>267</v>
      </c>
      <c r="B4" s="15">
        <v>51</v>
      </c>
      <c r="C4" s="15">
        <v>64</v>
      </c>
      <c r="D4" s="15">
        <v>59</v>
      </c>
      <c r="E4" s="15">
        <v>74</v>
      </c>
      <c r="F4" s="15">
        <v>42</v>
      </c>
      <c r="G4" s="15">
        <v>53</v>
      </c>
      <c r="H4" s="15">
        <v>42</v>
      </c>
      <c r="I4" s="15">
        <v>44</v>
      </c>
      <c r="J4" s="15">
        <v>33</v>
      </c>
      <c r="K4" s="15">
        <v>47</v>
      </c>
      <c r="L4" s="15">
        <v>50</v>
      </c>
      <c r="M4" s="15">
        <v>46</v>
      </c>
      <c r="N4" s="15">
        <v>38</v>
      </c>
      <c r="O4" s="15">
        <v>39</v>
      </c>
      <c r="P4" s="15">
        <v>26</v>
      </c>
      <c r="Q4" s="15">
        <v>23</v>
      </c>
      <c r="R4" s="15">
        <v>38</v>
      </c>
      <c r="S4" s="15">
        <v>100</v>
      </c>
    </row>
    <row r="5" spans="1:35" s="12" customFormat="1" ht="22.5" customHeight="1" x14ac:dyDescent="0.25">
      <c r="A5" s="10" t="s">
        <v>11</v>
      </c>
      <c r="B5" s="11">
        <v>21</v>
      </c>
      <c r="C5" s="11">
        <v>29</v>
      </c>
      <c r="D5" s="11">
        <v>28</v>
      </c>
      <c r="E5" s="11">
        <v>32</v>
      </c>
      <c r="F5" s="11">
        <v>17</v>
      </c>
      <c r="G5" s="11">
        <v>23</v>
      </c>
      <c r="H5" s="11">
        <v>21</v>
      </c>
      <c r="I5" s="11">
        <v>22</v>
      </c>
      <c r="J5" s="11">
        <v>18</v>
      </c>
      <c r="K5" s="11">
        <v>28</v>
      </c>
      <c r="L5" s="11">
        <v>22</v>
      </c>
      <c r="M5" s="11">
        <v>18</v>
      </c>
      <c r="N5" s="11">
        <v>17</v>
      </c>
      <c r="O5" s="11">
        <v>24</v>
      </c>
      <c r="P5" s="11">
        <v>10</v>
      </c>
      <c r="Q5" s="11">
        <v>12</v>
      </c>
      <c r="R5" s="11">
        <v>20</v>
      </c>
      <c r="S5" s="11">
        <v>85</v>
      </c>
      <c r="T5"/>
      <c r="U5"/>
      <c r="V5"/>
      <c r="W5"/>
      <c r="X5"/>
      <c r="Y5"/>
      <c r="Z5"/>
      <c r="AA5"/>
      <c r="AB5"/>
      <c r="AC5"/>
      <c r="AD5"/>
      <c r="AE5"/>
      <c r="AF5"/>
      <c r="AG5"/>
      <c r="AH5"/>
      <c r="AI5"/>
    </row>
    <row r="6" spans="1:35" s="13" customFormat="1" ht="13.5" customHeight="1" x14ac:dyDescent="0.25">
      <c r="A6" s="17" t="s">
        <v>12</v>
      </c>
      <c r="B6" s="16">
        <v>2</v>
      </c>
      <c r="C6" s="16">
        <v>1</v>
      </c>
      <c r="D6" s="16">
        <v>4</v>
      </c>
      <c r="E6" s="16">
        <v>4</v>
      </c>
      <c r="F6" s="16">
        <v>1</v>
      </c>
      <c r="G6" s="16">
        <v>2</v>
      </c>
      <c r="H6" s="16">
        <v>4</v>
      </c>
      <c r="I6" s="16">
        <v>0</v>
      </c>
      <c r="J6" s="16">
        <v>1</v>
      </c>
      <c r="K6" s="16">
        <v>0</v>
      </c>
      <c r="L6" s="16">
        <v>2</v>
      </c>
      <c r="M6" s="16">
        <v>0</v>
      </c>
      <c r="N6" s="16">
        <v>2</v>
      </c>
      <c r="O6" s="16">
        <v>2</v>
      </c>
      <c r="P6" s="16">
        <v>0</v>
      </c>
      <c r="Q6" s="16">
        <v>1</v>
      </c>
      <c r="R6" s="16">
        <v>2</v>
      </c>
      <c r="S6" s="16">
        <v>3</v>
      </c>
      <c r="T6"/>
      <c r="U6"/>
      <c r="V6"/>
      <c r="W6"/>
      <c r="X6"/>
      <c r="Y6"/>
      <c r="Z6"/>
      <c r="AA6"/>
      <c r="AB6"/>
      <c r="AC6"/>
      <c r="AD6"/>
      <c r="AE6"/>
      <c r="AF6"/>
      <c r="AG6"/>
      <c r="AH6"/>
      <c r="AI6"/>
    </row>
    <row r="7" spans="1:35" s="13" customFormat="1" ht="13.5" customHeight="1" x14ac:dyDescent="0.25">
      <c r="A7" s="17" t="s">
        <v>13</v>
      </c>
      <c r="B7" s="16">
        <v>0</v>
      </c>
      <c r="C7" s="16">
        <v>1</v>
      </c>
      <c r="D7" s="16">
        <v>0</v>
      </c>
      <c r="E7" s="16">
        <v>0</v>
      </c>
      <c r="F7" s="16">
        <v>0</v>
      </c>
      <c r="G7" s="16">
        <v>0</v>
      </c>
      <c r="H7" s="16">
        <v>0</v>
      </c>
      <c r="I7" s="16">
        <v>0</v>
      </c>
      <c r="J7" s="16">
        <v>0</v>
      </c>
      <c r="K7" s="16">
        <v>0</v>
      </c>
      <c r="L7" s="16">
        <v>0</v>
      </c>
      <c r="M7" s="16">
        <v>0</v>
      </c>
      <c r="N7" s="16">
        <v>0</v>
      </c>
      <c r="O7" s="16">
        <v>1</v>
      </c>
      <c r="P7" s="16">
        <v>0</v>
      </c>
      <c r="Q7" s="16">
        <v>0</v>
      </c>
      <c r="R7" s="16">
        <v>0</v>
      </c>
      <c r="S7" s="16">
        <v>0</v>
      </c>
      <c r="T7"/>
      <c r="U7"/>
      <c r="V7"/>
      <c r="W7"/>
      <c r="X7"/>
      <c r="Y7"/>
      <c r="Z7"/>
      <c r="AA7"/>
      <c r="AB7"/>
      <c r="AC7"/>
      <c r="AD7"/>
      <c r="AE7"/>
      <c r="AF7"/>
      <c r="AG7"/>
      <c r="AH7"/>
      <c r="AI7"/>
    </row>
    <row r="8" spans="1:35" x14ac:dyDescent="0.25">
      <c r="A8" s="17" t="s">
        <v>14</v>
      </c>
      <c r="B8" s="16">
        <v>5</v>
      </c>
      <c r="C8" s="16">
        <v>2</v>
      </c>
      <c r="D8" s="16">
        <v>3</v>
      </c>
      <c r="E8" s="16">
        <v>4</v>
      </c>
      <c r="F8" s="16">
        <v>1</v>
      </c>
      <c r="G8" s="16">
        <v>4</v>
      </c>
      <c r="H8" s="16">
        <v>1</v>
      </c>
      <c r="I8" s="16">
        <v>3</v>
      </c>
      <c r="J8" s="16">
        <v>1</v>
      </c>
      <c r="K8" s="16">
        <v>0</v>
      </c>
      <c r="L8" s="16">
        <v>2</v>
      </c>
      <c r="M8" s="16">
        <v>1</v>
      </c>
      <c r="N8" s="16">
        <v>2</v>
      </c>
      <c r="O8" s="16">
        <v>1</v>
      </c>
      <c r="P8" s="16">
        <v>2</v>
      </c>
      <c r="Q8" s="16">
        <v>1</v>
      </c>
      <c r="R8" s="16">
        <v>1</v>
      </c>
      <c r="S8" s="16">
        <v>1</v>
      </c>
    </row>
    <row r="9" spans="1:35" x14ac:dyDescent="0.25">
      <c r="A9" s="17" t="s">
        <v>15</v>
      </c>
      <c r="B9" s="16">
        <v>1</v>
      </c>
      <c r="C9" s="16">
        <v>1</v>
      </c>
      <c r="D9" s="16">
        <v>3</v>
      </c>
      <c r="E9" s="16">
        <v>2</v>
      </c>
      <c r="F9" s="16">
        <v>2</v>
      </c>
      <c r="G9" s="16">
        <v>0</v>
      </c>
      <c r="H9" s="16">
        <v>1</v>
      </c>
      <c r="I9" s="16">
        <v>1</v>
      </c>
      <c r="J9" s="16">
        <v>0</v>
      </c>
      <c r="K9" s="16">
        <v>1</v>
      </c>
      <c r="L9" s="16">
        <v>2</v>
      </c>
      <c r="M9" s="16">
        <v>2</v>
      </c>
      <c r="N9" s="16">
        <v>2</v>
      </c>
      <c r="O9" s="16">
        <v>4</v>
      </c>
      <c r="P9" s="16">
        <v>0</v>
      </c>
      <c r="Q9" s="16">
        <v>2</v>
      </c>
      <c r="R9" s="16">
        <v>1</v>
      </c>
      <c r="S9" s="16">
        <v>0</v>
      </c>
    </row>
    <row r="10" spans="1:35" x14ac:dyDescent="0.25">
      <c r="A10" s="17" t="s">
        <v>16</v>
      </c>
      <c r="B10" s="16">
        <v>0</v>
      </c>
      <c r="C10" s="16">
        <v>2</v>
      </c>
      <c r="D10" s="16">
        <v>2</v>
      </c>
      <c r="E10" s="16">
        <v>2</v>
      </c>
      <c r="F10" s="16">
        <v>0</v>
      </c>
      <c r="G10" s="16">
        <v>2</v>
      </c>
      <c r="H10" s="16">
        <v>2</v>
      </c>
      <c r="I10" s="16">
        <v>2</v>
      </c>
      <c r="J10" s="16">
        <v>0</v>
      </c>
      <c r="K10" s="16">
        <v>3</v>
      </c>
      <c r="L10" s="16">
        <v>2</v>
      </c>
      <c r="M10" s="16">
        <v>2</v>
      </c>
      <c r="N10" s="16">
        <v>0</v>
      </c>
      <c r="O10" s="16">
        <v>2</v>
      </c>
      <c r="P10" s="16">
        <v>1</v>
      </c>
      <c r="Q10" s="16">
        <v>0</v>
      </c>
      <c r="R10" s="16">
        <v>2</v>
      </c>
      <c r="S10" s="16">
        <v>2</v>
      </c>
    </row>
    <row r="11" spans="1:35" x14ac:dyDescent="0.25">
      <c r="A11" s="17" t="s">
        <v>17</v>
      </c>
      <c r="B11" s="16">
        <v>1</v>
      </c>
      <c r="C11" s="16">
        <v>4</v>
      </c>
      <c r="D11" s="16">
        <v>1</v>
      </c>
      <c r="E11" s="16">
        <v>3</v>
      </c>
      <c r="F11" s="16">
        <v>1</v>
      </c>
      <c r="G11" s="16">
        <v>2</v>
      </c>
      <c r="H11" s="16">
        <v>1</v>
      </c>
      <c r="I11" s="16">
        <v>1</v>
      </c>
      <c r="J11" s="16">
        <v>4</v>
      </c>
      <c r="K11" s="16">
        <v>2</v>
      </c>
      <c r="L11" s="16">
        <v>3</v>
      </c>
      <c r="M11" s="16">
        <v>0</v>
      </c>
      <c r="N11" s="16">
        <v>2</v>
      </c>
      <c r="O11" s="16">
        <v>1</v>
      </c>
      <c r="P11" s="16">
        <v>0</v>
      </c>
      <c r="Q11" s="16">
        <v>0</v>
      </c>
      <c r="R11" s="16">
        <v>3</v>
      </c>
      <c r="S11" s="16">
        <v>0</v>
      </c>
    </row>
    <row r="12" spans="1:35" x14ac:dyDescent="0.25">
      <c r="A12" s="17" t="s">
        <v>18</v>
      </c>
      <c r="B12" s="16">
        <v>2</v>
      </c>
      <c r="C12" s="16">
        <v>0</v>
      </c>
      <c r="D12" s="16">
        <v>3</v>
      </c>
      <c r="E12" s="16">
        <v>1</v>
      </c>
      <c r="F12" s="16">
        <v>1</v>
      </c>
      <c r="G12" s="16">
        <v>0</v>
      </c>
      <c r="H12" s="16">
        <v>2</v>
      </c>
      <c r="I12" s="16">
        <v>0</v>
      </c>
      <c r="J12" s="16">
        <v>2</v>
      </c>
      <c r="K12" s="16">
        <v>0</v>
      </c>
      <c r="L12" s="16">
        <v>0</v>
      </c>
      <c r="M12" s="16">
        <v>0</v>
      </c>
      <c r="N12" s="16">
        <v>1</v>
      </c>
      <c r="O12" s="16">
        <v>0</v>
      </c>
      <c r="P12" s="16">
        <v>0</v>
      </c>
      <c r="Q12" s="16">
        <v>0</v>
      </c>
      <c r="R12" s="16">
        <v>1</v>
      </c>
      <c r="S12" s="16">
        <v>72</v>
      </c>
    </row>
    <row r="13" spans="1:35" x14ac:dyDescent="0.25">
      <c r="A13" s="17" t="s">
        <v>19</v>
      </c>
      <c r="B13" s="16">
        <v>1</v>
      </c>
      <c r="C13" s="16">
        <v>2</v>
      </c>
      <c r="D13" s="16">
        <v>0</v>
      </c>
      <c r="E13" s="16">
        <v>3</v>
      </c>
      <c r="F13" s="16">
        <v>1</v>
      </c>
      <c r="G13" s="16">
        <v>4</v>
      </c>
      <c r="H13" s="16">
        <v>2</v>
      </c>
      <c r="I13" s="16">
        <v>3</v>
      </c>
      <c r="J13" s="16">
        <v>1</v>
      </c>
      <c r="K13" s="16">
        <v>0</v>
      </c>
      <c r="L13" s="16">
        <v>1</v>
      </c>
      <c r="M13" s="16">
        <v>1</v>
      </c>
      <c r="N13" s="16">
        <v>2</v>
      </c>
      <c r="O13" s="16">
        <v>1</v>
      </c>
      <c r="P13" s="16">
        <v>0</v>
      </c>
      <c r="Q13" s="16">
        <v>2</v>
      </c>
      <c r="R13" s="16">
        <v>1</v>
      </c>
      <c r="S13" s="16">
        <v>3</v>
      </c>
    </row>
    <row r="14" spans="1:35" x14ac:dyDescent="0.25">
      <c r="A14" s="17" t="s">
        <v>20</v>
      </c>
      <c r="B14" s="16">
        <v>0</v>
      </c>
      <c r="C14" s="16">
        <v>8</v>
      </c>
      <c r="D14" s="16">
        <v>2</v>
      </c>
      <c r="E14" s="16">
        <v>3</v>
      </c>
      <c r="F14" s="16">
        <v>4</v>
      </c>
      <c r="G14" s="16">
        <v>3</v>
      </c>
      <c r="H14" s="16">
        <v>3</v>
      </c>
      <c r="I14" s="16">
        <v>2</v>
      </c>
      <c r="J14" s="16">
        <v>1</v>
      </c>
      <c r="K14" s="16">
        <v>1</v>
      </c>
      <c r="L14" s="16">
        <v>3</v>
      </c>
      <c r="M14" s="16">
        <v>2</v>
      </c>
      <c r="N14" s="16">
        <v>1</v>
      </c>
      <c r="O14" s="16">
        <v>1</v>
      </c>
      <c r="P14" s="16">
        <v>4</v>
      </c>
      <c r="Q14" s="16">
        <v>0</v>
      </c>
      <c r="R14" s="16">
        <v>1</v>
      </c>
      <c r="S14" s="16">
        <v>0</v>
      </c>
    </row>
    <row r="15" spans="1:35" x14ac:dyDescent="0.25">
      <c r="A15" s="17" t="s">
        <v>21</v>
      </c>
      <c r="B15" s="16">
        <v>3</v>
      </c>
      <c r="C15" s="16">
        <v>3</v>
      </c>
      <c r="D15" s="16">
        <v>1</v>
      </c>
      <c r="E15" s="16">
        <v>5</v>
      </c>
      <c r="F15" s="16">
        <v>3</v>
      </c>
      <c r="G15" s="16">
        <v>1</v>
      </c>
      <c r="H15" s="16">
        <v>2</v>
      </c>
      <c r="I15" s="16">
        <v>2</v>
      </c>
      <c r="J15" s="16">
        <v>0</v>
      </c>
      <c r="K15" s="16">
        <v>1</v>
      </c>
      <c r="L15" s="16">
        <v>1</v>
      </c>
      <c r="M15" s="16">
        <v>2</v>
      </c>
      <c r="N15" s="16">
        <v>0</v>
      </c>
      <c r="O15" s="16">
        <v>3</v>
      </c>
      <c r="P15" s="16">
        <v>1</v>
      </c>
      <c r="Q15" s="16">
        <v>3</v>
      </c>
      <c r="R15" s="16">
        <v>1</v>
      </c>
      <c r="S15" s="16">
        <v>1</v>
      </c>
    </row>
    <row r="16" spans="1:35" x14ac:dyDescent="0.25">
      <c r="A16" s="17" t="s">
        <v>22</v>
      </c>
      <c r="B16" s="16">
        <v>1</v>
      </c>
      <c r="C16" s="16">
        <v>0</v>
      </c>
      <c r="D16" s="16">
        <v>2</v>
      </c>
      <c r="E16" s="16">
        <v>2</v>
      </c>
      <c r="F16" s="16">
        <v>0</v>
      </c>
      <c r="G16" s="16">
        <v>1</v>
      </c>
      <c r="H16" s="16">
        <v>0</v>
      </c>
      <c r="I16" s="16">
        <v>4</v>
      </c>
      <c r="J16" s="16">
        <v>4</v>
      </c>
      <c r="K16" s="16">
        <v>8</v>
      </c>
      <c r="L16" s="16">
        <v>2</v>
      </c>
      <c r="M16" s="16">
        <v>4</v>
      </c>
      <c r="N16" s="16">
        <v>2</v>
      </c>
      <c r="O16" s="16">
        <v>2</v>
      </c>
      <c r="P16" s="16">
        <v>0</v>
      </c>
      <c r="Q16" s="16">
        <v>1</v>
      </c>
      <c r="R16" s="16">
        <v>3</v>
      </c>
      <c r="S16" s="16">
        <v>0</v>
      </c>
    </row>
    <row r="17" spans="1:19" x14ac:dyDescent="0.25">
      <c r="A17" s="17" t="s">
        <v>23</v>
      </c>
      <c r="B17" s="16">
        <v>3</v>
      </c>
      <c r="C17" s="16">
        <v>3</v>
      </c>
      <c r="D17" s="16">
        <v>2</v>
      </c>
      <c r="E17" s="16">
        <v>2</v>
      </c>
      <c r="F17" s="16">
        <v>0</v>
      </c>
      <c r="G17" s="16">
        <v>0</v>
      </c>
      <c r="H17" s="16">
        <v>0</v>
      </c>
      <c r="I17" s="16">
        <v>0</v>
      </c>
      <c r="J17" s="16">
        <v>2</v>
      </c>
      <c r="K17" s="16">
        <v>3</v>
      </c>
      <c r="L17" s="16">
        <v>1</v>
      </c>
      <c r="M17" s="16">
        <v>2</v>
      </c>
      <c r="N17" s="16">
        <v>1</v>
      </c>
      <c r="O17" s="16">
        <v>1</v>
      </c>
      <c r="P17" s="16">
        <v>1</v>
      </c>
      <c r="Q17" s="16">
        <v>1</v>
      </c>
      <c r="R17" s="16">
        <v>0</v>
      </c>
      <c r="S17" s="16">
        <v>1</v>
      </c>
    </row>
    <row r="18" spans="1:19" x14ac:dyDescent="0.25">
      <c r="A18" s="17" t="s">
        <v>24</v>
      </c>
      <c r="B18" s="16">
        <v>2</v>
      </c>
      <c r="C18" s="16">
        <v>1</v>
      </c>
      <c r="D18" s="16">
        <v>2</v>
      </c>
      <c r="E18" s="16">
        <v>1</v>
      </c>
      <c r="F18" s="16">
        <v>2</v>
      </c>
      <c r="G18" s="16">
        <v>2</v>
      </c>
      <c r="H18" s="16">
        <v>3</v>
      </c>
      <c r="I18" s="16">
        <v>1</v>
      </c>
      <c r="J18" s="16">
        <v>1</v>
      </c>
      <c r="K18" s="16">
        <v>6</v>
      </c>
      <c r="L18" s="16">
        <v>2</v>
      </c>
      <c r="M18" s="16">
        <v>1</v>
      </c>
      <c r="N18" s="16">
        <v>0</v>
      </c>
      <c r="O18" s="16">
        <v>3</v>
      </c>
      <c r="P18" s="16">
        <v>0</v>
      </c>
      <c r="Q18" s="16">
        <v>1</v>
      </c>
      <c r="R18" s="16">
        <v>3</v>
      </c>
      <c r="S18" s="16">
        <v>1</v>
      </c>
    </row>
    <row r="19" spans="1:19" x14ac:dyDescent="0.25">
      <c r="A19" s="17" t="s">
        <v>25</v>
      </c>
      <c r="B19" s="16">
        <v>0</v>
      </c>
      <c r="C19" s="16">
        <v>1</v>
      </c>
      <c r="D19" s="16">
        <v>3</v>
      </c>
      <c r="E19" s="16">
        <v>0</v>
      </c>
      <c r="F19" s="16">
        <v>1</v>
      </c>
      <c r="G19" s="16">
        <v>2</v>
      </c>
      <c r="H19" s="16">
        <v>0</v>
      </c>
      <c r="I19" s="16">
        <v>3</v>
      </c>
      <c r="J19" s="16">
        <v>1</v>
      </c>
      <c r="K19" s="16">
        <v>3</v>
      </c>
      <c r="L19" s="16">
        <v>1</v>
      </c>
      <c r="M19" s="16">
        <v>1</v>
      </c>
      <c r="N19" s="16">
        <v>2</v>
      </c>
      <c r="O19" s="16">
        <v>2</v>
      </c>
      <c r="P19" s="16">
        <v>1</v>
      </c>
      <c r="Q19" s="16">
        <v>0</v>
      </c>
      <c r="R19" s="16">
        <v>1</v>
      </c>
      <c r="S19" s="16">
        <v>1</v>
      </c>
    </row>
    <row r="20" spans="1:19" x14ac:dyDescent="0.25">
      <c r="A20" s="10" t="s">
        <v>26</v>
      </c>
      <c r="B20" s="11">
        <v>30</v>
      </c>
      <c r="C20" s="11">
        <v>35</v>
      </c>
      <c r="D20" s="11">
        <v>31</v>
      </c>
      <c r="E20" s="11">
        <v>42</v>
      </c>
      <c r="F20" s="11">
        <v>25</v>
      </c>
      <c r="G20" s="11">
        <v>30</v>
      </c>
      <c r="H20" s="11">
        <v>21</v>
      </c>
      <c r="I20" s="11">
        <v>22</v>
      </c>
      <c r="J20" s="11">
        <v>15</v>
      </c>
      <c r="K20" s="11">
        <v>19</v>
      </c>
      <c r="L20" s="11">
        <v>28</v>
      </c>
      <c r="M20" s="11">
        <v>28</v>
      </c>
      <c r="N20" s="11">
        <v>21</v>
      </c>
      <c r="O20" s="11">
        <v>15</v>
      </c>
      <c r="P20" s="11">
        <v>16</v>
      </c>
      <c r="Q20" s="11">
        <v>11</v>
      </c>
      <c r="R20" s="11">
        <v>18</v>
      </c>
      <c r="S20" s="11">
        <v>15</v>
      </c>
    </row>
    <row r="21" spans="1:19" x14ac:dyDescent="0.25">
      <c r="A21" s="17" t="s">
        <v>27</v>
      </c>
      <c r="B21" s="16">
        <v>0</v>
      </c>
      <c r="C21" s="16">
        <v>0</v>
      </c>
      <c r="D21" s="16">
        <v>3</v>
      </c>
      <c r="E21" s="16">
        <v>2</v>
      </c>
      <c r="F21" s="16">
        <v>0</v>
      </c>
      <c r="G21" s="16">
        <v>1</v>
      </c>
      <c r="H21" s="16">
        <v>0</v>
      </c>
      <c r="I21" s="16">
        <v>1</v>
      </c>
      <c r="J21" s="16">
        <v>1</v>
      </c>
      <c r="K21" s="16">
        <v>0</v>
      </c>
      <c r="L21" s="16">
        <v>1</v>
      </c>
      <c r="M21" s="16">
        <v>0</v>
      </c>
      <c r="N21" s="16">
        <v>1</v>
      </c>
      <c r="O21" s="16">
        <v>0</v>
      </c>
      <c r="P21" s="16">
        <v>1</v>
      </c>
      <c r="Q21" s="16">
        <v>0</v>
      </c>
      <c r="R21" s="16">
        <v>1</v>
      </c>
      <c r="S21" s="16">
        <v>2</v>
      </c>
    </row>
    <row r="22" spans="1:19" x14ac:dyDescent="0.25">
      <c r="A22" s="17" t="s">
        <v>28</v>
      </c>
      <c r="B22" s="16">
        <v>2</v>
      </c>
      <c r="C22" s="16">
        <v>3</v>
      </c>
      <c r="D22" s="16">
        <v>1</v>
      </c>
      <c r="E22" s="16">
        <v>3</v>
      </c>
      <c r="F22" s="16">
        <v>1</v>
      </c>
      <c r="G22" s="16">
        <v>1</v>
      </c>
      <c r="H22" s="16">
        <v>2</v>
      </c>
      <c r="I22" s="16">
        <v>0</v>
      </c>
      <c r="J22" s="16">
        <v>1</v>
      </c>
      <c r="K22" s="16">
        <v>1</v>
      </c>
      <c r="L22" s="16">
        <v>2</v>
      </c>
      <c r="M22" s="16">
        <v>1</v>
      </c>
      <c r="N22" s="16">
        <v>1</v>
      </c>
      <c r="O22" s="16">
        <v>0</v>
      </c>
      <c r="P22" s="16">
        <v>0</v>
      </c>
      <c r="Q22" s="16">
        <v>0</v>
      </c>
      <c r="R22" s="16">
        <v>0</v>
      </c>
      <c r="S22" s="16">
        <v>0</v>
      </c>
    </row>
    <row r="23" spans="1:19" x14ac:dyDescent="0.25">
      <c r="A23" s="17" t="s">
        <v>29</v>
      </c>
      <c r="B23" s="16">
        <v>3</v>
      </c>
      <c r="C23" s="16">
        <v>1</v>
      </c>
      <c r="D23" s="16">
        <v>2</v>
      </c>
      <c r="E23" s="16">
        <v>4</v>
      </c>
      <c r="F23" s="16">
        <v>1</v>
      </c>
      <c r="G23" s="16">
        <v>0</v>
      </c>
      <c r="H23" s="16">
        <v>0</v>
      </c>
      <c r="I23" s="16">
        <v>1</v>
      </c>
      <c r="J23" s="16">
        <v>3</v>
      </c>
      <c r="K23" s="16">
        <v>0</v>
      </c>
      <c r="L23" s="16">
        <v>1</v>
      </c>
      <c r="M23" s="16">
        <v>0</v>
      </c>
      <c r="N23" s="16">
        <v>0</v>
      </c>
      <c r="O23" s="16">
        <v>0</v>
      </c>
      <c r="P23" s="16">
        <v>0</v>
      </c>
      <c r="Q23" s="16">
        <v>1</v>
      </c>
      <c r="R23" s="16">
        <v>0</v>
      </c>
      <c r="S23" s="16">
        <v>0</v>
      </c>
    </row>
    <row r="24" spans="1:19" x14ac:dyDescent="0.25">
      <c r="A24" s="17" t="s">
        <v>30</v>
      </c>
      <c r="B24" s="16">
        <v>0</v>
      </c>
      <c r="C24" s="16">
        <v>6</v>
      </c>
      <c r="D24" s="16">
        <v>2</v>
      </c>
      <c r="E24" s="16">
        <v>2</v>
      </c>
      <c r="F24" s="16">
        <v>2</v>
      </c>
      <c r="G24" s="16">
        <v>1</v>
      </c>
      <c r="H24" s="16">
        <v>3</v>
      </c>
      <c r="I24" s="16">
        <v>4</v>
      </c>
      <c r="J24" s="16">
        <v>1</v>
      </c>
      <c r="K24" s="16">
        <v>0</v>
      </c>
      <c r="L24" s="16">
        <v>1</v>
      </c>
      <c r="M24" s="16">
        <v>8</v>
      </c>
      <c r="N24" s="16">
        <v>3</v>
      </c>
      <c r="O24" s="16">
        <v>1</v>
      </c>
      <c r="P24" s="16">
        <v>0</v>
      </c>
      <c r="Q24" s="16">
        <v>1</v>
      </c>
      <c r="R24" s="16">
        <v>1</v>
      </c>
      <c r="S24" s="16">
        <v>0</v>
      </c>
    </row>
    <row r="25" spans="1:19" x14ac:dyDescent="0.25">
      <c r="A25" s="17" t="s">
        <v>31</v>
      </c>
      <c r="B25" s="16">
        <v>5</v>
      </c>
      <c r="C25" s="16">
        <v>0</v>
      </c>
      <c r="D25" s="16">
        <v>1</v>
      </c>
      <c r="E25" s="16">
        <v>0</v>
      </c>
      <c r="F25" s="16">
        <v>4</v>
      </c>
      <c r="G25" s="16">
        <v>0</v>
      </c>
      <c r="H25" s="16">
        <v>1</v>
      </c>
      <c r="I25" s="16">
        <v>1</v>
      </c>
      <c r="J25" s="16">
        <v>0</v>
      </c>
      <c r="K25" s="16">
        <v>0</v>
      </c>
      <c r="L25" s="16">
        <v>4</v>
      </c>
      <c r="M25" s="16">
        <v>2</v>
      </c>
      <c r="N25" s="16">
        <v>3</v>
      </c>
      <c r="O25" s="16">
        <v>0</v>
      </c>
      <c r="P25" s="16">
        <v>1</v>
      </c>
      <c r="Q25" s="16">
        <v>0</v>
      </c>
      <c r="R25" s="16">
        <v>2</v>
      </c>
      <c r="S25" s="16">
        <v>1</v>
      </c>
    </row>
    <row r="26" spans="1:19" x14ac:dyDescent="0.25">
      <c r="A26" s="17" t="s">
        <v>32</v>
      </c>
      <c r="B26" s="16">
        <v>1</v>
      </c>
      <c r="C26" s="16">
        <v>4</v>
      </c>
      <c r="D26" s="16">
        <v>2</v>
      </c>
      <c r="E26" s="16">
        <v>0</v>
      </c>
      <c r="F26" s="16">
        <v>3</v>
      </c>
      <c r="G26" s="16">
        <v>2</v>
      </c>
      <c r="H26" s="16">
        <v>3</v>
      </c>
      <c r="I26" s="16">
        <v>1</v>
      </c>
      <c r="J26" s="16">
        <v>2</v>
      </c>
      <c r="K26" s="16">
        <v>1</v>
      </c>
      <c r="L26" s="16">
        <v>3</v>
      </c>
      <c r="M26" s="16">
        <v>1</v>
      </c>
      <c r="N26" s="16">
        <v>2</v>
      </c>
      <c r="O26" s="16">
        <v>0</v>
      </c>
      <c r="P26" s="16">
        <v>3</v>
      </c>
      <c r="Q26" s="16">
        <v>2</v>
      </c>
      <c r="R26" s="16">
        <v>1</v>
      </c>
      <c r="S26" s="16">
        <v>0</v>
      </c>
    </row>
    <row r="27" spans="1:19" x14ac:dyDescent="0.25">
      <c r="A27" s="17" t="s">
        <v>33</v>
      </c>
      <c r="B27" s="16">
        <v>1</v>
      </c>
      <c r="C27" s="16">
        <v>3</v>
      </c>
      <c r="D27" s="16">
        <v>6</v>
      </c>
      <c r="E27" s="16">
        <v>7</v>
      </c>
      <c r="F27" s="16">
        <v>0</v>
      </c>
      <c r="G27" s="16">
        <v>2</v>
      </c>
      <c r="H27" s="16">
        <v>2</v>
      </c>
      <c r="I27" s="16">
        <v>2</v>
      </c>
      <c r="J27" s="16">
        <v>0</v>
      </c>
      <c r="K27" s="16">
        <v>1</v>
      </c>
      <c r="L27" s="16">
        <v>4</v>
      </c>
      <c r="M27" s="16">
        <v>2</v>
      </c>
      <c r="N27" s="16">
        <v>2</v>
      </c>
      <c r="O27" s="16">
        <v>0</v>
      </c>
      <c r="P27" s="16">
        <v>1</v>
      </c>
      <c r="Q27" s="16">
        <v>3</v>
      </c>
      <c r="R27" s="16">
        <v>2</v>
      </c>
      <c r="S27" s="16">
        <v>1</v>
      </c>
    </row>
    <row r="28" spans="1:19" x14ac:dyDescent="0.25">
      <c r="A28" s="17" t="s">
        <v>34</v>
      </c>
      <c r="B28" s="16">
        <v>2</v>
      </c>
      <c r="C28" s="16">
        <v>2</v>
      </c>
      <c r="D28" s="16">
        <v>1</v>
      </c>
      <c r="E28" s="16">
        <v>1</v>
      </c>
      <c r="F28" s="16">
        <v>2</v>
      </c>
      <c r="G28" s="16">
        <v>1</v>
      </c>
      <c r="H28" s="16">
        <v>3</v>
      </c>
      <c r="I28" s="16">
        <v>1</v>
      </c>
      <c r="J28" s="16">
        <v>0</v>
      </c>
      <c r="K28" s="16">
        <v>3</v>
      </c>
      <c r="L28" s="16">
        <v>1</v>
      </c>
      <c r="M28" s="16">
        <v>0</v>
      </c>
      <c r="N28" s="16">
        <v>1</v>
      </c>
      <c r="O28" s="16">
        <v>3</v>
      </c>
      <c r="P28" s="16">
        <v>1</v>
      </c>
      <c r="Q28" s="16">
        <v>0</v>
      </c>
      <c r="R28" s="16">
        <v>1</v>
      </c>
      <c r="S28" s="16">
        <v>3</v>
      </c>
    </row>
    <row r="29" spans="1:19" x14ac:dyDescent="0.25">
      <c r="A29" s="17" t="s">
        <v>35</v>
      </c>
      <c r="B29" s="16">
        <v>2</v>
      </c>
      <c r="C29" s="16">
        <v>2</v>
      </c>
      <c r="D29" s="16">
        <v>2</v>
      </c>
      <c r="E29" s="16">
        <v>1</v>
      </c>
      <c r="F29" s="16">
        <v>1</v>
      </c>
      <c r="G29" s="16">
        <v>0</v>
      </c>
      <c r="H29" s="16">
        <v>0</v>
      </c>
      <c r="I29" s="16">
        <v>3</v>
      </c>
      <c r="J29" s="16">
        <v>0</v>
      </c>
      <c r="K29" s="16">
        <v>1</v>
      </c>
      <c r="L29" s="16">
        <v>2</v>
      </c>
      <c r="M29" s="16">
        <v>2</v>
      </c>
      <c r="N29" s="16">
        <v>1</v>
      </c>
      <c r="O29" s="16">
        <v>2</v>
      </c>
      <c r="P29" s="16">
        <v>2</v>
      </c>
      <c r="Q29" s="16">
        <v>0</v>
      </c>
      <c r="R29" s="16">
        <v>2</v>
      </c>
      <c r="S29" s="16">
        <v>1</v>
      </c>
    </row>
    <row r="30" spans="1:19" x14ac:dyDescent="0.25">
      <c r="A30" s="17" t="s">
        <v>36</v>
      </c>
      <c r="B30" s="16">
        <v>3</v>
      </c>
      <c r="C30" s="16">
        <v>2</v>
      </c>
      <c r="D30" s="16">
        <v>1</v>
      </c>
      <c r="E30" s="16">
        <v>3</v>
      </c>
      <c r="F30" s="16">
        <v>0</v>
      </c>
      <c r="G30" s="16">
        <v>1</v>
      </c>
      <c r="H30" s="16">
        <v>0</v>
      </c>
      <c r="I30" s="16">
        <v>0</v>
      </c>
      <c r="J30" s="16">
        <v>0</v>
      </c>
      <c r="K30" s="16">
        <v>0</v>
      </c>
      <c r="L30" s="16">
        <v>2</v>
      </c>
      <c r="M30" s="16">
        <v>0</v>
      </c>
      <c r="N30" s="16">
        <v>0</v>
      </c>
      <c r="O30" s="16">
        <v>0</v>
      </c>
      <c r="P30" s="16">
        <v>2</v>
      </c>
      <c r="Q30" s="16">
        <v>0</v>
      </c>
      <c r="R30" s="16">
        <v>0</v>
      </c>
      <c r="S30" s="16">
        <v>0</v>
      </c>
    </row>
    <row r="31" spans="1:19" x14ac:dyDescent="0.25">
      <c r="A31" s="17" t="s">
        <v>37</v>
      </c>
      <c r="B31" s="16">
        <v>0</v>
      </c>
      <c r="C31" s="16">
        <v>2</v>
      </c>
      <c r="D31" s="16">
        <v>2</v>
      </c>
      <c r="E31" s="16">
        <v>2</v>
      </c>
      <c r="F31" s="16">
        <v>1</v>
      </c>
      <c r="G31" s="16">
        <v>0</v>
      </c>
      <c r="H31" s="16">
        <v>1</v>
      </c>
      <c r="I31" s="16">
        <v>1</v>
      </c>
      <c r="J31" s="16">
        <v>1</v>
      </c>
      <c r="K31" s="16">
        <v>2</v>
      </c>
      <c r="L31" s="16">
        <v>0</v>
      </c>
      <c r="M31" s="16">
        <v>1</v>
      </c>
      <c r="N31" s="16">
        <v>2</v>
      </c>
      <c r="O31" s="16">
        <v>1</v>
      </c>
      <c r="P31" s="16">
        <v>0</v>
      </c>
      <c r="Q31" s="16">
        <v>0</v>
      </c>
      <c r="R31" s="16">
        <v>1</v>
      </c>
      <c r="S31" s="16">
        <v>4</v>
      </c>
    </row>
    <row r="32" spans="1:19" x14ac:dyDescent="0.25">
      <c r="A32" s="17" t="s">
        <v>38</v>
      </c>
      <c r="B32" s="16">
        <v>0</v>
      </c>
      <c r="C32" s="16">
        <v>1</v>
      </c>
      <c r="D32" s="16">
        <v>1</v>
      </c>
      <c r="E32" s="16">
        <v>1</v>
      </c>
      <c r="F32" s="16">
        <v>2</v>
      </c>
      <c r="G32" s="16">
        <v>10</v>
      </c>
      <c r="H32" s="16">
        <v>0</v>
      </c>
      <c r="I32" s="16">
        <v>1</v>
      </c>
      <c r="J32" s="16">
        <v>0</v>
      </c>
      <c r="K32" s="16">
        <v>1</v>
      </c>
      <c r="L32" s="16">
        <v>0</v>
      </c>
      <c r="M32" s="16">
        <v>1</v>
      </c>
      <c r="N32" s="16">
        <v>1</v>
      </c>
      <c r="O32" s="16">
        <v>2</v>
      </c>
      <c r="P32" s="16">
        <v>0</v>
      </c>
      <c r="Q32" s="16">
        <v>0</v>
      </c>
      <c r="R32" s="16">
        <v>0</v>
      </c>
      <c r="S32" s="16">
        <v>1</v>
      </c>
    </row>
    <row r="33" spans="1:19" x14ac:dyDescent="0.25">
      <c r="A33" s="17" t="s">
        <v>39</v>
      </c>
      <c r="B33" s="16">
        <v>0</v>
      </c>
      <c r="C33" s="16">
        <v>4</v>
      </c>
      <c r="D33" s="16">
        <v>1</v>
      </c>
      <c r="E33" s="16">
        <v>3</v>
      </c>
      <c r="F33" s="16">
        <v>1</v>
      </c>
      <c r="G33" s="16">
        <v>2</v>
      </c>
      <c r="H33" s="16">
        <v>1</v>
      </c>
      <c r="I33" s="16">
        <v>3</v>
      </c>
      <c r="J33" s="16">
        <v>0</v>
      </c>
      <c r="K33" s="16">
        <v>4</v>
      </c>
      <c r="L33" s="16">
        <v>1</v>
      </c>
      <c r="M33" s="16">
        <v>1</v>
      </c>
      <c r="N33" s="16">
        <v>1</v>
      </c>
      <c r="O33" s="16">
        <v>3</v>
      </c>
      <c r="P33" s="16">
        <v>1</v>
      </c>
      <c r="Q33" s="16">
        <v>2</v>
      </c>
      <c r="R33" s="16">
        <v>1</v>
      </c>
      <c r="S33" s="16">
        <v>0</v>
      </c>
    </row>
    <row r="34" spans="1:19" x14ac:dyDescent="0.25">
      <c r="A34" s="17" t="s">
        <v>40</v>
      </c>
      <c r="B34" s="16">
        <v>2</v>
      </c>
      <c r="C34" s="16">
        <v>1</v>
      </c>
      <c r="D34" s="16">
        <v>1</v>
      </c>
      <c r="E34" s="16">
        <v>0</v>
      </c>
      <c r="F34" s="16">
        <v>1</v>
      </c>
      <c r="G34" s="16">
        <v>1</v>
      </c>
      <c r="H34" s="16">
        <v>1</v>
      </c>
      <c r="I34" s="16">
        <v>1</v>
      </c>
      <c r="J34" s="16">
        <v>3</v>
      </c>
      <c r="K34" s="16">
        <v>0</v>
      </c>
      <c r="L34" s="16">
        <v>0</v>
      </c>
      <c r="M34" s="16">
        <v>2</v>
      </c>
      <c r="N34" s="16">
        <v>0</v>
      </c>
      <c r="O34" s="16">
        <v>0</v>
      </c>
      <c r="P34" s="16">
        <v>1</v>
      </c>
      <c r="Q34" s="16">
        <v>0</v>
      </c>
      <c r="R34" s="16">
        <v>1</v>
      </c>
      <c r="S34" s="16">
        <v>0</v>
      </c>
    </row>
    <row r="35" spans="1:19" x14ac:dyDescent="0.25">
      <c r="A35" s="17" t="s">
        <v>41</v>
      </c>
      <c r="B35" s="16">
        <v>0</v>
      </c>
      <c r="C35" s="16">
        <v>2</v>
      </c>
      <c r="D35" s="16">
        <v>0</v>
      </c>
      <c r="E35" s="16">
        <v>3</v>
      </c>
      <c r="F35" s="16">
        <v>1</v>
      </c>
      <c r="G35" s="16">
        <v>0</v>
      </c>
      <c r="H35" s="16">
        <v>0</v>
      </c>
      <c r="I35" s="16">
        <v>0</v>
      </c>
      <c r="J35" s="16">
        <v>2</v>
      </c>
      <c r="K35" s="16">
        <v>3</v>
      </c>
      <c r="L35" s="16">
        <v>1</v>
      </c>
      <c r="M35" s="16">
        <v>0</v>
      </c>
      <c r="N35" s="16">
        <v>0</v>
      </c>
      <c r="O35" s="16">
        <v>0</v>
      </c>
      <c r="P35" s="16">
        <v>0</v>
      </c>
      <c r="Q35" s="16">
        <v>0</v>
      </c>
      <c r="R35" s="16">
        <v>1</v>
      </c>
      <c r="S35" s="16">
        <v>0</v>
      </c>
    </row>
    <row r="36" spans="1:19" x14ac:dyDescent="0.25">
      <c r="A36" s="17" t="s">
        <v>42</v>
      </c>
      <c r="B36" s="16">
        <v>3</v>
      </c>
      <c r="C36" s="16">
        <v>0</v>
      </c>
      <c r="D36" s="16">
        <v>0</v>
      </c>
      <c r="E36" s="16">
        <v>3</v>
      </c>
      <c r="F36" s="16">
        <v>0</v>
      </c>
      <c r="G36" s="16">
        <v>0</v>
      </c>
      <c r="H36" s="16">
        <v>0</v>
      </c>
      <c r="I36" s="16">
        <v>1</v>
      </c>
      <c r="J36" s="16">
        <v>0</v>
      </c>
      <c r="K36" s="16">
        <v>1</v>
      </c>
      <c r="L36" s="16">
        <v>2</v>
      </c>
      <c r="M36" s="16">
        <v>2</v>
      </c>
      <c r="N36" s="16">
        <v>0</v>
      </c>
      <c r="O36" s="16">
        <v>0</v>
      </c>
      <c r="P36" s="16">
        <v>1</v>
      </c>
      <c r="Q36" s="16">
        <v>1</v>
      </c>
      <c r="R36" s="16">
        <v>1</v>
      </c>
      <c r="S36" s="16">
        <v>0</v>
      </c>
    </row>
    <row r="37" spans="1:19" x14ac:dyDescent="0.25">
      <c r="A37" s="17" t="s">
        <v>43</v>
      </c>
      <c r="B37" s="16">
        <v>1</v>
      </c>
      <c r="C37" s="16">
        <v>0</v>
      </c>
      <c r="D37" s="16">
        <v>2</v>
      </c>
      <c r="E37" s="16">
        <v>2</v>
      </c>
      <c r="F37" s="16">
        <v>0</v>
      </c>
      <c r="G37" s="16">
        <v>1</v>
      </c>
      <c r="H37" s="16">
        <v>2</v>
      </c>
      <c r="I37" s="16">
        <v>0</v>
      </c>
      <c r="J37" s="16">
        <v>1</v>
      </c>
      <c r="K37" s="16">
        <v>0</v>
      </c>
      <c r="L37" s="16">
        <v>0</v>
      </c>
      <c r="M37" s="16">
        <v>0</v>
      </c>
      <c r="N37" s="16">
        <v>2</v>
      </c>
      <c r="O37" s="16">
        <v>0</v>
      </c>
      <c r="P37" s="16">
        <v>0</v>
      </c>
      <c r="Q37" s="16">
        <v>0</v>
      </c>
      <c r="R37" s="16">
        <v>1</v>
      </c>
      <c r="S37" s="16">
        <v>0</v>
      </c>
    </row>
    <row r="38" spans="1:19" x14ac:dyDescent="0.25">
      <c r="A38" s="17" t="s">
        <v>44</v>
      </c>
      <c r="B38" s="16">
        <v>2</v>
      </c>
      <c r="C38" s="16">
        <v>1</v>
      </c>
      <c r="D38" s="16">
        <v>1</v>
      </c>
      <c r="E38" s="16">
        <v>2</v>
      </c>
      <c r="F38" s="16">
        <v>3</v>
      </c>
      <c r="G38" s="16">
        <v>2</v>
      </c>
      <c r="H38" s="16">
        <v>1</v>
      </c>
      <c r="I38" s="16">
        <v>0</v>
      </c>
      <c r="J38" s="16">
        <v>0</v>
      </c>
      <c r="K38" s="16">
        <v>0</v>
      </c>
      <c r="L38" s="16">
        <v>1</v>
      </c>
      <c r="M38" s="16">
        <v>0</v>
      </c>
      <c r="N38" s="16">
        <v>0</v>
      </c>
      <c r="O38" s="16">
        <v>2</v>
      </c>
      <c r="P38" s="16">
        <v>0</v>
      </c>
      <c r="Q38" s="16">
        <v>1</v>
      </c>
      <c r="R38" s="16">
        <v>1</v>
      </c>
      <c r="S38" s="16">
        <v>1</v>
      </c>
    </row>
    <row r="39" spans="1:19" x14ac:dyDescent="0.25">
      <c r="A39" s="17" t="s">
        <v>45</v>
      </c>
      <c r="B39" s="16">
        <v>3</v>
      </c>
      <c r="C39" s="16">
        <v>1</v>
      </c>
      <c r="D39" s="16">
        <v>2</v>
      </c>
      <c r="E39" s="16">
        <v>3</v>
      </c>
      <c r="F39" s="16">
        <v>2</v>
      </c>
      <c r="G39" s="16">
        <v>5</v>
      </c>
      <c r="H39" s="16">
        <v>1</v>
      </c>
      <c r="I39" s="16">
        <v>1</v>
      </c>
      <c r="J39" s="16">
        <v>0</v>
      </c>
      <c r="K39" s="16">
        <v>1</v>
      </c>
      <c r="L39" s="16">
        <v>2</v>
      </c>
      <c r="M39" s="16">
        <v>5</v>
      </c>
      <c r="N39" s="16">
        <v>1</v>
      </c>
      <c r="O39" s="16">
        <v>1</v>
      </c>
      <c r="P39" s="16">
        <v>2</v>
      </c>
      <c r="Q39" s="16">
        <v>0</v>
      </c>
      <c r="R39" s="16">
        <v>1</v>
      </c>
      <c r="S39" s="16">
        <v>1</v>
      </c>
    </row>
    <row r="40" spans="1:19" ht="9" customHeight="1" thickBot="1" x14ac:dyDescent="0.3">
      <c r="A40" s="18"/>
      <c r="B40" s="19"/>
      <c r="C40" s="19"/>
      <c r="D40" s="19"/>
      <c r="E40" s="19"/>
      <c r="F40" s="19"/>
      <c r="G40" s="19"/>
      <c r="H40" s="19"/>
      <c r="I40" s="19"/>
      <c r="J40" s="19"/>
      <c r="K40" s="19"/>
      <c r="L40" s="19"/>
      <c r="M40" s="19"/>
      <c r="N40" s="19"/>
      <c r="O40" s="19"/>
      <c r="P40" s="19"/>
      <c r="Q40" s="19"/>
      <c r="R40" s="19"/>
      <c r="S40" s="19"/>
    </row>
    <row r="41" spans="1:19" x14ac:dyDescent="0.25">
      <c r="B41" s="63"/>
      <c r="Q41" s="63"/>
      <c r="R41" s="63"/>
    </row>
    <row r="44" spans="1:19" hidden="1" x14ac:dyDescent="0.25">
      <c r="A44" s="72" t="s">
        <v>1</v>
      </c>
      <c r="B44" s="97" t="s">
        <v>2</v>
      </c>
      <c r="C44" s="63"/>
      <c r="D44" s="63"/>
      <c r="E44" s="63"/>
      <c r="F44" s="63"/>
    </row>
    <row r="45" spans="1:19" hidden="1" x14ac:dyDescent="0.25">
      <c r="A45" s="72" t="s">
        <v>314</v>
      </c>
      <c r="B45" s="97" t="s">
        <v>306</v>
      </c>
      <c r="C45" s="63"/>
      <c r="D45" s="63"/>
      <c r="E45" s="63"/>
      <c r="F45" s="63"/>
    </row>
    <row r="46" spans="1:19" hidden="1" x14ac:dyDescent="0.25">
      <c r="A46" s="63"/>
      <c r="B46" s="63"/>
      <c r="C46" s="63"/>
      <c r="D46" s="63"/>
      <c r="E46" s="63"/>
      <c r="F46" s="63"/>
    </row>
    <row r="47" spans="1:19" hidden="1" x14ac:dyDescent="0.25">
      <c r="A47" s="72" t="s">
        <v>310</v>
      </c>
      <c r="B47" s="72" t="s">
        <v>304</v>
      </c>
    </row>
    <row r="48" spans="1:19" hidden="1" x14ac:dyDescent="0.25">
      <c r="A48" s="72" t="s">
        <v>308</v>
      </c>
      <c r="B48" s="97">
        <v>2017</v>
      </c>
    </row>
    <row r="49" spans="1:2" hidden="1" x14ac:dyDescent="0.25">
      <c r="A49" s="73" t="s">
        <v>11</v>
      </c>
      <c r="B49" s="74">
        <v>85</v>
      </c>
    </row>
    <row r="50" spans="1:2" hidden="1" x14ac:dyDescent="0.25">
      <c r="A50" s="75" t="s">
        <v>12</v>
      </c>
      <c r="B50" s="74">
        <v>3</v>
      </c>
    </row>
    <row r="51" spans="1:2" hidden="1" x14ac:dyDescent="0.25">
      <c r="A51" s="75" t="s">
        <v>13</v>
      </c>
      <c r="B51" s="74">
        <v>0</v>
      </c>
    </row>
    <row r="52" spans="1:2" hidden="1" x14ac:dyDescent="0.25">
      <c r="A52" s="75" t="s">
        <v>14</v>
      </c>
      <c r="B52" s="74">
        <v>1</v>
      </c>
    </row>
    <row r="53" spans="1:2" hidden="1" x14ac:dyDescent="0.25">
      <c r="A53" s="75" t="s">
        <v>15</v>
      </c>
      <c r="B53" s="74">
        <v>0</v>
      </c>
    </row>
    <row r="54" spans="1:2" hidden="1" x14ac:dyDescent="0.25">
      <c r="A54" s="75" t="s">
        <v>16</v>
      </c>
      <c r="B54" s="74">
        <v>2</v>
      </c>
    </row>
    <row r="55" spans="1:2" hidden="1" x14ac:dyDescent="0.25">
      <c r="A55" s="75" t="s">
        <v>17</v>
      </c>
      <c r="B55" s="74">
        <v>0</v>
      </c>
    </row>
    <row r="56" spans="1:2" hidden="1" x14ac:dyDescent="0.25">
      <c r="A56" s="75" t="s">
        <v>18</v>
      </c>
      <c r="B56" s="74">
        <v>72</v>
      </c>
    </row>
    <row r="57" spans="1:2" hidden="1" x14ac:dyDescent="0.25">
      <c r="A57" s="75" t="s">
        <v>19</v>
      </c>
      <c r="B57" s="74">
        <v>3</v>
      </c>
    </row>
    <row r="58" spans="1:2" hidden="1" x14ac:dyDescent="0.25">
      <c r="A58" s="75" t="s">
        <v>20</v>
      </c>
      <c r="B58" s="74">
        <v>0</v>
      </c>
    </row>
    <row r="59" spans="1:2" hidden="1" x14ac:dyDescent="0.25">
      <c r="A59" s="75" t="s">
        <v>21</v>
      </c>
      <c r="B59" s="74">
        <v>1</v>
      </c>
    </row>
    <row r="60" spans="1:2" hidden="1" x14ac:dyDescent="0.25">
      <c r="A60" s="75" t="s">
        <v>22</v>
      </c>
      <c r="B60" s="74">
        <v>0</v>
      </c>
    </row>
    <row r="61" spans="1:2" hidden="1" x14ac:dyDescent="0.25">
      <c r="A61" s="75" t="s">
        <v>23</v>
      </c>
      <c r="B61" s="74">
        <v>1</v>
      </c>
    </row>
    <row r="62" spans="1:2" hidden="1" x14ac:dyDescent="0.25">
      <c r="A62" s="75" t="s">
        <v>24</v>
      </c>
      <c r="B62" s="74">
        <v>1</v>
      </c>
    </row>
    <row r="63" spans="1:2" hidden="1" x14ac:dyDescent="0.25">
      <c r="A63" s="75" t="s">
        <v>25</v>
      </c>
      <c r="B63" s="74">
        <v>1</v>
      </c>
    </row>
    <row r="64" spans="1:2" hidden="1" x14ac:dyDescent="0.25">
      <c r="A64" s="73" t="s">
        <v>26</v>
      </c>
      <c r="B64" s="74">
        <v>15</v>
      </c>
    </row>
    <row r="65" spans="1:2" hidden="1" x14ac:dyDescent="0.25">
      <c r="A65" s="75" t="s">
        <v>27</v>
      </c>
      <c r="B65" s="74">
        <v>2</v>
      </c>
    </row>
    <row r="66" spans="1:2" hidden="1" x14ac:dyDescent="0.25">
      <c r="A66" s="75" t="s">
        <v>28</v>
      </c>
      <c r="B66" s="74">
        <v>0</v>
      </c>
    </row>
    <row r="67" spans="1:2" hidden="1" x14ac:dyDescent="0.25">
      <c r="A67" s="75" t="s">
        <v>29</v>
      </c>
      <c r="B67" s="74">
        <v>0</v>
      </c>
    </row>
    <row r="68" spans="1:2" hidden="1" x14ac:dyDescent="0.25">
      <c r="A68" s="75" t="s">
        <v>30</v>
      </c>
      <c r="B68" s="74">
        <v>0</v>
      </c>
    </row>
    <row r="69" spans="1:2" hidden="1" x14ac:dyDescent="0.25">
      <c r="A69" s="75" t="s">
        <v>31</v>
      </c>
      <c r="B69" s="74">
        <v>1</v>
      </c>
    </row>
    <row r="70" spans="1:2" hidden="1" x14ac:dyDescent="0.25">
      <c r="A70" s="75" t="s">
        <v>32</v>
      </c>
      <c r="B70" s="74">
        <v>0</v>
      </c>
    </row>
    <row r="71" spans="1:2" hidden="1" x14ac:dyDescent="0.25">
      <c r="A71" s="75" t="s">
        <v>33</v>
      </c>
      <c r="B71" s="74">
        <v>1</v>
      </c>
    </row>
    <row r="72" spans="1:2" hidden="1" x14ac:dyDescent="0.25">
      <c r="A72" s="75" t="s">
        <v>34</v>
      </c>
      <c r="B72" s="74">
        <v>3</v>
      </c>
    </row>
    <row r="73" spans="1:2" hidden="1" x14ac:dyDescent="0.25">
      <c r="A73" s="75" t="s">
        <v>35</v>
      </c>
      <c r="B73" s="74">
        <v>1</v>
      </c>
    </row>
    <row r="74" spans="1:2" hidden="1" x14ac:dyDescent="0.25">
      <c r="A74" s="75" t="s">
        <v>36</v>
      </c>
      <c r="B74" s="74">
        <v>0</v>
      </c>
    </row>
    <row r="75" spans="1:2" hidden="1" x14ac:dyDescent="0.25">
      <c r="A75" s="75" t="s">
        <v>37</v>
      </c>
      <c r="B75" s="74">
        <v>4</v>
      </c>
    </row>
    <row r="76" spans="1:2" hidden="1" x14ac:dyDescent="0.25">
      <c r="A76" s="75" t="s">
        <v>38</v>
      </c>
      <c r="B76" s="74">
        <v>1</v>
      </c>
    </row>
    <row r="77" spans="1:2" hidden="1" x14ac:dyDescent="0.25">
      <c r="A77" s="75" t="s">
        <v>39</v>
      </c>
      <c r="B77" s="74">
        <v>0</v>
      </c>
    </row>
    <row r="78" spans="1:2" hidden="1" x14ac:dyDescent="0.25">
      <c r="A78" s="75" t="s">
        <v>40</v>
      </c>
      <c r="B78" s="74">
        <v>0</v>
      </c>
    </row>
    <row r="79" spans="1:2" hidden="1" x14ac:dyDescent="0.25">
      <c r="A79" s="75" t="s">
        <v>41</v>
      </c>
      <c r="B79" s="74">
        <v>0</v>
      </c>
    </row>
    <row r="80" spans="1:2" hidden="1" x14ac:dyDescent="0.25">
      <c r="A80" s="75" t="s">
        <v>42</v>
      </c>
      <c r="B80" s="74">
        <v>0</v>
      </c>
    </row>
    <row r="81" spans="1:2" hidden="1" x14ac:dyDescent="0.25">
      <c r="A81" s="75" t="s">
        <v>43</v>
      </c>
      <c r="B81" s="74">
        <v>0</v>
      </c>
    </row>
    <row r="82" spans="1:2" hidden="1" x14ac:dyDescent="0.25">
      <c r="A82" s="75" t="s">
        <v>44</v>
      </c>
      <c r="B82" s="74">
        <v>1</v>
      </c>
    </row>
    <row r="83" spans="1:2" hidden="1" x14ac:dyDescent="0.25">
      <c r="A83" s="75" t="s">
        <v>45</v>
      </c>
      <c r="B83" s="74">
        <v>1</v>
      </c>
    </row>
    <row r="84" spans="1:2" hidden="1" x14ac:dyDescent="0.25">
      <c r="A84" s="73" t="s">
        <v>0</v>
      </c>
      <c r="B84" s="74">
        <v>100</v>
      </c>
    </row>
  </sheetData>
  <pageMargins left="0.70866141732283472" right="0.70866141732283472" top="0.74803149606299213" bottom="0.74803149606299213" header="0.31496062992125984" footer="0.31496062992125984"/>
  <pageSetup paperSize="9" scale="78"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4"/>
  <sheetViews>
    <sheetView showGridLines="0" workbookViewId="0">
      <selection activeCell="A43" sqref="A43:XFD83"/>
    </sheetView>
  </sheetViews>
  <sheetFormatPr defaultRowHeight="15" x14ac:dyDescent="0.25"/>
  <cols>
    <col min="1" max="1" width="27.85546875" customWidth="1"/>
    <col min="2" max="7" width="5" customWidth="1"/>
    <col min="8" max="13" width="5.7109375" customWidth="1"/>
    <col min="14" max="14" width="5.7109375" style="97" customWidth="1"/>
  </cols>
  <sheetData>
    <row r="1" spans="1:30" s="12" customFormat="1" ht="22.5" customHeight="1" x14ac:dyDescent="0.25">
      <c r="A1" s="2" t="s">
        <v>266</v>
      </c>
      <c r="L1"/>
    </row>
    <row r="2" spans="1:30" s="5" customFormat="1" ht="22.5" customHeight="1" thickBot="1" x14ac:dyDescent="0.25">
      <c r="A2" s="4" t="s">
        <v>175</v>
      </c>
    </row>
    <row r="3" spans="1:30" s="9" customFormat="1" ht="22.5" customHeight="1" x14ac:dyDescent="0.2">
      <c r="A3" s="7"/>
      <c r="B3" s="7">
        <v>2005</v>
      </c>
      <c r="C3" s="7">
        <v>2006</v>
      </c>
      <c r="D3" s="7">
        <v>2007</v>
      </c>
      <c r="E3" s="7">
        <v>2008</v>
      </c>
      <c r="F3" s="7">
        <v>2009</v>
      </c>
      <c r="G3" s="7">
        <v>2010</v>
      </c>
      <c r="H3" s="7">
        <v>2011</v>
      </c>
      <c r="I3" s="7">
        <v>2012</v>
      </c>
      <c r="J3" s="7">
        <v>2013</v>
      </c>
      <c r="K3" s="7">
        <v>2014</v>
      </c>
      <c r="L3" s="7">
        <v>2015</v>
      </c>
      <c r="M3" s="7">
        <v>2016</v>
      </c>
      <c r="N3" s="7">
        <v>2017</v>
      </c>
    </row>
    <row r="4" spans="1:30" s="12" customFormat="1" ht="22.5" customHeight="1" x14ac:dyDescent="0.25">
      <c r="A4" s="10" t="s">
        <v>265</v>
      </c>
      <c r="B4" s="11">
        <v>1120</v>
      </c>
      <c r="C4" s="11">
        <v>1286</v>
      </c>
      <c r="D4" s="11">
        <v>1268</v>
      </c>
      <c r="E4" s="11">
        <v>1088</v>
      </c>
      <c r="F4" s="11">
        <v>1021</v>
      </c>
      <c r="G4" s="11">
        <v>1081</v>
      </c>
      <c r="H4" s="11">
        <v>1048</v>
      </c>
      <c r="I4" s="11">
        <v>961</v>
      </c>
      <c r="J4" s="11">
        <v>864</v>
      </c>
      <c r="K4" s="11">
        <v>800</v>
      </c>
      <c r="L4" s="11">
        <v>827</v>
      </c>
      <c r="M4" s="11">
        <v>731</v>
      </c>
      <c r="N4" s="11">
        <v>806</v>
      </c>
      <c r="O4"/>
      <c r="P4"/>
      <c r="Q4"/>
      <c r="R4"/>
      <c r="S4"/>
      <c r="T4"/>
      <c r="U4"/>
      <c r="V4"/>
      <c r="W4"/>
      <c r="X4"/>
      <c r="Y4"/>
      <c r="Z4"/>
      <c r="AA4"/>
      <c r="AB4"/>
      <c r="AC4"/>
      <c r="AD4"/>
    </row>
    <row r="5" spans="1:30" s="12" customFormat="1" ht="22.5" customHeight="1" x14ac:dyDescent="0.25">
      <c r="A5" s="10" t="s">
        <v>11</v>
      </c>
      <c r="B5" s="11">
        <v>516</v>
      </c>
      <c r="C5" s="11">
        <v>580</v>
      </c>
      <c r="D5" s="11">
        <v>673</v>
      </c>
      <c r="E5" s="11">
        <v>521</v>
      </c>
      <c r="F5" s="11">
        <v>528</v>
      </c>
      <c r="G5" s="11">
        <v>557</v>
      </c>
      <c r="H5" s="11">
        <v>473</v>
      </c>
      <c r="I5" s="11">
        <v>444</v>
      </c>
      <c r="J5" s="11">
        <v>401</v>
      </c>
      <c r="K5" s="11">
        <v>412</v>
      </c>
      <c r="L5" s="11">
        <v>382</v>
      </c>
      <c r="M5" s="11">
        <v>323</v>
      </c>
      <c r="N5" s="11">
        <v>417</v>
      </c>
      <c r="O5"/>
      <c r="P5"/>
      <c r="Q5"/>
      <c r="R5"/>
      <c r="S5"/>
      <c r="T5"/>
      <c r="U5"/>
      <c r="V5"/>
      <c r="W5"/>
      <c r="X5"/>
      <c r="Y5"/>
      <c r="Z5"/>
      <c r="AA5"/>
      <c r="AB5"/>
      <c r="AC5"/>
      <c r="AD5"/>
    </row>
    <row r="6" spans="1:30" s="13" customFormat="1" ht="13.5" customHeight="1" x14ac:dyDescent="0.25">
      <c r="A6" s="17" t="s">
        <v>12</v>
      </c>
      <c r="B6" s="16">
        <v>26</v>
      </c>
      <c r="C6" s="16">
        <v>25</v>
      </c>
      <c r="D6" s="16">
        <v>46</v>
      </c>
      <c r="E6" s="16">
        <v>38</v>
      </c>
      <c r="F6" s="16">
        <v>28</v>
      </c>
      <c r="G6" s="16">
        <v>26</v>
      </c>
      <c r="H6" s="16">
        <v>38</v>
      </c>
      <c r="I6" s="16">
        <v>26</v>
      </c>
      <c r="J6" s="16">
        <v>37</v>
      </c>
      <c r="K6" s="16">
        <v>21</v>
      </c>
      <c r="L6" s="16">
        <v>20</v>
      </c>
      <c r="M6" s="16">
        <v>15</v>
      </c>
      <c r="N6" s="16">
        <v>16</v>
      </c>
      <c r="O6"/>
      <c r="P6"/>
      <c r="Q6"/>
      <c r="R6"/>
      <c r="S6"/>
      <c r="T6"/>
      <c r="U6"/>
      <c r="V6"/>
      <c r="W6"/>
      <c r="X6"/>
      <c r="Y6"/>
      <c r="Z6"/>
      <c r="AA6"/>
      <c r="AB6"/>
      <c r="AC6"/>
      <c r="AD6"/>
    </row>
    <row r="7" spans="1:30" x14ac:dyDescent="0.25">
      <c r="A7" s="17" t="s">
        <v>13</v>
      </c>
      <c r="B7" s="16">
        <v>1</v>
      </c>
      <c r="C7" s="16">
        <v>0</v>
      </c>
      <c r="D7" s="16">
        <v>0</v>
      </c>
      <c r="E7" s="16">
        <v>1</v>
      </c>
      <c r="F7" s="16">
        <v>0</v>
      </c>
      <c r="G7" s="16">
        <v>1</v>
      </c>
      <c r="H7" s="16">
        <v>0</v>
      </c>
      <c r="I7" s="16">
        <v>1</v>
      </c>
      <c r="J7" s="16">
        <v>0</v>
      </c>
      <c r="K7" s="16">
        <v>3</v>
      </c>
      <c r="L7" s="16">
        <v>1</v>
      </c>
      <c r="M7" s="16">
        <v>0</v>
      </c>
      <c r="N7" s="16">
        <v>0</v>
      </c>
    </row>
    <row r="8" spans="1:30" x14ac:dyDescent="0.25">
      <c r="A8" s="17" t="s">
        <v>14</v>
      </c>
      <c r="B8" s="16">
        <v>50</v>
      </c>
      <c r="C8" s="16">
        <v>39</v>
      </c>
      <c r="D8" s="16">
        <v>55</v>
      </c>
      <c r="E8" s="16">
        <v>49</v>
      </c>
      <c r="F8" s="16">
        <v>45</v>
      </c>
      <c r="G8" s="16">
        <v>54</v>
      </c>
      <c r="H8" s="16">
        <v>40</v>
      </c>
      <c r="I8" s="16">
        <v>50</v>
      </c>
      <c r="J8" s="16">
        <v>23</v>
      </c>
      <c r="K8" s="16">
        <v>25</v>
      </c>
      <c r="L8" s="16">
        <v>30</v>
      </c>
      <c r="M8" s="16">
        <v>29</v>
      </c>
      <c r="N8" s="16">
        <v>26</v>
      </c>
    </row>
    <row r="9" spans="1:30" x14ac:dyDescent="0.25">
      <c r="A9" s="17" t="s">
        <v>15</v>
      </c>
      <c r="B9" s="16">
        <v>36</v>
      </c>
      <c r="C9" s="16">
        <v>36</v>
      </c>
      <c r="D9" s="16">
        <v>38</v>
      </c>
      <c r="E9" s="16">
        <v>34</v>
      </c>
      <c r="F9" s="16">
        <v>35</v>
      </c>
      <c r="G9" s="16">
        <v>24</v>
      </c>
      <c r="H9" s="16">
        <v>11</v>
      </c>
      <c r="I9" s="16">
        <v>21</v>
      </c>
      <c r="J9" s="16">
        <v>17</v>
      </c>
      <c r="K9" s="16">
        <v>24</v>
      </c>
      <c r="L9" s="16">
        <v>12</v>
      </c>
      <c r="M9" s="16">
        <v>22</v>
      </c>
      <c r="N9" s="16">
        <v>17</v>
      </c>
    </row>
    <row r="10" spans="1:30" x14ac:dyDescent="0.25">
      <c r="A10" s="17" t="s">
        <v>16</v>
      </c>
      <c r="B10" s="16">
        <v>44</v>
      </c>
      <c r="C10" s="16">
        <v>42</v>
      </c>
      <c r="D10" s="16">
        <v>44</v>
      </c>
      <c r="E10" s="16">
        <v>51</v>
      </c>
      <c r="F10" s="16">
        <v>46</v>
      </c>
      <c r="G10" s="16">
        <v>40</v>
      </c>
      <c r="H10" s="16">
        <v>54</v>
      </c>
      <c r="I10" s="16">
        <v>45</v>
      </c>
      <c r="J10" s="16">
        <v>22</v>
      </c>
      <c r="K10" s="16">
        <v>46</v>
      </c>
      <c r="L10" s="16">
        <v>33</v>
      </c>
      <c r="M10" s="16">
        <v>13</v>
      </c>
      <c r="N10" s="16">
        <v>34</v>
      </c>
    </row>
    <row r="11" spans="1:30" x14ac:dyDescent="0.25">
      <c r="A11" s="17" t="s">
        <v>17</v>
      </c>
      <c r="B11" s="16">
        <v>27</v>
      </c>
      <c r="C11" s="16">
        <v>41</v>
      </c>
      <c r="D11" s="16">
        <v>32</v>
      </c>
      <c r="E11" s="16">
        <v>26</v>
      </c>
      <c r="F11" s="16">
        <v>30</v>
      </c>
      <c r="G11" s="16">
        <v>35</v>
      </c>
      <c r="H11" s="16">
        <v>29</v>
      </c>
      <c r="I11" s="16">
        <v>12</v>
      </c>
      <c r="J11" s="16">
        <v>21</v>
      </c>
      <c r="K11" s="16">
        <v>22</v>
      </c>
      <c r="L11" s="16">
        <v>14</v>
      </c>
      <c r="M11" s="16">
        <v>24</v>
      </c>
      <c r="N11" s="16">
        <v>22</v>
      </c>
    </row>
    <row r="12" spans="1:30" x14ac:dyDescent="0.25">
      <c r="A12" s="17" t="s">
        <v>18</v>
      </c>
      <c r="B12" s="16">
        <v>28</v>
      </c>
      <c r="C12" s="16">
        <v>16</v>
      </c>
      <c r="D12" s="16">
        <v>30</v>
      </c>
      <c r="E12" s="16">
        <v>24</v>
      </c>
      <c r="F12" s="16">
        <v>19</v>
      </c>
      <c r="G12" s="16">
        <v>38</v>
      </c>
      <c r="H12" s="16">
        <v>14</v>
      </c>
      <c r="I12" s="16">
        <v>30</v>
      </c>
      <c r="J12" s="16">
        <v>8</v>
      </c>
      <c r="K12" s="16">
        <v>11</v>
      </c>
      <c r="L12" s="16">
        <v>41</v>
      </c>
      <c r="M12" s="16">
        <v>23</v>
      </c>
      <c r="N12" s="16">
        <v>104</v>
      </c>
    </row>
    <row r="13" spans="1:30" x14ac:dyDescent="0.25">
      <c r="A13" s="17" t="s">
        <v>19</v>
      </c>
      <c r="B13" s="16">
        <v>46</v>
      </c>
      <c r="C13" s="16">
        <v>79</v>
      </c>
      <c r="D13" s="16">
        <v>80</v>
      </c>
      <c r="E13" s="16">
        <v>57</v>
      </c>
      <c r="F13" s="16">
        <v>55</v>
      </c>
      <c r="G13" s="16">
        <v>39</v>
      </c>
      <c r="H13" s="16">
        <v>42</v>
      </c>
      <c r="I13" s="16">
        <v>46</v>
      </c>
      <c r="J13" s="16">
        <v>43</v>
      </c>
      <c r="K13" s="16">
        <v>43</v>
      </c>
      <c r="L13" s="16">
        <v>39</v>
      </c>
      <c r="M13" s="16">
        <v>34</v>
      </c>
      <c r="N13" s="16">
        <v>25</v>
      </c>
    </row>
    <row r="14" spans="1:30" x14ac:dyDescent="0.25">
      <c r="A14" s="17" t="s">
        <v>20</v>
      </c>
      <c r="B14" s="16">
        <v>58</v>
      </c>
      <c r="C14" s="16">
        <v>57</v>
      </c>
      <c r="D14" s="16">
        <v>68</v>
      </c>
      <c r="E14" s="16">
        <v>53</v>
      </c>
      <c r="F14" s="16">
        <v>68</v>
      </c>
      <c r="G14" s="16">
        <v>72</v>
      </c>
      <c r="H14" s="16">
        <v>38</v>
      </c>
      <c r="I14" s="16">
        <v>58</v>
      </c>
      <c r="J14" s="16">
        <v>62</v>
      </c>
      <c r="K14" s="16">
        <v>34</v>
      </c>
      <c r="L14" s="16">
        <v>35</v>
      </c>
      <c r="M14" s="16">
        <v>35</v>
      </c>
      <c r="N14" s="16">
        <v>31</v>
      </c>
    </row>
    <row r="15" spans="1:30" x14ac:dyDescent="0.25">
      <c r="A15" s="17" t="s">
        <v>21</v>
      </c>
      <c r="B15" s="16">
        <v>60</v>
      </c>
      <c r="C15" s="16">
        <v>52</v>
      </c>
      <c r="D15" s="16">
        <v>84</v>
      </c>
      <c r="E15" s="16">
        <v>35</v>
      </c>
      <c r="F15" s="16">
        <v>46</v>
      </c>
      <c r="G15" s="16">
        <v>57</v>
      </c>
      <c r="H15" s="16">
        <v>50</v>
      </c>
      <c r="I15" s="16">
        <v>32</v>
      </c>
      <c r="J15" s="16">
        <v>29</v>
      </c>
      <c r="K15" s="16">
        <v>34</v>
      </c>
      <c r="L15" s="16">
        <v>22</v>
      </c>
      <c r="M15" s="16">
        <v>36</v>
      </c>
      <c r="N15" s="16">
        <v>43</v>
      </c>
    </row>
    <row r="16" spans="1:30" x14ac:dyDescent="0.25">
      <c r="A16" s="17" t="s">
        <v>22</v>
      </c>
      <c r="B16" s="16">
        <v>25</v>
      </c>
      <c r="C16" s="16">
        <v>53</v>
      </c>
      <c r="D16" s="16">
        <v>78</v>
      </c>
      <c r="E16" s="16">
        <v>37</v>
      </c>
      <c r="F16" s="16">
        <v>56</v>
      </c>
      <c r="G16" s="16">
        <v>38</v>
      </c>
      <c r="H16" s="16">
        <v>55</v>
      </c>
      <c r="I16" s="16">
        <v>32</v>
      </c>
      <c r="J16" s="16">
        <v>49</v>
      </c>
      <c r="K16" s="16">
        <v>41</v>
      </c>
      <c r="L16" s="16">
        <v>47</v>
      </c>
      <c r="M16" s="16">
        <v>40</v>
      </c>
      <c r="N16" s="16">
        <v>28</v>
      </c>
    </row>
    <row r="17" spans="1:30" x14ac:dyDescent="0.25">
      <c r="A17" s="17" t="s">
        <v>23</v>
      </c>
      <c r="B17" s="16">
        <v>51</v>
      </c>
      <c r="C17" s="16">
        <v>38</v>
      </c>
      <c r="D17" s="16">
        <v>37</v>
      </c>
      <c r="E17" s="16">
        <v>33</v>
      </c>
      <c r="F17" s="16">
        <v>30</v>
      </c>
      <c r="G17" s="16">
        <v>49</v>
      </c>
      <c r="H17" s="16">
        <v>17</v>
      </c>
      <c r="I17" s="16">
        <v>39</v>
      </c>
      <c r="J17" s="16">
        <v>34</v>
      </c>
      <c r="K17" s="16">
        <v>28</v>
      </c>
      <c r="L17" s="16">
        <v>32</v>
      </c>
      <c r="M17" s="16">
        <v>13</v>
      </c>
      <c r="N17" s="16">
        <v>24</v>
      </c>
    </row>
    <row r="18" spans="1:30" x14ac:dyDescent="0.25">
      <c r="A18" s="17" t="s">
        <v>24</v>
      </c>
      <c r="B18" s="16">
        <v>25</v>
      </c>
      <c r="C18" s="16">
        <v>60</v>
      </c>
      <c r="D18" s="16">
        <v>35</v>
      </c>
      <c r="E18" s="16">
        <v>43</v>
      </c>
      <c r="F18" s="16">
        <v>36</v>
      </c>
      <c r="G18" s="16">
        <v>48</v>
      </c>
      <c r="H18" s="16">
        <v>44</v>
      </c>
      <c r="I18" s="16">
        <v>30</v>
      </c>
      <c r="J18" s="16">
        <v>31</v>
      </c>
      <c r="K18" s="16">
        <v>45</v>
      </c>
      <c r="L18" s="16">
        <v>36</v>
      </c>
      <c r="M18" s="16">
        <v>27</v>
      </c>
      <c r="N18" s="16">
        <v>27</v>
      </c>
    </row>
    <row r="19" spans="1:30" x14ac:dyDescent="0.25">
      <c r="A19" s="17" t="s">
        <v>25</v>
      </c>
      <c r="B19" s="16">
        <v>39</v>
      </c>
      <c r="C19" s="16">
        <v>42</v>
      </c>
      <c r="D19" s="16">
        <v>46</v>
      </c>
      <c r="E19" s="16">
        <v>40</v>
      </c>
      <c r="F19" s="16">
        <v>34</v>
      </c>
      <c r="G19" s="16">
        <v>36</v>
      </c>
      <c r="H19" s="16">
        <v>41</v>
      </c>
      <c r="I19" s="16">
        <v>22</v>
      </c>
      <c r="J19" s="16">
        <v>25</v>
      </c>
      <c r="K19" s="16">
        <v>35</v>
      </c>
      <c r="L19" s="16">
        <v>20</v>
      </c>
      <c r="M19" s="16">
        <v>12</v>
      </c>
      <c r="N19" s="16">
        <v>20</v>
      </c>
    </row>
    <row r="20" spans="1:30" s="12" customFormat="1" ht="22.5" customHeight="1" x14ac:dyDescent="0.25">
      <c r="A20" s="10" t="s">
        <v>26</v>
      </c>
      <c r="B20" s="11">
        <v>604</v>
      </c>
      <c r="C20" s="11">
        <v>706</v>
      </c>
      <c r="D20" s="11">
        <v>595</v>
      </c>
      <c r="E20" s="11">
        <v>567</v>
      </c>
      <c r="F20" s="11">
        <v>493</v>
      </c>
      <c r="G20" s="11">
        <v>524</v>
      </c>
      <c r="H20" s="11">
        <v>575</v>
      </c>
      <c r="I20" s="11">
        <v>517</v>
      </c>
      <c r="J20" s="11">
        <v>463</v>
      </c>
      <c r="K20" s="11">
        <v>388</v>
      </c>
      <c r="L20" s="11">
        <v>445</v>
      </c>
      <c r="M20" s="11">
        <v>408</v>
      </c>
      <c r="N20" s="11">
        <v>389</v>
      </c>
      <c r="O20"/>
      <c r="P20"/>
      <c r="Q20"/>
      <c r="R20"/>
      <c r="S20"/>
      <c r="T20"/>
      <c r="U20"/>
      <c r="V20"/>
      <c r="W20"/>
      <c r="X20"/>
      <c r="Y20"/>
      <c r="Z20"/>
      <c r="AA20"/>
      <c r="AB20"/>
      <c r="AC20"/>
      <c r="AD20"/>
    </row>
    <row r="21" spans="1:30" x14ac:dyDescent="0.25">
      <c r="A21" s="17" t="s">
        <v>27</v>
      </c>
      <c r="B21" s="16">
        <v>35</v>
      </c>
      <c r="C21" s="16">
        <v>40</v>
      </c>
      <c r="D21" s="16">
        <v>50</v>
      </c>
      <c r="E21" s="16">
        <v>34</v>
      </c>
      <c r="F21" s="16">
        <v>33</v>
      </c>
      <c r="G21" s="16">
        <v>35</v>
      </c>
      <c r="H21" s="16">
        <v>21</v>
      </c>
      <c r="I21" s="16">
        <v>36</v>
      </c>
      <c r="J21" s="16">
        <v>30</v>
      </c>
      <c r="K21" s="16">
        <v>22</v>
      </c>
      <c r="L21" s="16">
        <v>18</v>
      </c>
      <c r="M21" s="16">
        <v>26</v>
      </c>
      <c r="N21" s="16">
        <v>24</v>
      </c>
    </row>
    <row r="22" spans="1:30" x14ac:dyDescent="0.25">
      <c r="A22" s="17" t="s">
        <v>28</v>
      </c>
      <c r="B22" s="16">
        <v>33</v>
      </c>
      <c r="C22" s="16">
        <v>57</v>
      </c>
      <c r="D22" s="16">
        <v>32</v>
      </c>
      <c r="E22" s="16">
        <v>40</v>
      </c>
      <c r="F22" s="16">
        <v>25</v>
      </c>
      <c r="G22" s="16">
        <v>32</v>
      </c>
      <c r="H22" s="16">
        <v>35</v>
      </c>
      <c r="I22" s="16">
        <v>26</v>
      </c>
      <c r="J22" s="16">
        <v>30</v>
      </c>
      <c r="K22" s="16">
        <v>18</v>
      </c>
      <c r="L22" s="16">
        <v>27</v>
      </c>
      <c r="M22" s="16">
        <v>26</v>
      </c>
      <c r="N22" s="16">
        <v>27</v>
      </c>
    </row>
    <row r="23" spans="1:30" x14ac:dyDescent="0.25">
      <c r="A23" s="17" t="s">
        <v>29</v>
      </c>
      <c r="B23" s="16">
        <v>25</v>
      </c>
      <c r="C23" s="16">
        <v>35</v>
      </c>
      <c r="D23" s="16">
        <v>27</v>
      </c>
      <c r="E23" s="16">
        <v>28</v>
      </c>
      <c r="F23" s="16">
        <v>16</v>
      </c>
      <c r="G23" s="16">
        <v>19</v>
      </c>
      <c r="H23" s="16">
        <v>27</v>
      </c>
      <c r="I23" s="16">
        <v>18</v>
      </c>
      <c r="J23" s="16">
        <v>9</v>
      </c>
      <c r="K23" s="16">
        <v>8</v>
      </c>
      <c r="L23" s="16">
        <v>18</v>
      </c>
      <c r="M23" s="16">
        <v>23</v>
      </c>
      <c r="N23" s="16">
        <v>20</v>
      </c>
    </row>
    <row r="24" spans="1:30" x14ac:dyDescent="0.25">
      <c r="A24" s="17" t="s">
        <v>30</v>
      </c>
      <c r="B24" s="16">
        <v>43</v>
      </c>
      <c r="C24" s="16">
        <v>56</v>
      </c>
      <c r="D24" s="16">
        <v>23</v>
      </c>
      <c r="E24" s="16">
        <v>26</v>
      </c>
      <c r="F24" s="16">
        <v>46</v>
      </c>
      <c r="G24" s="16">
        <v>44</v>
      </c>
      <c r="H24" s="16">
        <v>47</v>
      </c>
      <c r="I24" s="16">
        <v>34</v>
      </c>
      <c r="J24" s="16">
        <v>33</v>
      </c>
      <c r="K24" s="16">
        <v>39</v>
      </c>
      <c r="L24" s="16">
        <v>48</v>
      </c>
      <c r="M24" s="16">
        <v>33</v>
      </c>
      <c r="N24" s="16">
        <v>25</v>
      </c>
    </row>
    <row r="25" spans="1:30" x14ac:dyDescent="0.25">
      <c r="A25" s="17" t="s">
        <v>31</v>
      </c>
      <c r="B25" s="16">
        <v>25</v>
      </c>
      <c r="C25" s="16">
        <v>29</v>
      </c>
      <c r="D25" s="16">
        <v>28</v>
      </c>
      <c r="E25" s="16">
        <v>25</v>
      </c>
      <c r="F25" s="16">
        <v>28</v>
      </c>
      <c r="G25" s="16">
        <v>19</v>
      </c>
      <c r="H25" s="16">
        <v>33</v>
      </c>
      <c r="I25" s="16">
        <v>26</v>
      </c>
      <c r="J25" s="16">
        <v>19</v>
      </c>
      <c r="K25" s="16">
        <v>15</v>
      </c>
      <c r="L25" s="16">
        <v>19</v>
      </c>
      <c r="M25" s="16">
        <v>16</v>
      </c>
      <c r="N25" s="16">
        <v>15</v>
      </c>
    </row>
    <row r="26" spans="1:30" x14ac:dyDescent="0.25">
      <c r="A26" s="17" t="s">
        <v>32</v>
      </c>
      <c r="B26" s="16">
        <v>49</v>
      </c>
      <c r="C26" s="16">
        <v>75</v>
      </c>
      <c r="D26" s="16">
        <v>52</v>
      </c>
      <c r="E26" s="16">
        <v>53</v>
      </c>
      <c r="F26" s="16">
        <v>44</v>
      </c>
      <c r="G26" s="16">
        <v>48</v>
      </c>
      <c r="H26" s="16">
        <v>54</v>
      </c>
      <c r="I26" s="16">
        <v>67</v>
      </c>
      <c r="J26" s="16">
        <v>47</v>
      </c>
      <c r="K26" s="16">
        <v>46</v>
      </c>
      <c r="L26" s="16">
        <v>46</v>
      </c>
      <c r="M26" s="16">
        <v>28</v>
      </c>
      <c r="N26" s="16">
        <v>31</v>
      </c>
    </row>
    <row r="27" spans="1:30" x14ac:dyDescent="0.25">
      <c r="A27" s="17" t="s">
        <v>33</v>
      </c>
      <c r="B27" s="16">
        <v>67</v>
      </c>
      <c r="C27" s="16">
        <v>45</v>
      </c>
      <c r="D27" s="16">
        <v>57</v>
      </c>
      <c r="E27" s="16">
        <v>37</v>
      </c>
      <c r="F27" s="16">
        <v>39</v>
      </c>
      <c r="G27" s="16">
        <v>31</v>
      </c>
      <c r="H27" s="16">
        <v>34</v>
      </c>
      <c r="I27" s="16">
        <v>31</v>
      </c>
      <c r="J27" s="16">
        <v>30</v>
      </c>
      <c r="K27" s="16">
        <v>42</v>
      </c>
      <c r="L27" s="16">
        <v>30</v>
      </c>
      <c r="M27" s="16">
        <v>32</v>
      </c>
      <c r="N27" s="16">
        <v>25</v>
      </c>
    </row>
    <row r="28" spans="1:30" x14ac:dyDescent="0.25">
      <c r="A28" s="17" t="s">
        <v>34</v>
      </c>
      <c r="B28" s="16">
        <v>41</v>
      </c>
      <c r="C28" s="16">
        <v>63</v>
      </c>
      <c r="D28" s="16">
        <v>36</v>
      </c>
      <c r="E28" s="16">
        <v>51</v>
      </c>
      <c r="F28" s="16">
        <v>47</v>
      </c>
      <c r="G28" s="16">
        <v>34</v>
      </c>
      <c r="H28" s="16">
        <v>38</v>
      </c>
      <c r="I28" s="16">
        <v>32</v>
      </c>
      <c r="J28" s="16">
        <v>40</v>
      </c>
      <c r="K28" s="16">
        <v>36</v>
      </c>
      <c r="L28" s="16">
        <v>46</v>
      </c>
      <c r="M28" s="16">
        <v>39</v>
      </c>
      <c r="N28" s="16">
        <v>47</v>
      </c>
    </row>
    <row r="29" spans="1:30" x14ac:dyDescent="0.25">
      <c r="A29" s="17" t="s">
        <v>35</v>
      </c>
      <c r="B29" s="16">
        <v>27</v>
      </c>
      <c r="C29" s="16">
        <v>38</v>
      </c>
      <c r="D29" s="16">
        <v>45</v>
      </c>
      <c r="E29" s="16">
        <v>18</v>
      </c>
      <c r="F29" s="16">
        <v>21</v>
      </c>
      <c r="G29" s="16">
        <v>26</v>
      </c>
      <c r="H29" s="16">
        <v>34</v>
      </c>
      <c r="I29" s="16">
        <v>40</v>
      </c>
      <c r="J29" s="16">
        <v>38</v>
      </c>
      <c r="K29" s="16">
        <v>16</v>
      </c>
      <c r="L29" s="16">
        <v>29</v>
      </c>
      <c r="M29" s="16">
        <v>19</v>
      </c>
      <c r="N29" s="16">
        <v>25</v>
      </c>
    </row>
    <row r="30" spans="1:30" x14ac:dyDescent="0.25">
      <c r="A30" s="17" t="s">
        <v>36</v>
      </c>
      <c r="B30" s="16">
        <v>32</v>
      </c>
      <c r="C30" s="16">
        <v>8</v>
      </c>
      <c r="D30" s="16">
        <v>21</v>
      </c>
      <c r="E30" s="16">
        <v>27</v>
      </c>
      <c r="F30" s="16">
        <v>17</v>
      </c>
      <c r="G30" s="16">
        <v>37</v>
      </c>
      <c r="H30" s="16">
        <v>28</v>
      </c>
      <c r="I30" s="16">
        <v>13</v>
      </c>
      <c r="J30" s="16">
        <v>18</v>
      </c>
      <c r="K30" s="16">
        <v>7</v>
      </c>
      <c r="L30" s="16">
        <v>7</v>
      </c>
      <c r="M30" s="16">
        <v>20</v>
      </c>
      <c r="N30" s="16">
        <v>13</v>
      </c>
    </row>
    <row r="31" spans="1:30" x14ac:dyDescent="0.25">
      <c r="A31" s="17" t="s">
        <v>37</v>
      </c>
      <c r="B31" s="16">
        <v>13</v>
      </c>
      <c r="C31" s="16">
        <v>21</v>
      </c>
      <c r="D31" s="16">
        <v>27</v>
      </c>
      <c r="E31" s="16">
        <v>25</v>
      </c>
      <c r="F31" s="16">
        <v>15</v>
      </c>
      <c r="G31" s="16">
        <v>16</v>
      </c>
      <c r="H31" s="16">
        <v>14</v>
      </c>
      <c r="I31" s="16">
        <v>23</v>
      </c>
      <c r="J31" s="16">
        <v>15</v>
      </c>
      <c r="K31" s="16">
        <v>23</v>
      </c>
      <c r="L31" s="16">
        <v>15</v>
      </c>
      <c r="M31" s="16">
        <v>13</v>
      </c>
      <c r="N31" s="16">
        <v>21</v>
      </c>
    </row>
    <row r="32" spans="1:30" x14ac:dyDescent="0.25">
      <c r="A32" s="17" t="s">
        <v>38</v>
      </c>
      <c r="B32" s="16">
        <v>32</v>
      </c>
      <c r="C32" s="16">
        <v>49</v>
      </c>
      <c r="D32" s="16">
        <v>24</v>
      </c>
      <c r="E32" s="16">
        <v>31</v>
      </c>
      <c r="F32" s="16">
        <v>16</v>
      </c>
      <c r="G32" s="16">
        <v>19</v>
      </c>
      <c r="H32" s="16">
        <v>34</v>
      </c>
      <c r="I32" s="16">
        <v>27</v>
      </c>
      <c r="J32" s="16">
        <v>18</v>
      </c>
      <c r="K32" s="16">
        <v>18</v>
      </c>
      <c r="L32" s="16">
        <v>22</v>
      </c>
      <c r="M32" s="16">
        <v>33</v>
      </c>
      <c r="N32" s="16">
        <v>18</v>
      </c>
    </row>
    <row r="33" spans="1:14" x14ac:dyDescent="0.25">
      <c r="A33" s="17" t="s">
        <v>39</v>
      </c>
      <c r="B33" s="16">
        <v>31</v>
      </c>
      <c r="C33" s="16">
        <v>40</v>
      </c>
      <c r="D33" s="16">
        <v>35</v>
      </c>
      <c r="E33" s="16">
        <v>33</v>
      </c>
      <c r="F33" s="16">
        <v>36</v>
      </c>
      <c r="G33" s="16">
        <v>37</v>
      </c>
      <c r="H33" s="16">
        <v>38</v>
      </c>
      <c r="I33" s="16">
        <v>33</v>
      </c>
      <c r="J33" s="16">
        <v>31</v>
      </c>
      <c r="K33" s="16">
        <v>15</v>
      </c>
      <c r="L33" s="16">
        <v>28</v>
      </c>
      <c r="M33" s="16">
        <v>15</v>
      </c>
      <c r="N33" s="16">
        <v>24</v>
      </c>
    </row>
    <row r="34" spans="1:14" x14ac:dyDescent="0.25">
      <c r="A34" s="17" t="s">
        <v>40</v>
      </c>
      <c r="B34" s="16">
        <v>15</v>
      </c>
      <c r="C34" s="16">
        <v>12</v>
      </c>
      <c r="D34" s="16">
        <v>13</v>
      </c>
      <c r="E34" s="16">
        <v>18</v>
      </c>
      <c r="F34" s="16">
        <v>14</v>
      </c>
      <c r="G34" s="16">
        <v>12</v>
      </c>
      <c r="H34" s="16">
        <v>12</v>
      </c>
      <c r="I34" s="16">
        <v>13</v>
      </c>
      <c r="J34" s="16">
        <v>16</v>
      </c>
      <c r="K34" s="16">
        <v>8</v>
      </c>
      <c r="L34" s="16">
        <v>9</v>
      </c>
      <c r="M34" s="16">
        <v>8</v>
      </c>
      <c r="N34" s="16">
        <v>4</v>
      </c>
    </row>
    <row r="35" spans="1:14" x14ac:dyDescent="0.25">
      <c r="A35" s="17" t="s">
        <v>41</v>
      </c>
      <c r="B35" s="16">
        <v>14</v>
      </c>
      <c r="C35" s="16">
        <v>17</v>
      </c>
      <c r="D35" s="16">
        <v>23</v>
      </c>
      <c r="E35" s="16">
        <v>19</v>
      </c>
      <c r="F35" s="16">
        <v>14</v>
      </c>
      <c r="G35" s="16">
        <v>20</v>
      </c>
      <c r="H35" s="16">
        <v>17</v>
      </c>
      <c r="I35" s="16">
        <v>7</v>
      </c>
      <c r="J35" s="16">
        <v>10</v>
      </c>
      <c r="K35" s="16">
        <v>9</v>
      </c>
      <c r="L35" s="16">
        <v>22</v>
      </c>
      <c r="M35" s="16">
        <v>18</v>
      </c>
      <c r="N35" s="16">
        <v>13</v>
      </c>
    </row>
    <row r="36" spans="1:14" x14ac:dyDescent="0.25">
      <c r="A36" s="17" t="s">
        <v>42</v>
      </c>
      <c r="B36" s="16">
        <v>30</v>
      </c>
      <c r="C36" s="16">
        <v>38</v>
      </c>
      <c r="D36" s="16">
        <v>36</v>
      </c>
      <c r="E36" s="16">
        <v>30</v>
      </c>
      <c r="F36" s="16">
        <v>23</v>
      </c>
      <c r="G36" s="16">
        <v>47</v>
      </c>
      <c r="H36" s="16">
        <v>42</v>
      </c>
      <c r="I36" s="16">
        <v>30</v>
      </c>
      <c r="J36" s="16">
        <v>25</v>
      </c>
      <c r="K36" s="16">
        <v>21</v>
      </c>
      <c r="L36" s="16">
        <v>23</v>
      </c>
      <c r="M36" s="16">
        <v>26</v>
      </c>
      <c r="N36" s="16">
        <v>12</v>
      </c>
    </row>
    <row r="37" spans="1:14" x14ac:dyDescent="0.25">
      <c r="A37" s="17" t="s">
        <v>43</v>
      </c>
      <c r="B37" s="16">
        <v>23</v>
      </c>
      <c r="C37" s="16">
        <v>10</v>
      </c>
      <c r="D37" s="16">
        <v>8</v>
      </c>
      <c r="E37" s="16">
        <v>16</v>
      </c>
      <c r="F37" s="16">
        <v>8</v>
      </c>
      <c r="G37" s="16">
        <v>11</v>
      </c>
      <c r="H37" s="16">
        <v>11</v>
      </c>
      <c r="I37" s="16">
        <v>20</v>
      </c>
      <c r="J37" s="16">
        <v>7</v>
      </c>
      <c r="K37" s="16">
        <v>8</v>
      </c>
      <c r="L37" s="16">
        <v>10</v>
      </c>
      <c r="M37" s="16">
        <v>5</v>
      </c>
      <c r="N37" s="16">
        <v>9</v>
      </c>
    </row>
    <row r="38" spans="1:14" x14ac:dyDescent="0.25">
      <c r="A38" s="17" t="s">
        <v>44</v>
      </c>
      <c r="B38" s="16">
        <v>23</v>
      </c>
      <c r="C38" s="16">
        <v>26</v>
      </c>
      <c r="D38" s="16">
        <v>26</v>
      </c>
      <c r="E38" s="16">
        <v>17</v>
      </c>
      <c r="F38" s="16">
        <v>24</v>
      </c>
      <c r="G38" s="16">
        <v>17</v>
      </c>
      <c r="H38" s="16">
        <v>24</v>
      </c>
      <c r="I38" s="16">
        <v>24</v>
      </c>
      <c r="J38" s="16">
        <v>14</v>
      </c>
      <c r="K38" s="16">
        <v>18</v>
      </c>
      <c r="L38" s="16">
        <v>10</v>
      </c>
      <c r="M38" s="16">
        <v>10</v>
      </c>
      <c r="N38" s="16">
        <v>15</v>
      </c>
    </row>
    <row r="39" spans="1:14" x14ac:dyDescent="0.25">
      <c r="A39" s="17" t="s">
        <v>45</v>
      </c>
      <c r="B39" s="16">
        <v>46</v>
      </c>
      <c r="C39" s="16">
        <v>47</v>
      </c>
      <c r="D39" s="16">
        <v>32</v>
      </c>
      <c r="E39" s="16">
        <v>39</v>
      </c>
      <c r="F39" s="16">
        <v>27</v>
      </c>
      <c r="G39" s="16">
        <v>20</v>
      </c>
      <c r="H39" s="16">
        <v>32</v>
      </c>
      <c r="I39" s="16">
        <v>17</v>
      </c>
      <c r="J39" s="16">
        <v>33</v>
      </c>
      <c r="K39" s="16">
        <v>19</v>
      </c>
      <c r="L39" s="16">
        <v>18</v>
      </c>
      <c r="M39" s="16">
        <v>18</v>
      </c>
      <c r="N39" s="16">
        <v>21</v>
      </c>
    </row>
    <row r="40" spans="1:14" ht="15.75" thickBot="1" x14ac:dyDescent="0.3">
      <c r="A40" s="18"/>
      <c r="B40" s="19"/>
      <c r="C40" s="19"/>
      <c r="D40" s="19"/>
      <c r="E40" s="19"/>
      <c r="F40" s="19"/>
      <c r="G40" s="19"/>
      <c r="H40" s="19"/>
      <c r="I40" s="19"/>
      <c r="J40" s="19"/>
      <c r="K40" s="19"/>
      <c r="L40" s="19"/>
      <c r="M40" s="19"/>
      <c r="N40" s="19"/>
    </row>
    <row r="41" spans="1:14" x14ac:dyDescent="0.25">
      <c r="L41" s="63"/>
      <c r="M41" s="63"/>
    </row>
    <row r="43" spans="1:14" hidden="1" x14ac:dyDescent="0.25">
      <c r="A43" s="72" t="s">
        <v>1</v>
      </c>
      <c r="B43" s="97" t="s">
        <v>2</v>
      </c>
      <c r="C43" s="63"/>
      <c r="D43" s="63"/>
      <c r="E43" s="63"/>
      <c r="F43" s="63"/>
      <c r="G43" s="63"/>
    </row>
    <row r="44" spans="1:14" hidden="1" x14ac:dyDescent="0.25">
      <c r="A44" s="72" t="s">
        <v>314</v>
      </c>
      <c r="B44" s="97" t="s">
        <v>306</v>
      </c>
      <c r="C44" s="63"/>
      <c r="D44" s="63"/>
      <c r="E44" s="63"/>
      <c r="F44" s="63"/>
      <c r="G44" s="63"/>
    </row>
    <row r="45" spans="1:14" hidden="1" x14ac:dyDescent="0.25">
      <c r="A45" s="63"/>
      <c r="B45" s="63"/>
      <c r="C45" s="63"/>
      <c r="D45" s="63"/>
      <c r="E45" s="63"/>
      <c r="F45" s="63"/>
      <c r="G45" s="63"/>
    </row>
    <row r="46" spans="1:14" hidden="1" x14ac:dyDescent="0.25">
      <c r="A46" s="72" t="s">
        <v>311</v>
      </c>
      <c r="B46" s="72" t="s">
        <v>304</v>
      </c>
      <c r="G46" s="63"/>
    </row>
    <row r="47" spans="1:14" hidden="1" x14ac:dyDescent="0.25">
      <c r="A47" s="72" t="s">
        <v>308</v>
      </c>
      <c r="B47" s="97">
        <v>2017</v>
      </c>
      <c r="G47" s="63"/>
    </row>
    <row r="48" spans="1:14" hidden="1" x14ac:dyDescent="0.25">
      <c r="A48" s="73" t="s">
        <v>11</v>
      </c>
      <c r="B48" s="74">
        <v>417</v>
      </c>
      <c r="G48" s="63"/>
    </row>
    <row r="49" spans="1:7" hidden="1" x14ac:dyDescent="0.25">
      <c r="A49" s="75" t="s">
        <v>12</v>
      </c>
      <c r="B49" s="74">
        <v>16</v>
      </c>
      <c r="G49" s="63"/>
    </row>
    <row r="50" spans="1:7" hidden="1" x14ac:dyDescent="0.25">
      <c r="A50" s="75" t="s">
        <v>13</v>
      </c>
      <c r="B50" s="74">
        <v>0</v>
      </c>
      <c r="G50" s="63"/>
    </row>
    <row r="51" spans="1:7" hidden="1" x14ac:dyDescent="0.25">
      <c r="A51" s="75" t="s">
        <v>14</v>
      </c>
      <c r="B51" s="74">
        <v>26</v>
      </c>
      <c r="G51" s="63"/>
    </row>
    <row r="52" spans="1:7" hidden="1" x14ac:dyDescent="0.25">
      <c r="A52" s="75" t="s">
        <v>15</v>
      </c>
      <c r="B52" s="74">
        <v>17</v>
      </c>
      <c r="G52" s="63"/>
    </row>
    <row r="53" spans="1:7" hidden="1" x14ac:dyDescent="0.25">
      <c r="A53" s="75" t="s">
        <v>16</v>
      </c>
      <c r="B53" s="74">
        <v>34</v>
      </c>
      <c r="G53" s="63"/>
    </row>
    <row r="54" spans="1:7" hidden="1" x14ac:dyDescent="0.25">
      <c r="A54" s="75" t="s">
        <v>17</v>
      </c>
      <c r="B54" s="74">
        <v>22</v>
      </c>
      <c r="G54" s="63"/>
    </row>
    <row r="55" spans="1:7" hidden="1" x14ac:dyDescent="0.25">
      <c r="A55" s="75" t="s">
        <v>18</v>
      </c>
      <c r="B55" s="74">
        <v>104</v>
      </c>
      <c r="G55" s="63"/>
    </row>
    <row r="56" spans="1:7" hidden="1" x14ac:dyDescent="0.25">
      <c r="A56" s="75" t="s">
        <v>19</v>
      </c>
      <c r="B56" s="74">
        <v>25</v>
      </c>
      <c r="G56" s="63"/>
    </row>
    <row r="57" spans="1:7" hidden="1" x14ac:dyDescent="0.25">
      <c r="A57" s="75" t="s">
        <v>20</v>
      </c>
      <c r="B57" s="74">
        <v>31</v>
      </c>
      <c r="G57" s="63"/>
    </row>
    <row r="58" spans="1:7" hidden="1" x14ac:dyDescent="0.25">
      <c r="A58" s="75" t="s">
        <v>21</v>
      </c>
      <c r="B58" s="74">
        <v>43</v>
      </c>
      <c r="G58" s="63"/>
    </row>
    <row r="59" spans="1:7" hidden="1" x14ac:dyDescent="0.25">
      <c r="A59" s="75" t="s">
        <v>22</v>
      </c>
      <c r="B59" s="74">
        <v>28</v>
      </c>
      <c r="G59" s="63"/>
    </row>
    <row r="60" spans="1:7" hidden="1" x14ac:dyDescent="0.25">
      <c r="A60" s="75" t="s">
        <v>23</v>
      </c>
      <c r="B60" s="74">
        <v>24</v>
      </c>
      <c r="G60" s="63"/>
    </row>
    <row r="61" spans="1:7" hidden="1" x14ac:dyDescent="0.25">
      <c r="A61" s="75" t="s">
        <v>24</v>
      </c>
      <c r="B61" s="74">
        <v>27</v>
      </c>
      <c r="G61" s="63"/>
    </row>
    <row r="62" spans="1:7" hidden="1" x14ac:dyDescent="0.25">
      <c r="A62" s="75" t="s">
        <v>25</v>
      </c>
      <c r="B62" s="74">
        <v>20</v>
      </c>
      <c r="G62" s="63"/>
    </row>
    <row r="63" spans="1:7" hidden="1" x14ac:dyDescent="0.25">
      <c r="A63" s="73" t="s">
        <v>26</v>
      </c>
      <c r="B63" s="74">
        <v>389</v>
      </c>
      <c r="G63" s="63"/>
    </row>
    <row r="64" spans="1:7" hidden="1" x14ac:dyDescent="0.25">
      <c r="A64" s="75" t="s">
        <v>27</v>
      </c>
      <c r="B64" s="74">
        <v>24</v>
      </c>
      <c r="G64" s="63"/>
    </row>
    <row r="65" spans="1:7" hidden="1" x14ac:dyDescent="0.25">
      <c r="A65" s="75" t="s">
        <v>28</v>
      </c>
      <c r="B65" s="74">
        <v>27</v>
      </c>
      <c r="G65" s="63"/>
    </row>
    <row r="66" spans="1:7" hidden="1" x14ac:dyDescent="0.25">
      <c r="A66" s="75" t="s">
        <v>29</v>
      </c>
      <c r="B66" s="74">
        <v>20</v>
      </c>
      <c r="G66" s="63"/>
    </row>
    <row r="67" spans="1:7" hidden="1" x14ac:dyDescent="0.25">
      <c r="A67" s="75" t="s">
        <v>30</v>
      </c>
      <c r="B67" s="74">
        <v>25</v>
      </c>
      <c r="G67" s="63"/>
    </row>
    <row r="68" spans="1:7" hidden="1" x14ac:dyDescent="0.25">
      <c r="A68" s="75" t="s">
        <v>31</v>
      </c>
      <c r="B68" s="74">
        <v>15</v>
      </c>
      <c r="G68" s="63"/>
    </row>
    <row r="69" spans="1:7" hidden="1" x14ac:dyDescent="0.25">
      <c r="A69" s="75" t="s">
        <v>32</v>
      </c>
      <c r="B69" s="74">
        <v>31</v>
      </c>
      <c r="G69" s="63"/>
    </row>
    <row r="70" spans="1:7" hidden="1" x14ac:dyDescent="0.25">
      <c r="A70" s="75" t="s">
        <v>33</v>
      </c>
      <c r="B70" s="74">
        <v>25</v>
      </c>
      <c r="G70" s="63"/>
    </row>
    <row r="71" spans="1:7" hidden="1" x14ac:dyDescent="0.25">
      <c r="A71" s="75" t="s">
        <v>34</v>
      </c>
      <c r="B71" s="74">
        <v>47</v>
      </c>
      <c r="G71" s="63"/>
    </row>
    <row r="72" spans="1:7" hidden="1" x14ac:dyDescent="0.25">
      <c r="A72" s="75" t="s">
        <v>35</v>
      </c>
      <c r="B72" s="74">
        <v>25</v>
      </c>
      <c r="G72" s="63"/>
    </row>
    <row r="73" spans="1:7" hidden="1" x14ac:dyDescent="0.25">
      <c r="A73" s="75" t="s">
        <v>36</v>
      </c>
      <c r="B73" s="74">
        <v>13</v>
      </c>
      <c r="G73" s="63"/>
    </row>
    <row r="74" spans="1:7" hidden="1" x14ac:dyDescent="0.25">
      <c r="A74" s="75" t="s">
        <v>37</v>
      </c>
      <c r="B74" s="74">
        <v>21</v>
      </c>
      <c r="G74" s="63"/>
    </row>
    <row r="75" spans="1:7" hidden="1" x14ac:dyDescent="0.25">
      <c r="A75" s="75" t="s">
        <v>38</v>
      </c>
      <c r="B75" s="74">
        <v>18</v>
      </c>
      <c r="G75" s="63"/>
    </row>
    <row r="76" spans="1:7" hidden="1" x14ac:dyDescent="0.25">
      <c r="A76" s="75" t="s">
        <v>39</v>
      </c>
      <c r="B76" s="74">
        <v>24</v>
      </c>
      <c r="G76" s="63"/>
    </row>
    <row r="77" spans="1:7" hidden="1" x14ac:dyDescent="0.25">
      <c r="A77" s="75" t="s">
        <v>40</v>
      </c>
      <c r="B77" s="74">
        <v>4</v>
      </c>
      <c r="G77" s="63"/>
    </row>
    <row r="78" spans="1:7" hidden="1" x14ac:dyDescent="0.25">
      <c r="A78" s="75" t="s">
        <v>41</v>
      </c>
      <c r="B78" s="74">
        <v>13</v>
      </c>
      <c r="G78" s="63"/>
    </row>
    <row r="79" spans="1:7" hidden="1" x14ac:dyDescent="0.25">
      <c r="A79" s="75" t="s">
        <v>42</v>
      </c>
      <c r="B79" s="74">
        <v>12</v>
      </c>
      <c r="G79" s="63"/>
    </row>
    <row r="80" spans="1:7" hidden="1" x14ac:dyDescent="0.25">
      <c r="A80" s="75" t="s">
        <v>43</v>
      </c>
      <c r="B80" s="74">
        <v>9</v>
      </c>
      <c r="G80" s="63"/>
    </row>
    <row r="81" spans="1:7" hidden="1" x14ac:dyDescent="0.25">
      <c r="A81" s="75" t="s">
        <v>44</v>
      </c>
      <c r="B81" s="74">
        <v>15</v>
      </c>
      <c r="G81" s="63"/>
    </row>
    <row r="82" spans="1:7" hidden="1" x14ac:dyDescent="0.25">
      <c r="A82" s="75" t="s">
        <v>45</v>
      </c>
      <c r="B82" s="74">
        <v>21</v>
      </c>
      <c r="G82" s="63"/>
    </row>
    <row r="83" spans="1:7" hidden="1" x14ac:dyDescent="0.25">
      <c r="A83" s="73" t="s">
        <v>0</v>
      </c>
      <c r="B83" s="74">
        <v>806</v>
      </c>
      <c r="G83" s="63"/>
    </row>
    <row r="84" spans="1:7" x14ac:dyDescent="0.25">
      <c r="A84" s="63"/>
      <c r="B84" s="63"/>
      <c r="C84" s="63"/>
      <c r="D84" s="63"/>
      <c r="E84" s="63"/>
      <c r="F84" s="63"/>
      <c r="G84" s="63"/>
    </row>
  </sheetData>
  <pageMargins left="0.70866141732283472" right="0.70866141732283472" top="0.74803149606299213" bottom="0.74803149606299213" header="0.31496062992125984" footer="0.31496062992125984"/>
  <pageSetup paperSize="9" scale="77"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workbookViewId="0">
      <selection activeCell="A17" sqref="A17"/>
    </sheetView>
  </sheetViews>
  <sheetFormatPr defaultRowHeight="15" x14ac:dyDescent="0.25"/>
  <sheetData>
    <row r="1" spans="1:16" x14ac:dyDescent="0.25">
      <c r="A1" t="s">
        <v>286</v>
      </c>
    </row>
    <row r="3" spans="1:16" x14ac:dyDescent="0.25">
      <c r="B3">
        <v>2000</v>
      </c>
      <c r="C3">
        <v>2001</v>
      </c>
      <c r="D3">
        <v>2002</v>
      </c>
      <c r="E3">
        <v>2003</v>
      </c>
      <c r="F3">
        <v>2004</v>
      </c>
      <c r="G3">
        <v>2005</v>
      </c>
      <c r="H3">
        <v>2006</v>
      </c>
      <c r="I3">
        <v>2007</v>
      </c>
      <c r="J3">
        <v>2008</v>
      </c>
      <c r="K3">
        <v>2009</v>
      </c>
      <c r="L3">
        <v>2010</v>
      </c>
      <c r="M3">
        <v>2011</v>
      </c>
      <c r="N3">
        <v>2012</v>
      </c>
      <c r="O3">
        <v>2013</v>
      </c>
      <c r="P3">
        <v>2014</v>
      </c>
    </row>
    <row r="4" spans="1:16" x14ac:dyDescent="0.25">
      <c r="A4">
        <v>0</v>
      </c>
      <c r="B4">
        <v>319</v>
      </c>
      <c r="C4">
        <v>300</v>
      </c>
      <c r="D4">
        <v>327</v>
      </c>
      <c r="E4">
        <v>339</v>
      </c>
      <c r="F4">
        <v>334</v>
      </c>
      <c r="G4">
        <v>241</v>
      </c>
      <c r="H4">
        <v>243</v>
      </c>
      <c r="I4">
        <v>241</v>
      </c>
      <c r="J4">
        <v>223</v>
      </c>
      <c r="K4">
        <v>232</v>
      </c>
      <c r="L4">
        <v>239</v>
      </c>
      <c r="M4">
        <v>209</v>
      </c>
      <c r="N4">
        <v>210</v>
      </c>
      <c r="O4">
        <v>188</v>
      </c>
      <c r="P4">
        <v>168</v>
      </c>
    </row>
    <row r="5" spans="1:16" x14ac:dyDescent="0.25">
      <c r="A5">
        <v>1</v>
      </c>
      <c r="B5">
        <v>231</v>
      </c>
      <c r="C5">
        <v>255</v>
      </c>
      <c r="D5">
        <v>270</v>
      </c>
      <c r="E5">
        <v>293</v>
      </c>
      <c r="F5">
        <v>275</v>
      </c>
      <c r="G5">
        <v>205</v>
      </c>
      <c r="H5">
        <v>217</v>
      </c>
      <c r="I5">
        <v>210</v>
      </c>
      <c r="J5">
        <v>167</v>
      </c>
      <c r="K5">
        <v>181</v>
      </c>
      <c r="L5">
        <v>179</v>
      </c>
      <c r="M5">
        <v>169</v>
      </c>
      <c r="N5">
        <v>194</v>
      </c>
      <c r="O5">
        <v>148</v>
      </c>
      <c r="P5">
        <v>160</v>
      </c>
    </row>
    <row r="6" spans="1:16" x14ac:dyDescent="0.25">
      <c r="A6">
        <v>2</v>
      </c>
      <c r="B6">
        <v>267</v>
      </c>
      <c r="C6">
        <v>266</v>
      </c>
      <c r="D6">
        <v>208</v>
      </c>
      <c r="E6">
        <v>248</v>
      </c>
      <c r="F6">
        <v>220</v>
      </c>
      <c r="G6">
        <v>186</v>
      </c>
      <c r="H6">
        <v>206</v>
      </c>
      <c r="I6">
        <v>164</v>
      </c>
      <c r="J6">
        <v>166</v>
      </c>
      <c r="K6">
        <v>136</v>
      </c>
      <c r="L6">
        <v>149</v>
      </c>
      <c r="M6">
        <v>157</v>
      </c>
      <c r="N6">
        <v>145</v>
      </c>
      <c r="O6">
        <v>124</v>
      </c>
      <c r="P6">
        <v>110</v>
      </c>
    </row>
    <row r="7" spans="1:16" x14ac:dyDescent="0.25">
      <c r="A7">
        <v>3</v>
      </c>
      <c r="B7">
        <v>199</v>
      </c>
      <c r="C7">
        <v>204</v>
      </c>
      <c r="D7">
        <v>190</v>
      </c>
      <c r="E7">
        <v>184</v>
      </c>
      <c r="F7">
        <v>164</v>
      </c>
      <c r="G7">
        <v>125</v>
      </c>
      <c r="H7">
        <v>152</v>
      </c>
      <c r="I7">
        <v>143</v>
      </c>
      <c r="J7">
        <v>128</v>
      </c>
      <c r="K7">
        <v>139</v>
      </c>
      <c r="L7">
        <v>137</v>
      </c>
      <c r="M7">
        <v>117</v>
      </c>
      <c r="N7">
        <v>120</v>
      </c>
      <c r="O7">
        <v>102</v>
      </c>
      <c r="P7">
        <v>113</v>
      </c>
    </row>
    <row r="8" spans="1:16" x14ac:dyDescent="0.25">
      <c r="A8">
        <v>4</v>
      </c>
      <c r="B8">
        <v>155</v>
      </c>
      <c r="C8">
        <v>172</v>
      </c>
      <c r="D8">
        <v>141</v>
      </c>
      <c r="E8">
        <v>170</v>
      </c>
      <c r="F8">
        <v>130</v>
      </c>
      <c r="G8">
        <v>117</v>
      </c>
      <c r="H8">
        <v>157</v>
      </c>
      <c r="I8">
        <v>138</v>
      </c>
      <c r="J8">
        <v>133</v>
      </c>
      <c r="K8">
        <v>122</v>
      </c>
      <c r="L8">
        <v>109</v>
      </c>
      <c r="M8">
        <v>99</v>
      </c>
      <c r="N8">
        <v>110</v>
      </c>
      <c r="O8">
        <v>89</v>
      </c>
      <c r="P8">
        <v>89</v>
      </c>
    </row>
    <row r="9" spans="1:16" x14ac:dyDescent="0.25">
      <c r="A9">
        <v>5</v>
      </c>
      <c r="B9">
        <v>136</v>
      </c>
      <c r="C9">
        <v>132</v>
      </c>
      <c r="D9">
        <v>118</v>
      </c>
      <c r="E9">
        <v>117</v>
      </c>
      <c r="F9">
        <v>128</v>
      </c>
      <c r="G9">
        <v>93</v>
      </c>
      <c r="H9">
        <v>104</v>
      </c>
      <c r="I9">
        <v>116</v>
      </c>
      <c r="J9">
        <v>113</v>
      </c>
      <c r="K9">
        <v>96</v>
      </c>
      <c r="L9">
        <v>90</v>
      </c>
      <c r="M9">
        <v>87</v>
      </c>
      <c r="N9">
        <v>108</v>
      </c>
      <c r="O9">
        <v>87</v>
      </c>
      <c r="P9">
        <v>74</v>
      </c>
    </row>
    <row r="10" spans="1:16" x14ac:dyDescent="0.25">
      <c r="A10">
        <v>6</v>
      </c>
      <c r="B10">
        <v>143</v>
      </c>
      <c r="C10">
        <v>109</v>
      </c>
      <c r="D10">
        <v>132</v>
      </c>
      <c r="E10">
        <v>109</v>
      </c>
      <c r="F10">
        <v>126</v>
      </c>
      <c r="G10">
        <v>106</v>
      </c>
      <c r="H10">
        <v>114</v>
      </c>
      <c r="I10">
        <v>107</v>
      </c>
      <c r="J10">
        <v>95</v>
      </c>
      <c r="K10">
        <v>95</v>
      </c>
      <c r="L10">
        <v>110</v>
      </c>
      <c r="M10">
        <v>88</v>
      </c>
      <c r="N10">
        <v>85</v>
      </c>
      <c r="O10">
        <v>102</v>
      </c>
      <c r="P10">
        <v>69</v>
      </c>
    </row>
    <row r="11" spans="1:16" x14ac:dyDescent="0.25">
      <c r="A11">
        <v>7</v>
      </c>
      <c r="B11">
        <v>166</v>
      </c>
      <c r="C11">
        <v>144</v>
      </c>
      <c r="D11">
        <v>147</v>
      </c>
      <c r="E11">
        <v>144</v>
      </c>
      <c r="F11">
        <v>128</v>
      </c>
      <c r="G11">
        <v>139</v>
      </c>
      <c r="H11">
        <v>125</v>
      </c>
      <c r="I11">
        <v>127</v>
      </c>
      <c r="J11">
        <v>131</v>
      </c>
      <c r="K11">
        <v>141</v>
      </c>
      <c r="L11">
        <v>147</v>
      </c>
      <c r="M11">
        <v>124</v>
      </c>
      <c r="N11">
        <v>137</v>
      </c>
      <c r="O11">
        <v>114</v>
      </c>
      <c r="P11">
        <v>96</v>
      </c>
    </row>
    <row r="12" spans="1:16" x14ac:dyDescent="0.25">
      <c r="A12">
        <v>8</v>
      </c>
      <c r="B12">
        <v>215</v>
      </c>
      <c r="C12">
        <v>216</v>
      </c>
      <c r="D12">
        <v>226</v>
      </c>
      <c r="E12">
        <v>207</v>
      </c>
      <c r="F12">
        <v>232</v>
      </c>
      <c r="G12">
        <v>193</v>
      </c>
      <c r="H12">
        <v>207</v>
      </c>
      <c r="I12">
        <v>160</v>
      </c>
      <c r="J12">
        <v>176</v>
      </c>
      <c r="K12">
        <v>162</v>
      </c>
      <c r="L12">
        <v>174</v>
      </c>
      <c r="M12">
        <v>163</v>
      </c>
      <c r="N12">
        <v>160</v>
      </c>
      <c r="O12">
        <v>148</v>
      </c>
      <c r="P12">
        <v>131</v>
      </c>
    </row>
    <row r="13" spans="1:16" x14ac:dyDescent="0.25">
      <c r="A13">
        <v>9</v>
      </c>
      <c r="B13">
        <v>254</v>
      </c>
      <c r="C13">
        <v>261</v>
      </c>
      <c r="D13">
        <v>246</v>
      </c>
      <c r="E13">
        <v>244</v>
      </c>
      <c r="F13">
        <v>239</v>
      </c>
      <c r="G13">
        <v>233</v>
      </c>
      <c r="H13">
        <v>175</v>
      </c>
      <c r="I13">
        <v>202</v>
      </c>
      <c r="J13">
        <v>210</v>
      </c>
      <c r="K13">
        <v>226</v>
      </c>
      <c r="L13">
        <v>215</v>
      </c>
      <c r="M13">
        <v>228</v>
      </c>
      <c r="N13">
        <v>189</v>
      </c>
      <c r="O13">
        <v>209</v>
      </c>
      <c r="P13">
        <v>192</v>
      </c>
    </row>
    <row r="14" spans="1:16" x14ac:dyDescent="0.25">
      <c r="A14">
        <v>10</v>
      </c>
      <c r="B14">
        <v>321</v>
      </c>
      <c r="C14">
        <v>336</v>
      </c>
      <c r="D14">
        <v>333</v>
      </c>
      <c r="E14">
        <v>266</v>
      </c>
      <c r="F14">
        <v>270</v>
      </c>
      <c r="G14">
        <v>265</v>
      </c>
      <c r="H14">
        <v>269</v>
      </c>
      <c r="I14">
        <v>265</v>
      </c>
      <c r="J14">
        <v>245</v>
      </c>
      <c r="K14">
        <v>244</v>
      </c>
      <c r="L14">
        <v>242</v>
      </c>
      <c r="M14">
        <v>230</v>
      </c>
      <c r="N14">
        <v>255</v>
      </c>
      <c r="O14">
        <v>222</v>
      </c>
      <c r="P14">
        <v>231</v>
      </c>
    </row>
    <row r="15" spans="1:16" x14ac:dyDescent="0.25">
      <c r="A15">
        <v>11</v>
      </c>
      <c r="B15">
        <v>385</v>
      </c>
      <c r="C15">
        <v>370</v>
      </c>
      <c r="D15">
        <v>335</v>
      </c>
      <c r="E15">
        <v>357</v>
      </c>
      <c r="F15">
        <v>356</v>
      </c>
      <c r="G15">
        <v>320</v>
      </c>
      <c r="H15">
        <v>331</v>
      </c>
      <c r="I15">
        <v>312</v>
      </c>
      <c r="J15">
        <v>269</v>
      </c>
      <c r="K15">
        <v>320</v>
      </c>
      <c r="L15">
        <v>302</v>
      </c>
      <c r="M15">
        <v>288</v>
      </c>
      <c r="N15">
        <v>298</v>
      </c>
      <c r="O15">
        <v>265</v>
      </c>
      <c r="P15">
        <v>249</v>
      </c>
    </row>
    <row r="16" spans="1:16" x14ac:dyDescent="0.25">
      <c r="A16">
        <v>12</v>
      </c>
      <c r="B16">
        <v>429</v>
      </c>
      <c r="C16">
        <v>432</v>
      </c>
      <c r="D16">
        <v>407</v>
      </c>
      <c r="E16">
        <v>421</v>
      </c>
      <c r="F16">
        <v>381</v>
      </c>
      <c r="G16">
        <v>402</v>
      </c>
      <c r="H16">
        <v>320</v>
      </c>
      <c r="I16">
        <v>319</v>
      </c>
      <c r="J16">
        <v>348</v>
      </c>
      <c r="K16">
        <v>345</v>
      </c>
      <c r="L16">
        <v>326</v>
      </c>
      <c r="M16">
        <v>344</v>
      </c>
      <c r="N16">
        <v>351</v>
      </c>
      <c r="O16">
        <v>325</v>
      </c>
      <c r="P16">
        <v>296</v>
      </c>
    </row>
    <row r="17" spans="1:16" x14ac:dyDescent="0.25">
      <c r="A17">
        <v>13</v>
      </c>
      <c r="B17">
        <v>476</v>
      </c>
      <c r="C17">
        <v>483</v>
      </c>
      <c r="D17">
        <v>415</v>
      </c>
      <c r="E17">
        <v>456</v>
      </c>
      <c r="F17">
        <v>409</v>
      </c>
      <c r="G17">
        <v>396</v>
      </c>
      <c r="H17">
        <v>400</v>
      </c>
      <c r="I17">
        <v>377</v>
      </c>
      <c r="J17">
        <v>331</v>
      </c>
      <c r="K17">
        <v>386</v>
      </c>
      <c r="L17">
        <v>411</v>
      </c>
      <c r="M17">
        <v>381</v>
      </c>
      <c r="N17">
        <v>374</v>
      </c>
      <c r="O17">
        <v>312</v>
      </c>
      <c r="P17">
        <v>323</v>
      </c>
    </row>
    <row r="18" spans="1:16" x14ac:dyDescent="0.25">
      <c r="A18">
        <v>14</v>
      </c>
      <c r="B18">
        <v>473</v>
      </c>
      <c r="C18">
        <v>462</v>
      </c>
      <c r="D18">
        <v>433</v>
      </c>
      <c r="E18">
        <v>427</v>
      </c>
      <c r="F18">
        <v>423</v>
      </c>
      <c r="G18">
        <v>398</v>
      </c>
      <c r="H18">
        <v>344</v>
      </c>
      <c r="I18">
        <v>316</v>
      </c>
      <c r="J18">
        <v>376</v>
      </c>
      <c r="K18">
        <v>376</v>
      </c>
      <c r="L18">
        <v>356</v>
      </c>
      <c r="M18">
        <v>385</v>
      </c>
      <c r="N18">
        <v>358</v>
      </c>
      <c r="O18">
        <v>367</v>
      </c>
      <c r="P18">
        <v>343</v>
      </c>
    </row>
    <row r="19" spans="1:16" x14ac:dyDescent="0.25">
      <c r="A19">
        <v>15</v>
      </c>
      <c r="B19">
        <v>500</v>
      </c>
      <c r="C19">
        <v>492</v>
      </c>
      <c r="D19">
        <v>441</v>
      </c>
      <c r="E19">
        <v>485</v>
      </c>
      <c r="F19">
        <v>400</v>
      </c>
      <c r="G19">
        <v>397</v>
      </c>
      <c r="H19">
        <v>392</v>
      </c>
      <c r="I19">
        <v>368</v>
      </c>
      <c r="J19">
        <v>354</v>
      </c>
      <c r="K19">
        <v>379</v>
      </c>
      <c r="L19">
        <v>395</v>
      </c>
      <c r="M19">
        <v>381</v>
      </c>
      <c r="N19">
        <v>357</v>
      </c>
      <c r="O19">
        <v>350</v>
      </c>
      <c r="P19">
        <v>349</v>
      </c>
    </row>
    <row r="20" spans="1:16" x14ac:dyDescent="0.25">
      <c r="A20">
        <v>16</v>
      </c>
      <c r="B20">
        <v>546</v>
      </c>
      <c r="C20">
        <v>545</v>
      </c>
      <c r="D20">
        <v>480</v>
      </c>
      <c r="E20">
        <v>531</v>
      </c>
      <c r="F20">
        <v>461</v>
      </c>
      <c r="G20">
        <v>431</v>
      </c>
      <c r="H20">
        <v>415</v>
      </c>
      <c r="I20">
        <v>407</v>
      </c>
      <c r="J20">
        <v>406</v>
      </c>
      <c r="K20">
        <v>421</v>
      </c>
      <c r="L20">
        <v>377</v>
      </c>
      <c r="M20">
        <v>374</v>
      </c>
      <c r="N20">
        <v>422</v>
      </c>
      <c r="O20">
        <v>350</v>
      </c>
      <c r="P20">
        <v>361</v>
      </c>
    </row>
    <row r="21" spans="1:16" x14ac:dyDescent="0.25">
      <c r="A21">
        <v>17</v>
      </c>
      <c r="B21">
        <v>746</v>
      </c>
      <c r="C21">
        <v>634</v>
      </c>
      <c r="D21">
        <v>607</v>
      </c>
      <c r="E21">
        <v>632</v>
      </c>
      <c r="F21">
        <v>610</v>
      </c>
      <c r="G21">
        <v>496</v>
      </c>
      <c r="H21">
        <v>528</v>
      </c>
      <c r="I21">
        <v>425</v>
      </c>
      <c r="J21">
        <v>506</v>
      </c>
      <c r="K21">
        <v>491</v>
      </c>
      <c r="L21">
        <v>509</v>
      </c>
      <c r="M21">
        <v>459</v>
      </c>
      <c r="N21">
        <v>418</v>
      </c>
      <c r="O21">
        <v>434</v>
      </c>
      <c r="P21">
        <v>435</v>
      </c>
    </row>
    <row r="22" spans="1:16" x14ac:dyDescent="0.25">
      <c r="A22">
        <v>18</v>
      </c>
      <c r="B22">
        <v>675</v>
      </c>
      <c r="C22">
        <v>653</v>
      </c>
      <c r="D22">
        <v>573</v>
      </c>
      <c r="E22">
        <v>577</v>
      </c>
      <c r="F22">
        <v>540</v>
      </c>
      <c r="G22">
        <v>479</v>
      </c>
      <c r="H22">
        <v>540</v>
      </c>
      <c r="I22">
        <v>469</v>
      </c>
      <c r="J22">
        <v>486</v>
      </c>
      <c r="K22">
        <v>475</v>
      </c>
      <c r="L22">
        <v>466</v>
      </c>
      <c r="M22">
        <v>464</v>
      </c>
      <c r="N22">
        <v>444</v>
      </c>
      <c r="O22">
        <v>451</v>
      </c>
      <c r="P22">
        <v>448</v>
      </c>
    </row>
    <row r="23" spans="1:16" x14ac:dyDescent="0.25">
      <c r="A23">
        <v>19</v>
      </c>
      <c r="B23">
        <v>638</v>
      </c>
      <c r="C23">
        <v>625</v>
      </c>
      <c r="D23">
        <v>546</v>
      </c>
      <c r="E23">
        <v>611</v>
      </c>
      <c r="F23">
        <v>503</v>
      </c>
      <c r="G23">
        <v>552</v>
      </c>
      <c r="H23">
        <v>497</v>
      </c>
      <c r="I23">
        <v>474</v>
      </c>
      <c r="J23">
        <v>431</v>
      </c>
      <c r="K23">
        <v>478</v>
      </c>
      <c r="L23">
        <v>454</v>
      </c>
      <c r="M23">
        <v>522</v>
      </c>
      <c r="N23">
        <v>463</v>
      </c>
      <c r="O23">
        <v>471</v>
      </c>
      <c r="P23">
        <v>451</v>
      </c>
    </row>
    <row r="24" spans="1:16" x14ac:dyDescent="0.25">
      <c r="A24">
        <v>20</v>
      </c>
      <c r="B24">
        <v>606</v>
      </c>
      <c r="C24">
        <v>550</v>
      </c>
      <c r="D24">
        <v>508</v>
      </c>
      <c r="E24">
        <v>562</v>
      </c>
      <c r="F24">
        <v>502</v>
      </c>
      <c r="G24">
        <v>431</v>
      </c>
      <c r="H24">
        <v>470</v>
      </c>
      <c r="I24">
        <v>407</v>
      </c>
      <c r="J24">
        <v>400</v>
      </c>
      <c r="K24">
        <v>440</v>
      </c>
      <c r="L24">
        <v>429</v>
      </c>
      <c r="M24">
        <v>440</v>
      </c>
      <c r="N24">
        <v>391</v>
      </c>
      <c r="O24">
        <v>396</v>
      </c>
      <c r="P24">
        <v>370</v>
      </c>
    </row>
    <row r="25" spans="1:16" x14ac:dyDescent="0.25">
      <c r="A25">
        <v>21</v>
      </c>
      <c r="B25">
        <v>536</v>
      </c>
      <c r="C25">
        <v>517</v>
      </c>
      <c r="D25">
        <v>449</v>
      </c>
      <c r="E25">
        <v>496</v>
      </c>
      <c r="F25">
        <v>493</v>
      </c>
      <c r="G25">
        <v>443</v>
      </c>
      <c r="H25">
        <v>371</v>
      </c>
      <c r="I25">
        <v>361</v>
      </c>
      <c r="J25">
        <v>390</v>
      </c>
      <c r="K25">
        <v>404</v>
      </c>
      <c r="L25">
        <v>371</v>
      </c>
      <c r="M25">
        <v>363</v>
      </c>
      <c r="N25">
        <v>353</v>
      </c>
      <c r="O25">
        <v>396</v>
      </c>
      <c r="P25">
        <v>327</v>
      </c>
    </row>
    <row r="26" spans="1:16" x14ac:dyDescent="0.25">
      <c r="A26">
        <v>22</v>
      </c>
      <c r="B26">
        <v>416</v>
      </c>
      <c r="C26">
        <v>428</v>
      </c>
      <c r="D26">
        <v>388</v>
      </c>
      <c r="E26">
        <v>428</v>
      </c>
      <c r="F26">
        <v>404</v>
      </c>
      <c r="G26">
        <v>364</v>
      </c>
      <c r="H26">
        <v>326</v>
      </c>
      <c r="I26">
        <v>332</v>
      </c>
      <c r="J26">
        <v>318</v>
      </c>
      <c r="K26">
        <v>344</v>
      </c>
      <c r="L26">
        <v>322</v>
      </c>
      <c r="M26">
        <v>317</v>
      </c>
      <c r="N26">
        <v>291</v>
      </c>
      <c r="O26">
        <v>312</v>
      </c>
      <c r="P26">
        <v>286</v>
      </c>
    </row>
    <row r="27" spans="1:16" x14ac:dyDescent="0.25">
      <c r="A27">
        <v>23</v>
      </c>
      <c r="B27">
        <v>346</v>
      </c>
      <c r="C27">
        <v>357</v>
      </c>
      <c r="D27">
        <v>347</v>
      </c>
      <c r="E27">
        <v>341</v>
      </c>
      <c r="F27">
        <v>309</v>
      </c>
      <c r="G27">
        <v>299</v>
      </c>
      <c r="H27">
        <v>310</v>
      </c>
      <c r="I27">
        <v>290</v>
      </c>
      <c r="J27">
        <v>259</v>
      </c>
      <c r="K27">
        <v>283</v>
      </c>
      <c r="L27">
        <v>312</v>
      </c>
      <c r="M27">
        <v>261</v>
      </c>
      <c r="N27">
        <v>238</v>
      </c>
      <c r="O27">
        <v>235</v>
      </c>
      <c r="P27">
        <v>219</v>
      </c>
    </row>
    <row r="28" spans="1:16" x14ac:dyDescent="0.25">
      <c r="A28" t="s">
        <v>178</v>
      </c>
      <c r="B28">
        <v>9178</v>
      </c>
      <c r="C28">
        <v>8943</v>
      </c>
      <c r="D28">
        <v>8267</v>
      </c>
      <c r="E28">
        <v>8645</v>
      </c>
      <c r="F28">
        <v>8037</v>
      </c>
      <c r="G28">
        <v>7311</v>
      </c>
      <c r="H28">
        <v>7213</v>
      </c>
      <c r="I28">
        <v>6730</v>
      </c>
      <c r="J28">
        <v>6661</v>
      </c>
      <c r="K28">
        <v>6916</v>
      </c>
      <c r="L28">
        <v>6821</v>
      </c>
      <c r="M28">
        <v>6650</v>
      </c>
      <c r="N28">
        <v>6471</v>
      </c>
      <c r="O28">
        <v>6197</v>
      </c>
      <c r="P28">
        <v>5890</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
  <sheetViews>
    <sheetView workbookViewId="0">
      <selection activeCell="A17" sqref="A17"/>
    </sheetView>
  </sheetViews>
  <sheetFormatPr defaultRowHeight="15" x14ac:dyDescent="0.25"/>
  <cols>
    <col min="1" max="1" width="14.28515625" customWidth="1"/>
  </cols>
  <sheetData>
    <row r="1" spans="1:16" x14ac:dyDescent="0.25">
      <c r="A1" t="s">
        <v>287</v>
      </c>
    </row>
    <row r="3" spans="1:16" x14ac:dyDescent="0.25">
      <c r="B3">
        <v>2000</v>
      </c>
      <c r="C3">
        <v>2001</v>
      </c>
      <c r="D3">
        <v>2002</v>
      </c>
      <c r="E3">
        <v>2003</v>
      </c>
      <c r="F3">
        <v>2004</v>
      </c>
      <c r="G3">
        <v>2005</v>
      </c>
      <c r="H3">
        <v>2006</v>
      </c>
      <c r="I3">
        <v>2007</v>
      </c>
      <c r="J3">
        <v>2008</v>
      </c>
      <c r="K3">
        <v>2009</v>
      </c>
      <c r="L3">
        <v>2010</v>
      </c>
      <c r="M3">
        <v>2011</v>
      </c>
      <c r="N3">
        <v>2012</v>
      </c>
      <c r="O3">
        <v>2013</v>
      </c>
      <c r="P3">
        <v>2014</v>
      </c>
    </row>
    <row r="4" spans="1:16" x14ac:dyDescent="0.25">
      <c r="A4" t="s">
        <v>152</v>
      </c>
      <c r="B4">
        <v>1267</v>
      </c>
      <c r="C4">
        <v>1275</v>
      </c>
      <c r="D4">
        <v>1153</v>
      </c>
      <c r="E4">
        <v>1265</v>
      </c>
      <c r="F4">
        <v>1071</v>
      </c>
      <c r="G4">
        <v>1043</v>
      </c>
      <c r="H4">
        <v>1001</v>
      </c>
      <c r="I4">
        <v>992</v>
      </c>
      <c r="J4">
        <v>881</v>
      </c>
      <c r="K4">
        <v>901</v>
      </c>
      <c r="L4">
        <v>956</v>
      </c>
      <c r="M4">
        <v>956</v>
      </c>
      <c r="N4">
        <v>938</v>
      </c>
      <c r="O4">
        <v>818</v>
      </c>
      <c r="P4">
        <v>781</v>
      </c>
    </row>
    <row r="5" spans="1:16" x14ac:dyDescent="0.25">
      <c r="A5" t="s">
        <v>153</v>
      </c>
      <c r="B5">
        <v>1218</v>
      </c>
      <c r="C5">
        <v>1257</v>
      </c>
      <c r="D5">
        <v>1173</v>
      </c>
      <c r="E5">
        <v>1166</v>
      </c>
      <c r="F5">
        <v>1090</v>
      </c>
      <c r="G5">
        <v>975</v>
      </c>
      <c r="H5">
        <v>970</v>
      </c>
      <c r="I5">
        <v>940</v>
      </c>
      <c r="J5">
        <v>967</v>
      </c>
      <c r="K5">
        <v>950</v>
      </c>
      <c r="L5">
        <v>959</v>
      </c>
      <c r="M5">
        <v>891</v>
      </c>
      <c r="N5">
        <v>873</v>
      </c>
      <c r="O5">
        <v>842</v>
      </c>
      <c r="P5">
        <v>806</v>
      </c>
    </row>
    <row r="6" spans="1:16" x14ac:dyDescent="0.25">
      <c r="A6" t="s">
        <v>154</v>
      </c>
      <c r="B6">
        <v>1235</v>
      </c>
      <c r="C6">
        <v>1165</v>
      </c>
      <c r="D6">
        <v>1169</v>
      </c>
      <c r="E6">
        <v>1169</v>
      </c>
      <c r="F6">
        <v>1097</v>
      </c>
      <c r="G6">
        <v>979</v>
      </c>
      <c r="H6">
        <v>954</v>
      </c>
      <c r="I6">
        <v>910</v>
      </c>
      <c r="J6">
        <v>943</v>
      </c>
      <c r="K6">
        <v>958</v>
      </c>
      <c r="L6">
        <v>945</v>
      </c>
      <c r="M6">
        <v>895</v>
      </c>
      <c r="N6">
        <v>857</v>
      </c>
      <c r="O6">
        <v>901</v>
      </c>
      <c r="P6">
        <v>858</v>
      </c>
    </row>
    <row r="7" spans="1:16" x14ac:dyDescent="0.25">
      <c r="A7" t="s">
        <v>155</v>
      </c>
      <c r="B7">
        <v>1297</v>
      </c>
      <c r="C7">
        <v>1277</v>
      </c>
      <c r="D7">
        <v>1073</v>
      </c>
      <c r="E7">
        <v>1241</v>
      </c>
      <c r="F7">
        <v>1111</v>
      </c>
      <c r="G7">
        <v>1034</v>
      </c>
      <c r="H7">
        <v>982</v>
      </c>
      <c r="I7">
        <v>926</v>
      </c>
      <c r="J7">
        <v>937</v>
      </c>
      <c r="K7">
        <v>964</v>
      </c>
      <c r="L7">
        <v>935</v>
      </c>
      <c r="M7">
        <v>913</v>
      </c>
      <c r="N7">
        <v>888</v>
      </c>
      <c r="O7">
        <v>890</v>
      </c>
      <c r="P7">
        <v>833</v>
      </c>
    </row>
    <row r="8" spans="1:16" x14ac:dyDescent="0.25">
      <c r="A8" t="s">
        <v>156</v>
      </c>
      <c r="B8">
        <v>1286</v>
      </c>
      <c r="C8">
        <v>1264</v>
      </c>
      <c r="D8">
        <v>1152</v>
      </c>
      <c r="E8">
        <v>1189</v>
      </c>
      <c r="F8">
        <v>1137</v>
      </c>
      <c r="G8">
        <v>1023</v>
      </c>
      <c r="H8">
        <v>1003</v>
      </c>
      <c r="I8">
        <v>961</v>
      </c>
      <c r="J8">
        <v>910</v>
      </c>
      <c r="K8">
        <v>1004</v>
      </c>
      <c r="L8">
        <v>951</v>
      </c>
      <c r="M8">
        <v>971</v>
      </c>
      <c r="N8">
        <v>894</v>
      </c>
      <c r="O8">
        <v>850</v>
      </c>
      <c r="P8">
        <v>798</v>
      </c>
    </row>
    <row r="9" spans="1:16" x14ac:dyDescent="0.25">
      <c r="A9" t="s">
        <v>157</v>
      </c>
      <c r="B9">
        <v>1406</v>
      </c>
      <c r="C9">
        <v>1359</v>
      </c>
      <c r="D9">
        <v>1275</v>
      </c>
      <c r="E9">
        <v>1318</v>
      </c>
      <c r="F9">
        <v>1261</v>
      </c>
      <c r="G9">
        <v>1118</v>
      </c>
      <c r="H9">
        <v>1162</v>
      </c>
      <c r="I9">
        <v>996</v>
      </c>
      <c r="J9">
        <v>1021</v>
      </c>
      <c r="K9">
        <v>1064</v>
      </c>
      <c r="L9">
        <v>1026</v>
      </c>
      <c r="M9">
        <v>1034</v>
      </c>
      <c r="N9">
        <v>981</v>
      </c>
      <c r="O9">
        <v>957</v>
      </c>
      <c r="P9">
        <v>865</v>
      </c>
    </row>
    <row r="10" spans="1:16" x14ac:dyDescent="0.25">
      <c r="A10" t="s">
        <v>158</v>
      </c>
      <c r="B10">
        <v>1469</v>
      </c>
      <c r="C10">
        <v>1346</v>
      </c>
      <c r="D10">
        <v>1272</v>
      </c>
      <c r="E10">
        <v>1297</v>
      </c>
      <c r="F10">
        <v>1270</v>
      </c>
      <c r="G10">
        <v>1139</v>
      </c>
      <c r="H10">
        <v>1141</v>
      </c>
      <c r="I10">
        <v>1005</v>
      </c>
      <c r="J10">
        <v>1002</v>
      </c>
      <c r="K10">
        <v>1075</v>
      </c>
      <c r="L10">
        <v>1049</v>
      </c>
      <c r="M10">
        <v>990</v>
      </c>
      <c r="N10">
        <v>1040</v>
      </c>
      <c r="O10">
        <v>939</v>
      </c>
      <c r="P10">
        <v>949</v>
      </c>
    </row>
    <row r="11" spans="1:16" x14ac:dyDescent="0.25">
      <c r="A11" t="s">
        <v>178</v>
      </c>
      <c r="B11">
        <v>9178</v>
      </c>
      <c r="C11">
        <v>8943</v>
      </c>
      <c r="D11">
        <v>8267</v>
      </c>
      <c r="E11">
        <v>8645</v>
      </c>
      <c r="F11">
        <v>8037</v>
      </c>
      <c r="G11">
        <v>7311</v>
      </c>
      <c r="H11">
        <v>7213</v>
      </c>
      <c r="I11">
        <v>6730</v>
      </c>
      <c r="J11">
        <v>6661</v>
      </c>
      <c r="K11">
        <v>6916</v>
      </c>
      <c r="L11">
        <v>6821</v>
      </c>
      <c r="M11">
        <v>6650</v>
      </c>
      <c r="N11">
        <v>6471</v>
      </c>
      <c r="O11">
        <v>6197</v>
      </c>
      <c r="P11">
        <v>5890</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6"/>
  <sheetViews>
    <sheetView workbookViewId="0">
      <selection activeCell="A17" sqref="A17"/>
    </sheetView>
  </sheetViews>
  <sheetFormatPr defaultRowHeight="15" customHeight="1" x14ac:dyDescent="0.25"/>
  <sheetData>
    <row r="1" spans="1:18" s="3" customFormat="1" ht="15" customHeight="1" x14ac:dyDescent="0.25">
      <c r="A1" t="s">
        <v>288</v>
      </c>
      <c r="B1"/>
      <c r="C1"/>
      <c r="D1"/>
      <c r="E1"/>
      <c r="F1"/>
      <c r="G1"/>
      <c r="H1"/>
      <c r="I1"/>
      <c r="J1"/>
      <c r="K1"/>
      <c r="L1"/>
      <c r="M1"/>
      <c r="N1"/>
      <c r="O1"/>
      <c r="P1"/>
      <c r="Q1"/>
      <c r="R1"/>
    </row>
    <row r="2" spans="1:18" s="5" customFormat="1" ht="15" customHeight="1" x14ac:dyDescent="0.25">
      <c r="A2"/>
      <c r="B2"/>
      <c r="C2"/>
      <c r="D2"/>
      <c r="E2"/>
      <c r="F2"/>
      <c r="G2"/>
      <c r="H2"/>
      <c r="I2"/>
      <c r="J2"/>
      <c r="K2"/>
      <c r="L2"/>
      <c r="M2"/>
      <c r="N2"/>
      <c r="O2"/>
      <c r="P2"/>
      <c r="Q2"/>
      <c r="R2"/>
    </row>
    <row r="3" spans="1:18" ht="15" customHeight="1" x14ac:dyDescent="0.25">
      <c r="B3">
        <v>2000</v>
      </c>
      <c r="C3">
        <v>2001</v>
      </c>
      <c r="D3">
        <v>2002</v>
      </c>
      <c r="E3">
        <v>2003</v>
      </c>
      <c r="F3">
        <v>2004</v>
      </c>
      <c r="G3">
        <v>2005</v>
      </c>
      <c r="H3">
        <v>2006</v>
      </c>
      <c r="I3">
        <v>2007</v>
      </c>
      <c r="J3">
        <v>2008</v>
      </c>
      <c r="K3">
        <v>2009</v>
      </c>
      <c r="L3">
        <v>2010</v>
      </c>
      <c r="M3">
        <v>2011</v>
      </c>
      <c r="N3">
        <v>2012</v>
      </c>
      <c r="O3">
        <v>2013</v>
      </c>
      <c r="P3">
        <v>2014</v>
      </c>
    </row>
    <row r="4" spans="1:18" ht="15" customHeight="1" x14ac:dyDescent="0.25">
      <c r="A4" t="s">
        <v>159</v>
      </c>
      <c r="B4">
        <v>792</v>
      </c>
      <c r="C4">
        <v>756</v>
      </c>
      <c r="D4">
        <v>708</v>
      </c>
      <c r="E4">
        <v>677</v>
      </c>
      <c r="F4">
        <v>707</v>
      </c>
      <c r="G4">
        <v>640</v>
      </c>
      <c r="H4">
        <v>646</v>
      </c>
      <c r="I4">
        <v>587</v>
      </c>
      <c r="J4">
        <v>547</v>
      </c>
      <c r="K4">
        <v>615</v>
      </c>
      <c r="L4">
        <v>627</v>
      </c>
      <c r="M4">
        <v>554</v>
      </c>
      <c r="N4">
        <v>564</v>
      </c>
      <c r="O4">
        <v>552</v>
      </c>
      <c r="P4">
        <v>484</v>
      </c>
    </row>
    <row r="5" spans="1:18" ht="15" customHeight="1" x14ac:dyDescent="0.25">
      <c r="A5" t="s">
        <v>160</v>
      </c>
      <c r="B5">
        <v>766</v>
      </c>
      <c r="C5">
        <v>712</v>
      </c>
      <c r="D5">
        <v>679</v>
      </c>
      <c r="E5">
        <v>607</v>
      </c>
      <c r="F5">
        <v>693</v>
      </c>
      <c r="G5">
        <v>606</v>
      </c>
      <c r="H5">
        <v>585</v>
      </c>
      <c r="I5">
        <v>544</v>
      </c>
      <c r="J5">
        <v>532</v>
      </c>
      <c r="K5">
        <v>510</v>
      </c>
      <c r="L5">
        <v>490</v>
      </c>
      <c r="M5">
        <v>489</v>
      </c>
      <c r="N5">
        <v>544</v>
      </c>
      <c r="O5">
        <v>559</v>
      </c>
      <c r="P5">
        <v>408</v>
      </c>
    </row>
    <row r="6" spans="1:18" ht="15" customHeight="1" x14ac:dyDescent="0.25">
      <c r="A6" t="s">
        <v>161</v>
      </c>
      <c r="B6">
        <v>799</v>
      </c>
      <c r="C6">
        <v>759</v>
      </c>
      <c r="D6">
        <v>760</v>
      </c>
      <c r="E6">
        <v>752</v>
      </c>
      <c r="F6">
        <v>707</v>
      </c>
      <c r="G6">
        <v>640</v>
      </c>
      <c r="H6">
        <v>635</v>
      </c>
      <c r="I6">
        <v>572</v>
      </c>
      <c r="J6">
        <v>569</v>
      </c>
      <c r="K6">
        <v>569</v>
      </c>
      <c r="L6">
        <v>608</v>
      </c>
      <c r="M6">
        <v>596</v>
      </c>
      <c r="N6">
        <v>554</v>
      </c>
      <c r="O6">
        <v>509</v>
      </c>
      <c r="P6">
        <v>524</v>
      </c>
    </row>
    <row r="7" spans="1:18" ht="15" customHeight="1" x14ac:dyDescent="0.25">
      <c r="A7" t="s">
        <v>162</v>
      </c>
      <c r="B7">
        <v>769</v>
      </c>
      <c r="C7">
        <v>719</v>
      </c>
      <c r="D7">
        <v>727</v>
      </c>
      <c r="E7">
        <v>730</v>
      </c>
      <c r="F7">
        <v>647</v>
      </c>
      <c r="G7">
        <v>625</v>
      </c>
      <c r="H7">
        <v>635</v>
      </c>
      <c r="I7">
        <v>597</v>
      </c>
      <c r="J7">
        <v>566</v>
      </c>
      <c r="K7">
        <v>605</v>
      </c>
      <c r="L7">
        <v>569</v>
      </c>
      <c r="M7">
        <v>646</v>
      </c>
      <c r="N7">
        <v>519</v>
      </c>
      <c r="O7">
        <v>532</v>
      </c>
      <c r="P7">
        <v>494</v>
      </c>
    </row>
    <row r="8" spans="1:18" ht="15" customHeight="1" x14ac:dyDescent="0.25">
      <c r="A8" t="s">
        <v>163</v>
      </c>
      <c r="B8">
        <v>721</v>
      </c>
      <c r="C8">
        <v>801</v>
      </c>
      <c r="D8">
        <v>677</v>
      </c>
      <c r="E8">
        <v>699</v>
      </c>
      <c r="F8">
        <v>675</v>
      </c>
      <c r="G8">
        <v>672</v>
      </c>
      <c r="H8">
        <v>570</v>
      </c>
      <c r="I8">
        <v>559</v>
      </c>
      <c r="J8">
        <v>571</v>
      </c>
      <c r="K8">
        <v>613</v>
      </c>
      <c r="L8">
        <v>590</v>
      </c>
      <c r="M8">
        <v>599</v>
      </c>
      <c r="N8">
        <v>571</v>
      </c>
      <c r="O8">
        <v>517</v>
      </c>
      <c r="P8">
        <v>482</v>
      </c>
    </row>
    <row r="9" spans="1:18" ht="15" customHeight="1" x14ac:dyDescent="0.25">
      <c r="A9" t="s">
        <v>164</v>
      </c>
      <c r="B9">
        <v>742</v>
      </c>
      <c r="C9">
        <v>737</v>
      </c>
      <c r="D9">
        <v>718</v>
      </c>
      <c r="E9">
        <v>720</v>
      </c>
      <c r="F9">
        <v>660</v>
      </c>
      <c r="G9">
        <v>576</v>
      </c>
      <c r="H9">
        <v>610</v>
      </c>
      <c r="I9">
        <v>513</v>
      </c>
      <c r="J9">
        <v>556</v>
      </c>
      <c r="K9">
        <v>558</v>
      </c>
      <c r="L9">
        <v>561</v>
      </c>
      <c r="M9">
        <v>518</v>
      </c>
      <c r="N9">
        <v>496</v>
      </c>
      <c r="O9">
        <v>500</v>
      </c>
      <c r="P9">
        <v>493</v>
      </c>
    </row>
    <row r="10" spans="1:18" ht="15" customHeight="1" x14ac:dyDescent="0.25">
      <c r="A10" t="s">
        <v>165</v>
      </c>
      <c r="B10">
        <v>783</v>
      </c>
      <c r="C10">
        <v>728</v>
      </c>
      <c r="D10">
        <v>688</v>
      </c>
      <c r="E10">
        <v>717</v>
      </c>
      <c r="F10">
        <v>669</v>
      </c>
      <c r="G10">
        <v>550</v>
      </c>
      <c r="H10">
        <v>626</v>
      </c>
      <c r="I10">
        <v>534</v>
      </c>
      <c r="J10">
        <v>532</v>
      </c>
      <c r="K10">
        <v>555</v>
      </c>
      <c r="L10">
        <v>625</v>
      </c>
      <c r="M10">
        <v>547</v>
      </c>
      <c r="N10">
        <v>489</v>
      </c>
      <c r="O10">
        <v>566</v>
      </c>
      <c r="P10">
        <v>506</v>
      </c>
    </row>
    <row r="11" spans="1:18" ht="15" customHeight="1" x14ac:dyDescent="0.25">
      <c r="A11" t="s">
        <v>166</v>
      </c>
      <c r="B11">
        <v>709</v>
      </c>
      <c r="C11">
        <v>736</v>
      </c>
      <c r="D11">
        <v>679</v>
      </c>
      <c r="E11">
        <v>735</v>
      </c>
      <c r="F11">
        <v>638</v>
      </c>
      <c r="G11">
        <v>524</v>
      </c>
      <c r="H11">
        <v>555</v>
      </c>
      <c r="I11">
        <v>551</v>
      </c>
      <c r="J11">
        <v>492</v>
      </c>
      <c r="K11">
        <v>540</v>
      </c>
      <c r="L11">
        <v>533</v>
      </c>
      <c r="M11">
        <v>552</v>
      </c>
      <c r="N11">
        <v>503</v>
      </c>
      <c r="O11">
        <v>502</v>
      </c>
      <c r="P11">
        <v>446</v>
      </c>
    </row>
    <row r="12" spans="1:18" ht="15" customHeight="1" x14ac:dyDescent="0.25">
      <c r="A12" t="s">
        <v>167</v>
      </c>
      <c r="B12">
        <v>692</v>
      </c>
      <c r="C12">
        <v>663</v>
      </c>
      <c r="D12">
        <v>726</v>
      </c>
      <c r="E12">
        <v>768</v>
      </c>
      <c r="F12">
        <v>652</v>
      </c>
      <c r="G12">
        <v>574</v>
      </c>
      <c r="H12">
        <v>530</v>
      </c>
      <c r="I12">
        <v>567</v>
      </c>
      <c r="J12">
        <v>526</v>
      </c>
      <c r="K12">
        <v>555</v>
      </c>
      <c r="L12">
        <v>535</v>
      </c>
      <c r="M12">
        <v>511</v>
      </c>
      <c r="N12">
        <v>560</v>
      </c>
      <c r="O12">
        <v>462</v>
      </c>
      <c r="P12">
        <v>521</v>
      </c>
    </row>
    <row r="13" spans="1:18" ht="15" customHeight="1" x14ac:dyDescent="0.25">
      <c r="A13" t="s">
        <v>168</v>
      </c>
      <c r="B13">
        <v>747</v>
      </c>
      <c r="C13">
        <v>717</v>
      </c>
      <c r="D13">
        <v>746</v>
      </c>
      <c r="E13">
        <v>820</v>
      </c>
      <c r="F13">
        <v>646</v>
      </c>
      <c r="G13">
        <v>601</v>
      </c>
      <c r="H13">
        <v>582</v>
      </c>
      <c r="I13">
        <v>562</v>
      </c>
      <c r="J13">
        <v>551</v>
      </c>
      <c r="K13">
        <v>580</v>
      </c>
      <c r="L13">
        <v>570</v>
      </c>
      <c r="M13">
        <v>552</v>
      </c>
      <c r="N13">
        <v>535</v>
      </c>
      <c r="O13">
        <v>450</v>
      </c>
      <c r="P13">
        <v>511</v>
      </c>
    </row>
    <row r="14" spans="1:18" ht="15" customHeight="1" x14ac:dyDescent="0.25">
      <c r="A14" t="s">
        <v>169</v>
      </c>
      <c r="B14">
        <v>839</v>
      </c>
      <c r="C14">
        <v>800</v>
      </c>
      <c r="D14">
        <v>482</v>
      </c>
      <c r="E14">
        <v>693</v>
      </c>
      <c r="F14">
        <v>711</v>
      </c>
      <c r="G14">
        <v>629</v>
      </c>
      <c r="H14">
        <v>577</v>
      </c>
      <c r="I14">
        <v>588</v>
      </c>
      <c r="J14">
        <v>594</v>
      </c>
      <c r="K14">
        <v>553</v>
      </c>
      <c r="L14">
        <v>517</v>
      </c>
      <c r="M14">
        <v>484</v>
      </c>
      <c r="N14">
        <v>554</v>
      </c>
      <c r="O14">
        <v>552</v>
      </c>
      <c r="P14">
        <v>491</v>
      </c>
    </row>
    <row r="15" spans="1:18" ht="15" customHeight="1" x14ac:dyDescent="0.25">
      <c r="A15" t="s">
        <v>170</v>
      </c>
      <c r="B15">
        <v>819</v>
      </c>
      <c r="C15">
        <v>815</v>
      </c>
      <c r="D15">
        <v>677</v>
      </c>
      <c r="E15">
        <v>727</v>
      </c>
      <c r="F15">
        <v>632</v>
      </c>
      <c r="G15">
        <v>674</v>
      </c>
      <c r="H15">
        <v>662</v>
      </c>
      <c r="I15">
        <v>556</v>
      </c>
      <c r="J15">
        <v>625</v>
      </c>
      <c r="K15">
        <v>663</v>
      </c>
      <c r="L15">
        <v>596</v>
      </c>
      <c r="M15">
        <v>602</v>
      </c>
      <c r="N15">
        <v>582</v>
      </c>
      <c r="O15">
        <v>496</v>
      </c>
      <c r="P15">
        <v>530</v>
      </c>
    </row>
    <row r="16" spans="1:18" ht="15" customHeight="1" x14ac:dyDescent="0.25">
      <c r="A16" t="s">
        <v>178</v>
      </c>
      <c r="B16">
        <v>9178</v>
      </c>
      <c r="C16">
        <v>8943</v>
      </c>
      <c r="D16">
        <v>8267</v>
      </c>
      <c r="E16">
        <v>8645</v>
      </c>
      <c r="F16">
        <v>8037</v>
      </c>
      <c r="G16">
        <v>7311</v>
      </c>
      <c r="H16">
        <v>7213</v>
      </c>
      <c r="I16">
        <v>6730</v>
      </c>
      <c r="J16">
        <v>6661</v>
      </c>
      <c r="K16">
        <v>6916</v>
      </c>
      <c r="L16">
        <v>6821</v>
      </c>
      <c r="M16">
        <v>6650</v>
      </c>
      <c r="N16">
        <v>6471</v>
      </c>
      <c r="O16">
        <v>6197</v>
      </c>
      <c r="P16">
        <v>5890</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20"/>
  <sheetViews>
    <sheetView showGridLines="0" workbookViewId="0">
      <selection activeCell="AA1" sqref="AA1:AH1048576"/>
    </sheetView>
  </sheetViews>
  <sheetFormatPr defaultRowHeight="15" x14ac:dyDescent="0.25"/>
  <cols>
    <col min="1" max="1" width="34.85546875" customWidth="1"/>
    <col min="2" max="2" width="5.85546875" style="99" customWidth="1"/>
    <col min="3" max="3" width="6.7109375" style="99" customWidth="1"/>
    <col min="4" max="8" width="6.7109375" customWidth="1"/>
    <col min="9" max="9" width="6.7109375" style="97" customWidth="1"/>
    <col min="10" max="10" width="3.7109375" customWidth="1"/>
    <col min="11" max="12" width="7.7109375" customWidth="1"/>
    <col min="13" max="13" width="47.5703125" hidden="1" customWidth="1"/>
    <col min="14" max="14" width="18.85546875" hidden="1" customWidth="1"/>
    <col min="15" max="18" width="5" hidden="1" customWidth="1"/>
    <col min="19" max="19" width="0" hidden="1" customWidth="1"/>
    <col min="20" max="20" width="24" customWidth="1"/>
    <col min="21" max="21" width="17.7109375" customWidth="1"/>
    <col min="22" max="25" width="5" customWidth="1"/>
    <col min="27" max="34" width="0" hidden="1" customWidth="1"/>
  </cols>
  <sheetData>
    <row r="1" spans="1:33" s="12" customFormat="1" ht="22.5" customHeight="1" x14ac:dyDescent="0.25">
      <c r="A1" s="2" t="s">
        <v>518</v>
      </c>
      <c r="B1" s="20"/>
      <c r="C1" s="20"/>
      <c r="J1" s="63"/>
      <c r="K1" s="63"/>
      <c r="L1" s="63"/>
      <c r="M1"/>
      <c r="N1"/>
      <c r="O1" s="63"/>
      <c r="P1" s="63"/>
      <c r="Q1" s="63"/>
      <c r="R1" s="63"/>
      <c r="S1" s="9"/>
      <c r="AB1" s="72" t="s">
        <v>1</v>
      </c>
      <c r="AC1" s="97" t="s">
        <v>330</v>
      </c>
      <c r="AD1" s="63"/>
      <c r="AE1" s="63"/>
      <c r="AF1" s="63"/>
      <c r="AG1" s="63"/>
    </row>
    <row r="2" spans="1:33" s="5" customFormat="1" ht="22.5" customHeight="1" thickBot="1" x14ac:dyDescent="0.3">
      <c r="A2" s="4" t="s">
        <v>175</v>
      </c>
      <c r="B2" s="21"/>
      <c r="C2" s="21"/>
      <c r="J2" s="63"/>
      <c r="K2" s="4" t="s">
        <v>241</v>
      </c>
      <c r="L2" s="63"/>
      <c r="M2" s="72" t="s">
        <v>1</v>
      </c>
      <c r="N2" s="97" t="s">
        <v>3</v>
      </c>
      <c r="O2" s="63"/>
      <c r="P2" s="63"/>
      <c r="Q2" s="63"/>
      <c r="R2" s="63"/>
      <c r="S2" s="12"/>
      <c r="AB2" s="72" t="s">
        <v>314</v>
      </c>
      <c r="AC2" s="97" t="s">
        <v>306</v>
      </c>
      <c r="AD2" s="63"/>
      <c r="AE2" s="63"/>
      <c r="AF2" s="63"/>
      <c r="AG2" s="63"/>
    </row>
    <row r="3" spans="1:33" s="103" customFormat="1" ht="22.5" customHeight="1" x14ac:dyDescent="0.25">
      <c r="A3" s="100"/>
      <c r="B3" s="100">
        <v>2010</v>
      </c>
      <c r="C3" s="100">
        <v>2011</v>
      </c>
      <c r="D3" s="100">
        <v>2012</v>
      </c>
      <c r="E3" s="100">
        <v>2013</v>
      </c>
      <c r="F3" s="100">
        <v>2014</v>
      </c>
      <c r="G3" s="100">
        <v>2015</v>
      </c>
      <c r="H3" s="100">
        <v>2016</v>
      </c>
      <c r="I3" s="100">
        <v>2017</v>
      </c>
      <c r="J3" s="101"/>
      <c r="K3" s="100" t="s">
        <v>294</v>
      </c>
      <c r="L3" s="101"/>
      <c r="M3" s="102" t="s">
        <v>314</v>
      </c>
      <c r="N3" s="101" t="s">
        <v>306</v>
      </c>
      <c r="O3" s="101"/>
      <c r="P3" s="101"/>
      <c r="Q3" s="101"/>
      <c r="R3" s="101"/>
      <c r="S3" s="101"/>
      <c r="AB3" s="102" t="s">
        <v>332</v>
      </c>
      <c r="AC3" s="101" t="s">
        <v>313</v>
      </c>
      <c r="AD3" s="101"/>
      <c r="AE3" s="101"/>
      <c r="AF3" s="101"/>
      <c r="AG3" s="101"/>
    </row>
    <row r="4" spans="1:33" s="12" customFormat="1" ht="22.5" customHeight="1" x14ac:dyDescent="0.25">
      <c r="A4" s="14" t="s">
        <v>293</v>
      </c>
      <c r="B4" s="104">
        <v>591</v>
      </c>
      <c r="C4" s="104">
        <v>446</v>
      </c>
      <c r="D4" s="15">
        <v>472</v>
      </c>
      <c r="E4" s="15">
        <v>480</v>
      </c>
      <c r="F4" s="15">
        <v>386</v>
      </c>
      <c r="G4" s="15">
        <v>377</v>
      </c>
      <c r="H4" s="15">
        <v>286</v>
      </c>
      <c r="I4" s="15">
        <v>329</v>
      </c>
      <c r="J4" s="63"/>
      <c r="K4" s="55"/>
      <c r="L4" s="63"/>
      <c r="M4"/>
      <c r="N4"/>
      <c r="O4"/>
      <c r="P4"/>
      <c r="Q4"/>
      <c r="R4"/>
      <c r="S4" s="63"/>
      <c r="AB4" s="63"/>
      <c r="AC4" s="63"/>
      <c r="AD4" s="63"/>
      <c r="AE4" s="63"/>
      <c r="AF4" s="63"/>
      <c r="AG4" s="63"/>
    </row>
    <row r="5" spans="1:33" s="65" customFormat="1" ht="13.5" customHeight="1" x14ac:dyDescent="0.25">
      <c r="A5" s="17" t="s">
        <v>127</v>
      </c>
      <c r="B5" s="9">
        <v>96</v>
      </c>
      <c r="C5" s="9">
        <v>79</v>
      </c>
      <c r="D5" s="16">
        <v>120</v>
      </c>
      <c r="E5" s="16">
        <v>145</v>
      </c>
      <c r="F5" s="16">
        <v>111</v>
      </c>
      <c r="G5" s="16">
        <v>88</v>
      </c>
      <c r="H5" s="16">
        <v>84</v>
      </c>
      <c r="I5" s="16">
        <v>82</v>
      </c>
      <c r="J5" s="63"/>
      <c r="K5" s="55">
        <f t="shared" ref="K5:K21" si="0">I5/$I$4*100</f>
        <v>24.924012158054712</v>
      </c>
      <c r="L5" s="63"/>
      <c r="M5" s="72" t="s">
        <v>309</v>
      </c>
      <c r="N5" s="72" t="s">
        <v>304</v>
      </c>
      <c r="O5"/>
      <c r="P5"/>
      <c r="Q5"/>
      <c r="R5"/>
      <c r="S5"/>
      <c r="AB5"/>
      <c r="AC5" s="72" t="s">
        <v>304</v>
      </c>
      <c r="AD5"/>
      <c r="AE5"/>
      <c r="AF5"/>
      <c r="AG5"/>
    </row>
    <row r="6" spans="1:33" s="65" customFormat="1" ht="13.5" customHeight="1" x14ac:dyDescent="0.25">
      <c r="A6" s="17" t="s">
        <v>128</v>
      </c>
      <c r="B6" s="9">
        <v>99</v>
      </c>
      <c r="C6" s="9">
        <v>80</v>
      </c>
      <c r="D6" s="16">
        <v>85</v>
      </c>
      <c r="E6" s="16">
        <v>80</v>
      </c>
      <c r="F6" s="16">
        <v>58</v>
      </c>
      <c r="G6" s="16">
        <v>67</v>
      </c>
      <c r="H6" s="16">
        <v>39</v>
      </c>
      <c r="I6" s="16">
        <v>60</v>
      </c>
      <c r="J6" s="63"/>
      <c r="K6" s="55">
        <f t="shared" si="0"/>
        <v>18.237082066869302</v>
      </c>
      <c r="L6" s="63"/>
      <c r="M6" s="72" t="s">
        <v>308</v>
      </c>
      <c r="N6" s="97">
        <v>2016</v>
      </c>
      <c r="O6" s="97">
        <v>2017</v>
      </c>
      <c r="P6"/>
      <c r="Q6"/>
      <c r="R6"/>
      <c r="S6"/>
      <c r="AB6"/>
      <c r="AC6" s="97">
        <v>2013</v>
      </c>
      <c r="AD6" s="97">
        <v>2014</v>
      </c>
      <c r="AE6" s="97">
        <v>2015</v>
      </c>
      <c r="AF6" s="97">
        <v>2016</v>
      </c>
      <c r="AG6" s="97">
        <v>2017</v>
      </c>
    </row>
    <row r="7" spans="1:33" x14ac:dyDescent="0.25">
      <c r="A7" s="17" t="s">
        <v>113</v>
      </c>
      <c r="B7" s="9">
        <v>96</v>
      </c>
      <c r="C7" s="9">
        <v>68</v>
      </c>
      <c r="D7" s="16">
        <v>64</v>
      </c>
      <c r="E7" s="16">
        <v>68</v>
      </c>
      <c r="F7" s="16">
        <v>66</v>
      </c>
      <c r="G7" s="16">
        <v>69</v>
      </c>
      <c r="H7" s="16">
        <v>41</v>
      </c>
      <c r="I7" s="16">
        <v>54</v>
      </c>
      <c r="J7" s="63"/>
      <c r="K7" s="55">
        <f t="shared" si="0"/>
        <v>16.413373860182372</v>
      </c>
      <c r="M7" s="73" t="s">
        <v>127</v>
      </c>
      <c r="N7" s="74">
        <v>84</v>
      </c>
      <c r="O7" s="74">
        <v>82</v>
      </c>
      <c r="AB7" t="s">
        <v>309</v>
      </c>
      <c r="AC7" s="74">
        <v>2693</v>
      </c>
      <c r="AD7" s="74">
        <v>2310</v>
      </c>
      <c r="AE7" s="74">
        <v>2503</v>
      </c>
      <c r="AF7" s="74">
        <v>2260</v>
      </c>
      <c r="AG7" s="74">
        <v>2412</v>
      </c>
    </row>
    <row r="8" spans="1:33" x14ac:dyDescent="0.25">
      <c r="A8" s="17" t="s">
        <v>114</v>
      </c>
      <c r="B8" s="9">
        <v>79</v>
      </c>
      <c r="C8" s="9">
        <v>58</v>
      </c>
      <c r="D8" s="16">
        <v>60</v>
      </c>
      <c r="E8" s="16">
        <v>65</v>
      </c>
      <c r="F8" s="16">
        <v>54</v>
      </c>
      <c r="G8" s="16">
        <v>55</v>
      </c>
      <c r="H8" s="16">
        <v>52</v>
      </c>
      <c r="I8" s="16">
        <v>53</v>
      </c>
      <c r="J8" s="63"/>
      <c r="K8" s="55">
        <f t="shared" si="0"/>
        <v>16.109422492401215</v>
      </c>
      <c r="M8" s="73" t="s">
        <v>128</v>
      </c>
      <c r="N8" s="74">
        <v>39</v>
      </c>
      <c r="O8" s="74">
        <v>60</v>
      </c>
    </row>
    <row r="9" spans="1:33" x14ac:dyDescent="0.25">
      <c r="A9" s="17" t="s">
        <v>115</v>
      </c>
      <c r="B9" s="9">
        <v>85</v>
      </c>
      <c r="C9" s="9">
        <v>75</v>
      </c>
      <c r="D9" s="16">
        <v>46</v>
      </c>
      <c r="E9" s="16">
        <v>60</v>
      </c>
      <c r="F9" s="16">
        <v>50</v>
      </c>
      <c r="G9" s="16">
        <v>39</v>
      </c>
      <c r="H9" s="16">
        <v>32</v>
      </c>
      <c r="I9" s="16">
        <v>31</v>
      </c>
      <c r="J9" s="63"/>
      <c r="K9" s="55">
        <f t="shared" si="0"/>
        <v>9.4224924012158056</v>
      </c>
      <c r="M9" s="73" t="s">
        <v>113</v>
      </c>
      <c r="N9" s="74">
        <v>41</v>
      </c>
      <c r="O9" s="74">
        <v>54</v>
      </c>
    </row>
    <row r="10" spans="1:33" ht="15.75" x14ac:dyDescent="0.25">
      <c r="A10" s="17" t="s">
        <v>116</v>
      </c>
      <c r="B10" s="9">
        <v>31</v>
      </c>
      <c r="C10" s="9">
        <v>13</v>
      </c>
      <c r="D10" s="16">
        <v>18</v>
      </c>
      <c r="E10" s="16">
        <v>15</v>
      </c>
      <c r="F10" s="16">
        <v>9</v>
      </c>
      <c r="G10" s="16">
        <v>23</v>
      </c>
      <c r="H10" s="16">
        <v>14</v>
      </c>
      <c r="I10" s="16">
        <v>19</v>
      </c>
      <c r="J10" s="63"/>
      <c r="K10" s="55">
        <f t="shared" si="0"/>
        <v>5.7750759878419453</v>
      </c>
      <c r="M10" s="73" t="s">
        <v>114</v>
      </c>
      <c r="N10" s="74">
        <v>52</v>
      </c>
      <c r="O10" s="74">
        <v>53</v>
      </c>
      <c r="T10" s="153" t="s">
        <v>539</v>
      </c>
    </row>
    <row r="11" spans="1:33" x14ac:dyDescent="0.25">
      <c r="A11" s="17" t="s">
        <v>118</v>
      </c>
      <c r="B11" s="9">
        <v>9</v>
      </c>
      <c r="C11" s="9">
        <v>11</v>
      </c>
      <c r="D11" s="16">
        <v>11</v>
      </c>
      <c r="E11" s="16">
        <v>8</v>
      </c>
      <c r="F11" s="16">
        <v>9</v>
      </c>
      <c r="G11" s="16">
        <v>8</v>
      </c>
      <c r="H11" s="16">
        <v>9</v>
      </c>
      <c r="I11" s="16">
        <v>7</v>
      </c>
      <c r="J11" s="63"/>
      <c r="K11" s="55">
        <f t="shared" si="0"/>
        <v>2.1276595744680851</v>
      </c>
      <c r="M11" s="73" t="s">
        <v>115</v>
      </c>
      <c r="N11" s="74">
        <v>32</v>
      </c>
      <c r="O11" s="74">
        <v>31</v>
      </c>
    </row>
    <row r="12" spans="1:33" x14ac:dyDescent="0.25">
      <c r="A12" s="17" t="s">
        <v>120</v>
      </c>
      <c r="B12" s="9">
        <v>9</v>
      </c>
      <c r="C12" s="9">
        <v>6</v>
      </c>
      <c r="D12" s="16">
        <v>10</v>
      </c>
      <c r="E12" s="16">
        <v>6</v>
      </c>
      <c r="F12" s="16">
        <v>4</v>
      </c>
      <c r="G12" s="16">
        <v>6</v>
      </c>
      <c r="H12" s="16">
        <v>3</v>
      </c>
      <c r="I12" s="16">
        <v>6</v>
      </c>
      <c r="J12" s="63"/>
      <c r="K12" s="55">
        <f t="shared" si="0"/>
        <v>1.8237082066869299</v>
      </c>
      <c r="M12" s="73" t="s">
        <v>116</v>
      </c>
      <c r="N12" s="74">
        <v>14</v>
      </c>
      <c r="O12" s="74">
        <v>19</v>
      </c>
    </row>
    <row r="13" spans="1:33" x14ac:dyDescent="0.25">
      <c r="A13" s="17" t="s">
        <v>129</v>
      </c>
      <c r="B13" s="9">
        <v>9</v>
      </c>
      <c r="C13" s="9">
        <v>4</v>
      </c>
      <c r="D13" s="16">
        <v>8</v>
      </c>
      <c r="E13" s="16">
        <v>2</v>
      </c>
      <c r="F13" s="16">
        <v>1</v>
      </c>
      <c r="G13" s="16">
        <v>4</v>
      </c>
      <c r="H13" s="16">
        <v>2</v>
      </c>
      <c r="I13" s="16">
        <v>6</v>
      </c>
      <c r="J13" s="63"/>
      <c r="K13" s="55">
        <f t="shared" si="0"/>
        <v>1.8237082066869299</v>
      </c>
      <c r="M13" s="73" t="s">
        <v>118</v>
      </c>
      <c r="N13" s="74">
        <v>9</v>
      </c>
      <c r="O13" s="74">
        <v>7</v>
      </c>
    </row>
    <row r="14" spans="1:33" x14ac:dyDescent="0.25">
      <c r="A14" s="17" t="s">
        <v>124</v>
      </c>
      <c r="B14" s="9">
        <v>3</v>
      </c>
      <c r="C14" s="9"/>
      <c r="D14" s="16">
        <v>1</v>
      </c>
      <c r="E14" s="16">
        <v>3</v>
      </c>
      <c r="F14" s="16">
        <v>1</v>
      </c>
      <c r="G14" s="16">
        <v>0</v>
      </c>
      <c r="H14" s="16">
        <v>1</v>
      </c>
      <c r="I14" s="16">
        <v>5</v>
      </c>
      <c r="J14" s="63"/>
      <c r="K14" s="55">
        <f t="shared" si="0"/>
        <v>1.5197568389057752</v>
      </c>
      <c r="M14" s="73" t="s">
        <v>129</v>
      </c>
      <c r="N14" s="74">
        <v>2</v>
      </c>
      <c r="O14" s="74">
        <v>6</v>
      </c>
    </row>
    <row r="15" spans="1:33" x14ac:dyDescent="0.25">
      <c r="A15" s="17" t="s">
        <v>121</v>
      </c>
      <c r="B15" s="9">
        <v>1</v>
      </c>
      <c r="C15" s="9">
        <v>3</v>
      </c>
      <c r="D15" s="16"/>
      <c r="E15" s="16">
        <v>1</v>
      </c>
      <c r="F15" s="16">
        <v>3</v>
      </c>
      <c r="G15" s="16">
        <v>0</v>
      </c>
      <c r="H15" s="16">
        <v>0</v>
      </c>
      <c r="I15" s="16">
        <v>3</v>
      </c>
      <c r="J15" s="63"/>
      <c r="K15" s="55">
        <f t="shared" si="0"/>
        <v>0.91185410334346495</v>
      </c>
      <c r="M15" s="73" t="s">
        <v>120</v>
      </c>
      <c r="N15" s="74">
        <v>3</v>
      </c>
      <c r="O15" s="74">
        <v>6</v>
      </c>
    </row>
    <row r="16" spans="1:33" x14ac:dyDescent="0.25">
      <c r="A16" s="17" t="s">
        <v>117</v>
      </c>
      <c r="B16" s="9">
        <v>19</v>
      </c>
      <c r="C16" s="9">
        <v>7</v>
      </c>
      <c r="D16" s="16">
        <v>8</v>
      </c>
      <c r="E16" s="16">
        <v>12</v>
      </c>
      <c r="F16" s="16">
        <v>9</v>
      </c>
      <c r="G16" s="16">
        <v>15</v>
      </c>
      <c r="H16" s="16">
        <v>5</v>
      </c>
      <c r="I16" s="16">
        <v>2</v>
      </c>
      <c r="J16" s="63"/>
      <c r="K16" s="55">
        <f t="shared" si="0"/>
        <v>0.60790273556231</v>
      </c>
      <c r="M16" s="73" t="s">
        <v>124</v>
      </c>
      <c r="N16" s="74">
        <v>1</v>
      </c>
      <c r="O16" s="74">
        <v>5</v>
      </c>
      <c r="S16" s="63"/>
    </row>
    <row r="17" spans="1:25" x14ac:dyDescent="0.25">
      <c r="A17" s="17" t="s">
        <v>122</v>
      </c>
      <c r="B17" s="9">
        <v>4</v>
      </c>
      <c r="C17" s="9">
        <v>2</v>
      </c>
      <c r="D17" s="16">
        <v>2</v>
      </c>
      <c r="E17" s="16">
        <v>1</v>
      </c>
      <c r="F17" s="16">
        <v>3</v>
      </c>
      <c r="G17" s="16">
        <v>1</v>
      </c>
      <c r="H17" s="16">
        <v>3</v>
      </c>
      <c r="I17" s="16">
        <v>1</v>
      </c>
      <c r="J17" s="63"/>
      <c r="K17" s="55">
        <f t="shared" si="0"/>
        <v>0.303951367781155</v>
      </c>
      <c r="M17" s="73" t="s">
        <v>121</v>
      </c>
      <c r="N17" s="74"/>
      <c r="O17" s="74">
        <v>3</v>
      </c>
      <c r="S17" s="63"/>
    </row>
    <row r="18" spans="1:25" s="63" customFormat="1" x14ac:dyDescent="0.25">
      <c r="A18" s="17" t="s">
        <v>119</v>
      </c>
      <c r="B18" s="9">
        <v>50</v>
      </c>
      <c r="C18" s="9">
        <v>40</v>
      </c>
      <c r="D18" s="16">
        <v>38</v>
      </c>
      <c r="E18" s="16">
        <v>12</v>
      </c>
      <c r="F18" s="16">
        <v>6</v>
      </c>
      <c r="G18" s="16">
        <v>0</v>
      </c>
      <c r="H18" s="16">
        <v>0</v>
      </c>
      <c r="I18" s="16">
        <v>0</v>
      </c>
      <c r="K18" s="55">
        <f t="shared" si="0"/>
        <v>0</v>
      </c>
      <c r="M18" s="73" t="s">
        <v>117</v>
      </c>
      <c r="N18" s="74">
        <v>5</v>
      </c>
      <c r="O18" s="74">
        <v>2</v>
      </c>
      <c r="P18"/>
      <c r="Q18"/>
      <c r="R18"/>
      <c r="T18"/>
      <c r="U18"/>
      <c r="V18"/>
      <c r="W18"/>
      <c r="X18"/>
      <c r="Y18"/>
    </row>
    <row r="19" spans="1:25" s="63" customFormat="1" x14ac:dyDescent="0.25">
      <c r="A19" s="17" t="s">
        <v>123</v>
      </c>
      <c r="B19" s="9">
        <v>0</v>
      </c>
      <c r="C19" s="9">
        <v>0</v>
      </c>
      <c r="D19" s="16">
        <v>0</v>
      </c>
      <c r="E19" s="16">
        <v>1</v>
      </c>
      <c r="F19" s="16">
        <v>2</v>
      </c>
      <c r="G19" s="16">
        <v>1</v>
      </c>
      <c r="H19" s="16">
        <v>1</v>
      </c>
      <c r="I19" s="16">
        <v>0</v>
      </c>
      <c r="K19" s="55">
        <f t="shared" si="0"/>
        <v>0</v>
      </c>
      <c r="M19" s="73" t="s">
        <v>122</v>
      </c>
      <c r="N19" s="74">
        <v>3</v>
      </c>
      <c r="O19" s="74">
        <v>1</v>
      </c>
      <c r="P19"/>
      <c r="Q19"/>
      <c r="R19"/>
      <c r="T19"/>
      <c r="U19"/>
      <c r="V19"/>
      <c r="W19"/>
      <c r="X19"/>
      <c r="Y19"/>
    </row>
    <row r="20" spans="1:25" s="63" customFormat="1" x14ac:dyDescent="0.25">
      <c r="A20" s="17" t="s">
        <v>125</v>
      </c>
      <c r="B20" s="9">
        <v>0</v>
      </c>
      <c r="C20" s="9">
        <v>0</v>
      </c>
      <c r="D20" s="16">
        <v>0</v>
      </c>
      <c r="E20" s="16">
        <v>1</v>
      </c>
      <c r="F20" s="16">
        <v>0</v>
      </c>
      <c r="G20" s="16">
        <v>1</v>
      </c>
      <c r="H20" s="16">
        <v>0</v>
      </c>
      <c r="I20" s="16">
        <v>0</v>
      </c>
      <c r="K20" s="55">
        <f t="shared" si="0"/>
        <v>0</v>
      </c>
      <c r="M20" s="73" t="s">
        <v>123</v>
      </c>
      <c r="N20" s="74">
        <v>1</v>
      </c>
      <c r="O20" s="74"/>
      <c r="P20"/>
      <c r="Q20"/>
      <c r="R20"/>
      <c r="T20"/>
      <c r="U20"/>
      <c r="V20"/>
      <c r="W20"/>
      <c r="X20"/>
      <c r="Y20"/>
    </row>
    <row r="21" spans="1:25" s="63" customFormat="1" x14ac:dyDescent="0.25">
      <c r="A21" s="17" t="s">
        <v>126</v>
      </c>
      <c r="B21" s="9">
        <v>1</v>
      </c>
      <c r="C21" s="9">
        <v>0</v>
      </c>
      <c r="D21" s="16">
        <v>1</v>
      </c>
      <c r="E21" s="16">
        <v>0</v>
      </c>
      <c r="F21" s="16">
        <v>0</v>
      </c>
      <c r="G21" s="16">
        <v>0</v>
      </c>
      <c r="H21" s="16">
        <v>0</v>
      </c>
      <c r="I21" s="16">
        <v>0</v>
      </c>
      <c r="K21" s="55">
        <f t="shared" si="0"/>
        <v>0</v>
      </c>
      <c r="M21" s="73" t="s">
        <v>0</v>
      </c>
      <c r="N21" s="74">
        <v>286</v>
      </c>
      <c r="O21" s="74">
        <v>329</v>
      </c>
      <c r="P21"/>
      <c r="Q21"/>
      <c r="R21"/>
      <c r="S21" s="12"/>
      <c r="T21"/>
      <c r="U21"/>
      <c r="V21"/>
      <c r="W21"/>
      <c r="X21"/>
      <c r="Y21"/>
    </row>
    <row r="22" spans="1:25" s="63" customFormat="1" x14ac:dyDescent="0.25">
      <c r="A22" s="57"/>
      <c r="B22" s="58"/>
      <c r="C22" s="58"/>
      <c r="D22" s="58"/>
      <c r="E22" s="58"/>
      <c r="F22" s="58"/>
      <c r="G22" s="58"/>
      <c r="H22" s="58"/>
      <c r="I22" s="58"/>
      <c r="K22" s="55"/>
      <c r="M22"/>
      <c r="N22"/>
      <c r="O22"/>
      <c r="P22"/>
      <c r="Q22"/>
      <c r="R22"/>
      <c r="S22"/>
      <c r="T22"/>
      <c r="U22"/>
      <c r="V22"/>
      <c r="W22"/>
      <c r="X22"/>
      <c r="Y22"/>
    </row>
    <row r="23" spans="1:25" s="12" customFormat="1" ht="22.5" customHeight="1" x14ac:dyDescent="0.25">
      <c r="A23" s="14" t="s">
        <v>259</v>
      </c>
      <c r="B23" s="104">
        <v>3</v>
      </c>
      <c r="C23" s="104">
        <v>1</v>
      </c>
      <c r="D23" s="15">
        <v>1</v>
      </c>
      <c r="E23" s="15">
        <v>1</v>
      </c>
      <c r="F23" s="15">
        <v>0</v>
      </c>
      <c r="G23" s="15">
        <v>2</v>
      </c>
      <c r="H23" s="15">
        <v>1</v>
      </c>
      <c r="I23" s="15">
        <v>1</v>
      </c>
      <c r="J23" s="63"/>
      <c r="K23" s="55"/>
      <c r="L23" s="63"/>
      <c r="M23"/>
      <c r="N23"/>
      <c r="O23"/>
      <c r="P23"/>
      <c r="Q23"/>
      <c r="R23"/>
      <c r="S23"/>
      <c r="T23"/>
      <c r="U23"/>
      <c r="V23"/>
      <c r="W23"/>
      <c r="X23"/>
      <c r="Y23"/>
    </row>
    <row r="24" spans="1:25" x14ac:dyDescent="0.25">
      <c r="A24" s="17" t="s">
        <v>490</v>
      </c>
      <c r="B24" s="16">
        <v>0</v>
      </c>
      <c r="C24" s="16">
        <v>0</v>
      </c>
      <c r="D24" s="16">
        <v>0</v>
      </c>
      <c r="E24" s="16">
        <v>0</v>
      </c>
      <c r="F24" s="16">
        <v>0</v>
      </c>
      <c r="G24" s="16">
        <v>0</v>
      </c>
      <c r="H24" s="16">
        <v>0</v>
      </c>
      <c r="I24" s="16">
        <v>1</v>
      </c>
      <c r="J24" s="63"/>
      <c r="K24" s="55">
        <f>I24/$I$23*100</f>
        <v>100</v>
      </c>
    </row>
    <row r="25" spans="1:25" x14ac:dyDescent="0.25">
      <c r="A25" s="17" t="s">
        <v>128</v>
      </c>
      <c r="B25" s="9">
        <v>3</v>
      </c>
      <c r="C25" s="9">
        <v>1</v>
      </c>
      <c r="D25" s="16">
        <v>0</v>
      </c>
      <c r="E25" s="16">
        <v>0</v>
      </c>
      <c r="F25" s="16">
        <v>0</v>
      </c>
      <c r="G25" s="16">
        <v>1</v>
      </c>
      <c r="H25" s="16">
        <v>1</v>
      </c>
      <c r="I25" s="16">
        <v>0</v>
      </c>
      <c r="J25" s="63"/>
      <c r="K25" s="55">
        <f>I25/$I$23*100</f>
        <v>0</v>
      </c>
      <c r="M25" s="63"/>
      <c r="N25" s="63"/>
      <c r="O25" s="63"/>
      <c r="P25" s="63"/>
      <c r="Q25" s="63"/>
      <c r="R25" s="63"/>
      <c r="S25" s="63"/>
    </row>
    <row r="26" spans="1:25" s="97" customFormat="1" x14ac:dyDescent="0.25">
      <c r="A26" s="17" t="s">
        <v>127</v>
      </c>
      <c r="B26" s="16">
        <v>0</v>
      </c>
      <c r="C26" s="16">
        <v>0</v>
      </c>
      <c r="D26" s="16">
        <v>1</v>
      </c>
      <c r="E26" s="16">
        <v>0</v>
      </c>
      <c r="F26" s="16">
        <v>0</v>
      </c>
      <c r="G26" s="16">
        <v>0</v>
      </c>
      <c r="H26" s="16">
        <v>0</v>
      </c>
      <c r="I26" s="16">
        <v>0</v>
      </c>
      <c r="K26" s="55">
        <f>I26/$I$23*100</f>
        <v>0</v>
      </c>
    </row>
    <row r="27" spans="1:25" x14ac:dyDescent="0.25">
      <c r="A27" s="17" t="s">
        <v>114</v>
      </c>
      <c r="B27" s="16">
        <v>0</v>
      </c>
      <c r="C27" s="16">
        <v>0</v>
      </c>
      <c r="D27" s="16">
        <v>0</v>
      </c>
      <c r="E27" s="16">
        <v>1</v>
      </c>
      <c r="F27" s="16">
        <v>0</v>
      </c>
      <c r="G27" s="16">
        <v>1</v>
      </c>
      <c r="H27" s="16">
        <v>0</v>
      </c>
      <c r="I27" s="16">
        <v>0</v>
      </c>
      <c r="J27" s="63"/>
      <c r="K27" s="55">
        <f>I27/$I$23*100</f>
        <v>0</v>
      </c>
      <c r="M27" s="72" t="s">
        <v>1</v>
      </c>
      <c r="N27" s="97" t="s">
        <v>3</v>
      </c>
      <c r="O27" s="63"/>
      <c r="P27" s="63"/>
      <c r="Q27" s="63"/>
      <c r="R27" s="63"/>
      <c r="S27" s="12"/>
    </row>
    <row r="28" spans="1:25" s="63" customFormat="1" x14ac:dyDescent="0.25">
      <c r="A28" s="57"/>
      <c r="B28" s="58"/>
      <c r="C28" s="58"/>
      <c r="D28" s="58"/>
      <c r="E28" s="58"/>
      <c r="F28" s="58"/>
      <c r="G28" s="58"/>
      <c r="H28" s="58"/>
      <c r="I28" s="58"/>
      <c r="K28" s="55"/>
      <c r="M28" s="72" t="s">
        <v>314</v>
      </c>
      <c r="N28" s="97" t="s">
        <v>306</v>
      </c>
      <c r="S28"/>
      <c r="T28"/>
      <c r="U28"/>
      <c r="V28"/>
      <c r="W28"/>
      <c r="X28"/>
      <c r="Y28"/>
    </row>
    <row r="29" spans="1:25" s="12" customFormat="1" ht="22.5" customHeight="1" x14ac:dyDescent="0.25">
      <c r="A29" s="14" t="s">
        <v>260</v>
      </c>
      <c r="B29" s="104">
        <v>33</v>
      </c>
      <c r="C29" s="104">
        <v>51</v>
      </c>
      <c r="D29" s="61">
        <v>35</v>
      </c>
      <c r="E29" s="61">
        <v>34</v>
      </c>
      <c r="F29" s="61">
        <v>19</v>
      </c>
      <c r="G29" s="61">
        <v>30</v>
      </c>
      <c r="H29" s="61">
        <v>25</v>
      </c>
      <c r="I29" s="61">
        <v>32</v>
      </c>
      <c r="J29" s="63"/>
      <c r="K29" s="55"/>
      <c r="L29" s="63"/>
      <c r="M29" s="63"/>
      <c r="N29" s="63"/>
      <c r="O29" s="63"/>
      <c r="P29" s="63"/>
      <c r="Q29" s="63"/>
      <c r="R29" s="63"/>
      <c r="S29"/>
      <c r="T29"/>
      <c r="U29"/>
      <c r="V29"/>
      <c r="W29"/>
      <c r="X29"/>
      <c r="Y29"/>
    </row>
    <row r="30" spans="1:25" x14ac:dyDescent="0.25">
      <c r="A30" s="17" t="s">
        <v>128</v>
      </c>
      <c r="B30" s="16">
        <v>8</v>
      </c>
      <c r="C30" s="16">
        <v>7</v>
      </c>
      <c r="D30" s="16">
        <v>6</v>
      </c>
      <c r="E30" s="16">
        <v>5</v>
      </c>
      <c r="F30" s="16">
        <v>3</v>
      </c>
      <c r="G30" s="16">
        <v>4</v>
      </c>
      <c r="H30" s="16">
        <v>1</v>
      </c>
      <c r="I30" s="16">
        <v>11</v>
      </c>
      <c r="J30" s="63"/>
      <c r="K30" s="55">
        <f t="shared" ref="K30:K41" si="1">I30/$I$29*100</f>
        <v>34.375</v>
      </c>
      <c r="M30" s="72" t="s">
        <v>310</v>
      </c>
      <c r="N30" s="72" t="s">
        <v>304</v>
      </c>
      <c r="S30" s="63"/>
    </row>
    <row r="31" spans="1:25" x14ac:dyDescent="0.25">
      <c r="A31" s="17" t="s">
        <v>127</v>
      </c>
      <c r="B31" s="16">
        <v>5</v>
      </c>
      <c r="C31" s="16">
        <v>11</v>
      </c>
      <c r="D31" s="16">
        <v>12</v>
      </c>
      <c r="E31" s="16">
        <v>13</v>
      </c>
      <c r="F31" s="16">
        <v>7</v>
      </c>
      <c r="G31" s="16">
        <v>9</v>
      </c>
      <c r="H31" s="16">
        <v>12</v>
      </c>
      <c r="I31" s="16">
        <v>10</v>
      </c>
      <c r="J31" s="63"/>
      <c r="K31" s="55">
        <f t="shared" si="1"/>
        <v>31.25</v>
      </c>
      <c r="M31" s="72" t="s">
        <v>308</v>
      </c>
      <c r="N31" s="97">
        <v>2016</v>
      </c>
      <c r="O31" s="97">
        <v>2017</v>
      </c>
      <c r="S31" s="63"/>
    </row>
    <row r="32" spans="1:25" s="63" customFormat="1" x14ac:dyDescent="0.25">
      <c r="A32" s="17" t="s">
        <v>113</v>
      </c>
      <c r="B32" s="16">
        <v>6</v>
      </c>
      <c r="C32" s="16">
        <v>13</v>
      </c>
      <c r="D32" s="16">
        <v>1</v>
      </c>
      <c r="E32" s="16">
        <v>6</v>
      </c>
      <c r="F32" s="16">
        <v>0</v>
      </c>
      <c r="G32" s="16">
        <v>7</v>
      </c>
      <c r="H32" s="16">
        <v>1</v>
      </c>
      <c r="I32" s="16">
        <v>6</v>
      </c>
      <c r="K32" s="55">
        <f t="shared" si="1"/>
        <v>18.75</v>
      </c>
      <c r="M32" s="73" t="s">
        <v>128</v>
      </c>
      <c r="N32" s="74">
        <v>1</v>
      </c>
      <c r="O32" s="74">
        <v>0</v>
      </c>
      <c r="P32"/>
      <c r="Q32"/>
      <c r="R32"/>
      <c r="T32"/>
      <c r="U32"/>
      <c r="V32"/>
      <c r="W32"/>
      <c r="X32"/>
      <c r="Y32"/>
    </row>
    <row r="33" spans="1:25" s="63" customFormat="1" x14ac:dyDescent="0.25">
      <c r="A33" s="17" t="s">
        <v>114</v>
      </c>
      <c r="B33" s="16">
        <v>3</v>
      </c>
      <c r="C33" s="16">
        <v>3</v>
      </c>
      <c r="D33" s="16">
        <v>8</v>
      </c>
      <c r="E33" s="16">
        <v>7</v>
      </c>
      <c r="F33" s="16">
        <v>3</v>
      </c>
      <c r="G33" s="16">
        <v>1</v>
      </c>
      <c r="H33" s="16">
        <v>7</v>
      </c>
      <c r="I33" s="16">
        <v>2</v>
      </c>
      <c r="K33" s="55">
        <f t="shared" si="1"/>
        <v>6.25</v>
      </c>
      <c r="M33" s="73" t="s">
        <v>116</v>
      </c>
      <c r="N33" s="74">
        <v>0</v>
      </c>
      <c r="O33" s="74">
        <v>1</v>
      </c>
      <c r="P33"/>
      <c r="Q33"/>
      <c r="R33"/>
      <c r="T33"/>
      <c r="U33"/>
      <c r="V33"/>
      <c r="W33"/>
      <c r="X33"/>
      <c r="Y33"/>
    </row>
    <row r="34" spans="1:25" s="63" customFormat="1" x14ac:dyDescent="0.25">
      <c r="A34" s="17" t="s">
        <v>115</v>
      </c>
      <c r="B34" s="16">
        <v>3</v>
      </c>
      <c r="C34" s="16">
        <v>3</v>
      </c>
      <c r="D34" s="16">
        <v>2</v>
      </c>
      <c r="E34" s="16">
        <v>0</v>
      </c>
      <c r="F34" s="16">
        <v>3</v>
      </c>
      <c r="G34" s="16">
        <v>0</v>
      </c>
      <c r="H34" s="16">
        <v>3</v>
      </c>
      <c r="I34" s="16">
        <v>1</v>
      </c>
      <c r="K34" s="55">
        <f t="shared" si="1"/>
        <v>3.125</v>
      </c>
      <c r="M34" s="73" t="s">
        <v>120</v>
      </c>
      <c r="N34" s="74">
        <v>0</v>
      </c>
      <c r="O34" s="74">
        <v>0</v>
      </c>
      <c r="P34"/>
      <c r="Q34"/>
      <c r="R34"/>
      <c r="T34"/>
      <c r="U34"/>
      <c r="V34"/>
      <c r="W34"/>
      <c r="X34"/>
      <c r="Y34"/>
    </row>
    <row r="35" spans="1:25" s="63" customFormat="1" x14ac:dyDescent="0.25">
      <c r="A35" s="17" t="s">
        <v>116</v>
      </c>
      <c r="B35" s="16">
        <v>2</v>
      </c>
      <c r="C35" s="16">
        <v>4</v>
      </c>
      <c r="D35" s="16">
        <v>2</v>
      </c>
      <c r="E35" s="16">
        <v>1</v>
      </c>
      <c r="F35" s="16">
        <v>1</v>
      </c>
      <c r="G35" s="16">
        <v>5</v>
      </c>
      <c r="H35" s="16">
        <v>0</v>
      </c>
      <c r="I35" s="16">
        <v>1</v>
      </c>
      <c r="K35" s="55">
        <f t="shared" si="1"/>
        <v>3.125</v>
      </c>
      <c r="M35" s="73" t="s">
        <v>115</v>
      </c>
      <c r="N35" s="74">
        <v>0</v>
      </c>
      <c r="O35" s="74">
        <v>0</v>
      </c>
      <c r="P35"/>
      <c r="Q35"/>
      <c r="R35"/>
      <c r="T35"/>
      <c r="U35"/>
      <c r="V35"/>
      <c r="W35"/>
      <c r="X35"/>
      <c r="Y35"/>
    </row>
    <row r="36" spans="1:25" s="63" customFormat="1" x14ac:dyDescent="0.25">
      <c r="A36" s="17" t="s">
        <v>491</v>
      </c>
      <c r="B36" s="16">
        <v>0</v>
      </c>
      <c r="C36" s="16">
        <v>0</v>
      </c>
      <c r="D36" s="16">
        <v>0</v>
      </c>
      <c r="E36" s="16">
        <v>0</v>
      </c>
      <c r="F36" s="16">
        <v>0</v>
      </c>
      <c r="G36" s="16">
        <v>0</v>
      </c>
      <c r="H36" s="16">
        <v>0</v>
      </c>
      <c r="I36" s="16">
        <v>1</v>
      </c>
      <c r="K36" s="55">
        <f t="shared" si="1"/>
        <v>3.125</v>
      </c>
      <c r="M36" s="73" t="s">
        <v>123</v>
      </c>
      <c r="N36" s="74">
        <v>0</v>
      </c>
      <c r="O36" s="74"/>
      <c r="P36"/>
      <c r="Q36"/>
      <c r="R36"/>
      <c r="T36"/>
      <c r="U36"/>
      <c r="V36"/>
      <c r="W36"/>
      <c r="X36"/>
      <c r="Y36"/>
    </row>
    <row r="37" spans="1:25" s="63" customFormat="1" x14ac:dyDescent="0.25">
      <c r="A37" s="17" t="s">
        <v>119</v>
      </c>
      <c r="B37" s="16">
        <v>3</v>
      </c>
      <c r="C37" s="16">
        <v>8</v>
      </c>
      <c r="D37" s="16">
        <v>3</v>
      </c>
      <c r="E37" s="16">
        <v>1</v>
      </c>
      <c r="F37" s="16">
        <v>0</v>
      </c>
      <c r="G37" s="16">
        <v>0</v>
      </c>
      <c r="H37" s="16">
        <v>0</v>
      </c>
      <c r="I37" s="16">
        <v>0</v>
      </c>
      <c r="K37" s="55">
        <f t="shared" si="1"/>
        <v>0</v>
      </c>
      <c r="M37" s="73" t="s">
        <v>122</v>
      </c>
      <c r="N37" s="74">
        <v>0</v>
      </c>
      <c r="O37" s="74">
        <v>0</v>
      </c>
      <c r="P37"/>
      <c r="Q37"/>
      <c r="R37"/>
      <c r="T37"/>
      <c r="U37"/>
      <c r="V37"/>
      <c r="W37"/>
      <c r="X37"/>
      <c r="Y37"/>
    </row>
    <row r="38" spans="1:25" s="63" customFormat="1" x14ac:dyDescent="0.25">
      <c r="A38" s="17" t="s">
        <v>118</v>
      </c>
      <c r="B38" s="16">
        <v>3</v>
      </c>
      <c r="C38" s="16">
        <v>2</v>
      </c>
      <c r="D38" s="16">
        <v>1</v>
      </c>
      <c r="E38" s="16">
        <v>0</v>
      </c>
      <c r="F38" s="16">
        <v>0</v>
      </c>
      <c r="G38" s="16">
        <v>2</v>
      </c>
      <c r="H38" s="16">
        <v>0</v>
      </c>
      <c r="I38" s="16">
        <v>0</v>
      </c>
      <c r="K38" s="55">
        <f t="shared" si="1"/>
        <v>0</v>
      </c>
      <c r="M38" s="73" t="s">
        <v>117</v>
      </c>
      <c r="N38" s="74">
        <v>0</v>
      </c>
      <c r="O38" s="74">
        <v>0</v>
      </c>
      <c r="P38"/>
      <c r="Q38"/>
      <c r="R38"/>
      <c r="S38"/>
      <c r="T38"/>
      <c r="U38"/>
      <c r="V38"/>
      <c r="W38"/>
      <c r="X38"/>
      <c r="Y38"/>
    </row>
    <row r="39" spans="1:25" s="63" customFormat="1" x14ac:dyDescent="0.25">
      <c r="A39" s="17" t="s">
        <v>122</v>
      </c>
      <c r="B39" s="16">
        <v>0</v>
      </c>
      <c r="C39" s="16">
        <v>0</v>
      </c>
      <c r="D39" s="16">
        <v>0</v>
      </c>
      <c r="E39" s="16">
        <v>0</v>
      </c>
      <c r="F39" s="16">
        <v>0</v>
      </c>
      <c r="G39" s="16">
        <v>1</v>
      </c>
      <c r="H39" s="16">
        <v>1</v>
      </c>
      <c r="I39" s="16">
        <v>0</v>
      </c>
      <c r="K39" s="55">
        <f t="shared" si="1"/>
        <v>0</v>
      </c>
      <c r="M39" s="73" t="s">
        <v>129</v>
      </c>
      <c r="N39" s="74">
        <v>0</v>
      </c>
      <c r="O39" s="74">
        <v>0</v>
      </c>
      <c r="P39"/>
      <c r="Q39"/>
      <c r="R39"/>
      <c r="S39"/>
      <c r="T39"/>
      <c r="U39"/>
      <c r="V39"/>
      <c r="W39"/>
      <c r="X39"/>
      <c r="Y39"/>
    </row>
    <row r="40" spans="1:25" ht="15" customHeight="1" x14ac:dyDescent="0.25">
      <c r="A40" s="17" t="s">
        <v>117</v>
      </c>
      <c r="B40" s="16">
        <v>0</v>
      </c>
      <c r="C40" s="16">
        <v>0</v>
      </c>
      <c r="D40" s="16">
        <v>0</v>
      </c>
      <c r="E40" s="16">
        <v>1</v>
      </c>
      <c r="F40" s="16">
        <v>1</v>
      </c>
      <c r="G40" s="16">
        <v>1</v>
      </c>
      <c r="H40" s="16">
        <v>0</v>
      </c>
      <c r="I40" s="16">
        <v>0</v>
      </c>
      <c r="J40" s="97"/>
      <c r="K40" s="55">
        <f t="shared" si="1"/>
        <v>0</v>
      </c>
      <c r="M40" s="73" t="s">
        <v>127</v>
      </c>
      <c r="N40" s="74">
        <v>0</v>
      </c>
      <c r="O40" s="74">
        <v>0</v>
      </c>
    </row>
    <row r="41" spans="1:25" x14ac:dyDescent="0.25">
      <c r="A41" s="17" t="s">
        <v>120</v>
      </c>
      <c r="B41" s="16">
        <v>0</v>
      </c>
      <c r="C41" s="16">
        <v>0</v>
      </c>
      <c r="D41" s="16">
        <v>0</v>
      </c>
      <c r="E41" s="16">
        <v>0</v>
      </c>
      <c r="F41" s="16">
        <v>1</v>
      </c>
      <c r="G41" s="16">
        <v>0</v>
      </c>
      <c r="H41" s="16">
        <v>0</v>
      </c>
      <c r="I41" s="16">
        <v>0</v>
      </c>
      <c r="J41" s="63"/>
      <c r="K41" s="55">
        <f t="shared" si="1"/>
        <v>0</v>
      </c>
      <c r="M41" s="73" t="s">
        <v>113</v>
      </c>
      <c r="N41" s="74">
        <v>0</v>
      </c>
      <c r="O41" s="74">
        <v>0</v>
      </c>
    </row>
    <row r="42" spans="1:25" ht="15.75" thickBot="1" x14ac:dyDescent="0.3">
      <c r="A42" s="18"/>
      <c r="B42" s="19"/>
      <c r="C42" s="19"/>
      <c r="D42" s="18"/>
      <c r="E42" s="18"/>
      <c r="F42" s="18"/>
      <c r="G42" s="18"/>
      <c r="H42" s="18"/>
      <c r="I42" s="18"/>
      <c r="J42" s="63"/>
      <c r="K42" s="18"/>
      <c r="M42" s="73" t="s">
        <v>124</v>
      </c>
      <c r="N42" s="74">
        <v>0</v>
      </c>
      <c r="O42" s="74">
        <v>0</v>
      </c>
    </row>
    <row r="43" spans="1:25" x14ac:dyDescent="0.25">
      <c r="M43" s="73" t="s">
        <v>114</v>
      </c>
      <c r="N43" s="74">
        <v>0</v>
      </c>
      <c r="O43" s="74">
        <v>0</v>
      </c>
    </row>
    <row r="44" spans="1:25" x14ac:dyDescent="0.25">
      <c r="M44" s="73" t="s">
        <v>118</v>
      </c>
      <c r="N44" s="74">
        <v>0</v>
      </c>
      <c r="O44" s="74">
        <v>0</v>
      </c>
    </row>
    <row r="45" spans="1:25" x14ac:dyDescent="0.25">
      <c r="A45" s="63"/>
      <c r="D45" s="63"/>
      <c r="E45" s="63"/>
      <c r="F45" s="63"/>
      <c r="G45" s="63"/>
      <c r="H45" s="63"/>
      <c r="J45" s="63"/>
      <c r="K45" s="63"/>
      <c r="M45" s="73" t="s">
        <v>121</v>
      </c>
      <c r="N45" s="74"/>
      <c r="O45" s="74">
        <v>0</v>
      </c>
    </row>
    <row r="46" spans="1:25" x14ac:dyDescent="0.25">
      <c r="A46" s="63"/>
      <c r="D46" s="63"/>
      <c r="E46" s="63"/>
      <c r="F46" s="63"/>
      <c r="G46" s="63"/>
      <c r="H46" s="63"/>
      <c r="J46" s="63"/>
      <c r="K46" s="63"/>
      <c r="M46" s="73" t="s">
        <v>0</v>
      </c>
      <c r="N46" s="74">
        <v>1</v>
      </c>
      <c r="O46" s="74">
        <v>1</v>
      </c>
    </row>
    <row r="47" spans="1:25" x14ac:dyDescent="0.25">
      <c r="A47" s="63"/>
      <c r="D47" s="63"/>
      <c r="E47" s="63"/>
      <c r="F47" s="63"/>
      <c r="G47" s="63"/>
      <c r="H47" s="63"/>
      <c r="J47" s="63"/>
      <c r="K47" s="63"/>
    </row>
    <row r="48" spans="1:25" ht="15.75" thickBot="1" x14ac:dyDescent="0.3">
      <c r="A48" s="4" t="s">
        <v>175</v>
      </c>
      <c r="B48" s="21"/>
      <c r="C48" s="21"/>
      <c r="D48" s="5"/>
      <c r="E48" s="5"/>
      <c r="F48" s="5"/>
      <c r="G48" s="5"/>
      <c r="H48" s="5"/>
      <c r="I48" s="5"/>
      <c r="J48" s="63"/>
      <c r="K48" s="63"/>
    </row>
    <row r="49" spans="1:18" x14ac:dyDescent="0.25">
      <c r="A49" s="7"/>
      <c r="B49" s="7">
        <v>2010</v>
      </c>
      <c r="C49" s="7">
        <v>2011</v>
      </c>
      <c r="D49" s="7">
        <v>2012</v>
      </c>
      <c r="E49" s="7">
        <v>2013</v>
      </c>
      <c r="F49" s="7">
        <v>2014</v>
      </c>
      <c r="G49" s="7">
        <v>2015</v>
      </c>
      <c r="H49" s="7">
        <v>2016</v>
      </c>
      <c r="I49" s="7">
        <v>2017</v>
      </c>
      <c r="J49" s="63"/>
      <c r="K49" s="140" t="s">
        <v>519</v>
      </c>
    </row>
    <row r="50" spans="1:18" x14ac:dyDescent="0.25">
      <c r="A50" s="14" t="s">
        <v>477</v>
      </c>
      <c r="B50" s="98">
        <v>2566</v>
      </c>
      <c r="C50" s="98">
        <v>2564</v>
      </c>
      <c r="D50" s="15">
        <v>2180</v>
      </c>
      <c r="E50" s="15">
        <v>2212</v>
      </c>
      <c r="F50" s="15">
        <v>1924</v>
      </c>
      <c r="G50" s="15">
        <v>2126</v>
      </c>
      <c r="H50" s="15">
        <v>1974</v>
      </c>
      <c r="I50" s="15">
        <v>2083</v>
      </c>
      <c r="J50" s="63"/>
      <c r="K50" s="141">
        <f>AVERAGE(E50:I50)</f>
        <v>2063.8000000000002</v>
      </c>
    </row>
    <row r="51" spans="1:18" x14ac:dyDescent="0.25">
      <c r="A51" s="14" t="s">
        <v>476</v>
      </c>
      <c r="B51" s="98">
        <v>596</v>
      </c>
      <c r="C51" s="98">
        <v>442</v>
      </c>
      <c r="D51" s="15">
        <v>464</v>
      </c>
      <c r="E51" s="15">
        <v>481</v>
      </c>
      <c r="F51" s="15">
        <v>386</v>
      </c>
      <c r="G51" s="15">
        <v>377</v>
      </c>
      <c r="H51" s="15">
        <v>286</v>
      </c>
      <c r="I51" s="15">
        <v>329</v>
      </c>
      <c r="K51" s="141">
        <f t="shared" ref="K51:K52" si="2">AVERAGE(E51:I51)</f>
        <v>371.8</v>
      </c>
    </row>
    <row r="52" spans="1:18" x14ac:dyDescent="0.25">
      <c r="B52" s="99">
        <v>3162</v>
      </c>
      <c r="C52" s="99">
        <v>3006</v>
      </c>
      <c r="D52" s="79">
        <v>2644</v>
      </c>
      <c r="E52" s="79">
        <v>2693</v>
      </c>
      <c r="F52" s="79">
        <v>2310</v>
      </c>
      <c r="G52" s="79">
        <v>2503</v>
      </c>
      <c r="H52" s="79">
        <v>2260</v>
      </c>
      <c r="I52" s="79">
        <v>2412</v>
      </c>
      <c r="J52" s="63"/>
      <c r="K52" s="141">
        <f t="shared" si="2"/>
        <v>2435.6</v>
      </c>
      <c r="M52" s="72" t="s">
        <v>1</v>
      </c>
      <c r="N52" s="97" t="s">
        <v>3</v>
      </c>
      <c r="O52" s="63"/>
      <c r="P52" s="63"/>
      <c r="Q52" s="63"/>
      <c r="R52" s="63"/>
    </row>
    <row r="53" spans="1:18" x14ac:dyDescent="0.25">
      <c r="A53" s="63"/>
      <c r="J53" s="63"/>
      <c r="K53" s="63"/>
      <c r="M53" s="72" t="s">
        <v>314</v>
      </c>
      <c r="N53" s="97" t="s">
        <v>306</v>
      </c>
      <c r="O53" s="63"/>
      <c r="P53" s="63"/>
      <c r="Q53" s="63"/>
      <c r="R53" s="63"/>
    </row>
    <row r="54" spans="1:18" x14ac:dyDescent="0.25">
      <c r="A54" s="63"/>
      <c r="D54" s="63"/>
      <c r="E54" s="63"/>
      <c r="F54" s="63"/>
      <c r="G54" s="63"/>
      <c r="H54" s="63"/>
      <c r="J54" s="63"/>
      <c r="K54" s="63"/>
      <c r="M54" s="63"/>
      <c r="N54" s="63"/>
      <c r="O54" s="63"/>
      <c r="P54" s="63"/>
      <c r="Q54" s="63"/>
      <c r="R54" s="63"/>
    </row>
    <row r="55" spans="1:18" x14ac:dyDescent="0.25">
      <c r="B55"/>
      <c r="C55" s="97"/>
      <c r="D55" s="63"/>
      <c r="E55" s="63"/>
      <c r="F55" s="63"/>
      <c r="G55" s="63"/>
      <c r="H55" s="63"/>
      <c r="J55" s="63"/>
      <c r="K55" s="63"/>
      <c r="M55" s="72" t="s">
        <v>311</v>
      </c>
      <c r="N55" s="72" t="s">
        <v>304</v>
      </c>
    </row>
    <row r="56" spans="1:18" hidden="1" x14ac:dyDescent="0.25">
      <c r="A56" s="72" t="s">
        <v>314</v>
      </c>
      <c r="B56" s="97" t="s">
        <v>306</v>
      </c>
      <c r="C56" s="97"/>
      <c r="D56" s="63"/>
      <c r="E56" s="63"/>
      <c r="F56" s="63"/>
      <c r="G56" s="63"/>
      <c r="H56" s="63"/>
      <c r="J56" s="63"/>
      <c r="K56" s="63"/>
      <c r="M56" s="72" t="s">
        <v>308</v>
      </c>
      <c r="N56" s="97">
        <v>2016</v>
      </c>
      <c r="O56" s="97">
        <v>2017</v>
      </c>
    </row>
    <row r="57" spans="1:18" hidden="1" x14ac:dyDescent="0.25">
      <c r="A57" s="97"/>
      <c r="B57" s="97"/>
      <c r="C57" s="97"/>
      <c r="D57" s="63"/>
      <c r="E57" s="63"/>
      <c r="F57" s="63"/>
      <c r="G57" s="63"/>
      <c r="H57" s="63"/>
      <c r="J57" s="63"/>
      <c r="K57" s="63"/>
      <c r="M57" s="73" t="s">
        <v>128</v>
      </c>
      <c r="N57" s="74">
        <v>1</v>
      </c>
      <c r="O57" s="74">
        <v>11</v>
      </c>
    </row>
    <row r="58" spans="1:18" hidden="1" x14ac:dyDescent="0.25">
      <c r="A58" s="72" t="s">
        <v>309</v>
      </c>
      <c r="B58" s="72" t="s">
        <v>304</v>
      </c>
      <c r="C58"/>
      <c r="D58" s="63"/>
      <c r="E58" s="63"/>
      <c r="F58" s="63"/>
      <c r="G58" s="63"/>
      <c r="H58" s="63"/>
      <c r="J58" s="63"/>
      <c r="K58" s="63"/>
      <c r="M58" s="73" t="s">
        <v>127</v>
      </c>
      <c r="N58" s="74">
        <v>12</v>
      </c>
      <c r="O58" s="74">
        <v>10</v>
      </c>
    </row>
    <row r="59" spans="1:18" hidden="1" x14ac:dyDescent="0.25">
      <c r="A59" s="72" t="s">
        <v>308</v>
      </c>
      <c r="B59" s="97">
        <v>2016</v>
      </c>
      <c r="C59" s="97">
        <v>2017</v>
      </c>
      <c r="D59" s="63"/>
      <c r="E59" s="63"/>
      <c r="F59" s="63"/>
      <c r="G59" s="63"/>
      <c r="H59" s="63"/>
      <c r="J59" s="63"/>
      <c r="K59" s="63"/>
      <c r="M59" s="73" t="s">
        <v>113</v>
      </c>
      <c r="N59" s="74">
        <v>1</v>
      </c>
      <c r="O59" s="74">
        <v>6</v>
      </c>
    </row>
    <row r="60" spans="1:18" hidden="1" x14ac:dyDescent="0.25">
      <c r="A60" s="73" t="s">
        <v>3</v>
      </c>
      <c r="B60" s="74">
        <v>286</v>
      </c>
      <c r="C60" s="74">
        <v>329</v>
      </c>
      <c r="D60" s="63"/>
      <c r="E60" s="63"/>
      <c r="F60" s="63"/>
      <c r="G60" s="63"/>
      <c r="H60" s="63"/>
      <c r="J60" s="63"/>
      <c r="K60" s="63"/>
      <c r="M60" s="73" t="s">
        <v>114</v>
      </c>
      <c r="N60" s="74">
        <v>7</v>
      </c>
      <c r="O60" s="74">
        <v>2</v>
      </c>
    </row>
    <row r="61" spans="1:18" hidden="1" x14ac:dyDescent="0.25">
      <c r="A61" s="73" t="s">
        <v>4</v>
      </c>
      <c r="B61" s="74">
        <v>1974</v>
      </c>
      <c r="C61" s="74">
        <v>2083</v>
      </c>
      <c r="D61" s="63"/>
      <c r="E61" s="63"/>
      <c r="F61" s="63"/>
      <c r="G61" s="63"/>
      <c r="H61" s="63"/>
      <c r="J61" s="63"/>
      <c r="K61" s="63"/>
      <c r="M61" s="73" t="s">
        <v>116</v>
      </c>
      <c r="N61" s="74">
        <v>0</v>
      </c>
      <c r="O61" s="74">
        <v>1</v>
      </c>
    </row>
    <row r="62" spans="1:18" hidden="1" x14ac:dyDescent="0.25">
      <c r="A62" s="73" t="s">
        <v>0</v>
      </c>
      <c r="B62" s="74">
        <v>2260</v>
      </c>
      <c r="C62" s="74">
        <v>2412</v>
      </c>
      <c r="D62" s="63"/>
      <c r="E62" s="63"/>
      <c r="F62" s="63"/>
      <c r="G62" s="63"/>
      <c r="H62" s="63"/>
      <c r="J62" s="63"/>
      <c r="K62" s="63"/>
      <c r="M62" s="73" t="s">
        <v>115</v>
      </c>
      <c r="N62" s="74">
        <v>3</v>
      </c>
      <c r="O62" s="74">
        <v>1</v>
      </c>
    </row>
    <row r="63" spans="1:18" hidden="1" x14ac:dyDescent="0.25">
      <c r="B63"/>
      <c r="C63"/>
      <c r="D63" s="63"/>
      <c r="E63" s="63"/>
      <c r="F63" s="63"/>
      <c r="G63" s="63"/>
      <c r="H63" s="63"/>
      <c r="J63" s="63"/>
      <c r="K63" s="63"/>
      <c r="M63" s="73" t="s">
        <v>129</v>
      </c>
      <c r="N63" s="74">
        <v>0</v>
      </c>
      <c r="O63" s="74">
        <v>1</v>
      </c>
    </row>
    <row r="64" spans="1:18" hidden="1" x14ac:dyDescent="0.25">
      <c r="B64"/>
      <c r="C64"/>
      <c r="D64" s="63"/>
      <c r="E64" s="63"/>
      <c r="F64" s="63"/>
      <c r="G64" s="63"/>
      <c r="H64" s="63"/>
      <c r="J64" s="63"/>
      <c r="K64" s="63"/>
      <c r="M64" s="73" t="s">
        <v>123</v>
      </c>
      <c r="N64" s="74">
        <v>0</v>
      </c>
      <c r="O64" s="74"/>
    </row>
    <row r="65" spans="2:15" x14ac:dyDescent="0.25">
      <c r="B65"/>
      <c r="C65"/>
      <c r="J65" s="63"/>
      <c r="M65" s="73" t="s">
        <v>124</v>
      </c>
      <c r="N65" s="74">
        <v>0</v>
      </c>
      <c r="O65" s="74">
        <v>0</v>
      </c>
    </row>
    <row r="66" spans="2:15" x14ac:dyDescent="0.25">
      <c r="B66"/>
      <c r="C66"/>
      <c r="J66" s="63"/>
      <c r="M66" s="73" t="s">
        <v>120</v>
      </c>
      <c r="N66" s="74">
        <v>0</v>
      </c>
      <c r="O66" s="74">
        <v>0</v>
      </c>
    </row>
    <row r="67" spans="2:15" x14ac:dyDescent="0.25">
      <c r="B67"/>
      <c r="C67"/>
      <c r="J67" s="63"/>
      <c r="M67" s="73" t="s">
        <v>122</v>
      </c>
      <c r="N67" s="74">
        <v>1</v>
      </c>
      <c r="O67" s="74">
        <v>0</v>
      </c>
    </row>
    <row r="68" spans="2:15" x14ac:dyDescent="0.25">
      <c r="B68"/>
      <c r="C68"/>
      <c r="J68" s="63"/>
      <c r="M68" s="73" t="s">
        <v>117</v>
      </c>
      <c r="N68" s="74">
        <v>0</v>
      </c>
      <c r="O68" s="74">
        <v>0</v>
      </c>
    </row>
    <row r="69" spans="2:15" x14ac:dyDescent="0.25">
      <c r="B69"/>
      <c r="C69"/>
      <c r="J69" s="63"/>
      <c r="M69" s="73" t="s">
        <v>118</v>
      </c>
      <c r="N69" s="74">
        <v>0</v>
      </c>
      <c r="O69" s="74">
        <v>0</v>
      </c>
    </row>
    <row r="70" spans="2:15" x14ac:dyDescent="0.25">
      <c r="B70"/>
      <c r="C70"/>
      <c r="J70" s="63"/>
      <c r="M70" s="73" t="s">
        <v>121</v>
      </c>
      <c r="N70" s="74"/>
      <c r="O70" s="74">
        <v>0</v>
      </c>
    </row>
    <row r="71" spans="2:15" x14ac:dyDescent="0.25">
      <c r="B71"/>
      <c r="C71"/>
      <c r="J71" s="63"/>
      <c r="M71" s="73" t="s">
        <v>0</v>
      </c>
      <c r="N71" s="74">
        <v>25</v>
      </c>
      <c r="O71" s="74">
        <v>32</v>
      </c>
    </row>
    <row r="72" spans="2:15" x14ac:dyDescent="0.25">
      <c r="B72"/>
      <c r="C72"/>
      <c r="J72" s="63"/>
    </row>
    <row r="73" spans="2:15" x14ac:dyDescent="0.25">
      <c r="B73"/>
      <c r="C73"/>
      <c r="J73" s="63"/>
    </row>
    <row r="74" spans="2:15" x14ac:dyDescent="0.25">
      <c r="B74"/>
      <c r="C74"/>
      <c r="J74" s="63"/>
    </row>
    <row r="75" spans="2:15" x14ac:dyDescent="0.25">
      <c r="B75"/>
      <c r="C75"/>
      <c r="J75" s="63"/>
    </row>
    <row r="76" spans="2:15" x14ac:dyDescent="0.25">
      <c r="B76"/>
      <c r="C76"/>
      <c r="J76" s="63"/>
    </row>
    <row r="77" spans="2:15" x14ac:dyDescent="0.25">
      <c r="B77"/>
      <c r="C77"/>
      <c r="J77" s="63"/>
    </row>
    <row r="78" spans="2:15" x14ac:dyDescent="0.25">
      <c r="B78"/>
      <c r="C78"/>
      <c r="J78" s="63"/>
    </row>
    <row r="79" spans="2:15" x14ac:dyDescent="0.25">
      <c r="B79"/>
      <c r="C79"/>
      <c r="J79" s="63"/>
    </row>
    <row r="80" spans="2:15" x14ac:dyDescent="0.25">
      <c r="B80"/>
      <c r="C80"/>
      <c r="J80" s="63"/>
    </row>
    <row r="81" spans="2:10" x14ac:dyDescent="0.25">
      <c r="B81"/>
      <c r="C81"/>
      <c r="J81" s="63"/>
    </row>
    <row r="82" spans="2:10" x14ac:dyDescent="0.25">
      <c r="B82"/>
      <c r="C82"/>
      <c r="J82" s="63"/>
    </row>
    <row r="83" spans="2:10" x14ac:dyDescent="0.25">
      <c r="B83"/>
      <c r="C83"/>
      <c r="J83" s="63"/>
    </row>
    <row r="84" spans="2:10" x14ac:dyDescent="0.25">
      <c r="B84"/>
      <c r="C84"/>
      <c r="J84" s="63"/>
    </row>
    <row r="85" spans="2:10" x14ac:dyDescent="0.25">
      <c r="B85"/>
      <c r="C85"/>
    </row>
    <row r="86" spans="2:10" x14ac:dyDescent="0.25">
      <c r="B86"/>
      <c r="C86"/>
    </row>
    <row r="87" spans="2:10" x14ac:dyDescent="0.25">
      <c r="B87"/>
      <c r="C87"/>
    </row>
    <row r="88" spans="2:10" x14ac:dyDescent="0.25">
      <c r="B88"/>
      <c r="C88"/>
    </row>
    <row r="89" spans="2:10" x14ac:dyDescent="0.25">
      <c r="B89"/>
      <c r="C89"/>
    </row>
    <row r="90" spans="2:10" x14ac:dyDescent="0.25">
      <c r="B90"/>
      <c r="C90"/>
    </row>
    <row r="91" spans="2:10" x14ac:dyDescent="0.25">
      <c r="B91"/>
      <c r="C91"/>
    </row>
    <row r="92" spans="2:10" x14ac:dyDescent="0.25">
      <c r="B92"/>
      <c r="C92"/>
    </row>
    <row r="93" spans="2:10" x14ac:dyDescent="0.25">
      <c r="B93"/>
      <c r="C93"/>
    </row>
    <row r="94" spans="2:10" x14ac:dyDescent="0.25">
      <c r="B94"/>
      <c r="C94"/>
    </row>
    <row r="95" spans="2:10" x14ac:dyDescent="0.25">
      <c r="B95"/>
      <c r="C95"/>
    </row>
    <row r="96" spans="2:10" x14ac:dyDescent="0.25">
      <c r="B96"/>
      <c r="C96"/>
    </row>
    <row r="97" spans="2:3" x14ac:dyDescent="0.25">
      <c r="B97"/>
      <c r="C97"/>
    </row>
    <row r="98" spans="2:3" x14ac:dyDescent="0.25">
      <c r="B98"/>
      <c r="C98"/>
    </row>
    <row r="99" spans="2:3" x14ac:dyDescent="0.25">
      <c r="B99"/>
      <c r="C99"/>
    </row>
    <row r="100" spans="2:3" x14ac:dyDescent="0.25">
      <c r="B100"/>
      <c r="C100"/>
    </row>
    <row r="101" spans="2:3" x14ac:dyDescent="0.25">
      <c r="B101"/>
      <c r="C101"/>
    </row>
    <row r="102" spans="2:3" x14ac:dyDescent="0.25">
      <c r="B102"/>
      <c r="C102"/>
    </row>
    <row r="103" spans="2:3" x14ac:dyDescent="0.25">
      <c r="B103"/>
      <c r="C103"/>
    </row>
    <row r="104" spans="2:3" x14ac:dyDescent="0.25">
      <c r="B104"/>
      <c r="C104"/>
    </row>
    <row r="105" spans="2:3" x14ac:dyDescent="0.25">
      <c r="B105"/>
      <c r="C105"/>
    </row>
    <row r="106" spans="2:3" x14ac:dyDescent="0.25">
      <c r="B106"/>
      <c r="C106"/>
    </row>
    <row r="107" spans="2:3" x14ac:dyDescent="0.25">
      <c r="B107"/>
      <c r="C107"/>
    </row>
    <row r="108" spans="2:3" x14ac:dyDescent="0.25">
      <c r="B108"/>
      <c r="C108"/>
    </row>
    <row r="109" spans="2:3" x14ac:dyDescent="0.25">
      <c r="B109"/>
      <c r="C109"/>
    </row>
    <row r="110" spans="2:3" x14ac:dyDescent="0.25">
      <c r="B110"/>
      <c r="C110"/>
    </row>
    <row r="111" spans="2:3" x14ac:dyDescent="0.25">
      <c r="B111"/>
      <c r="C111"/>
    </row>
    <row r="112" spans="2:3" x14ac:dyDescent="0.25">
      <c r="B112"/>
      <c r="C112"/>
    </row>
    <row r="113" spans="2:3" x14ac:dyDescent="0.25">
      <c r="B113"/>
      <c r="C113"/>
    </row>
    <row r="114" spans="2:3" x14ac:dyDescent="0.25">
      <c r="B114"/>
      <c r="C114"/>
    </row>
    <row r="115" spans="2:3" x14ac:dyDescent="0.25">
      <c r="B115"/>
      <c r="C115"/>
    </row>
    <row r="116" spans="2:3" x14ac:dyDescent="0.25">
      <c r="B116"/>
      <c r="C116"/>
    </row>
    <row r="117" spans="2:3" x14ac:dyDescent="0.25">
      <c r="B117"/>
      <c r="C117"/>
    </row>
    <row r="118" spans="2:3" x14ac:dyDescent="0.25">
      <c r="B118"/>
      <c r="C118"/>
    </row>
    <row r="119" spans="2:3" x14ac:dyDescent="0.25">
      <c r="B119"/>
      <c r="C119"/>
    </row>
    <row r="120" spans="2:3" x14ac:dyDescent="0.25">
      <c r="B120"/>
      <c r="C120"/>
    </row>
    <row r="121" spans="2:3" x14ac:dyDescent="0.25">
      <c r="B121"/>
      <c r="C121"/>
    </row>
    <row r="122" spans="2:3" x14ac:dyDescent="0.25">
      <c r="B122"/>
      <c r="C122"/>
    </row>
    <row r="123" spans="2:3" x14ac:dyDescent="0.25">
      <c r="B123"/>
      <c r="C123"/>
    </row>
    <row r="124" spans="2:3" x14ac:dyDescent="0.25">
      <c r="B124"/>
      <c r="C124"/>
    </row>
    <row r="125" spans="2:3" x14ac:dyDescent="0.25">
      <c r="B125"/>
      <c r="C125"/>
    </row>
    <row r="126" spans="2:3" x14ac:dyDescent="0.25">
      <c r="B126"/>
      <c r="C126"/>
    </row>
    <row r="127" spans="2:3" x14ac:dyDescent="0.25">
      <c r="B127"/>
      <c r="C127"/>
    </row>
    <row r="128" spans="2:3" x14ac:dyDescent="0.25">
      <c r="B128"/>
      <c r="C128"/>
    </row>
    <row r="129" spans="2:3" x14ac:dyDescent="0.25">
      <c r="B129"/>
      <c r="C129"/>
    </row>
    <row r="130" spans="2:3" x14ac:dyDescent="0.25">
      <c r="B130"/>
      <c r="C130"/>
    </row>
    <row r="131" spans="2:3" x14ac:dyDescent="0.25">
      <c r="B131"/>
      <c r="C131"/>
    </row>
    <row r="132" spans="2:3" x14ac:dyDescent="0.25">
      <c r="B132"/>
      <c r="C132"/>
    </row>
    <row r="133" spans="2:3" x14ac:dyDescent="0.25">
      <c r="B133"/>
      <c r="C133"/>
    </row>
    <row r="134" spans="2:3" x14ac:dyDescent="0.25">
      <c r="B134"/>
      <c r="C134"/>
    </row>
    <row r="135" spans="2:3" x14ac:dyDescent="0.25">
      <c r="B135"/>
      <c r="C135"/>
    </row>
    <row r="136" spans="2:3" x14ac:dyDescent="0.25">
      <c r="B136"/>
      <c r="C136"/>
    </row>
    <row r="137" spans="2:3" x14ac:dyDescent="0.25">
      <c r="B137"/>
      <c r="C137"/>
    </row>
    <row r="138" spans="2:3" x14ac:dyDescent="0.25">
      <c r="B138"/>
      <c r="C138"/>
    </row>
    <row r="139" spans="2:3" x14ac:dyDescent="0.25">
      <c r="B139"/>
      <c r="C139"/>
    </row>
    <row r="140" spans="2:3" x14ac:dyDescent="0.25">
      <c r="B140"/>
      <c r="C140"/>
    </row>
    <row r="141" spans="2:3" x14ac:dyDescent="0.25">
      <c r="B141"/>
      <c r="C141"/>
    </row>
    <row r="142" spans="2:3" x14ac:dyDescent="0.25">
      <c r="B142"/>
      <c r="C142"/>
    </row>
    <row r="143" spans="2:3" x14ac:dyDescent="0.25">
      <c r="B143"/>
      <c r="C143"/>
    </row>
    <row r="144" spans="2:3" x14ac:dyDescent="0.25">
      <c r="B144"/>
      <c r="C144"/>
    </row>
    <row r="145" spans="2:3" x14ac:dyDescent="0.25">
      <c r="B145"/>
      <c r="C145"/>
    </row>
    <row r="146" spans="2:3" x14ac:dyDescent="0.25">
      <c r="B146"/>
      <c r="C146"/>
    </row>
    <row r="147" spans="2:3" x14ac:dyDescent="0.25">
      <c r="B147"/>
      <c r="C147"/>
    </row>
    <row r="148" spans="2:3" x14ac:dyDescent="0.25">
      <c r="B148"/>
      <c r="C148"/>
    </row>
    <row r="149" spans="2:3" x14ac:dyDescent="0.25">
      <c r="B149"/>
      <c r="C149"/>
    </row>
    <row r="150" spans="2:3" x14ac:dyDescent="0.25">
      <c r="B150"/>
      <c r="C150"/>
    </row>
    <row r="151" spans="2:3" x14ac:dyDescent="0.25">
      <c r="B151"/>
      <c r="C151"/>
    </row>
    <row r="152" spans="2:3" x14ac:dyDescent="0.25">
      <c r="B152"/>
      <c r="C152"/>
    </row>
    <row r="153" spans="2:3" x14ac:dyDescent="0.25">
      <c r="B153"/>
      <c r="C153"/>
    </row>
    <row r="154" spans="2:3" x14ac:dyDescent="0.25">
      <c r="B154"/>
      <c r="C154"/>
    </row>
    <row r="155" spans="2:3" x14ac:dyDescent="0.25">
      <c r="B155"/>
      <c r="C155"/>
    </row>
    <row r="156" spans="2:3" x14ac:dyDescent="0.25">
      <c r="B156"/>
      <c r="C156"/>
    </row>
    <row r="157" spans="2:3" x14ac:dyDescent="0.25">
      <c r="B157"/>
      <c r="C157"/>
    </row>
    <row r="158" spans="2:3" x14ac:dyDescent="0.25">
      <c r="B158"/>
      <c r="C158"/>
    </row>
    <row r="159" spans="2:3" x14ac:dyDescent="0.25">
      <c r="B159"/>
      <c r="C159"/>
    </row>
    <row r="160" spans="2:3" x14ac:dyDescent="0.25">
      <c r="B160"/>
      <c r="C160"/>
    </row>
    <row r="161" spans="2:3" x14ac:dyDescent="0.25">
      <c r="B161"/>
      <c r="C161"/>
    </row>
    <row r="162" spans="2:3" x14ac:dyDescent="0.25">
      <c r="B162"/>
      <c r="C162"/>
    </row>
    <row r="163" spans="2:3" x14ac:dyDescent="0.25">
      <c r="B163"/>
      <c r="C163"/>
    </row>
    <row r="164" spans="2:3" x14ac:dyDescent="0.25">
      <c r="B164"/>
      <c r="C164"/>
    </row>
    <row r="165" spans="2:3" x14ac:dyDescent="0.25">
      <c r="B165"/>
      <c r="C165"/>
    </row>
    <row r="166" spans="2:3" x14ac:dyDescent="0.25">
      <c r="B166"/>
      <c r="C166"/>
    </row>
    <row r="167" spans="2:3" x14ac:dyDescent="0.25">
      <c r="B167"/>
      <c r="C167"/>
    </row>
    <row r="168" spans="2:3" x14ac:dyDescent="0.25">
      <c r="B168"/>
      <c r="C168"/>
    </row>
    <row r="169" spans="2:3" x14ac:dyDescent="0.25">
      <c r="B169"/>
      <c r="C169"/>
    </row>
    <row r="170" spans="2:3" x14ac:dyDescent="0.25">
      <c r="B170"/>
      <c r="C170"/>
    </row>
    <row r="171" spans="2:3" x14ac:dyDescent="0.25">
      <c r="B171"/>
      <c r="C171"/>
    </row>
    <row r="172" spans="2:3" x14ac:dyDescent="0.25">
      <c r="B172"/>
      <c r="C172"/>
    </row>
    <row r="173" spans="2:3" x14ac:dyDescent="0.25">
      <c r="B173"/>
      <c r="C173"/>
    </row>
    <row r="174" spans="2:3" x14ac:dyDescent="0.25">
      <c r="B174"/>
      <c r="C174"/>
    </row>
    <row r="175" spans="2:3" x14ac:dyDescent="0.25">
      <c r="B175"/>
      <c r="C175"/>
    </row>
    <row r="176" spans="2:3" x14ac:dyDescent="0.25">
      <c r="B176"/>
      <c r="C176"/>
    </row>
    <row r="177" spans="2:3" x14ac:dyDescent="0.25">
      <c r="B177"/>
      <c r="C177"/>
    </row>
    <row r="178" spans="2:3" x14ac:dyDescent="0.25">
      <c r="B178"/>
      <c r="C178"/>
    </row>
    <row r="179" spans="2:3" x14ac:dyDescent="0.25">
      <c r="B179"/>
      <c r="C179"/>
    </row>
    <row r="180" spans="2:3" x14ac:dyDescent="0.25">
      <c r="B180"/>
      <c r="C180"/>
    </row>
    <row r="181" spans="2:3" x14ac:dyDescent="0.25">
      <c r="B181"/>
      <c r="C181"/>
    </row>
    <row r="182" spans="2:3" x14ac:dyDescent="0.25">
      <c r="B182"/>
      <c r="C182"/>
    </row>
    <row r="183" spans="2:3" x14ac:dyDescent="0.25">
      <c r="B183"/>
      <c r="C183"/>
    </row>
    <row r="184" spans="2:3" x14ac:dyDescent="0.25">
      <c r="B184"/>
      <c r="C184"/>
    </row>
    <row r="185" spans="2:3" x14ac:dyDescent="0.25">
      <c r="B185"/>
      <c r="C185"/>
    </row>
    <row r="186" spans="2:3" x14ac:dyDescent="0.25">
      <c r="B186"/>
      <c r="C186"/>
    </row>
    <row r="187" spans="2:3" x14ac:dyDescent="0.25">
      <c r="B187"/>
      <c r="C187"/>
    </row>
    <row r="188" spans="2:3" x14ac:dyDescent="0.25">
      <c r="B188"/>
      <c r="C188"/>
    </row>
    <row r="189" spans="2:3" x14ac:dyDescent="0.25">
      <c r="B189"/>
      <c r="C189"/>
    </row>
    <row r="190" spans="2:3" x14ac:dyDescent="0.25">
      <c r="B190"/>
      <c r="C190"/>
    </row>
    <row r="191" spans="2:3" x14ac:dyDescent="0.25">
      <c r="B191"/>
      <c r="C191"/>
    </row>
    <row r="192" spans="2:3" x14ac:dyDescent="0.25">
      <c r="B192"/>
      <c r="C192"/>
    </row>
    <row r="193" spans="2:3" x14ac:dyDescent="0.25">
      <c r="B193"/>
      <c r="C193"/>
    </row>
    <row r="194" spans="2:3" x14ac:dyDescent="0.25">
      <c r="B194"/>
      <c r="C194"/>
    </row>
    <row r="195" spans="2:3" x14ac:dyDescent="0.25">
      <c r="B195"/>
      <c r="C195"/>
    </row>
    <row r="196" spans="2:3" x14ac:dyDescent="0.25">
      <c r="B196"/>
      <c r="C196"/>
    </row>
    <row r="197" spans="2:3" x14ac:dyDescent="0.25">
      <c r="B197"/>
      <c r="C197"/>
    </row>
    <row r="198" spans="2:3" x14ac:dyDescent="0.25">
      <c r="B198"/>
      <c r="C198"/>
    </row>
    <row r="199" spans="2:3" x14ac:dyDescent="0.25">
      <c r="B199"/>
      <c r="C199"/>
    </row>
    <row r="200" spans="2:3" x14ac:dyDescent="0.25">
      <c r="B200"/>
      <c r="C200"/>
    </row>
    <row r="201" spans="2:3" x14ac:dyDescent="0.25">
      <c r="B201"/>
      <c r="C201"/>
    </row>
    <row r="202" spans="2:3" x14ac:dyDescent="0.25">
      <c r="B202"/>
      <c r="C202"/>
    </row>
    <row r="203" spans="2:3" x14ac:dyDescent="0.25">
      <c r="B203"/>
      <c r="C203"/>
    </row>
    <row r="204" spans="2:3" x14ac:dyDescent="0.25">
      <c r="B204"/>
      <c r="C204"/>
    </row>
    <row r="205" spans="2:3" x14ac:dyDescent="0.25">
      <c r="B205"/>
      <c r="C205"/>
    </row>
    <row r="206" spans="2:3" x14ac:dyDescent="0.25">
      <c r="B206"/>
      <c r="C206"/>
    </row>
    <row r="207" spans="2:3" x14ac:dyDescent="0.25">
      <c r="B207"/>
      <c r="C207"/>
    </row>
    <row r="208" spans="2:3" x14ac:dyDescent="0.25">
      <c r="B208"/>
      <c r="C208"/>
    </row>
    <row r="209" spans="2:3" x14ac:dyDescent="0.25">
      <c r="B209"/>
      <c r="C209"/>
    </row>
    <row r="210" spans="2:3" x14ac:dyDescent="0.25">
      <c r="B210"/>
      <c r="C210"/>
    </row>
    <row r="211" spans="2:3" x14ac:dyDescent="0.25">
      <c r="B211"/>
      <c r="C211"/>
    </row>
    <row r="212" spans="2:3" x14ac:dyDescent="0.25">
      <c r="B212"/>
      <c r="C212"/>
    </row>
    <row r="213" spans="2:3" x14ac:dyDescent="0.25">
      <c r="B213"/>
      <c r="C213"/>
    </row>
    <row r="214" spans="2:3" x14ac:dyDescent="0.25">
      <c r="B214"/>
      <c r="C214"/>
    </row>
    <row r="215" spans="2:3" x14ac:dyDescent="0.25">
      <c r="B215"/>
      <c r="C215"/>
    </row>
    <row r="216" spans="2:3" x14ac:dyDescent="0.25">
      <c r="B216"/>
      <c r="C216"/>
    </row>
    <row r="217" spans="2:3" x14ac:dyDescent="0.25">
      <c r="B217"/>
      <c r="C217"/>
    </row>
    <row r="218" spans="2:3" x14ac:dyDescent="0.25">
      <c r="B218"/>
      <c r="C218"/>
    </row>
    <row r="219" spans="2:3" x14ac:dyDescent="0.25">
      <c r="B219"/>
      <c r="C219"/>
    </row>
    <row r="220" spans="2:3" x14ac:dyDescent="0.25">
      <c r="B220"/>
      <c r="C220"/>
    </row>
    <row r="221" spans="2:3" x14ac:dyDescent="0.25">
      <c r="B221"/>
      <c r="C221"/>
    </row>
    <row r="222" spans="2:3" x14ac:dyDescent="0.25">
      <c r="B222"/>
      <c r="C222"/>
    </row>
    <row r="223" spans="2:3" x14ac:dyDescent="0.25">
      <c r="B223"/>
      <c r="C223"/>
    </row>
    <row r="224" spans="2:3" x14ac:dyDescent="0.25">
      <c r="B224"/>
      <c r="C224"/>
    </row>
    <row r="225" spans="2:3" x14ac:dyDescent="0.25">
      <c r="B225"/>
      <c r="C225"/>
    </row>
    <row r="226" spans="2:3" x14ac:dyDescent="0.25">
      <c r="B226"/>
      <c r="C226"/>
    </row>
    <row r="227" spans="2:3" x14ac:dyDescent="0.25">
      <c r="B227"/>
      <c r="C227"/>
    </row>
    <row r="228" spans="2:3" x14ac:dyDescent="0.25">
      <c r="B228"/>
      <c r="C228"/>
    </row>
    <row r="229" spans="2:3" x14ac:dyDescent="0.25">
      <c r="B229"/>
      <c r="C229"/>
    </row>
    <row r="230" spans="2:3" x14ac:dyDescent="0.25">
      <c r="B230"/>
      <c r="C230"/>
    </row>
    <row r="231" spans="2:3" x14ac:dyDescent="0.25">
      <c r="B231"/>
      <c r="C231"/>
    </row>
    <row r="232" spans="2:3" x14ac:dyDescent="0.25">
      <c r="B232"/>
      <c r="C232"/>
    </row>
    <row r="233" spans="2:3" x14ac:dyDescent="0.25">
      <c r="B233"/>
      <c r="C233"/>
    </row>
    <row r="234" spans="2:3" x14ac:dyDescent="0.25">
      <c r="B234"/>
      <c r="C234"/>
    </row>
    <row r="235" spans="2:3" x14ac:dyDescent="0.25">
      <c r="B235"/>
      <c r="C235"/>
    </row>
    <row r="236" spans="2:3" x14ac:dyDescent="0.25">
      <c r="B236"/>
      <c r="C236"/>
    </row>
    <row r="237" spans="2:3" x14ac:dyDescent="0.25">
      <c r="B237"/>
      <c r="C237"/>
    </row>
    <row r="238" spans="2:3" x14ac:dyDescent="0.25">
      <c r="B238"/>
      <c r="C238"/>
    </row>
    <row r="239" spans="2:3" x14ac:dyDescent="0.25">
      <c r="B239"/>
      <c r="C239"/>
    </row>
    <row r="240" spans="2:3" x14ac:dyDescent="0.25">
      <c r="B240"/>
      <c r="C240"/>
    </row>
    <row r="241" spans="2:3" x14ac:dyDescent="0.25">
      <c r="B241"/>
      <c r="C241"/>
    </row>
    <row r="242" spans="2:3" x14ac:dyDescent="0.25">
      <c r="B242"/>
      <c r="C242"/>
    </row>
    <row r="243" spans="2:3" x14ac:dyDescent="0.25">
      <c r="B243"/>
      <c r="C243"/>
    </row>
    <row r="244" spans="2:3" x14ac:dyDescent="0.25">
      <c r="B244"/>
      <c r="C244"/>
    </row>
    <row r="245" spans="2:3" x14ac:dyDescent="0.25">
      <c r="B245"/>
      <c r="C245"/>
    </row>
    <row r="246" spans="2:3" x14ac:dyDescent="0.25">
      <c r="B246"/>
      <c r="C246"/>
    </row>
    <row r="247" spans="2:3" x14ac:dyDescent="0.25">
      <c r="B247"/>
      <c r="C247"/>
    </row>
    <row r="248" spans="2:3" x14ac:dyDescent="0.25">
      <c r="B248"/>
      <c r="C248"/>
    </row>
    <row r="249" spans="2:3" x14ac:dyDescent="0.25">
      <c r="B249"/>
      <c r="C249"/>
    </row>
    <row r="250" spans="2:3" x14ac:dyDescent="0.25">
      <c r="B250"/>
      <c r="C250"/>
    </row>
    <row r="251" spans="2:3" x14ac:dyDescent="0.25">
      <c r="B251"/>
      <c r="C251"/>
    </row>
    <row r="252" spans="2:3" x14ac:dyDescent="0.25">
      <c r="B252"/>
      <c r="C252"/>
    </row>
    <row r="253" spans="2:3" x14ac:dyDescent="0.25">
      <c r="B253"/>
      <c r="C253"/>
    </row>
    <row r="254" spans="2:3" x14ac:dyDescent="0.25">
      <c r="B254"/>
      <c r="C254"/>
    </row>
    <row r="255" spans="2:3" x14ac:dyDescent="0.25">
      <c r="B255"/>
      <c r="C255"/>
    </row>
    <row r="256" spans="2:3" x14ac:dyDescent="0.25">
      <c r="B256"/>
      <c r="C256"/>
    </row>
    <row r="257" spans="2:3" x14ac:dyDescent="0.25">
      <c r="B257"/>
      <c r="C257"/>
    </row>
    <row r="258" spans="2:3" x14ac:dyDescent="0.25">
      <c r="B258"/>
      <c r="C258"/>
    </row>
    <row r="259" spans="2:3" x14ac:dyDescent="0.25">
      <c r="B259"/>
      <c r="C259"/>
    </row>
    <row r="260" spans="2:3" x14ac:dyDescent="0.25">
      <c r="B260"/>
      <c r="C260"/>
    </row>
    <row r="261" spans="2:3" x14ac:dyDescent="0.25">
      <c r="B261"/>
      <c r="C261"/>
    </row>
    <row r="262" spans="2:3" x14ac:dyDescent="0.25">
      <c r="B262"/>
      <c r="C262"/>
    </row>
    <row r="263" spans="2:3" x14ac:dyDescent="0.25">
      <c r="B263"/>
      <c r="C263"/>
    </row>
    <row r="264" spans="2:3" x14ac:dyDescent="0.25">
      <c r="B264"/>
      <c r="C264"/>
    </row>
    <row r="265" spans="2:3" x14ac:dyDescent="0.25">
      <c r="B265"/>
      <c r="C265"/>
    </row>
    <row r="266" spans="2:3" x14ac:dyDescent="0.25">
      <c r="B266"/>
      <c r="C266"/>
    </row>
    <row r="267" spans="2:3" x14ac:dyDescent="0.25">
      <c r="B267"/>
      <c r="C267"/>
    </row>
    <row r="268" spans="2:3" x14ac:dyDescent="0.25">
      <c r="B268"/>
      <c r="C268"/>
    </row>
    <row r="269" spans="2:3" x14ac:dyDescent="0.25">
      <c r="B269"/>
      <c r="C269"/>
    </row>
    <row r="270" spans="2:3" x14ac:dyDescent="0.25">
      <c r="B270"/>
      <c r="C270"/>
    </row>
    <row r="271" spans="2:3" x14ac:dyDescent="0.25">
      <c r="B271"/>
      <c r="C271"/>
    </row>
    <row r="272" spans="2:3" x14ac:dyDescent="0.25">
      <c r="B272"/>
      <c r="C272"/>
    </row>
    <row r="273" spans="2:3" x14ac:dyDescent="0.25">
      <c r="B273"/>
      <c r="C273"/>
    </row>
    <row r="274" spans="2:3" x14ac:dyDescent="0.25">
      <c r="B274"/>
      <c r="C274"/>
    </row>
    <row r="275" spans="2:3" x14ac:dyDescent="0.25">
      <c r="B275"/>
      <c r="C275"/>
    </row>
    <row r="276" spans="2:3" x14ac:dyDescent="0.25">
      <c r="B276"/>
      <c r="C276"/>
    </row>
    <row r="277" spans="2:3" x14ac:dyDescent="0.25">
      <c r="B277"/>
      <c r="C277"/>
    </row>
    <row r="278" spans="2:3" x14ac:dyDescent="0.25">
      <c r="B278"/>
      <c r="C278"/>
    </row>
    <row r="279" spans="2:3" x14ac:dyDescent="0.25">
      <c r="B279"/>
      <c r="C279"/>
    </row>
    <row r="280" spans="2:3" x14ac:dyDescent="0.25">
      <c r="B280"/>
      <c r="C280"/>
    </row>
    <row r="281" spans="2:3" x14ac:dyDescent="0.25">
      <c r="B281"/>
      <c r="C281"/>
    </row>
    <row r="282" spans="2:3" x14ac:dyDescent="0.25">
      <c r="B282"/>
      <c r="C282"/>
    </row>
    <row r="283" spans="2:3" x14ac:dyDescent="0.25">
      <c r="B283"/>
      <c r="C283"/>
    </row>
    <row r="284" spans="2:3" x14ac:dyDescent="0.25">
      <c r="B284"/>
      <c r="C284"/>
    </row>
    <row r="285" spans="2:3" x14ac:dyDescent="0.25">
      <c r="B285"/>
      <c r="C285"/>
    </row>
    <row r="286" spans="2:3" x14ac:dyDescent="0.25">
      <c r="B286"/>
      <c r="C286"/>
    </row>
    <row r="287" spans="2:3" x14ac:dyDescent="0.25">
      <c r="B287"/>
      <c r="C287"/>
    </row>
    <row r="288" spans="2:3" x14ac:dyDescent="0.25">
      <c r="B288"/>
      <c r="C288"/>
    </row>
    <row r="289" spans="2:3" x14ac:dyDescent="0.25">
      <c r="B289"/>
      <c r="C289"/>
    </row>
    <row r="290" spans="2:3" x14ac:dyDescent="0.25">
      <c r="B290"/>
      <c r="C290"/>
    </row>
    <row r="291" spans="2:3" x14ac:dyDescent="0.25">
      <c r="B291"/>
      <c r="C291"/>
    </row>
    <row r="292" spans="2:3" x14ac:dyDescent="0.25">
      <c r="B292"/>
      <c r="C292"/>
    </row>
    <row r="293" spans="2:3" x14ac:dyDescent="0.25">
      <c r="B293"/>
      <c r="C293"/>
    </row>
    <row r="294" spans="2:3" x14ac:dyDescent="0.25">
      <c r="B294"/>
      <c r="C294"/>
    </row>
    <row r="295" spans="2:3" x14ac:dyDescent="0.25">
      <c r="B295"/>
      <c r="C295"/>
    </row>
    <row r="296" spans="2:3" x14ac:dyDescent="0.25">
      <c r="B296"/>
      <c r="C296"/>
    </row>
    <row r="297" spans="2:3" x14ac:dyDescent="0.25">
      <c r="B297"/>
      <c r="C297"/>
    </row>
    <row r="298" spans="2:3" x14ac:dyDescent="0.25">
      <c r="B298"/>
      <c r="C298"/>
    </row>
    <row r="299" spans="2:3" x14ac:dyDescent="0.25">
      <c r="B299"/>
      <c r="C299"/>
    </row>
    <row r="300" spans="2:3" x14ac:dyDescent="0.25">
      <c r="B300"/>
      <c r="C300"/>
    </row>
    <row r="301" spans="2:3" x14ac:dyDescent="0.25">
      <c r="B301"/>
      <c r="C301"/>
    </row>
    <row r="302" spans="2:3" x14ac:dyDescent="0.25">
      <c r="B302"/>
      <c r="C302"/>
    </row>
    <row r="303" spans="2:3" x14ac:dyDescent="0.25">
      <c r="B303"/>
      <c r="C303"/>
    </row>
    <row r="304" spans="2:3" x14ac:dyDescent="0.25">
      <c r="B304"/>
      <c r="C304"/>
    </row>
    <row r="305" spans="2:3" x14ac:dyDescent="0.25">
      <c r="B305"/>
      <c r="C305"/>
    </row>
    <row r="306" spans="2:3" x14ac:dyDescent="0.25">
      <c r="B306"/>
      <c r="C306"/>
    </row>
    <row r="307" spans="2:3" x14ac:dyDescent="0.25">
      <c r="B307"/>
      <c r="C307"/>
    </row>
    <row r="308" spans="2:3" x14ac:dyDescent="0.25">
      <c r="B308"/>
      <c r="C308"/>
    </row>
    <row r="309" spans="2:3" x14ac:dyDescent="0.25">
      <c r="B309"/>
      <c r="C309"/>
    </row>
    <row r="310" spans="2:3" x14ac:dyDescent="0.25">
      <c r="B310"/>
      <c r="C310"/>
    </row>
    <row r="311" spans="2:3" x14ac:dyDescent="0.25">
      <c r="B311"/>
      <c r="C311"/>
    </row>
    <row r="312" spans="2:3" x14ac:dyDescent="0.25">
      <c r="B312"/>
      <c r="C312"/>
    </row>
    <row r="313" spans="2:3" x14ac:dyDescent="0.25">
      <c r="B313"/>
      <c r="C313"/>
    </row>
    <row r="314" spans="2:3" x14ac:dyDescent="0.25">
      <c r="B314"/>
      <c r="C314"/>
    </row>
    <row r="315" spans="2:3" x14ac:dyDescent="0.25">
      <c r="B315"/>
      <c r="C315"/>
    </row>
    <row r="316" spans="2:3" x14ac:dyDescent="0.25">
      <c r="B316"/>
      <c r="C316"/>
    </row>
    <row r="317" spans="2:3" x14ac:dyDescent="0.25">
      <c r="B317"/>
      <c r="C317"/>
    </row>
    <row r="318" spans="2:3" x14ac:dyDescent="0.25">
      <c r="B318"/>
      <c r="C318"/>
    </row>
    <row r="319" spans="2:3" x14ac:dyDescent="0.25">
      <c r="B319"/>
      <c r="C319"/>
    </row>
    <row r="320" spans="2:3" x14ac:dyDescent="0.25">
      <c r="B320"/>
      <c r="C320"/>
    </row>
    <row r="321" spans="2:3" x14ac:dyDescent="0.25">
      <c r="B321"/>
      <c r="C321"/>
    </row>
    <row r="322" spans="2:3" x14ac:dyDescent="0.25">
      <c r="B322"/>
      <c r="C322"/>
    </row>
    <row r="323" spans="2:3" x14ac:dyDescent="0.25">
      <c r="B323"/>
      <c r="C323"/>
    </row>
    <row r="324" spans="2:3" x14ac:dyDescent="0.25">
      <c r="B324"/>
      <c r="C324"/>
    </row>
    <row r="325" spans="2:3" x14ac:dyDescent="0.25">
      <c r="B325"/>
      <c r="C325"/>
    </row>
    <row r="326" spans="2:3" x14ac:dyDescent="0.25">
      <c r="B326"/>
      <c r="C326"/>
    </row>
    <row r="327" spans="2:3" x14ac:dyDescent="0.25">
      <c r="B327"/>
      <c r="C327"/>
    </row>
    <row r="328" spans="2:3" x14ac:dyDescent="0.25">
      <c r="B328"/>
      <c r="C328"/>
    </row>
    <row r="329" spans="2:3" x14ac:dyDescent="0.25">
      <c r="B329"/>
      <c r="C329"/>
    </row>
    <row r="330" spans="2:3" x14ac:dyDescent="0.25">
      <c r="B330"/>
      <c r="C330"/>
    </row>
    <row r="331" spans="2:3" x14ac:dyDescent="0.25">
      <c r="B331"/>
      <c r="C331"/>
    </row>
    <row r="332" spans="2:3" x14ac:dyDescent="0.25">
      <c r="B332"/>
      <c r="C332"/>
    </row>
    <row r="333" spans="2:3" x14ac:dyDescent="0.25">
      <c r="B333"/>
      <c r="C333"/>
    </row>
    <row r="334" spans="2:3" x14ac:dyDescent="0.25">
      <c r="B334"/>
      <c r="C334"/>
    </row>
    <row r="335" spans="2:3" x14ac:dyDescent="0.25">
      <c r="B335"/>
      <c r="C335"/>
    </row>
    <row r="336" spans="2:3" x14ac:dyDescent="0.25">
      <c r="B336"/>
      <c r="C336"/>
    </row>
    <row r="337" spans="2:3" x14ac:dyDescent="0.25">
      <c r="B337"/>
      <c r="C337"/>
    </row>
    <row r="338" spans="2:3" x14ac:dyDescent="0.25">
      <c r="B338"/>
      <c r="C338"/>
    </row>
    <row r="339" spans="2:3" x14ac:dyDescent="0.25">
      <c r="B339"/>
      <c r="C339"/>
    </row>
    <row r="340" spans="2:3" x14ac:dyDescent="0.25">
      <c r="B340"/>
      <c r="C340"/>
    </row>
    <row r="341" spans="2:3" x14ac:dyDescent="0.25">
      <c r="B341"/>
      <c r="C341"/>
    </row>
    <row r="342" spans="2:3" x14ac:dyDescent="0.25">
      <c r="B342"/>
      <c r="C342"/>
    </row>
    <row r="343" spans="2:3" x14ac:dyDescent="0.25">
      <c r="B343"/>
      <c r="C343"/>
    </row>
    <row r="344" spans="2:3" x14ac:dyDescent="0.25">
      <c r="B344"/>
      <c r="C344"/>
    </row>
    <row r="345" spans="2:3" x14ac:dyDescent="0.25">
      <c r="B345"/>
      <c r="C345"/>
    </row>
    <row r="346" spans="2:3" x14ac:dyDescent="0.25">
      <c r="B346"/>
      <c r="C346"/>
    </row>
    <row r="347" spans="2:3" x14ac:dyDescent="0.25">
      <c r="B347"/>
      <c r="C347"/>
    </row>
    <row r="348" spans="2:3" x14ac:dyDescent="0.25">
      <c r="B348"/>
      <c r="C348"/>
    </row>
    <row r="349" spans="2:3" x14ac:dyDescent="0.25">
      <c r="B349"/>
      <c r="C349"/>
    </row>
    <row r="350" spans="2:3" x14ac:dyDescent="0.25">
      <c r="B350"/>
      <c r="C350"/>
    </row>
    <row r="351" spans="2:3" x14ac:dyDescent="0.25">
      <c r="B351"/>
      <c r="C351"/>
    </row>
    <row r="352" spans="2:3" x14ac:dyDescent="0.25">
      <c r="B352"/>
      <c r="C352"/>
    </row>
    <row r="353" spans="2:3" x14ac:dyDescent="0.25">
      <c r="B353"/>
      <c r="C353"/>
    </row>
    <row r="354" spans="2:3" x14ac:dyDescent="0.25">
      <c r="B354"/>
      <c r="C354"/>
    </row>
    <row r="355" spans="2:3" x14ac:dyDescent="0.25">
      <c r="B355"/>
      <c r="C355"/>
    </row>
    <row r="356" spans="2:3" x14ac:dyDescent="0.25">
      <c r="B356"/>
      <c r="C356"/>
    </row>
    <row r="357" spans="2:3" x14ac:dyDescent="0.25">
      <c r="B357"/>
      <c r="C357"/>
    </row>
    <row r="358" spans="2:3" x14ac:dyDescent="0.25">
      <c r="B358"/>
      <c r="C358"/>
    </row>
    <row r="359" spans="2:3" x14ac:dyDescent="0.25">
      <c r="B359"/>
      <c r="C359"/>
    </row>
    <row r="360" spans="2:3" x14ac:dyDescent="0.25">
      <c r="B360"/>
      <c r="C360"/>
    </row>
    <row r="361" spans="2:3" x14ac:dyDescent="0.25">
      <c r="B361"/>
      <c r="C361"/>
    </row>
    <row r="362" spans="2:3" x14ac:dyDescent="0.25">
      <c r="B362"/>
      <c r="C362"/>
    </row>
    <row r="363" spans="2:3" x14ac:dyDescent="0.25">
      <c r="B363"/>
      <c r="C363"/>
    </row>
    <row r="364" spans="2:3" x14ac:dyDescent="0.25">
      <c r="B364"/>
      <c r="C364"/>
    </row>
    <row r="365" spans="2:3" x14ac:dyDescent="0.25">
      <c r="B365"/>
      <c r="C365"/>
    </row>
    <row r="366" spans="2:3" x14ac:dyDescent="0.25">
      <c r="B366"/>
      <c r="C366"/>
    </row>
    <row r="367" spans="2:3" x14ac:dyDescent="0.25">
      <c r="B367"/>
      <c r="C367"/>
    </row>
    <row r="368" spans="2:3" x14ac:dyDescent="0.25">
      <c r="B368"/>
      <c r="C368"/>
    </row>
    <row r="369" spans="2:3" x14ac:dyDescent="0.25">
      <c r="B369"/>
      <c r="C369"/>
    </row>
    <row r="370" spans="2:3" x14ac:dyDescent="0.25">
      <c r="B370"/>
      <c r="C370"/>
    </row>
    <row r="371" spans="2:3" x14ac:dyDescent="0.25">
      <c r="B371"/>
      <c r="C371"/>
    </row>
    <row r="372" spans="2:3" x14ac:dyDescent="0.25">
      <c r="B372"/>
      <c r="C372"/>
    </row>
    <row r="373" spans="2:3" x14ac:dyDescent="0.25">
      <c r="B373"/>
      <c r="C373"/>
    </row>
    <row r="374" spans="2:3" x14ac:dyDescent="0.25">
      <c r="B374"/>
      <c r="C374"/>
    </row>
    <row r="375" spans="2:3" x14ac:dyDescent="0.25">
      <c r="B375"/>
      <c r="C375"/>
    </row>
    <row r="376" spans="2:3" x14ac:dyDescent="0.25">
      <c r="B376"/>
      <c r="C376"/>
    </row>
    <row r="377" spans="2:3" x14ac:dyDescent="0.25">
      <c r="B377"/>
      <c r="C377"/>
    </row>
    <row r="378" spans="2:3" x14ac:dyDescent="0.25">
      <c r="B378"/>
      <c r="C378"/>
    </row>
    <row r="379" spans="2:3" x14ac:dyDescent="0.25">
      <c r="B379"/>
      <c r="C379"/>
    </row>
    <row r="380" spans="2:3" x14ac:dyDescent="0.25">
      <c r="B380"/>
      <c r="C380"/>
    </row>
    <row r="381" spans="2:3" x14ac:dyDescent="0.25">
      <c r="B381"/>
      <c r="C381"/>
    </row>
    <row r="382" spans="2:3" x14ac:dyDescent="0.25">
      <c r="B382"/>
      <c r="C382"/>
    </row>
    <row r="383" spans="2:3" x14ac:dyDescent="0.25">
      <c r="B383"/>
      <c r="C383"/>
    </row>
    <row r="384" spans="2:3" x14ac:dyDescent="0.25">
      <c r="B384"/>
      <c r="C384"/>
    </row>
    <row r="385" spans="2:3" x14ac:dyDescent="0.25">
      <c r="B385"/>
      <c r="C385"/>
    </row>
    <row r="386" spans="2:3" x14ac:dyDescent="0.25">
      <c r="B386"/>
      <c r="C386"/>
    </row>
    <row r="387" spans="2:3" x14ac:dyDescent="0.25">
      <c r="B387"/>
      <c r="C387"/>
    </row>
    <row r="388" spans="2:3" x14ac:dyDescent="0.25">
      <c r="B388"/>
      <c r="C388"/>
    </row>
    <row r="389" spans="2:3" x14ac:dyDescent="0.25">
      <c r="B389"/>
      <c r="C389"/>
    </row>
    <row r="390" spans="2:3" x14ac:dyDescent="0.25">
      <c r="B390"/>
      <c r="C390"/>
    </row>
    <row r="391" spans="2:3" x14ac:dyDescent="0.25">
      <c r="B391"/>
      <c r="C391"/>
    </row>
    <row r="392" spans="2:3" x14ac:dyDescent="0.25">
      <c r="B392"/>
      <c r="C392"/>
    </row>
    <row r="393" spans="2:3" x14ac:dyDescent="0.25">
      <c r="B393"/>
      <c r="C393"/>
    </row>
    <row r="394" spans="2:3" x14ac:dyDescent="0.25">
      <c r="B394"/>
      <c r="C394"/>
    </row>
    <row r="395" spans="2:3" x14ac:dyDescent="0.25">
      <c r="B395"/>
      <c r="C395"/>
    </row>
    <row r="396" spans="2:3" x14ac:dyDescent="0.25">
      <c r="B396"/>
      <c r="C396"/>
    </row>
    <row r="397" spans="2:3" x14ac:dyDescent="0.25">
      <c r="B397"/>
      <c r="C397"/>
    </row>
    <row r="398" spans="2:3" x14ac:dyDescent="0.25">
      <c r="B398"/>
      <c r="C398"/>
    </row>
    <row r="399" spans="2:3" x14ac:dyDescent="0.25">
      <c r="B399"/>
      <c r="C399"/>
    </row>
    <row r="400" spans="2:3" x14ac:dyDescent="0.25">
      <c r="B400"/>
      <c r="C400"/>
    </row>
    <row r="401" spans="2:3" x14ac:dyDescent="0.25">
      <c r="B401"/>
      <c r="C401"/>
    </row>
    <row r="402" spans="2:3" x14ac:dyDescent="0.25">
      <c r="B402"/>
      <c r="C402"/>
    </row>
    <row r="403" spans="2:3" x14ac:dyDescent="0.25">
      <c r="B403"/>
      <c r="C403"/>
    </row>
    <row r="404" spans="2:3" x14ac:dyDescent="0.25">
      <c r="B404"/>
      <c r="C404"/>
    </row>
    <row r="405" spans="2:3" x14ac:dyDescent="0.25">
      <c r="B405"/>
      <c r="C405"/>
    </row>
    <row r="406" spans="2:3" x14ac:dyDescent="0.25">
      <c r="B406"/>
      <c r="C406"/>
    </row>
    <row r="407" spans="2:3" x14ac:dyDescent="0.25">
      <c r="B407"/>
      <c r="C407"/>
    </row>
    <row r="408" spans="2:3" x14ac:dyDescent="0.25">
      <c r="B408"/>
      <c r="C408"/>
    </row>
    <row r="409" spans="2:3" x14ac:dyDescent="0.25">
      <c r="B409"/>
      <c r="C409"/>
    </row>
    <row r="410" spans="2:3" x14ac:dyDescent="0.25">
      <c r="B410"/>
      <c r="C410"/>
    </row>
    <row r="411" spans="2:3" x14ac:dyDescent="0.25">
      <c r="B411"/>
      <c r="C411"/>
    </row>
    <row r="412" spans="2:3" x14ac:dyDescent="0.25">
      <c r="B412"/>
      <c r="C412"/>
    </row>
    <row r="413" spans="2:3" x14ac:dyDescent="0.25">
      <c r="B413"/>
      <c r="C413"/>
    </row>
    <row r="414" spans="2:3" x14ac:dyDescent="0.25">
      <c r="B414"/>
      <c r="C414"/>
    </row>
    <row r="415" spans="2:3" x14ac:dyDescent="0.25">
      <c r="B415"/>
      <c r="C415"/>
    </row>
    <row r="416" spans="2:3" x14ac:dyDescent="0.25">
      <c r="B416"/>
      <c r="C416"/>
    </row>
    <row r="417" spans="2:3" x14ac:dyDescent="0.25">
      <c r="B417"/>
      <c r="C417"/>
    </row>
    <row r="418" spans="2:3" x14ac:dyDescent="0.25">
      <c r="B418"/>
      <c r="C418"/>
    </row>
    <row r="419" spans="2:3" x14ac:dyDescent="0.25">
      <c r="B419"/>
      <c r="C419"/>
    </row>
    <row r="420" spans="2:3" x14ac:dyDescent="0.25">
      <c r="B420"/>
      <c r="C420"/>
    </row>
    <row r="421" spans="2:3" x14ac:dyDescent="0.25">
      <c r="B421"/>
      <c r="C421"/>
    </row>
    <row r="422" spans="2:3" x14ac:dyDescent="0.25">
      <c r="B422"/>
      <c r="C422"/>
    </row>
    <row r="423" spans="2:3" x14ac:dyDescent="0.25">
      <c r="B423"/>
      <c r="C423"/>
    </row>
    <row r="424" spans="2:3" x14ac:dyDescent="0.25">
      <c r="B424"/>
      <c r="C424"/>
    </row>
    <row r="425" spans="2:3" x14ac:dyDescent="0.25">
      <c r="B425"/>
      <c r="C425"/>
    </row>
    <row r="426" spans="2:3" x14ac:dyDescent="0.25">
      <c r="B426"/>
      <c r="C426"/>
    </row>
    <row r="427" spans="2:3" x14ac:dyDescent="0.25">
      <c r="B427"/>
      <c r="C427"/>
    </row>
    <row r="428" spans="2:3" x14ac:dyDescent="0.25">
      <c r="B428"/>
      <c r="C428"/>
    </row>
    <row r="429" spans="2:3" x14ac:dyDescent="0.25">
      <c r="B429"/>
      <c r="C429"/>
    </row>
    <row r="430" spans="2:3" x14ac:dyDescent="0.25">
      <c r="B430"/>
      <c r="C430"/>
    </row>
    <row r="431" spans="2:3" x14ac:dyDescent="0.25">
      <c r="B431"/>
      <c r="C431"/>
    </row>
    <row r="432" spans="2:3" x14ac:dyDescent="0.25">
      <c r="B432"/>
      <c r="C432"/>
    </row>
    <row r="433" spans="2:3" x14ac:dyDescent="0.25">
      <c r="B433"/>
      <c r="C433"/>
    </row>
    <row r="434" spans="2:3" x14ac:dyDescent="0.25">
      <c r="B434"/>
      <c r="C434"/>
    </row>
    <row r="435" spans="2:3" x14ac:dyDescent="0.25">
      <c r="B435"/>
      <c r="C435"/>
    </row>
    <row r="436" spans="2:3" x14ac:dyDescent="0.25">
      <c r="B436"/>
      <c r="C436"/>
    </row>
    <row r="437" spans="2:3" x14ac:dyDescent="0.25">
      <c r="B437"/>
      <c r="C437"/>
    </row>
    <row r="438" spans="2:3" x14ac:dyDescent="0.25">
      <c r="B438"/>
      <c r="C438"/>
    </row>
    <row r="439" spans="2:3" x14ac:dyDescent="0.25">
      <c r="B439"/>
      <c r="C439"/>
    </row>
    <row r="440" spans="2:3" x14ac:dyDescent="0.25">
      <c r="B440"/>
      <c r="C440"/>
    </row>
    <row r="441" spans="2:3" x14ac:dyDescent="0.25">
      <c r="B441"/>
      <c r="C441"/>
    </row>
    <row r="442" spans="2:3" x14ac:dyDescent="0.25">
      <c r="B442"/>
      <c r="C442"/>
    </row>
    <row r="443" spans="2:3" x14ac:dyDescent="0.25">
      <c r="B443"/>
      <c r="C443"/>
    </row>
    <row r="444" spans="2:3" x14ac:dyDescent="0.25">
      <c r="B444"/>
      <c r="C444"/>
    </row>
    <row r="445" spans="2:3" x14ac:dyDescent="0.25">
      <c r="B445"/>
      <c r="C445"/>
    </row>
    <row r="446" spans="2:3" x14ac:dyDescent="0.25">
      <c r="B446"/>
      <c r="C446"/>
    </row>
    <row r="447" spans="2:3" x14ac:dyDescent="0.25">
      <c r="B447"/>
      <c r="C447"/>
    </row>
    <row r="448" spans="2:3" x14ac:dyDescent="0.25">
      <c r="B448"/>
      <c r="C448"/>
    </row>
    <row r="449" spans="2:3" x14ac:dyDescent="0.25">
      <c r="B449"/>
      <c r="C449"/>
    </row>
    <row r="450" spans="2:3" x14ac:dyDescent="0.25">
      <c r="B450"/>
      <c r="C450"/>
    </row>
    <row r="451" spans="2:3" x14ac:dyDescent="0.25">
      <c r="B451"/>
      <c r="C451"/>
    </row>
    <row r="452" spans="2:3" x14ac:dyDescent="0.25">
      <c r="B452"/>
      <c r="C452"/>
    </row>
    <row r="453" spans="2:3" x14ac:dyDescent="0.25">
      <c r="B453"/>
      <c r="C453"/>
    </row>
    <row r="454" spans="2:3" x14ac:dyDescent="0.25">
      <c r="B454"/>
      <c r="C454"/>
    </row>
    <row r="455" spans="2:3" x14ac:dyDescent="0.25">
      <c r="B455"/>
      <c r="C455"/>
    </row>
    <row r="456" spans="2:3" x14ac:dyDescent="0.25">
      <c r="B456"/>
      <c r="C456"/>
    </row>
    <row r="457" spans="2:3" x14ac:dyDescent="0.25">
      <c r="B457"/>
      <c r="C457"/>
    </row>
    <row r="458" spans="2:3" x14ac:dyDescent="0.25">
      <c r="B458"/>
      <c r="C458"/>
    </row>
    <row r="459" spans="2:3" x14ac:dyDescent="0.25">
      <c r="B459"/>
      <c r="C459"/>
    </row>
    <row r="460" spans="2:3" x14ac:dyDescent="0.25">
      <c r="B460"/>
      <c r="C460"/>
    </row>
    <row r="461" spans="2:3" x14ac:dyDescent="0.25">
      <c r="B461"/>
      <c r="C461"/>
    </row>
    <row r="462" spans="2:3" x14ac:dyDescent="0.25">
      <c r="B462"/>
      <c r="C462"/>
    </row>
    <row r="463" spans="2:3" x14ac:dyDescent="0.25">
      <c r="B463"/>
      <c r="C463"/>
    </row>
    <row r="464" spans="2:3" x14ac:dyDescent="0.25">
      <c r="B464"/>
      <c r="C464"/>
    </row>
    <row r="465" spans="2:3" x14ac:dyDescent="0.25">
      <c r="B465"/>
      <c r="C465"/>
    </row>
    <row r="466" spans="2:3" x14ac:dyDescent="0.25">
      <c r="B466"/>
      <c r="C466"/>
    </row>
    <row r="467" spans="2:3" x14ac:dyDescent="0.25">
      <c r="B467"/>
      <c r="C467"/>
    </row>
    <row r="468" spans="2:3" x14ac:dyDescent="0.25">
      <c r="B468"/>
      <c r="C468"/>
    </row>
    <row r="469" spans="2:3" x14ac:dyDescent="0.25">
      <c r="B469"/>
      <c r="C469"/>
    </row>
    <row r="470" spans="2:3" x14ac:dyDescent="0.25">
      <c r="B470"/>
      <c r="C470"/>
    </row>
    <row r="471" spans="2:3" x14ac:dyDescent="0.25">
      <c r="B471"/>
      <c r="C471"/>
    </row>
    <row r="472" spans="2:3" x14ac:dyDescent="0.25">
      <c r="B472"/>
      <c r="C472"/>
    </row>
    <row r="473" spans="2:3" x14ac:dyDescent="0.25">
      <c r="B473"/>
      <c r="C473"/>
    </row>
    <row r="474" spans="2:3" x14ac:dyDescent="0.25">
      <c r="B474"/>
      <c r="C474"/>
    </row>
    <row r="475" spans="2:3" x14ac:dyDescent="0.25">
      <c r="B475"/>
      <c r="C475"/>
    </row>
    <row r="476" spans="2:3" x14ac:dyDescent="0.25">
      <c r="B476"/>
      <c r="C476"/>
    </row>
    <row r="477" spans="2:3" x14ac:dyDescent="0.25">
      <c r="B477"/>
      <c r="C477"/>
    </row>
    <row r="478" spans="2:3" x14ac:dyDescent="0.25">
      <c r="B478"/>
      <c r="C478"/>
    </row>
    <row r="479" spans="2:3" x14ac:dyDescent="0.25">
      <c r="B479"/>
      <c r="C479"/>
    </row>
    <row r="480" spans="2:3" x14ac:dyDescent="0.25">
      <c r="B480"/>
      <c r="C480"/>
    </row>
    <row r="481" spans="2:3" x14ac:dyDescent="0.25">
      <c r="B481"/>
      <c r="C481"/>
    </row>
    <row r="482" spans="2:3" x14ac:dyDescent="0.25">
      <c r="B482"/>
      <c r="C482"/>
    </row>
    <row r="483" spans="2:3" x14ac:dyDescent="0.25">
      <c r="B483"/>
      <c r="C483"/>
    </row>
    <row r="484" spans="2:3" x14ac:dyDescent="0.25">
      <c r="B484"/>
      <c r="C484"/>
    </row>
    <row r="485" spans="2:3" x14ac:dyDescent="0.25">
      <c r="B485"/>
      <c r="C485"/>
    </row>
    <row r="486" spans="2:3" x14ac:dyDescent="0.25">
      <c r="B486"/>
      <c r="C486"/>
    </row>
    <row r="487" spans="2:3" x14ac:dyDescent="0.25">
      <c r="B487"/>
      <c r="C487"/>
    </row>
    <row r="488" spans="2:3" x14ac:dyDescent="0.25">
      <c r="B488"/>
      <c r="C488"/>
    </row>
    <row r="489" spans="2:3" x14ac:dyDescent="0.25">
      <c r="B489"/>
      <c r="C489"/>
    </row>
    <row r="490" spans="2:3" x14ac:dyDescent="0.25">
      <c r="B490"/>
      <c r="C490"/>
    </row>
    <row r="491" spans="2:3" x14ac:dyDescent="0.25">
      <c r="B491"/>
      <c r="C491"/>
    </row>
    <row r="492" spans="2:3" x14ac:dyDescent="0.25">
      <c r="B492"/>
      <c r="C492"/>
    </row>
    <row r="493" spans="2:3" x14ac:dyDescent="0.25">
      <c r="B493"/>
      <c r="C493"/>
    </row>
    <row r="494" spans="2:3" x14ac:dyDescent="0.25">
      <c r="B494"/>
      <c r="C494"/>
    </row>
    <row r="495" spans="2:3" x14ac:dyDescent="0.25">
      <c r="B495"/>
      <c r="C495"/>
    </row>
    <row r="496" spans="2:3" x14ac:dyDescent="0.25">
      <c r="B496"/>
      <c r="C496"/>
    </row>
    <row r="497" spans="2:3" x14ac:dyDescent="0.25">
      <c r="B497"/>
      <c r="C497"/>
    </row>
    <row r="498" spans="2:3" x14ac:dyDescent="0.25">
      <c r="B498"/>
      <c r="C498"/>
    </row>
    <row r="499" spans="2:3" x14ac:dyDescent="0.25">
      <c r="B499"/>
      <c r="C499"/>
    </row>
    <row r="500" spans="2:3" x14ac:dyDescent="0.25">
      <c r="B500"/>
      <c r="C500"/>
    </row>
    <row r="501" spans="2:3" x14ac:dyDescent="0.25">
      <c r="B501"/>
      <c r="C501"/>
    </row>
    <row r="502" spans="2:3" x14ac:dyDescent="0.25">
      <c r="B502"/>
      <c r="C502"/>
    </row>
    <row r="503" spans="2:3" x14ac:dyDescent="0.25">
      <c r="B503"/>
      <c r="C503"/>
    </row>
    <row r="504" spans="2:3" x14ac:dyDescent="0.25">
      <c r="B504"/>
      <c r="C504"/>
    </row>
    <row r="505" spans="2:3" x14ac:dyDescent="0.25">
      <c r="B505"/>
      <c r="C505"/>
    </row>
    <row r="506" spans="2:3" x14ac:dyDescent="0.25">
      <c r="B506"/>
      <c r="C506"/>
    </row>
    <row r="507" spans="2:3" x14ac:dyDescent="0.25">
      <c r="B507"/>
      <c r="C507"/>
    </row>
    <row r="508" spans="2:3" x14ac:dyDescent="0.25">
      <c r="B508"/>
      <c r="C508"/>
    </row>
    <row r="509" spans="2:3" x14ac:dyDescent="0.25">
      <c r="B509"/>
      <c r="C509"/>
    </row>
    <row r="510" spans="2:3" x14ac:dyDescent="0.25">
      <c r="B510"/>
      <c r="C510"/>
    </row>
    <row r="511" spans="2:3" x14ac:dyDescent="0.25">
      <c r="B511"/>
      <c r="C511"/>
    </row>
    <row r="512" spans="2:3" x14ac:dyDescent="0.25">
      <c r="B512"/>
      <c r="C512"/>
    </row>
    <row r="513" spans="2:3" x14ac:dyDescent="0.25">
      <c r="B513"/>
      <c r="C513"/>
    </row>
    <row r="514" spans="2:3" x14ac:dyDescent="0.25">
      <c r="B514"/>
      <c r="C514"/>
    </row>
    <row r="515" spans="2:3" x14ac:dyDescent="0.25">
      <c r="B515"/>
      <c r="C515"/>
    </row>
    <row r="516" spans="2:3" x14ac:dyDescent="0.25">
      <c r="B516"/>
      <c r="C516"/>
    </row>
    <row r="517" spans="2:3" x14ac:dyDescent="0.25">
      <c r="B517"/>
      <c r="C517"/>
    </row>
    <row r="518" spans="2:3" x14ac:dyDescent="0.25">
      <c r="B518"/>
      <c r="C518"/>
    </row>
    <row r="519" spans="2:3" x14ac:dyDescent="0.25">
      <c r="B519"/>
      <c r="C519"/>
    </row>
    <row r="520" spans="2:3" x14ac:dyDescent="0.25">
      <c r="B520"/>
      <c r="C520"/>
    </row>
  </sheetData>
  <sortState ref="A5:K21">
    <sortCondition descending="1" ref="K5:K21"/>
  </sortState>
  <pageMargins left="0.70866141732283472" right="0.70866141732283472" top="0.74803149606299213" bottom="0.74803149606299213" header="0.31496062992125984" footer="0.31496062992125984"/>
  <pageSetup paperSize="9" scale="79" orientation="landscape" r:id="rId6"/>
  <headerFooter>
    <oddHeader>&amp;R&amp;"Foundry Sans,Regular"LFB Fire Facts | Fires in London 2014</oddHeader>
    <oddFooter>&amp;L&amp;"Foundry Sans,Regular"http://data.london.gov.uk&amp;R&amp;"Foundry Sans,Regular"Full data tables | Table &amp;A</oddFooter>
  </headerFooter>
  <drawing r:id="rId7"/>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43"/>
  <sheetViews>
    <sheetView showGridLines="0" workbookViewId="0">
      <selection activeCell="A57" sqref="A57:XFD241"/>
    </sheetView>
  </sheetViews>
  <sheetFormatPr defaultColWidth="17" defaultRowHeight="15" x14ac:dyDescent="0.25"/>
  <cols>
    <col min="1" max="1" width="32.42578125" customWidth="1"/>
    <col min="2" max="2" width="5" customWidth="1"/>
    <col min="3" max="3" width="6.140625" customWidth="1"/>
    <col min="4" max="6" width="6.7109375" customWidth="1"/>
    <col min="7" max="8" width="6.7109375" style="63" customWidth="1"/>
    <col min="9" max="9" width="6.7109375" style="97" customWidth="1"/>
    <col min="10" max="10" width="3.140625" customWidth="1"/>
    <col min="11" max="11" width="8.28515625" customWidth="1"/>
    <col min="12" max="13" width="5" customWidth="1"/>
    <col min="14" max="14" width="7.7109375" customWidth="1"/>
    <col min="15" max="15" width="8.42578125" customWidth="1"/>
    <col min="16" max="16" width="17.42578125" bestFit="1" customWidth="1"/>
    <col min="17" max="18" width="5" customWidth="1"/>
  </cols>
  <sheetData>
    <row r="1" spans="1:26" s="12" customFormat="1" ht="30" customHeight="1" x14ac:dyDescent="0.25">
      <c r="A1" s="2" t="s">
        <v>296</v>
      </c>
      <c r="J1" s="63"/>
      <c r="K1" s="63"/>
    </row>
    <row r="2" spans="1:26" s="5" customFormat="1" ht="17.25" customHeight="1" thickBot="1" x14ac:dyDescent="0.3">
      <c r="A2" s="4" t="s">
        <v>175</v>
      </c>
      <c r="B2" s="4"/>
      <c r="C2" s="4"/>
      <c r="J2" s="63"/>
      <c r="K2" s="4" t="s">
        <v>241</v>
      </c>
      <c r="L2" s="63"/>
      <c r="M2" s="63"/>
    </row>
    <row r="3" spans="1:26" s="103" customFormat="1" ht="21" customHeight="1" x14ac:dyDescent="0.25">
      <c r="A3" s="100"/>
      <c r="B3" s="100">
        <v>2010</v>
      </c>
      <c r="C3" s="100">
        <v>2011</v>
      </c>
      <c r="D3" s="100">
        <v>2012</v>
      </c>
      <c r="E3" s="100">
        <v>2013</v>
      </c>
      <c r="F3" s="100">
        <v>2014</v>
      </c>
      <c r="G3" s="100">
        <v>2015</v>
      </c>
      <c r="H3" s="100">
        <v>2016</v>
      </c>
      <c r="I3" s="100">
        <v>2017</v>
      </c>
      <c r="J3" s="101"/>
      <c r="K3" s="100" t="s">
        <v>294</v>
      </c>
      <c r="L3" s="101"/>
      <c r="M3" s="101"/>
      <c r="N3" s="103" t="s">
        <v>500</v>
      </c>
    </row>
    <row r="4" spans="1:26" s="12" customFormat="1" ht="17.25" customHeight="1" x14ac:dyDescent="0.25">
      <c r="A4" s="14" t="s">
        <v>297</v>
      </c>
      <c r="B4" s="15">
        <v>2566</v>
      </c>
      <c r="C4" s="15">
        <v>2565</v>
      </c>
      <c r="D4" s="15">
        <v>2180</v>
      </c>
      <c r="E4" s="15">
        <v>2213</v>
      </c>
      <c r="F4" s="15">
        <v>1925</v>
      </c>
      <c r="G4" s="15">
        <v>2126</v>
      </c>
      <c r="H4" s="15">
        <v>1974</v>
      </c>
      <c r="I4" s="15">
        <v>2083</v>
      </c>
      <c r="J4" s="79"/>
      <c r="K4" s="55"/>
      <c r="L4" s="63"/>
      <c r="M4" s="63"/>
      <c r="N4" s="116">
        <f>SUM(E4:I4)</f>
        <v>10321</v>
      </c>
    </row>
    <row r="5" spans="1:26" s="65" customFormat="1" ht="14.1" customHeight="1" x14ac:dyDescent="0.25">
      <c r="A5" s="17" t="s">
        <v>146</v>
      </c>
      <c r="B5" s="16">
        <v>544</v>
      </c>
      <c r="C5" s="16">
        <v>575</v>
      </c>
      <c r="D5" s="16">
        <v>444</v>
      </c>
      <c r="E5" s="16">
        <v>455</v>
      </c>
      <c r="F5" s="16">
        <v>387</v>
      </c>
      <c r="G5" s="16">
        <v>462</v>
      </c>
      <c r="H5" s="16">
        <v>425</v>
      </c>
      <c r="I5" s="16">
        <v>433</v>
      </c>
      <c r="J5" s="63"/>
      <c r="K5" s="55">
        <f t="shared" ref="K5:K22" si="0">I5/$I$4*100</f>
        <v>20.787325972155546</v>
      </c>
      <c r="L5" s="63"/>
      <c r="M5" s="63"/>
      <c r="N5" s="116">
        <f>SUM(E5:I5)</f>
        <v>2162</v>
      </c>
      <c r="O5" s="117">
        <f>N5/N$4</f>
        <v>0.2094758259858541</v>
      </c>
      <c r="Z5" s="63"/>
    </row>
    <row r="6" spans="1:26" s="65" customFormat="1" ht="14.1" customHeight="1" x14ac:dyDescent="0.25">
      <c r="A6" s="17" t="s">
        <v>130</v>
      </c>
      <c r="B6" s="16">
        <v>485</v>
      </c>
      <c r="C6" s="16">
        <v>490</v>
      </c>
      <c r="D6" s="16">
        <v>455</v>
      </c>
      <c r="E6" s="16">
        <v>430</v>
      </c>
      <c r="F6" s="16">
        <v>333</v>
      </c>
      <c r="G6" s="16">
        <v>375</v>
      </c>
      <c r="H6" s="16">
        <v>342</v>
      </c>
      <c r="I6" s="16">
        <v>400</v>
      </c>
      <c r="J6" s="63"/>
      <c r="K6" s="55">
        <f t="shared" si="0"/>
        <v>19.203072491598654</v>
      </c>
      <c r="L6" s="63"/>
      <c r="M6" s="63"/>
      <c r="N6" s="116">
        <f t="shared" ref="N6:N22" si="1">SUM(E6:I6)</f>
        <v>1880</v>
      </c>
      <c r="O6" s="117">
        <f t="shared" ref="O6:O22" si="2">N6/N$4</f>
        <v>0.18215289216161223</v>
      </c>
      <c r="Z6" s="63"/>
    </row>
    <row r="7" spans="1:26" s="63" customFormat="1" ht="14.1" customHeight="1" x14ac:dyDescent="0.25">
      <c r="A7" s="17" t="s">
        <v>131</v>
      </c>
      <c r="B7" s="16">
        <v>376</v>
      </c>
      <c r="C7" s="16">
        <v>354</v>
      </c>
      <c r="D7" s="16">
        <v>328</v>
      </c>
      <c r="E7" s="16">
        <v>336</v>
      </c>
      <c r="F7" s="16">
        <v>322</v>
      </c>
      <c r="G7" s="16">
        <v>349</v>
      </c>
      <c r="H7" s="16">
        <v>342</v>
      </c>
      <c r="I7" s="16">
        <v>367</v>
      </c>
      <c r="K7" s="55">
        <f t="shared" si="0"/>
        <v>17.618819011041769</v>
      </c>
      <c r="N7" s="116">
        <f t="shared" si="1"/>
        <v>1716</v>
      </c>
      <c r="O7" s="117">
        <f t="shared" si="2"/>
        <v>0.16626295901559926</v>
      </c>
    </row>
    <row r="8" spans="1:26" s="63" customFormat="1" ht="14.1" customHeight="1" x14ac:dyDescent="0.25">
      <c r="A8" s="17" t="s">
        <v>132</v>
      </c>
      <c r="B8" s="16">
        <v>212</v>
      </c>
      <c r="C8" s="16">
        <v>259</v>
      </c>
      <c r="D8" s="16">
        <v>208</v>
      </c>
      <c r="E8" s="16">
        <v>221</v>
      </c>
      <c r="F8" s="16">
        <v>172</v>
      </c>
      <c r="G8" s="16">
        <v>172</v>
      </c>
      <c r="H8" s="16">
        <v>171</v>
      </c>
      <c r="I8" s="16">
        <v>176</v>
      </c>
      <c r="K8" s="55">
        <f t="shared" si="0"/>
        <v>8.4493518963034084</v>
      </c>
      <c r="N8" s="116">
        <f t="shared" si="1"/>
        <v>912</v>
      </c>
      <c r="O8" s="117">
        <f t="shared" si="2"/>
        <v>8.8363530665633169E-2</v>
      </c>
    </row>
    <row r="9" spans="1:26" s="63" customFormat="1" ht="14.1" customHeight="1" x14ac:dyDescent="0.25">
      <c r="A9" s="17" t="s">
        <v>135</v>
      </c>
      <c r="B9" s="16">
        <v>146</v>
      </c>
      <c r="C9" s="16">
        <v>145</v>
      </c>
      <c r="D9" s="16">
        <v>122</v>
      </c>
      <c r="E9" s="16">
        <v>140</v>
      </c>
      <c r="F9" s="16">
        <v>110</v>
      </c>
      <c r="G9" s="16">
        <v>113</v>
      </c>
      <c r="H9" s="16">
        <v>92</v>
      </c>
      <c r="I9" s="16">
        <v>123</v>
      </c>
      <c r="K9" s="55">
        <f t="shared" si="0"/>
        <v>5.9049447911665869</v>
      </c>
      <c r="N9" s="116">
        <f t="shared" si="1"/>
        <v>578</v>
      </c>
      <c r="O9" s="117">
        <f t="shared" si="2"/>
        <v>5.6002325356070151E-2</v>
      </c>
    </row>
    <row r="10" spans="1:26" s="63" customFormat="1" ht="14.1" customHeight="1" x14ac:dyDescent="0.25">
      <c r="A10" s="17" t="s">
        <v>134</v>
      </c>
      <c r="B10" s="16">
        <v>109</v>
      </c>
      <c r="C10" s="16">
        <v>102</v>
      </c>
      <c r="D10" s="16">
        <v>86</v>
      </c>
      <c r="E10" s="16">
        <v>98</v>
      </c>
      <c r="F10" s="16">
        <v>116</v>
      </c>
      <c r="G10" s="16">
        <v>134</v>
      </c>
      <c r="H10" s="16">
        <v>127</v>
      </c>
      <c r="I10" s="16">
        <v>109</v>
      </c>
      <c r="K10" s="55">
        <f t="shared" si="0"/>
        <v>5.2328372539606338</v>
      </c>
      <c r="N10" s="116">
        <f t="shared" si="1"/>
        <v>584</v>
      </c>
      <c r="O10" s="117">
        <f t="shared" si="2"/>
        <v>5.6583664373607206E-2</v>
      </c>
    </row>
    <row r="11" spans="1:26" s="63" customFormat="1" ht="14.1" customHeight="1" x14ac:dyDescent="0.25">
      <c r="A11" s="17" t="s">
        <v>137</v>
      </c>
      <c r="B11" s="16">
        <v>82</v>
      </c>
      <c r="C11" s="16">
        <v>73</v>
      </c>
      <c r="D11" s="16">
        <v>74</v>
      </c>
      <c r="E11" s="16">
        <v>52</v>
      </c>
      <c r="F11" s="16">
        <v>51</v>
      </c>
      <c r="G11" s="16">
        <v>63</v>
      </c>
      <c r="H11" s="16">
        <v>81</v>
      </c>
      <c r="I11" s="16">
        <v>102</v>
      </c>
      <c r="K11" s="55">
        <f t="shared" si="0"/>
        <v>4.8967834853576573</v>
      </c>
      <c r="N11" s="116">
        <f t="shared" si="1"/>
        <v>349</v>
      </c>
      <c r="O11" s="117">
        <f t="shared" si="2"/>
        <v>3.3814552853405677E-2</v>
      </c>
    </row>
    <row r="12" spans="1:26" s="63" customFormat="1" ht="14.1" customHeight="1" x14ac:dyDescent="0.25">
      <c r="A12" s="17" t="s">
        <v>133</v>
      </c>
      <c r="B12" s="16">
        <v>192</v>
      </c>
      <c r="C12" s="16">
        <v>157</v>
      </c>
      <c r="D12" s="16">
        <v>139</v>
      </c>
      <c r="E12" s="16">
        <v>152</v>
      </c>
      <c r="F12" s="16">
        <v>129</v>
      </c>
      <c r="G12" s="16">
        <v>122</v>
      </c>
      <c r="H12" s="16">
        <v>107</v>
      </c>
      <c r="I12" s="16">
        <v>96</v>
      </c>
      <c r="K12" s="55">
        <f t="shared" si="0"/>
        <v>4.6087373979836777</v>
      </c>
      <c r="N12" s="116">
        <f t="shared" si="1"/>
        <v>606</v>
      </c>
      <c r="O12" s="117">
        <f t="shared" si="2"/>
        <v>5.8715240771243099E-2</v>
      </c>
    </row>
    <row r="13" spans="1:26" s="63" customFormat="1" ht="14.1" customHeight="1" x14ac:dyDescent="0.25">
      <c r="A13" s="17" t="s">
        <v>138</v>
      </c>
      <c r="B13" s="16">
        <v>107</v>
      </c>
      <c r="C13" s="16">
        <v>97</v>
      </c>
      <c r="D13" s="16">
        <v>74</v>
      </c>
      <c r="E13" s="16">
        <v>55</v>
      </c>
      <c r="F13" s="16">
        <v>49</v>
      </c>
      <c r="G13" s="16">
        <v>68</v>
      </c>
      <c r="H13" s="16">
        <v>68</v>
      </c>
      <c r="I13" s="16">
        <v>61</v>
      </c>
      <c r="K13" s="55">
        <f t="shared" si="0"/>
        <v>2.928468554968795</v>
      </c>
      <c r="N13" s="116">
        <f t="shared" si="1"/>
        <v>301</v>
      </c>
      <c r="O13" s="117">
        <f t="shared" si="2"/>
        <v>2.9163840713109193E-2</v>
      </c>
    </row>
    <row r="14" spans="1:26" s="63" customFormat="1" ht="14.1" customHeight="1" x14ac:dyDescent="0.25">
      <c r="A14" s="17" t="s">
        <v>136</v>
      </c>
      <c r="B14" s="16">
        <v>53</v>
      </c>
      <c r="C14" s="16">
        <v>69</v>
      </c>
      <c r="D14" s="16">
        <v>52</v>
      </c>
      <c r="E14" s="16">
        <v>56</v>
      </c>
      <c r="F14" s="16">
        <v>67</v>
      </c>
      <c r="G14" s="16">
        <v>53</v>
      </c>
      <c r="H14" s="16">
        <v>50</v>
      </c>
      <c r="I14" s="74">
        <v>48</v>
      </c>
      <c r="K14" s="55">
        <f t="shared" si="0"/>
        <v>2.3043686989918388</v>
      </c>
      <c r="N14" s="116">
        <f t="shared" si="1"/>
        <v>274</v>
      </c>
      <c r="O14" s="117">
        <f t="shared" si="2"/>
        <v>2.6547815134192423E-2</v>
      </c>
    </row>
    <row r="15" spans="1:26" s="63" customFormat="1" ht="14.1" customHeight="1" x14ac:dyDescent="0.25">
      <c r="A15" s="17" t="s">
        <v>140</v>
      </c>
      <c r="B15" s="16">
        <v>49</v>
      </c>
      <c r="C15" s="16">
        <v>43</v>
      </c>
      <c r="D15" s="16">
        <v>33</v>
      </c>
      <c r="E15" s="16">
        <v>37</v>
      </c>
      <c r="F15" s="16">
        <v>40</v>
      </c>
      <c r="G15" s="16">
        <v>41</v>
      </c>
      <c r="H15" s="16">
        <v>46</v>
      </c>
      <c r="I15" s="74">
        <v>38</v>
      </c>
      <c r="K15" s="55">
        <f t="shared" si="0"/>
        <v>1.8242918867018725</v>
      </c>
      <c r="N15" s="116">
        <f t="shared" si="1"/>
        <v>202</v>
      </c>
      <c r="O15" s="117">
        <f t="shared" si="2"/>
        <v>1.9571746923747697E-2</v>
      </c>
    </row>
    <row r="16" spans="1:26" s="63" customFormat="1" ht="14.1" customHeight="1" x14ac:dyDescent="0.25">
      <c r="A16" s="17" t="s">
        <v>142</v>
      </c>
      <c r="B16" s="16">
        <v>48</v>
      </c>
      <c r="C16" s="16">
        <v>42</v>
      </c>
      <c r="D16" s="16">
        <v>35</v>
      </c>
      <c r="E16" s="16">
        <v>36</v>
      </c>
      <c r="F16" s="16">
        <v>26</v>
      </c>
      <c r="G16" s="16">
        <v>27</v>
      </c>
      <c r="H16" s="16">
        <v>25</v>
      </c>
      <c r="I16" s="74">
        <v>37</v>
      </c>
      <c r="K16" s="55">
        <f t="shared" si="0"/>
        <v>1.7762842054728758</v>
      </c>
      <c r="N16" s="116">
        <f t="shared" si="1"/>
        <v>151</v>
      </c>
      <c r="O16" s="117">
        <f t="shared" si="2"/>
        <v>1.4630365274682686E-2</v>
      </c>
    </row>
    <row r="17" spans="1:26" s="63" customFormat="1" ht="14.1" customHeight="1" x14ac:dyDescent="0.25">
      <c r="A17" s="17" t="s">
        <v>141</v>
      </c>
      <c r="B17" s="16">
        <v>30</v>
      </c>
      <c r="C17" s="16">
        <v>34</v>
      </c>
      <c r="D17" s="16">
        <v>26</v>
      </c>
      <c r="E17" s="16">
        <v>38</v>
      </c>
      <c r="F17" s="16">
        <v>34</v>
      </c>
      <c r="G17" s="16">
        <v>38</v>
      </c>
      <c r="H17" s="16">
        <v>25</v>
      </c>
      <c r="I17" s="74">
        <v>28</v>
      </c>
      <c r="K17" s="55">
        <f t="shared" si="0"/>
        <v>1.3442150744119059</v>
      </c>
      <c r="N17" s="116">
        <f t="shared" si="1"/>
        <v>163</v>
      </c>
      <c r="O17" s="117">
        <f t="shared" si="2"/>
        <v>1.5793043309756807E-2</v>
      </c>
    </row>
    <row r="18" spans="1:26" s="63" customFormat="1" ht="14.1" customHeight="1" x14ac:dyDescent="0.25">
      <c r="A18" s="17" t="s">
        <v>139</v>
      </c>
      <c r="B18" s="16">
        <v>63</v>
      </c>
      <c r="C18" s="16">
        <v>66</v>
      </c>
      <c r="D18" s="16">
        <v>46</v>
      </c>
      <c r="E18" s="16">
        <v>47</v>
      </c>
      <c r="F18" s="16">
        <v>41</v>
      </c>
      <c r="G18" s="16">
        <v>51</v>
      </c>
      <c r="H18" s="16">
        <v>34</v>
      </c>
      <c r="I18" s="74">
        <v>27</v>
      </c>
      <c r="K18" s="55">
        <f t="shared" si="0"/>
        <v>1.2962073931829092</v>
      </c>
      <c r="N18" s="116">
        <f t="shared" si="1"/>
        <v>200</v>
      </c>
      <c r="O18" s="117">
        <f t="shared" si="2"/>
        <v>1.9377967251235344E-2</v>
      </c>
    </row>
    <row r="19" spans="1:26" s="63" customFormat="1" ht="14.1" customHeight="1" x14ac:dyDescent="0.25">
      <c r="A19" s="17" t="s">
        <v>143</v>
      </c>
      <c r="B19" s="16">
        <v>30</v>
      </c>
      <c r="C19" s="16">
        <v>28</v>
      </c>
      <c r="D19" s="16">
        <v>34</v>
      </c>
      <c r="E19" s="16">
        <v>30</v>
      </c>
      <c r="F19" s="16">
        <v>22</v>
      </c>
      <c r="G19" s="16">
        <v>29</v>
      </c>
      <c r="H19" s="16">
        <v>13</v>
      </c>
      <c r="I19" s="16">
        <v>20</v>
      </c>
      <c r="K19" s="55">
        <f t="shared" si="0"/>
        <v>0.96015362457993281</v>
      </c>
      <c r="N19" s="116">
        <f t="shared" si="1"/>
        <v>114</v>
      </c>
      <c r="O19" s="117">
        <f t="shared" si="2"/>
        <v>1.1045441333204146E-2</v>
      </c>
    </row>
    <row r="20" spans="1:26" s="63" customFormat="1" ht="14.1" customHeight="1" x14ac:dyDescent="0.25">
      <c r="A20" s="17" t="s">
        <v>144</v>
      </c>
      <c r="B20" s="16">
        <v>28</v>
      </c>
      <c r="C20" s="16">
        <v>18</v>
      </c>
      <c r="D20" s="16">
        <v>13</v>
      </c>
      <c r="E20" s="16">
        <v>23</v>
      </c>
      <c r="F20" s="16">
        <v>20</v>
      </c>
      <c r="G20" s="16">
        <v>22</v>
      </c>
      <c r="H20" s="16">
        <v>22</v>
      </c>
      <c r="I20" s="16">
        <v>14</v>
      </c>
      <c r="K20" s="55">
        <f t="shared" si="0"/>
        <v>0.67210753720595295</v>
      </c>
      <c r="N20" s="116">
        <f t="shared" si="1"/>
        <v>101</v>
      </c>
      <c r="O20" s="117">
        <f t="shared" si="2"/>
        <v>9.7858734618738487E-3</v>
      </c>
    </row>
    <row r="21" spans="1:26" s="63" customFormat="1" ht="14.1" customHeight="1" x14ac:dyDescent="0.25">
      <c r="A21" s="17" t="s">
        <v>295</v>
      </c>
      <c r="B21" s="16">
        <v>3</v>
      </c>
      <c r="C21" s="16">
        <v>7</v>
      </c>
      <c r="D21" s="16">
        <v>3</v>
      </c>
      <c r="E21" s="16">
        <v>2</v>
      </c>
      <c r="F21" s="16">
        <v>2</v>
      </c>
      <c r="G21" s="16">
        <v>3</v>
      </c>
      <c r="H21" s="16">
        <v>2</v>
      </c>
      <c r="I21" s="16">
        <v>3</v>
      </c>
      <c r="K21" s="55">
        <f t="shared" si="0"/>
        <v>0.14402304368698993</v>
      </c>
      <c r="N21" s="116">
        <f t="shared" si="1"/>
        <v>12</v>
      </c>
      <c r="O21" s="117">
        <f t="shared" si="2"/>
        <v>1.1626780350741208E-3</v>
      </c>
    </row>
    <row r="22" spans="1:26" s="63" customFormat="1" ht="14.1" customHeight="1" x14ac:dyDescent="0.25">
      <c r="A22" s="17" t="s">
        <v>145</v>
      </c>
      <c r="B22" s="16">
        <v>9</v>
      </c>
      <c r="C22" s="16">
        <v>6</v>
      </c>
      <c r="D22" s="16">
        <v>8</v>
      </c>
      <c r="E22" s="16">
        <v>5</v>
      </c>
      <c r="F22" s="16">
        <v>4</v>
      </c>
      <c r="G22" s="16">
        <v>4</v>
      </c>
      <c r="H22" s="16">
        <v>2</v>
      </c>
      <c r="I22" s="16">
        <v>1</v>
      </c>
      <c r="K22" s="55">
        <f t="shared" si="0"/>
        <v>4.8007681228996638E-2</v>
      </c>
      <c r="N22" s="116">
        <f t="shared" si="1"/>
        <v>16</v>
      </c>
      <c r="O22" s="117">
        <f t="shared" si="2"/>
        <v>1.5502373800988277E-3</v>
      </c>
    </row>
    <row r="23" spans="1:26" s="63" customFormat="1" ht="14.1" customHeight="1" x14ac:dyDescent="0.25">
      <c r="A23" s="57"/>
      <c r="B23" s="58"/>
      <c r="C23" s="58"/>
      <c r="D23" s="58"/>
      <c r="E23" s="58"/>
      <c r="F23" s="58"/>
      <c r="G23" s="58"/>
      <c r="H23" s="58"/>
      <c r="I23" s="58"/>
      <c r="K23" s="55"/>
    </row>
    <row r="24" spans="1:26" s="12" customFormat="1" ht="14.1" customHeight="1" x14ac:dyDescent="0.25">
      <c r="A24" s="14" t="s">
        <v>259</v>
      </c>
      <c r="B24" s="15">
        <f>SUM(B25:B31)</f>
        <v>4</v>
      </c>
      <c r="C24" s="15">
        <f t="shared" ref="C24" si="3">SUM(C25:C31)</f>
        <v>0</v>
      </c>
      <c r="D24" s="15">
        <v>0</v>
      </c>
      <c r="E24" s="15">
        <v>5</v>
      </c>
      <c r="F24" s="15">
        <v>1</v>
      </c>
      <c r="G24" s="15">
        <v>2</v>
      </c>
      <c r="H24" s="15">
        <v>4</v>
      </c>
      <c r="I24" s="15">
        <v>0</v>
      </c>
      <c r="J24" s="63"/>
      <c r="K24" s="55"/>
      <c r="L24" s="63"/>
      <c r="M24" s="63"/>
    </row>
    <row r="25" spans="1:26" s="65" customFormat="1" ht="14.1" customHeight="1" x14ac:dyDescent="0.25">
      <c r="A25" s="17" t="s">
        <v>350</v>
      </c>
      <c r="B25" s="16">
        <v>0</v>
      </c>
      <c r="C25" s="16">
        <v>0</v>
      </c>
      <c r="D25" s="16">
        <v>0</v>
      </c>
      <c r="E25" s="16">
        <v>0</v>
      </c>
      <c r="F25" s="16">
        <v>0</v>
      </c>
      <c r="G25" s="16">
        <v>0</v>
      </c>
      <c r="H25" s="16">
        <v>1</v>
      </c>
      <c r="I25" s="16">
        <v>0</v>
      </c>
      <c r="J25" s="63"/>
      <c r="K25" s="55">
        <f t="shared" ref="K25:K34" si="4">IF(ISERROR(I25/$I$24*100),0,I25/$I$24*100)</f>
        <v>0</v>
      </c>
      <c r="L25" s="63"/>
      <c r="M25" s="63"/>
      <c r="Z25" s="63"/>
    </row>
    <row r="26" spans="1:26" s="65" customFormat="1" ht="14.1" customHeight="1" x14ac:dyDescent="0.25">
      <c r="A26" s="17" t="s">
        <v>270</v>
      </c>
      <c r="B26" s="16">
        <v>0</v>
      </c>
      <c r="C26" s="16">
        <v>0</v>
      </c>
      <c r="D26" s="16">
        <v>0</v>
      </c>
      <c r="E26" s="16">
        <v>1</v>
      </c>
      <c r="F26" s="16">
        <v>0</v>
      </c>
      <c r="G26" s="16">
        <v>0</v>
      </c>
      <c r="H26" s="16">
        <v>0</v>
      </c>
      <c r="I26" s="16">
        <v>0</v>
      </c>
      <c r="J26" s="63"/>
      <c r="K26" s="55">
        <f t="shared" si="4"/>
        <v>0</v>
      </c>
      <c r="L26" s="63"/>
      <c r="M26" s="63"/>
      <c r="Z26" s="63"/>
    </row>
    <row r="27" spans="1:26" s="65" customFormat="1" ht="14.1" customHeight="1" x14ac:dyDescent="0.25">
      <c r="A27" s="17" t="s">
        <v>454</v>
      </c>
      <c r="B27" s="16">
        <v>0</v>
      </c>
      <c r="C27" s="16">
        <v>0</v>
      </c>
      <c r="D27" s="16">
        <v>0</v>
      </c>
      <c r="E27" s="16">
        <v>0</v>
      </c>
      <c r="F27" s="16">
        <v>0</v>
      </c>
      <c r="G27" s="16">
        <v>1</v>
      </c>
      <c r="H27" s="16">
        <v>0</v>
      </c>
      <c r="I27" s="16">
        <v>0</v>
      </c>
      <c r="J27" s="63"/>
      <c r="K27" s="55">
        <f t="shared" si="4"/>
        <v>0</v>
      </c>
      <c r="L27" s="63"/>
      <c r="M27" s="63"/>
      <c r="Z27" s="63"/>
    </row>
    <row r="28" spans="1:26" s="63" customFormat="1" ht="14.1" customHeight="1" x14ac:dyDescent="0.25">
      <c r="A28" s="17" t="s">
        <v>396</v>
      </c>
      <c r="B28" s="16">
        <v>0</v>
      </c>
      <c r="C28" s="16">
        <v>0</v>
      </c>
      <c r="D28" s="16">
        <v>0</v>
      </c>
      <c r="E28" s="16">
        <v>0</v>
      </c>
      <c r="F28" s="16">
        <v>0</v>
      </c>
      <c r="G28" s="16">
        <v>0</v>
      </c>
      <c r="H28" s="16">
        <v>1</v>
      </c>
      <c r="I28" s="16">
        <v>0</v>
      </c>
      <c r="K28" s="55">
        <f t="shared" si="4"/>
        <v>0</v>
      </c>
    </row>
    <row r="29" spans="1:26" s="63" customFormat="1" ht="14.1" customHeight="1" x14ac:dyDescent="0.25">
      <c r="A29" s="17" t="s">
        <v>273</v>
      </c>
      <c r="B29" s="16">
        <v>0</v>
      </c>
      <c r="C29" s="16">
        <v>0</v>
      </c>
      <c r="D29" s="16">
        <v>0</v>
      </c>
      <c r="E29" s="16">
        <v>1</v>
      </c>
      <c r="F29" s="16">
        <v>0</v>
      </c>
      <c r="G29" s="16">
        <v>0</v>
      </c>
      <c r="H29" s="16">
        <v>0</v>
      </c>
      <c r="I29" s="16">
        <v>0</v>
      </c>
      <c r="K29" s="55">
        <f t="shared" si="4"/>
        <v>0</v>
      </c>
    </row>
    <row r="30" spans="1:26" s="63" customFormat="1" ht="14.1" customHeight="1" x14ac:dyDescent="0.25">
      <c r="A30" s="17" t="s">
        <v>268</v>
      </c>
      <c r="B30" s="16">
        <v>4</v>
      </c>
      <c r="C30" s="16">
        <v>0</v>
      </c>
      <c r="D30" s="16">
        <v>0</v>
      </c>
      <c r="E30" s="16">
        <v>0</v>
      </c>
      <c r="F30" s="16">
        <v>0</v>
      </c>
      <c r="G30" s="16">
        <v>0</v>
      </c>
      <c r="H30" s="16">
        <v>2</v>
      </c>
      <c r="I30" s="16">
        <v>0</v>
      </c>
      <c r="K30" s="55">
        <f t="shared" si="4"/>
        <v>0</v>
      </c>
    </row>
    <row r="31" spans="1:26" s="63" customFormat="1" ht="14.1" customHeight="1" x14ac:dyDescent="0.25">
      <c r="A31" s="17" t="s">
        <v>269</v>
      </c>
      <c r="B31" s="16">
        <v>0</v>
      </c>
      <c r="C31" s="16">
        <v>0</v>
      </c>
      <c r="D31" s="16">
        <v>0</v>
      </c>
      <c r="E31" s="16">
        <v>2</v>
      </c>
      <c r="F31" s="16">
        <v>0</v>
      </c>
      <c r="G31" s="16">
        <v>1</v>
      </c>
      <c r="H31" s="16">
        <v>0</v>
      </c>
      <c r="I31" s="16">
        <v>0</v>
      </c>
      <c r="K31" s="55">
        <f t="shared" si="4"/>
        <v>0</v>
      </c>
    </row>
    <row r="32" spans="1:26" s="63" customFormat="1" ht="14.1" customHeight="1" x14ac:dyDescent="0.25">
      <c r="A32" s="17" t="s">
        <v>271</v>
      </c>
      <c r="B32" s="16">
        <v>0</v>
      </c>
      <c r="C32" s="16">
        <v>0</v>
      </c>
      <c r="D32" s="16">
        <v>0</v>
      </c>
      <c r="E32" s="16">
        <v>0</v>
      </c>
      <c r="F32" s="16">
        <v>1</v>
      </c>
      <c r="G32" s="16">
        <v>0</v>
      </c>
      <c r="H32" s="16">
        <v>0</v>
      </c>
      <c r="I32" s="16">
        <v>0</v>
      </c>
      <c r="K32" s="55">
        <f t="shared" si="4"/>
        <v>0</v>
      </c>
    </row>
    <row r="33" spans="1:15" s="12" customFormat="1" ht="14.1" customHeight="1" x14ac:dyDescent="0.25">
      <c r="A33" s="17" t="s">
        <v>272</v>
      </c>
      <c r="B33" s="16">
        <v>1</v>
      </c>
      <c r="C33" s="16">
        <v>0</v>
      </c>
      <c r="D33" s="16">
        <v>0</v>
      </c>
      <c r="E33" s="16">
        <v>0</v>
      </c>
      <c r="F33" s="16">
        <v>0</v>
      </c>
      <c r="G33" s="16">
        <v>0</v>
      </c>
      <c r="H33" s="16">
        <v>0</v>
      </c>
      <c r="I33" s="16"/>
      <c r="J33" s="63"/>
      <c r="K33" s="55">
        <f t="shared" si="4"/>
        <v>0</v>
      </c>
      <c r="L33" s="63"/>
      <c r="M33" s="63"/>
    </row>
    <row r="34" spans="1:15" s="63" customFormat="1" ht="14.1" customHeight="1" x14ac:dyDescent="0.25">
      <c r="A34" s="17" t="s">
        <v>274</v>
      </c>
      <c r="B34" s="16">
        <v>0</v>
      </c>
      <c r="C34" s="16">
        <v>0</v>
      </c>
      <c r="D34" s="16">
        <v>0</v>
      </c>
      <c r="E34" s="16">
        <v>1</v>
      </c>
      <c r="F34" s="16">
        <v>0</v>
      </c>
      <c r="G34" s="16">
        <v>0</v>
      </c>
      <c r="H34" s="16">
        <v>0</v>
      </c>
      <c r="I34" s="16">
        <v>0</v>
      </c>
      <c r="K34" s="55">
        <f t="shared" si="4"/>
        <v>0</v>
      </c>
    </row>
    <row r="35" spans="1:15" s="63" customFormat="1" ht="14.1" customHeight="1" x14ac:dyDescent="0.25">
      <c r="A35" s="57"/>
      <c r="B35" s="58"/>
      <c r="C35" s="58"/>
      <c r="D35" s="58"/>
      <c r="E35" s="58"/>
      <c r="F35" s="58"/>
      <c r="G35" s="58"/>
      <c r="H35" s="58"/>
      <c r="I35" s="58"/>
      <c r="K35" s="55"/>
    </row>
    <row r="36" spans="1:15" s="63" customFormat="1" ht="14.1" customHeight="1" x14ac:dyDescent="0.25">
      <c r="A36" s="14" t="s">
        <v>260</v>
      </c>
      <c r="B36" s="15">
        <v>86</v>
      </c>
      <c r="C36" s="15">
        <v>79</v>
      </c>
      <c r="D36" s="15">
        <v>103</v>
      </c>
      <c r="E36" s="15">
        <v>114</v>
      </c>
      <c r="F36" s="15">
        <v>116</v>
      </c>
      <c r="G36" s="15">
        <v>81</v>
      </c>
      <c r="H36" s="15">
        <v>94</v>
      </c>
      <c r="I36" s="15">
        <v>111</v>
      </c>
      <c r="K36" s="55"/>
      <c r="N36" s="116">
        <f t="shared" ref="N36" si="5">SUM(E36:I36)</f>
        <v>516</v>
      </c>
      <c r="O36" s="117"/>
    </row>
    <row r="37" spans="1:15" s="63" customFormat="1" ht="14.1" customHeight="1" x14ac:dyDescent="0.25">
      <c r="A37" s="17" t="s">
        <v>131</v>
      </c>
      <c r="B37" s="16">
        <v>22</v>
      </c>
      <c r="C37" s="16">
        <v>16</v>
      </c>
      <c r="D37" s="16">
        <v>28</v>
      </c>
      <c r="E37" s="16">
        <v>30</v>
      </c>
      <c r="F37" s="16">
        <v>42</v>
      </c>
      <c r="G37" s="85">
        <v>42</v>
      </c>
      <c r="H37" s="85">
        <v>42</v>
      </c>
      <c r="I37" s="85">
        <v>38</v>
      </c>
      <c r="J37" s="86"/>
      <c r="K37" s="55">
        <f t="shared" ref="K37:K54" si="6">I37/$I$36</f>
        <v>0.34234234234234234</v>
      </c>
      <c r="N37" s="116">
        <f t="shared" ref="N37" si="7">SUM(E37:I37)</f>
        <v>194</v>
      </c>
      <c r="O37" s="117">
        <f>N37/N$36</f>
        <v>0.37596899224806202</v>
      </c>
    </row>
    <row r="38" spans="1:15" s="63" customFormat="1" ht="14.1" customHeight="1" x14ac:dyDescent="0.25">
      <c r="A38" s="17" t="s">
        <v>130</v>
      </c>
      <c r="B38" s="16">
        <v>14</v>
      </c>
      <c r="C38" s="16">
        <v>14</v>
      </c>
      <c r="D38" s="16">
        <v>21</v>
      </c>
      <c r="E38" s="16">
        <v>21</v>
      </c>
      <c r="F38" s="16">
        <v>12</v>
      </c>
      <c r="G38" s="85">
        <v>12</v>
      </c>
      <c r="H38" s="85">
        <v>12</v>
      </c>
      <c r="I38" s="85">
        <v>25</v>
      </c>
      <c r="J38" s="86"/>
      <c r="K38" s="55">
        <f t="shared" si="6"/>
        <v>0.22522522522522523</v>
      </c>
      <c r="N38" s="116">
        <f t="shared" ref="N38:N54" si="8">SUM(E38:I38)</f>
        <v>82</v>
      </c>
      <c r="O38" s="117">
        <f t="shared" ref="O38:O54" si="9">N38/N$36</f>
        <v>0.15891472868217055</v>
      </c>
    </row>
    <row r="39" spans="1:15" s="63" customFormat="1" ht="14.1" customHeight="1" x14ac:dyDescent="0.25">
      <c r="A39" s="17" t="s">
        <v>134</v>
      </c>
      <c r="B39" s="16">
        <v>13</v>
      </c>
      <c r="C39" s="16">
        <v>5</v>
      </c>
      <c r="D39" s="16">
        <v>12</v>
      </c>
      <c r="E39" s="16">
        <v>9</v>
      </c>
      <c r="F39" s="16">
        <v>11</v>
      </c>
      <c r="G39" s="85">
        <v>11</v>
      </c>
      <c r="H39" s="85">
        <v>11</v>
      </c>
      <c r="I39" s="85">
        <v>10</v>
      </c>
      <c r="J39" s="86"/>
      <c r="K39" s="55">
        <f t="shared" si="6"/>
        <v>9.0090090090090086E-2</v>
      </c>
      <c r="N39" s="116">
        <f t="shared" si="8"/>
        <v>52</v>
      </c>
      <c r="O39" s="117">
        <f t="shared" si="9"/>
        <v>0.10077519379844961</v>
      </c>
    </row>
    <row r="40" spans="1:15" s="63" customFormat="1" ht="14.1" customHeight="1" x14ac:dyDescent="0.25">
      <c r="A40" s="17" t="s">
        <v>478</v>
      </c>
      <c r="B40" s="16">
        <v>15</v>
      </c>
      <c r="C40" s="16">
        <v>20</v>
      </c>
      <c r="D40" s="16">
        <v>18</v>
      </c>
      <c r="E40" s="16">
        <v>20</v>
      </c>
      <c r="F40" s="16">
        <v>14</v>
      </c>
      <c r="G40" s="85">
        <v>14</v>
      </c>
      <c r="H40" s="85">
        <v>14</v>
      </c>
      <c r="I40" s="85">
        <v>9</v>
      </c>
      <c r="J40" s="86"/>
      <c r="K40" s="55">
        <f t="shared" si="6"/>
        <v>8.1081081081081086E-2</v>
      </c>
      <c r="N40" s="116">
        <f t="shared" si="8"/>
        <v>71</v>
      </c>
      <c r="O40" s="117">
        <f t="shared" si="9"/>
        <v>0.1375968992248062</v>
      </c>
    </row>
    <row r="41" spans="1:15" s="63" customFormat="1" ht="14.1" customHeight="1" x14ac:dyDescent="0.25">
      <c r="A41" s="17" t="s">
        <v>132</v>
      </c>
      <c r="B41" s="16">
        <v>6</v>
      </c>
      <c r="C41" s="16">
        <v>1</v>
      </c>
      <c r="D41" s="16">
        <v>3</v>
      </c>
      <c r="E41" s="16">
        <v>8</v>
      </c>
      <c r="F41" s="16">
        <v>9</v>
      </c>
      <c r="G41" s="85">
        <v>9</v>
      </c>
      <c r="H41" s="85">
        <v>9</v>
      </c>
      <c r="I41" s="85">
        <v>5</v>
      </c>
      <c r="J41" s="86"/>
      <c r="K41" s="55">
        <f t="shared" si="6"/>
        <v>4.5045045045045043E-2</v>
      </c>
      <c r="N41" s="116">
        <f t="shared" si="8"/>
        <v>40</v>
      </c>
      <c r="O41" s="117">
        <f t="shared" si="9"/>
        <v>7.7519379844961239E-2</v>
      </c>
    </row>
    <row r="42" spans="1:15" s="63" customFormat="1" ht="14.1" customHeight="1" x14ac:dyDescent="0.25">
      <c r="A42" s="17" t="s">
        <v>141</v>
      </c>
      <c r="B42" s="16">
        <v>0</v>
      </c>
      <c r="C42" s="16">
        <v>3</v>
      </c>
      <c r="D42" s="16">
        <v>2</v>
      </c>
      <c r="E42" s="16">
        <v>5</v>
      </c>
      <c r="F42" s="16">
        <v>3</v>
      </c>
      <c r="G42" s="85">
        <v>3</v>
      </c>
      <c r="H42" s="85">
        <v>3</v>
      </c>
      <c r="I42" s="85">
        <v>5</v>
      </c>
      <c r="J42" s="86"/>
      <c r="K42" s="55">
        <f t="shared" si="6"/>
        <v>4.5045045045045043E-2</v>
      </c>
      <c r="N42" s="116">
        <f t="shared" si="8"/>
        <v>19</v>
      </c>
      <c r="O42" s="117">
        <f t="shared" si="9"/>
        <v>3.6821705426356592E-2</v>
      </c>
    </row>
    <row r="43" spans="1:15" s="63" customFormat="1" ht="14.1" customHeight="1" x14ac:dyDescent="0.25">
      <c r="A43" s="17" t="s">
        <v>133</v>
      </c>
      <c r="B43" s="16">
        <v>3</v>
      </c>
      <c r="C43" s="16">
        <v>5</v>
      </c>
      <c r="D43" s="16">
        <v>2</v>
      </c>
      <c r="E43" s="16">
        <v>11</v>
      </c>
      <c r="F43" s="16">
        <v>9</v>
      </c>
      <c r="G43" s="85">
        <v>9</v>
      </c>
      <c r="H43" s="85">
        <v>9</v>
      </c>
      <c r="I43" s="85">
        <v>4</v>
      </c>
      <c r="J43" s="86"/>
      <c r="K43" s="55">
        <f t="shared" si="6"/>
        <v>3.6036036036036036E-2</v>
      </c>
      <c r="N43" s="116">
        <f t="shared" si="8"/>
        <v>42</v>
      </c>
      <c r="O43" s="117">
        <f t="shared" si="9"/>
        <v>8.1395348837209308E-2</v>
      </c>
    </row>
    <row r="44" spans="1:15" s="63" customFormat="1" ht="14.1" customHeight="1" x14ac:dyDescent="0.25">
      <c r="A44" s="17" t="s">
        <v>137</v>
      </c>
      <c r="B44" s="16">
        <v>1</v>
      </c>
      <c r="C44" s="16">
        <v>1</v>
      </c>
      <c r="D44" s="16">
        <v>0</v>
      </c>
      <c r="E44" s="16">
        <v>0</v>
      </c>
      <c r="F44" s="16">
        <v>3</v>
      </c>
      <c r="G44" s="85">
        <v>3</v>
      </c>
      <c r="H44" s="85">
        <v>3</v>
      </c>
      <c r="I44" s="85">
        <v>4</v>
      </c>
      <c r="J44" s="86"/>
      <c r="K44" s="55">
        <f t="shared" si="6"/>
        <v>3.6036036036036036E-2</v>
      </c>
      <c r="N44" s="116">
        <f t="shared" si="8"/>
        <v>13</v>
      </c>
      <c r="O44" s="117">
        <f t="shared" si="9"/>
        <v>2.5193798449612403E-2</v>
      </c>
    </row>
    <row r="45" spans="1:15" s="63" customFormat="1" ht="14.1" customHeight="1" x14ac:dyDescent="0.25">
      <c r="A45" s="17" t="s">
        <v>51</v>
      </c>
      <c r="B45" s="16">
        <v>0</v>
      </c>
      <c r="C45" s="16">
        <v>0</v>
      </c>
      <c r="D45" s="16">
        <v>0</v>
      </c>
      <c r="E45" s="16">
        <v>0</v>
      </c>
      <c r="F45" s="16">
        <v>0</v>
      </c>
      <c r="G45" s="85">
        <v>0</v>
      </c>
      <c r="H45" s="85">
        <v>0</v>
      </c>
      <c r="I45" s="85">
        <v>4</v>
      </c>
      <c r="J45" s="86"/>
      <c r="K45" s="55">
        <f t="shared" si="6"/>
        <v>3.6036036036036036E-2</v>
      </c>
      <c r="N45" s="116">
        <f t="shared" si="8"/>
        <v>4</v>
      </c>
      <c r="O45" s="117">
        <f t="shared" si="9"/>
        <v>7.7519379844961239E-3</v>
      </c>
    </row>
    <row r="46" spans="1:15" s="63" customFormat="1" ht="14.1" customHeight="1" x14ac:dyDescent="0.25">
      <c r="A46" s="17" t="s">
        <v>136</v>
      </c>
      <c r="B46" s="16">
        <v>1</v>
      </c>
      <c r="C46" s="16">
        <v>6</v>
      </c>
      <c r="D46" s="16">
        <v>0</v>
      </c>
      <c r="E46" s="16">
        <v>2</v>
      </c>
      <c r="F46" s="16">
        <v>6</v>
      </c>
      <c r="G46" s="85">
        <v>6</v>
      </c>
      <c r="H46" s="85">
        <v>6</v>
      </c>
      <c r="I46" s="85">
        <v>2</v>
      </c>
      <c r="J46" s="86"/>
      <c r="K46" s="55">
        <f t="shared" si="6"/>
        <v>1.8018018018018018E-2</v>
      </c>
      <c r="N46" s="116">
        <f t="shared" si="8"/>
        <v>22</v>
      </c>
      <c r="O46" s="117">
        <f t="shared" si="9"/>
        <v>4.2635658914728682E-2</v>
      </c>
    </row>
    <row r="47" spans="1:15" s="63" customFormat="1" ht="14.1" customHeight="1" x14ac:dyDescent="0.25">
      <c r="A47" s="17" t="s">
        <v>135</v>
      </c>
      <c r="B47" s="16">
        <v>2</v>
      </c>
      <c r="C47" s="16">
        <v>2</v>
      </c>
      <c r="D47" s="16">
        <v>2</v>
      </c>
      <c r="E47" s="16">
        <v>1</v>
      </c>
      <c r="F47" s="16">
        <v>2</v>
      </c>
      <c r="G47" s="85">
        <v>2</v>
      </c>
      <c r="H47" s="85">
        <v>2</v>
      </c>
      <c r="I47" s="85">
        <v>2</v>
      </c>
      <c r="J47" s="86"/>
      <c r="K47" s="55">
        <f t="shared" si="6"/>
        <v>1.8018018018018018E-2</v>
      </c>
      <c r="N47" s="116">
        <f t="shared" si="8"/>
        <v>9</v>
      </c>
      <c r="O47" s="117">
        <f t="shared" si="9"/>
        <v>1.7441860465116279E-2</v>
      </c>
    </row>
    <row r="48" spans="1:15" s="63" customFormat="1" ht="14.1" customHeight="1" x14ac:dyDescent="0.25">
      <c r="A48" s="17" t="s">
        <v>139</v>
      </c>
      <c r="B48" s="16">
        <v>3</v>
      </c>
      <c r="C48" s="16">
        <v>0</v>
      </c>
      <c r="D48" s="16">
        <v>1</v>
      </c>
      <c r="E48" s="16">
        <v>2</v>
      </c>
      <c r="F48" s="16">
        <v>2</v>
      </c>
      <c r="G48" s="85">
        <v>2</v>
      </c>
      <c r="H48" s="85">
        <v>2</v>
      </c>
      <c r="I48" s="85">
        <v>1</v>
      </c>
      <c r="J48" s="86"/>
      <c r="K48" s="55">
        <f t="shared" si="6"/>
        <v>9.0090090090090089E-3</v>
      </c>
      <c r="N48" s="116">
        <f t="shared" si="8"/>
        <v>9</v>
      </c>
      <c r="O48" s="117">
        <f t="shared" si="9"/>
        <v>1.7441860465116279E-2</v>
      </c>
    </row>
    <row r="49" spans="1:15" s="63" customFormat="1" ht="14.1" customHeight="1" x14ac:dyDescent="0.25">
      <c r="A49" s="17" t="s">
        <v>143</v>
      </c>
      <c r="B49" s="16">
        <v>0</v>
      </c>
      <c r="C49" s="16">
        <v>0</v>
      </c>
      <c r="D49" s="16">
        <v>3</v>
      </c>
      <c r="E49" s="16">
        <v>2</v>
      </c>
      <c r="F49" s="16">
        <v>2</v>
      </c>
      <c r="G49" s="85">
        <v>2</v>
      </c>
      <c r="H49" s="85">
        <v>2</v>
      </c>
      <c r="I49" s="85">
        <v>1</v>
      </c>
      <c r="J49" s="86"/>
      <c r="K49" s="55">
        <f t="shared" si="6"/>
        <v>9.0090090090090089E-3</v>
      </c>
      <c r="N49" s="116">
        <f t="shared" si="8"/>
        <v>9</v>
      </c>
      <c r="O49" s="117">
        <f t="shared" si="9"/>
        <v>1.7441860465116279E-2</v>
      </c>
    </row>
    <row r="50" spans="1:15" s="63" customFormat="1" ht="14.1" customHeight="1" x14ac:dyDescent="0.25">
      <c r="A50" s="17" t="s">
        <v>140</v>
      </c>
      <c r="B50" s="16">
        <v>2</v>
      </c>
      <c r="C50" s="16">
        <v>2</v>
      </c>
      <c r="D50" s="16">
        <v>5</v>
      </c>
      <c r="E50" s="16">
        <v>0</v>
      </c>
      <c r="F50" s="16">
        <v>0</v>
      </c>
      <c r="G50" s="85">
        <v>0</v>
      </c>
      <c r="H50" s="85">
        <v>0</v>
      </c>
      <c r="I50" s="85">
        <v>1</v>
      </c>
      <c r="J50" s="86"/>
      <c r="K50" s="55">
        <f t="shared" si="6"/>
        <v>9.0090090090090089E-3</v>
      </c>
      <c r="N50" s="116">
        <f t="shared" si="8"/>
        <v>1</v>
      </c>
      <c r="O50" s="117">
        <f t="shared" si="9"/>
        <v>1.937984496124031E-3</v>
      </c>
    </row>
    <row r="51" spans="1:15" s="97" customFormat="1" ht="14.1" customHeight="1" x14ac:dyDescent="0.25">
      <c r="A51" s="17" t="s">
        <v>144</v>
      </c>
      <c r="B51" s="16">
        <v>0</v>
      </c>
      <c r="C51" s="16">
        <v>1</v>
      </c>
      <c r="D51" s="16">
        <v>0</v>
      </c>
      <c r="E51" s="16">
        <v>0</v>
      </c>
      <c r="F51" s="16">
        <v>1</v>
      </c>
      <c r="G51" s="85">
        <v>1</v>
      </c>
      <c r="H51" s="85">
        <v>1</v>
      </c>
      <c r="I51" s="85"/>
      <c r="J51" s="86"/>
      <c r="K51" s="55">
        <f t="shared" si="6"/>
        <v>0</v>
      </c>
      <c r="N51" s="116">
        <f t="shared" si="8"/>
        <v>3</v>
      </c>
      <c r="O51" s="117">
        <f t="shared" si="9"/>
        <v>5.8139534883720929E-3</v>
      </c>
    </row>
    <row r="52" spans="1:15" s="63" customFormat="1" ht="14.1" customHeight="1" x14ac:dyDescent="0.25">
      <c r="A52" s="17" t="s">
        <v>138</v>
      </c>
      <c r="B52" s="16">
        <v>3</v>
      </c>
      <c r="C52" s="16">
        <v>0</v>
      </c>
      <c r="D52" s="16">
        <v>6</v>
      </c>
      <c r="E52" s="16">
        <v>3</v>
      </c>
      <c r="F52" s="16">
        <v>0</v>
      </c>
      <c r="G52" s="85">
        <v>0</v>
      </c>
      <c r="H52" s="85">
        <v>0</v>
      </c>
      <c r="I52" s="85"/>
      <c r="J52" s="86"/>
      <c r="K52" s="55">
        <f t="shared" si="6"/>
        <v>0</v>
      </c>
      <c r="N52" s="116">
        <f t="shared" si="8"/>
        <v>3</v>
      </c>
      <c r="O52" s="117">
        <f t="shared" si="9"/>
        <v>5.8139534883720929E-3</v>
      </c>
    </row>
    <row r="53" spans="1:15" s="63" customFormat="1" ht="14.1" customHeight="1" x14ac:dyDescent="0.25">
      <c r="A53" s="17" t="s">
        <v>142</v>
      </c>
      <c r="B53" s="16">
        <v>1</v>
      </c>
      <c r="C53" s="16">
        <v>2</v>
      </c>
      <c r="D53" s="16">
        <v>0</v>
      </c>
      <c r="E53" s="16">
        <v>0</v>
      </c>
      <c r="F53" s="16">
        <v>0</v>
      </c>
      <c r="G53" s="85">
        <v>0</v>
      </c>
      <c r="H53" s="85">
        <v>0</v>
      </c>
      <c r="I53" s="85">
        <v>0</v>
      </c>
      <c r="J53" s="86"/>
      <c r="K53" s="55">
        <f t="shared" si="6"/>
        <v>0</v>
      </c>
      <c r="N53" s="116">
        <f t="shared" si="8"/>
        <v>0</v>
      </c>
      <c r="O53" s="117">
        <f t="shared" si="9"/>
        <v>0</v>
      </c>
    </row>
    <row r="54" spans="1:15" s="63" customFormat="1" ht="14.1" customHeight="1" x14ac:dyDescent="0.25">
      <c r="A54" s="17" t="s">
        <v>145</v>
      </c>
      <c r="B54" s="16">
        <v>0</v>
      </c>
      <c r="C54" s="16">
        <v>1</v>
      </c>
      <c r="D54" s="16">
        <v>0</v>
      </c>
      <c r="E54" s="16">
        <v>0</v>
      </c>
      <c r="F54" s="16">
        <v>0</v>
      </c>
      <c r="G54" s="85">
        <v>0</v>
      </c>
      <c r="H54" s="85">
        <v>0</v>
      </c>
      <c r="I54" s="85">
        <v>0</v>
      </c>
      <c r="J54" s="86"/>
      <c r="K54" s="55">
        <f t="shared" si="6"/>
        <v>0</v>
      </c>
      <c r="N54" s="116">
        <f t="shared" si="8"/>
        <v>0</v>
      </c>
      <c r="O54" s="117">
        <f t="shared" si="9"/>
        <v>0</v>
      </c>
    </row>
    <row r="55" spans="1:15" ht="9" customHeight="1" thickBot="1" x14ac:dyDescent="0.3">
      <c r="A55" s="18"/>
      <c r="B55" s="18"/>
      <c r="C55" s="18"/>
      <c r="D55" s="18"/>
      <c r="E55" s="18"/>
      <c r="F55" s="18"/>
      <c r="G55" s="88"/>
      <c r="H55" s="88"/>
      <c r="I55" s="88"/>
      <c r="J55" s="86"/>
      <c r="K55" s="88"/>
    </row>
    <row r="56" spans="1:15" x14ac:dyDescent="0.25">
      <c r="A56" s="17"/>
      <c r="B56" s="17"/>
      <c r="C56" s="17"/>
      <c r="D56" s="16"/>
      <c r="E56" s="16"/>
      <c r="F56" s="16"/>
      <c r="G56" s="85"/>
      <c r="H56" s="85"/>
      <c r="I56" s="85"/>
      <c r="J56" s="86"/>
      <c r="K56" s="87"/>
    </row>
    <row r="57" spans="1:15" hidden="1" x14ac:dyDescent="0.25">
      <c r="A57" s="83" t="s">
        <v>481</v>
      </c>
      <c r="B57" s="16"/>
      <c r="C57" s="16"/>
      <c r="D57" s="16"/>
      <c r="E57" s="63"/>
      <c r="F57" s="63"/>
      <c r="G57" s="16"/>
      <c r="H57" s="16"/>
      <c r="I57" s="16"/>
    </row>
    <row r="58" spans="1:15" s="97" customFormat="1" hidden="1" x14ac:dyDescent="0.25">
      <c r="A58" s="72" t="s">
        <v>1</v>
      </c>
      <c r="B58" s="97" t="s">
        <v>4</v>
      </c>
      <c r="C58" s="16"/>
      <c r="D58" s="16"/>
      <c r="G58" s="16"/>
      <c r="H58" s="16"/>
      <c r="I58" s="16"/>
    </row>
    <row r="59" spans="1:15" hidden="1" x14ac:dyDescent="0.25">
      <c r="A59" s="72" t="s">
        <v>314</v>
      </c>
      <c r="B59" s="97" t="s">
        <v>306</v>
      </c>
      <c r="C59" s="63"/>
      <c r="D59" s="63"/>
      <c r="E59" s="97"/>
      <c r="F59" s="97"/>
      <c r="G59" s="16"/>
      <c r="J59" s="12"/>
      <c r="K59" s="12"/>
      <c r="L59" s="12"/>
      <c r="M59" s="12"/>
    </row>
    <row r="60" spans="1:15" hidden="1" x14ac:dyDescent="0.25">
      <c r="A60" s="72" t="s">
        <v>332</v>
      </c>
      <c r="B60" s="97" t="s">
        <v>313</v>
      </c>
      <c r="C60" s="63"/>
      <c r="D60" s="63"/>
      <c r="E60" s="97"/>
      <c r="F60" s="97"/>
      <c r="G60" s="16"/>
      <c r="J60" s="5"/>
      <c r="K60" s="5"/>
      <c r="L60" s="5"/>
      <c r="M60" s="5"/>
    </row>
    <row r="61" spans="1:15" hidden="1" x14ac:dyDescent="0.25">
      <c r="A61" s="63"/>
      <c r="B61" s="63"/>
      <c r="C61" s="63"/>
      <c r="D61" s="63"/>
      <c r="E61" s="97"/>
      <c r="F61" s="97"/>
      <c r="G61" s="16"/>
      <c r="J61" s="9"/>
      <c r="K61" s="9"/>
      <c r="L61" s="9"/>
      <c r="M61" s="9"/>
    </row>
    <row r="62" spans="1:15" hidden="1" x14ac:dyDescent="0.25">
      <c r="A62" s="72" t="s">
        <v>309</v>
      </c>
      <c r="B62" s="72" t="s">
        <v>304</v>
      </c>
      <c r="E62" s="97"/>
      <c r="F62" s="97"/>
      <c r="G62" s="16"/>
      <c r="J62" s="12"/>
      <c r="K62" s="12"/>
      <c r="L62" s="12"/>
      <c r="M62" s="12"/>
    </row>
    <row r="63" spans="1:15" hidden="1" x14ac:dyDescent="0.25">
      <c r="A63" s="72" t="s">
        <v>308</v>
      </c>
      <c r="B63" s="97">
        <v>2016</v>
      </c>
      <c r="C63" s="97">
        <v>2017</v>
      </c>
      <c r="E63" s="97"/>
      <c r="F63" s="97"/>
      <c r="G63" s="16"/>
      <c r="J63" s="63"/>
      <c r="K63" s="63"/>
      <c r="L63" s="63"/>
      <c r="M63" s="63"/>
    </row>
    <row r="64" spans="1:15" hidden="1" x14ac:dyDescent="0.25">
      <c r="A64" s="73" t="s">
        <v>4</v>
      </c>
      <c r="B64" s="74">
        <v>425</v>
      </c>
      <c r="C64" s="74">
        <v>433</v>
      </c>
      <c r="E64" s="97"/>
      <c r="F64" s="97"/>
      <c r="G64" s="16"/>
      <c r="J64" s="63"/>
      <c r="K64" s="63"/>
      <c r="L64" s="63"/>
      <c r="M64" s="63"/>
    </row>
    <row r="65" spans="1:20" hidden="1" x14ac:dyDescent="0.25">
      <c r="A65" s="73" t="s">
        <v>130</v>
      </c>
      <c r="B65" s="74">
        <v>342</v>
      </c>
      <c r="C65" s="74">
        <v>400</v>
      </c>
      <c r="E65" s="97"/>
      <c r="F65" s="97"/>
      <c r="G65" s="16"/>
      <c r="J65" s="63"/>
      <c r="K65" s="63"/>
      <c r="L65" s="63"/>
      <c r="M65" s="63"/>
    </row>
    <row r="66" spans="1:20" hidden="1" x14ac:dyDescent="0.25">
      <c r="A66" s="73" t="s">
        <v>131</v>
      </c>
      <c r="B66" s="74">
        <v>342</v>
      </c>
      <c r="C66" s="74">
        <v>367</v>
      </c>
      <c r="E66" s="97"/>
      <c r="F66" s="97"/>
      <c r="G66" s="16"/>
      <c r="J66" s="63"/>
      <c r="K66" s="63"/>
      <c r="L66" s="63"/>
      <c r="M66" s="63"/>
    </row>
    <row r="67" spans="1:20" hidden="1" x14ac:dyDescent="0.25">
      <c r="A67" s="73" t="s">
        <v>132</v>
      </c>
      <c r="B67" s="74">
        <v>171</v>
      </c>
      <c r="C67" s="74">
        <v>176</v>
      </c>
      <c r="E67" s="97"/>
      <c r="F67" s="97"/>
      <c r="G67" s="16"/>
    </row>
    <row r="68" spans="1:20" hidden="1" x14ac:dyDescent="0.25">
      <c r="A68" s="73" t="s">
        <v>135</v>
      </c>
      <c r="B68" s="74">
        <v>92</v>
      </c>
      <c r="C68" s="74">
        <v>123</v>
      </c>
      <c r="D68" s="74"/>
      <c r="E68" s="97"/>
      <c r="F68" s="97"/>
      <c r="G68" s="16"/>
    </row>
    <row r="69" spans="1:20" hidden="1" x14ac:dyDescent="0.25">
      <c r="A69" s="73" t="s">
        <v>134</v>
      </c>
      <c r="B69" s="74">
        <v>127</v>
      </c>
      <c r="C69" s="74">
        <v>109</v>
      </c>
      <c r="D69" s="74"/>
      <c r="E69" s="97"/>
      <c r="F69" s="97"/>
      <c r="G69" s="16"/>
    </row>
    <row r="70" spans="1:20" hidden="1" x14ac:dyDescent="0.25">
      <c r="A70" s="73" t="s">
        <v>137</v>
      </c>
      <c r="B70" s="74">
        <v>81</v>
      </c>
      <c r="C70" s="74">
        <v>102</v>
      </c>
      <c r="E70" s="97"/>
      <c r="F70" s="97"/>
      <c r="G70" s="16"/>
    </row>
    <row r="71" spans="1:20" hidden="1" x14ac:dyDescent="0.25">
      <c r="A71" s="73" t="s">
        <v>133</v>
      </c>
      <c r="B71" s="74">
        <v>107</v>
      </c>
      <c r="C71" s="74">
        <v>96</v>
      </c>
      <c r="G71"/>
    </row>
    <row r="72" spans="1:20" hidden="1" x14ac:dyDescent="0.25">
      <c r="A72" s="73" t="s">
        <v>138</v>
      </c>
      <c r="B72" s="74">
        <v>68</v>
      </c>
      <c r="C72" s="74">
        <v>61</v>
      </c>
      <c r="G72"/>
    </row>
    <row r="73" spans="1:20" hidden="1" x14ac:dyDescent="0.25">
      <c r="A73" s="73" t="s">
        <v>136</v>
      </c>
      <c r="B73" s="74">
        <v>50</v>
      </c>
      <c r="C73" s="74">
        <v>48</v>
      </c>
      <c r="G73"/>
      <c r="T73" s="97"/>
    </row>
    <row r="74" spans="1:20" hidden="1" x14ac:dyDescent="0.25">
      <c r="A74" s="73" t="s">
        <v>140</v>
      </c>
      <c r="B74" s="74">
        <v>46</v>
      </c>
      <c r="C74" s="74">
        <v>38</v>
      </c>
      <c r="E74" s="74"/>
      <c r="G74"/>
      <c r="S74" s="97"/>
      <c r="T74" s="97"/>
    </row>
    <row r="75" spans="1:20" hidden="1" x14ac:dyDescent="0.25">
      <c r="A75" s="73" t="s">
        <v>142</v>
      </c>
      <c r="B75" s="74">
        <v>25</v>
      </c>
      <c r="C75" s="74">
        <v>37</v>
      </c>
      <c r="G75"/>
      <c r="S75" s="97"/>
      <c r="T75" s="97"/>
    </row>
    <row r="76" spans="1:20" hidden="1" x14ac:dyDescent="0.25">
      <c r="A76" s="73" t="s">
        <v>141</v>
      </c>
      <c r="B76" s="74">
        <v>25</v>
      </c>
      <c r="C76" s="74">
        <v>28</v>
      </c>
      <c r="E76" s="74"/>
      <c r="G76"/>
      <c r="S76" s="97"/>
      <c r="T76" s="97"/>
    </row>
    <row r="77" spans="1:20" hidden="1" x14ac:dyDescent="0.25">
      <c r="A77" s="73" t="s">
        <v>139</v>
      </c>
      <c r="B77" s="74">
        <v>34</v>
      </c>
      <c r="C77" s="74">
        <v>27</v>
      </c>
      <c r="E77" s="74"/>
      <c r="G77"/>
      <c r="S77" s="97"/>
      <c r="T77" s="97"/>
    </row>
    <row r="78" spans="1:20" hidden="1" x14ac:dyDescent="0.25">
      <c r="A78" s="73" t="s">
        <v>143</v>
      </c>
      <c r="B78" s="74">
        <v>13</v>
      </c>
      <c r="C78" s="74">
        <v>20</v>
      </c>
      <c r="G78"/>
      <c r="S78" s="97"/>
      <c r="T78" s="97"/>
    </row>
    <row r="79" spans="1:20" hidden="1" x14ac:dyDescent="0.25">
      <c r="A79" s="73" t="s">
        <v>144</v>
      </c>
      <c r="B79" s="74">
        <v>22</v>
      </c>
      <c r="C79" s="74">
        <v>14</v>
      </c>
      <c r="G79"/>
      <c r="S79" s="97"/>
      <c r="T79" s="97"/>
    </row>
    <row r="80" spans="1:20" hidden="1" x14ac:dyDescent="0.25">
      <c r="A80" s="73" t="s">
        <v>453</v>
      </c>
      <c r="B80" s="74">
        <v>2</v>
      </c>
      <c r="C80" s="74">
        <v>3</v>
      </c>
      <c r="G80"/>
      <c r="S80" s="97"/>
      <c r="T80" s="97"/>
    </row>
    <row r="81" spans="1:20" hidden="1" x14ac:dyDescent="0.25">
      <c r="A81" s="73" t="s">
        <v>145</v>
      </c>
      <c r="B81" s="74">
        <v>2</v>
      </c>
      <c r="C81" s="74">
        <v>1</v>
      </c>
      <c r="G81"/>
      <c r="S81" s="97"/>
      <c r="T81" s="97"/>
    </row>
    <row r="82" spans="1:20" hidden="1" x14ac:dyDescent="0.25">
      <c r="A82" s="73" t="s">
        <v>0</v>
      </c>
      <c r="B82" s="74">
        <v>1974</v>
      </c>
      <c r="C82" s="74">
        <v>2083</v>
      </c>
      <c r="G82"/>
      <c r="S82" s="97"/>
      <c r="T82" s="97"/>
    </row>
    <row r="83" spans="1:20" hidden="1" x14ac:dyDescent="0.25">
      <c r="S83" s="97"/>
      <c r="T83" s="97"/>
    </row>
    <row r="84" spans="1:20" hidden="1" x14ac:dyDescent="0.25">
      <c r="S84" s="97"/>
      <c r="T84" s="97"/>
    </row>
    <row r="85" spans="1:20" hidden="1" x14ac:dyDescent="0.25">
      <c r="A85" s="83" t="s">
        <v>480</v>
      </c>
    </row>
    <row r="86" spans="1:20" hidden="1" x14ac:dyDescent="0.25">
      <c r="A86" s="72" t="s">
        <v>1</v>
      </c>
      <c r="B86" s="97" t="s">
        <v>4</v>
      </c>
      <c r="C86" s="63"/>
      <c r="D86" s="63"/>
    </row>
    <row r="87" spans="1:20" hidden="1" x14ac:dyDescent="0.25">
      <c r="A87" s="72" t="s">
        <v>314</v>
      </c>
      <c r="B87" s="97" t="s">
        <v>306</v>
      </c>
      <c r="C87" s="63"/>
      <c r="D87" s="63"/>
    </row>
    <row r="88" spans="1:20" hidden="1" x14ac:dyDescent="0.25">
      <c r="A88" s="63"/>
      <c r="B88" s="63"/>
      <c r="C88" s="63"/>
      <c r="D88" s="63"/>
    </row>
    <row r="89" spans="1:20" hidden="1" x14ac:dyDescent="0.25">
      <c r="A89" s="72" t="s">
        <v>310</v>
      </c>
      <c r="B89" s="72" t="s">
        <v>331</v>
      </c>
    </row>
    <row r="90" spans="1:20" hidden="1" x14ac:dyDescent="0.25">
      <c r="A90" s="72" t="s">
        <v>332</v>
      </c>
      <c r="B90" s="97">
        <v>2016</v>
      </c>
      <c r="C90" s="97">
        <v>2017</v>
      </c>
    </row>
    <row r="91" spans="1:20" hidden="1" x14ac:dyDescent="0.25">
      <c r="A91" s="97" t="s">
        <v>493</v>
      </c>
      <c r="B91" s="74"/>
      <c r="C91" s="74">
        <v>0</v>
      </c>
    </row>
    <row r="92" spans="1:20" hidden="1" x14ac:dyDescent="0.25">
      <c r="A92" s="97" t="s">
        <v>424</v>
      </c>
      <c r="B92" s="74">
        <v>0</v>
      </c>
      <c r="C92" s="74">
        <v>0</v>
      </c>
    </row>
    <row r="93" spans="1:20" hidden="1" x14ac:dyDescent="0.25">
      <c r="A93" s="97" t="s">
        <v>411</v>
      </c>
      <c r="B93" s="74">
        <v>0</v>
      </c>
      <c r="C93" s="74">
        <v>0</v>
      </c>
    </row>
    <row r="94" spans="1:20" hidden="1" x14ac:dyDescent="0.25">
      <c r="A94" s="97" t="s">
        <v>335</v>
      </c>
      <c r="B94" s="74">
        <v>0</v>
      </c>
      <c r="C94" s="74">
        <v>0</v>
      </c>
    </row>
    <row r="95" spans="1:20" hidden="1" x14ac:dyDescent="0.25">
      <c r="A95" s="97" t="s">
        <v>439</v>
      </c>
      <c r="B95" s="74">
        <v>0</v>
      </c>
      <c r="C95" s="74">
        <v>0</v>
      </c>
    </row>
    <row r="96" spans="1:20" hidden="1" x14ac:dyDescent="0.25">
      <c r="A96" s="97" t="s">
        <v>336</v>
      </c>
      <c r="B96" s="74">
        <v>0</v>
      </c>
      <c r="C96" s="74">
        <v>0</v>
      </c>
    </row>
    <row r="97" spans="1:3" hidden="1" x14ac:dyDescent="0.25">
      <c r="A97" s="97" t="s">
        <v>404</v>
      </c>
      <c r="B97" s="74">
        <v>0</v>
      </c>
      <c r="C97" s="74">
        <v>0</v>
      </c>
    </row>
    <row r="98" spans="1:3" hidden="1" x14ac:dyDescent="0.25">
      <c r="A98" s="97" t="s">
        <v>337</v>
      </c>
      <c r="B98" s="74">
        <v>0</v>
      </c>
      <c r="C98" s="74">
        <v>0</v>
      </c>
    </row>
    <row r="99" spans="1:3" hidden="1" x14ac:dyDescent="0.25">
      <c r="A99" s="97" t="s">
        <v>418</v>
      </c>
      <c r="B99" s="74">
        <v>0</v>
      </c>
      <c r="C99" s="74">
        <v>0</v>
      </c>
    </row>
    <row r="100" spans="1:3" hidden="1" x14ac:dyDescent="0.25">
      <c r="A100" s="97" t="s">
        <v>338</v>
      </c>
      <c r="B100" s="74">
        <v>0</v>
      </c>
      <c r="C100" s="74">
        <v>0</v>
      </c>
    </row>
    <row r="101" spans="1:3" hidden="1" x14ac:dyDescent="0.25">
      <c r="A101" s="97" t="s">
        <v>432</v>
      </c>
      <c r="B101" s="74">
        <v>0</v>
      </c>
      <c r="C101" s="74">
        <v>0</v>
      </c>
    </row>
    <row r="102" spans="1:3" hidden="1" x14ac:dyDescent="0.25">
      <c r="A102" s="97" t="s">
        <v>339</v>
      </c>
      <c r="B102" s="74">
        <v>0</v>
      </c>
      <c r="C102" s="74">
        <v>0</v>
      </c>
    </row>
    <row r="103" spans="1:3" hidden="1" x14ac:dyDescent="0.25">
      <c r="A103" s="97" t="s">
        <v>274</v>
      </c>
      <c r="B103" s="74">
        <v>0</v>
      </c>
      <c r="C103" s="74">
        <v>0</v>
      </c>
    </row>
    <row r="104" spans="1:3" hidden="1" x14ac:dyDescent="0.25">
      <c r="A104" s="97" t="s">
        <v>340</v>
      </c>
      <c r="B104" s="74">
        <v>0</v>
      </c>
      <c r="C104" s="74">
        <v>0</v>
      </c>
    </row>
    <row r="105" spans="1:3" hidden="1" x14ac:dyDescent="0.25">
      <c r="A105" s="97" t="s">
        <v>400</v>
      </c>
      <c r="B105" s="74">
        <v>0</v>
      </c>
      <c r="C105" s="74">
        <v>0</v>
      </c>
    </row>
    <row r="106" spans="1:3" hidden="1" x14ac:dyDescent="0.25">
      <c r="A106" s="97" t="s">
        <v>341</v>
      </c>
      <c r="B106" s="74">
        <v>0</v>
      </c>
      <c r="C106" s="74"/>
    </row>
    <row r="107" spans="1:3" hidden="1" x14ac:dyDescent="0.25">
      <c r="A107" s="97" t="s">
        <v>273</v>
      </c>
      <c r="B107" s="74">
        <v>0</v>
      </c>
      <c r="C107" s="74">
        <v>0</v>
      </c>
    </row>
    <row r="108" spans="1:3" hidden="1" x14ac:dyDescent="0.25">
      <c r="A108" s="97" t="s">
        <v>342</v>
      </c>
      <c r="B108" s="74"/>
      <c r="C108" s="74">
        <v>0</v>
      </c>
    </row>
    <row r="109" spans="1:3" hidden="1" x14ac:dyDescent="0.25">
      <c r="A109" s="97" t="s">
        <v>415</v>
      </c>
      <c r="B109" s="74">
        <v>0</v>
      </c>
      <c r="C109" s="74">
        <v>0</v>
      </c>
    </row>
    <row r="110" spans="1:3" hidden="1" x14ac:dyDescent="0.25">
      <c r="A110" s="97" t="s">
        <v>343</v>
      </c>
      <c r="B110" s="74">
        <v>0</v>
      </c>
      <c r="C110" s="74">
        <v>0</v>
      </c>
    </row>
    <row r="111" spans="1:3" hidden="1" x14ac:dyDescent="0.25">
      <c r="A111" s="97" t="s">
        <v>420</v>
      </c>
      <c r="B111" s="74">
        <v>0</v>
      </c>
      <c r="C111" s="74">
        <v>0</v>
      </c>
    </row>
    <row r="112" spans="1:3" hidden="1" x14ac:dyDescent="0.25">
      <c r="A112" s="97" t="s">
        <v>344</v>
      </c>
      <c r="B112" s="74">
        <v>0</v>
      </c>
      <c r="C112" s="74">
        <v>0</v>
      </c>
    </row>
    <row r="113" spans="1:3" hidden="1" x14ac:dyDescent="0.25">
      <c r="A113" s="97" t="s">
        <v>428</v>
      </c>
      <c r="B113" s="74"/>
      <c r="C113" s="74">
        <v>0</v>
      </c>
    </row>
    <row r="114" spans="1:3" hidden="1" x14ac:dyDescent="0.25">
      <c r="A114" s="97" t="s">
        <v>345</v>
      </c>
      <c r="B114" s="74">
        <v>0</v>
      </c>
      <c r="C114" s="74">
        <v>0</v>
      </c>
    </row>
    <row r="115" spans="1:3" hidden="1" x14ac:dyDescent="0.25">
      <c r="A115" s="97" t="s">
        <v>435</v>
      </c>
      <c r="B115" s="74"/>
      <c r="C115" s="74">
        <v>0</v>
      </c>
    </row>
    <row r="116" spans="1:3" hidden="1" x14ac:dyDescent="0.25">
      <c r="A116" s="97" t="s">
        <v>346</v>
      </c>
      <c r="B116" s="74">
        <v>0</v>
      </c>
      <c r="C116" s="74">
        <v>0</v>
      </c>
    </row>
    <row r="117" spans="1:3" hidden="1" x14ac:dyDescent="0.25">
      <c r="A117" s="97" t="s">
        <v>443</v>
      </c>
      <c r="B117" s="74">
        <v>0</v>
      </c>
      <c r="C117" s="74">
        <v>0</v>
      </c>
    </row>
    <row r="118" spans="1:3" hidden="1" x14ac:dyDescent="0.25">
      <c r="A118" s="97" t="s">
        <v>347</v>
      </c>
      <c r="B118" s="74">
        <v>0</v>
      </c>
      <c r="C118" s="74">
        <v>0</v>
      </c>
    </row>
    <row r="119" spans="1:3" hidden="1" x14ac:dyDescent="0.25">
      <c r="A119" s="97" t="s">
        <v>449</v>
      </c>
      <c r="B119" s="74">
        <v>0</v>
      </c>
      <c r="C119" s="74">
        <v>0</v>
      </c>
    </row>
    <row r="120" spans="1:3" hidden="1" x14ac:dyDescent="0.25">
      <c r="A120" s="97" t="s">
        <v>348</v>
      </c>
      <c r="B120" s="74">
        <v>0</v>
      </c>
      <c r="C120" s="74">
        <v>0</v>
      </c>
    </row>
    <row r="121" spans="1:3" hidden="1" x14ac:dyDescent="0.25">
      <c r="A121" s="97" t="s">
        <v>398</v>
      </c>
      <c r="B121" s="74">
        <v>0</v>
      </c>
      <c r="C121" s="74">
        <v>0</v>
      </c>
    </row>
    <row r="122" spans="1:3" hidden="1" x14ac:dyDescent="0.25">
      <c r="A122" s="97" t="s">
        <v>349</v>
      </c>
      <c r="B122" s="74">
        <v>0</v>
      </c>
      <c r="C122" s="74">
        <v>0</v>
      </c>
    </row>
    <row r="123" spans="1:3" hidden="1" x14ac:dyDescent="0.25">
      <c r="A123" s="97" t="s">
        <v>402</v>
      </c>
      <c r="B123" s="74">
        <v>0</v>
      </c>
      <c r="C123" s="74">
        <v>0</v>
      </c>
    </row>
    <row r="124" spans="1:3" hidden="1" x14ac:dyDescent="0.25">
      <c r="A124" s="97" t="s">
        <v>350</v>
      </c>
      <c r="B124" s="74">
        <v>1</v>
      </c>
      <c r="C124" s="74">
        <v>0</v>
      </c>
    </row>
    <row r="125" spans="1:3" hidden="1" x14ac:dyDescent="0.25">
      <c r="A125" s="97" t="s">
        <v>406</v>
      </c>
      <c r="B125" s="74">
        <v>0</v>
      </c>
      <c r="C125" s="74">
        <v>0</v>
      </c>
    </row>
    <row r="126" spans="1:3" hidden="1" x14ac:dyDescent="0.25">
      <c r="A126" s="97" t="s">
        <v>351</v>
      </c>
      <c r="B126" s="74">
        <v>0</v>
      </c>
      <c r="C126" s="74">
        <v>0</v>
      </c>
    </row>
    <row r="127" spans="1:3" hidden="1" x14ac:dyDescent="0.25">
      <c r="A127" s="97" t="s">
        <v>409</v>
      </c>
      <c r="B127" s="74">
        <v>0</v>
      </c>
      <c r="C127" s="74">
        <v>0</v>
      </c>
    </row>
    <row r="128" spans="1:3" hidden="1" x14ac:dyDescent="0.25">
      <c r="A128" s="97" t="s">
        <v>270</v>
      </c>
      <c r="B128" s="74">
        <v>0</v>
      </c>
      <c r="C128" s="74">
        <v>0</v>
      </c>
    </row>
    <row r="129" spans="1:3" hidden="1" x14ac:dyDescent="0.25">
      <c r="A129" s="97" t="s">
        <v>413</v>
      </c>
      <c r="B129" s="74">
        <v>0</v>
      </c>
      <c r="C129" s="74">
        <v>0</v>
      </c>
    </row>
    <row r="130" spans="1:3" hidden="1" x14ac:dyDescent="0.25">
      <c r="A130" s="97" t="s">
        <v>352</v>
      </c>
      <c r="B130" s="74">
        <v>0</v>
      </c>
      <c r="C130" s="74"/>
    </row>
    <row r="131" spans="1:3" hidden="1" x14ac:dyDescent="0.25">
      <c r="A131" s="97" t="s">
        <v>492</v>
      </c>
      <c r="B131" s="74"/>
      <c r="C131" s="74">
        <v>0</v>
      </c>
    </row>
    <row r="132" spans="1:3" hidden="1" x14ac:dyDescent="0.25">
      <c r="A132" s="97" t="s">
        <v>353</v>
      </c>
      <c r="B132" s="74">
        <v>0</v>
      </c>
      <c r="C132" s="74"/>
    </row>
    <row r="133" spans="1:3" hidden="1" x14ac:dyDescent="0.25">
      <c r="A133" s="97" t="s">
        <v>268</v>
      </c>
      <c r="B133" s="74">
        <v>2</v>
      </c>
      <c r="C133" s="74">
        <v>0</v>
      </c>
    </row>
    <row r="134" spans="1:3" hidden="1" x14ac:dyDescent="0.25">
      <c r="A134" s="97" t="s">
        <v>354</v>
      </c>
      <c r="B134" s="74">
        <v>0</v>
      </c>
      <c r="C134" s="74">
        <v>0</v>
      </c>
    </row>
    <row r="135" spans="1:3" hidden="1" x14ac:dyDescent="0.25">
      <c r="A135" s="97" t="s">
        <v>422</v>
      </c>
      <c r="B135" s="74">
        <v>0</v>
      </c>
      <c r="C135" s="74">
        <v>0</v>
      </c>
    </row>
    <row r="136" spans="1:3" hidden="1" x14ac:dyDescent="0.25">
      <c r="A136" s="97" t="s">
        <v>355</v>
      </c>
      <c r="B136" s="74">
        <v>0</v>
      </c>
      <c r="C136" s="74"/>
    </row>
    <row r="137" spans="1:3" hidden="1" x14ac:dyDescent="0.25">
      <c r="A137" s="97" t="s">
        <v>426</v>
      </c>
      <c r="B137" s="74">
        <v>0</v>
      </c>
      <c r="C137" s="74">
        <v>0</v>
      </c>
    </row>
    <row r="138" spans="1:3" hidden="1" x14ac:dyDescent="0.25">
      <c r="A138" s="97" t="s">
        <v>356</v>
      </c>
      <c r="B138" s="74">
        <v>0</v>
      </c>
      <c r="C138" s="74">
        <v>0</v>
      </c>
    </row>
    <row r="139" spans="1:3" hidden="1" x14ac:dyDescent="0.25">
      <c r="A139" s="97" t="s">
        <v>430</v>
      </c>
      <c r="B139" s="74">
        <v>0</v>
      </c>
      <c r="C139" s="74">
        <v>0</v>
      </c>
    </row>
    <row r="140" spans="1:3" hidden="1" x14ac:dyDescent="0.25">
      <c r="A140" s="97" t="s">
        <v>357</v>
      </c>
      <c r="B140" s="74"/>
      <c r="C140" s="74">
        <v>0</v>
      </c>
    </row>
    <row r="141" spans="1:3" hidden="1" x14ac:dyDescent="0.25">
      <c r="A141" s="97" t="s">
        <v>433</v>
      </c>
      <c r="B141" s="74">
        <v>0</v>
      </c>
      <c r="C141" s="74">
        <v>0</v>
      </c>
    </row>
    <row r="142" spans="1:3" hidden="1" x14ac:dyDescent="0.25">
      <c r="A142" s="97" t="s">
        <v>358</v>
      </c>
      <c r="B142" s="74">
        <v>0</v>
      </c>
      <c r="C142" s="74">
        <v>0</v>
      </c>
    </row>
    <row r="143" spans="1:3" hidden="1" x14ac:dyDescent="0.25">
      <c r="A143" s="97" t="s">
        <v>437</v>
      </c>
      <c r="B143" s="74">
        <v>0</v>
      </c>
      <c r="C143" s="74">
        <v>0</v>
      </c>
    </row>
    <row r="144" spans="1:3" hidden="1" x14ac:dyDescent="0.25">
      <c r="A144" s="97" t="s">
        <v>359</v>
      </c>
      <c r="B144" s="74">
        <v>0</v>
      </c>
      <c r="C144" s="74">
        <v>0</v>
      </c>
    </row>
    <row r="145" spans="1:3" hidden="1" x14ac:dyDescent="0.25">
      <c r="A145" s="97" t="s">
        <v>441</v>
      </c>
      <c r="B145" s="74"/>
      <c r="C145" s="74">
        <v>0</v>
      </c>
    </row>
    <row r="146" spans="1:3" hidden="1" x14ac:dyDescent="0.25">
      <c r="A146" s="97" t="s">
        <v>360</v>
      </c>
      <c r="B146" s="74">
        <v>0</v>
      </c>
      <c r="C146" s="74">
        <v>0</v>
      </c>
    </row>
    <row r="147" spans="1:3" hidden="1" x14ac:dyDescent="0.25">
      <c r="A147" s="97" t="s">
        <v>272</v>
      </c>
      <c r="B147" s="74">
        <v>0</v>
      </c>
      <c r="C147" s="74">
        <v>0</v>
      </c>
    </row>
    <row r="148" spans="1:3" hidden="1" x14ac:dyDescent="0.25">
      <c r="A148" s="97" t="s">
        <v>361</v>
      </c>
      <c r="B148" s="74">
        <v>0</v>
      </c>
      <c r="C148" s="74"/>
    </row>
    <row r="149" spans="1:3" hidden="1" x14ac:dyDescent="0.25">
      <c r="A149" s="97" t="s">
        <v>447</v>
      </c>
      <c r="B149" s="74">
        <v>0</v>
      </c>
      <c r="C149" s="74">
        <v>0</v>
      </c>
    </row>
    <row r="150" spans="1:3" hidden="1" x14ac:dyDescent="0.25">
      <c r="A150" s="97" t="s">
        <v>362</v>
      </c>
      <c r="B150" s="74">
        <v>0</v>
      </c>
      <c r="C150" s="74">
        <v>0</v>
      </c>
    </row>
    <row r="151" spans="1:3" hidden="1" x14ac:dyDescent="0.25">
      <c r="A151" s="97" t="s">
        <v>451</v>
      </c>
      <c r="B151" s="74">
        <v>0</v>
      </c>
      <c r="C151" s="74"/>
    </row>
    <row r="152" spans="1:3" hidden="1" x14ac:dyDescent="0.25">
      <c r="A152" s="97" t="s">
        <v>363</v>
      </c>
      <c r="B152" s="74">
        <v>0</v>
      </c>
      <c r="C152" s="74">
        <v>0</v>
      </c>
    </row>
    <row r="153" spans="1:3" hidden="1" x14ac:dyDescent="0.25">
      <c r="A153" s="97" t="s">
        <v>397</v>
      </c>
      <c r="B153" s="74">
        <v>0</v>
      </c>
      <c r="C153" s="74">
        <v>0</v>
      </c>
    </row>
    <row r="154" spans="1:3" hidden="1" x14ac:dyDescent="0.25">
      <c r="A154" s="97" t="s">
        <v>364</v>
      </c>
      <c r="B154" s="74">
        <v>0</v>
      </c>
      <c r="C154" s="74">
        <v>0</v>
      </c>
    </row>
    <row r="155" spans="1:3" hidden="1" x14ac:dyDescent="0.25">
      <c r="A155" s="97" t="s">
        <v>399</v>
      </c>
      <c r="B155" s="74">
        <v>0</v>
      </c>
      <c r="C155" s="74">
        <v>0</v>
      </c>
    </row>
    <row r="156" spans="1:3" hidden="1" x14ac:dyDescent="0.25">
      <c r="A156" s="97" t="s">
        <v>365</v>
      </c>
      <c r="B156" s="74">
        <v>0</v>
      </c>
      <c r="C156" s="74"/>
    </row>
    <row r="157" spans="1:3" hidden="1" x14ac:dyDescent="0.25">
      <c r="A157" s="97" t="s">
        <v>401</v>
      </c>
      <c r="B157" s="74">
        <v>0</v>
      </c>
      <c r="C157" s="74">
        <v>0</v>
      </c>
    </row>
    <row r="158" spans="1:3" hidden="1" x14ac:dyDescent="0.25">
      <c r="A158" s="97" t="s">
        <v>366</v>
      </c>
      <c r="B158" s="74">
        <v>0</v>
      </c>
      <c r="C158" s="74">
        <v>0</v>
      </c>
    </row>
    <row r="159" spans="1:3" hidden="1" x14ac:dyDescent="0.25">
      <c r="A159" s="97" t="s">
        <v>403</v>
      </c>
      <c r="B159" s="74">
        <v>0</v>
      </c>
      <c r="C159" s="74">
        <v>0</v>
      </c>
    </row>
    <row r="160" spans="1:3" hidden="1" x14ac:dyDescent="0.25">
      <c r="A160" s="97" t="s">
        <v>367</v>
      </c>
      <c r="B160" s="74">
        <v>0</v>
      </c>
      <c r="C160" s="74">
        <v>0</v>
      </c>
    </row>
    <row r="161" spans="1:3" hidden="1" x14ac:dyDescent="0.25">
      <c r="A161" s="97" t="s">
        <v>405</v>
      </c>
      <c r="B161" s="74">
        <v>0</v>
      </c>
      <c r="C161" s="74">
        <v>0</v>
      </c>
    </row>
    <row r="162" spans="1:3" hidden="1" x14ac:dyDescent="0.25">
      <c r="A162" s="97" t="s">
        <v>368</v>
      </c>
      <c r="B162" s="74">
        <v>0</v>
      </c>
      <c r="C162" s="74">
        <v>0</v>
      </c>
    </row>
    <row r="163" spans="1:3" hidden="1" x14ac:dyDescent="0.25">
      <c r="A163" s="97" t="s">
        <v>407</v>
      </c>
      <c r="B163" s="74">
        <v>0</v>
      </c>
      <c r="C163" s="74"/>
    </row>
    <row r="164" spans="1:3" hidden="1" x14ac:dyDescent="0.25">
      <c r="A164" s="97" t="s">
        <v>369</v>
      </c>
      <c r="B164" s="74">
        <v>0</v>
      </c>
      <c r="C164" s="74">
        <v>0</v>
      </c>
    </row>
    <row r="165" spans="1:3" hidden="1" x14ac:dyDescent="0.25">
      <c r="A165" s="97" t="s">
        <v>408</v>
      </c>
      <c r="B165" s="74">
        <v>0</v>
      </c>
      <c r="C165" s="74"/>
    </row>
    <row r="166" spans="1:3" hidden="1" x14ac:dyDescent="0.25">
      <c r="A166" s="97" t="s">
        <v>370</v>
      </c>
      <c r="B166" s="74">
        <v>0</v>
      </c>
      <c r="C166" s="74">
        <v>0</v>
      </c>
    </row>
    <row r="167" spans="1:3" hidden="1" x14ac:dyDescent="0.25">
      <c r="A167" s="97" t="s">
        <v>410</v>
      </c>
      <c r="B167" s="74">
        <v>0</v>
      </c>
      <c r="C167" s="74">
        <v>0</v>
      </c>
    </row>
    <row r="168" spans="1:3" hidden="1" x14ac:dyDescent="0.25">
      <c r="A168" s="97" t="s">
        <v>371</v>
      </c>
      <c r="B168" s="74">
        <v>0</v>
      </c>
      <c r="C168" s="74">
        <v>0</v>
      </c>
    </row>
    <row r="169" spans="1:3" hidden="1" x14ac:dyDescent="0.25">
      <c r="A169" s="97" t="s">
        <v>412</v>
      </c>
      <c r="B169" s="74">
        <v>0</v>
      </c>
      <c r="C169" s="74">
        <v>0</v>
      </c>
    </row>
    <row r="170" spans="1:3" hidden="1" x14ac:dyDescent="0.25">
      <c r="A170" s="97" t="s">
        <v>372</v>
      </c>
      <c r="B170" s="74">
        <v>0</v>
      </c>
      <c r="C170" s="74">
        <v>0</v>
      </c>
    </row>
    <row r="171" spans="1:3" hidden="1" x14ac:dyDescent="0.25">
      <c r="A171" s="97" t="s">
        <v>414</v>
      </c>
      <c r="B171" s="74">
        <v>0</v>
      </c>
      <c r="C171" s="74">
        <v>0</v>
      </c>
    </row>
    <row r="172" spans="1:3" hidden="1" x14ac:dyDescent="0.25">
      <c r="A172" s="97" t="s">
        <v>373</v>
      </c>
      <c r="B172" s="74"/>
      <c r="C172" s="74">
        <v>0</v>
      </c>
    </row>
    <row r="173" spans="1:3" hidden="1" x14ac:dyDescent="0.25">
      <c r="A173" s="97" t="s">
        <v>416</v>
      </c>
      <c r="B173" s="74">
        <v>0</v>
      </c>
      <c r="C173" s="74">
        <v>0</v>
      </c>
    </row>
    <row r="174" spans="1:3" hidden="1" x14ac:dyDescent="0.25">
      <c r="A174" s="97" t="s">
        <v>374</v>
      </c>
      <c r="B174" s="74">
        <v>0</v>
      </c>
      <c r="C174" s="74">
        <v>0</v>
      </c>
    </row>
    <row r="175" spans="1:3" hidden="1" x14ac:dyDescent="0.25">
      <c r="A175" s="97" t="s">
        <v>417</v>
      </c>
      <c r="B175" s="74">
        <v>0</v>
      </c>
      <c r="C175" s="74">
        <v>0</v>
      </c>
    </row>
    <row r="176" spans="1:3" hidden="1" x14ac:dyDescent="0.25">
      <c r="A176" s="97" t="s">
        <v>375</v>
      </c>
      <c r="B176" s="74">
        <v>0</v>
      </c>
      <c r="C176" s="74">
        <v>0</v>
      </c>
    </row>
    <row r="177" spans="1:3" hidden="1" x14ac:dyDescent="0.25">
      <c r="A177" s="97" t="s">
        <v>419</v>
      </c>
      <c r="B177" s="74">
        <v>0</v>
      </c>
      <c r="C177" s="74">
        <v>0</v>
      </c>
    </row>
    <row r="178" spans="1:3" hidden="1" x14ac:dyDescent="0.25">
      <c r="A178" s="97" t="s">
        <v>376</v>
      </c>
      <c r="B178" s="74">
        <v>0</v>
      </c>
      <c r="C178" s="74">
        <v>0</v>
      </c>
    </row>
    <row r="179" spans="1:3" hidden="1" x14ac:dyDescent="0.25">
      <c r="A179" s="97" t="s">
        <v>269</v>
      </c>
      <c r="B179" s="74">
        <v>0</v>
      </c>
      <c r="C179" s="74">
        <v>0</v>
      </c>
    </row>
    <row r="180" spans="1:3" hidden="1" x14ac:dyDescent="0.25">
      <c r="A180" s="97" t="s">
        <v>377</v>
      </c>
      <c r="B180" s="74">
        <v>0</v>
      </c>
      <c r="C180" s="74">
        <v>0</v>
      </c>
    </row>
    <row r="181" spans="1:3" hidden="1" x14ac:dyDescent="0.25">
      <c r="A181" s="97" t="s">
        <v>421</v>
      </c>
      <c r="B181" s="74">
        <v>0</v>
      </c>
      <c r="C181" s="74">
        <v>0</v>
      </c>
    </row>
    <row r="182" spans="1:3" hidden="1" x14ac:dyDescent="0.25">
      <c r="A182" s="97" t="s">
        <v>378</v>
      </c>
      <c r="B182" s="74">
        <v>0</v>
      </c>
      <c r="C182" s="74">
        <v>0</v>
      </c>
    </row>
    <row r="183" spans="1:3" hidden="1" x14ac:dyDescent="0.25">
      <c r="A183" s="97" t="s">
        <v>423</v>
      </c>
      <c r="B183" s="74">
        <v>0</v>
      </c>
      <c r="C183" s="74">
        <v>0</v>
      </c>
    </row>
    <row r="184" spans="1:3" hidden="1" x14ac:dyDescent="0.25">
      <c r="A184" s="97" t="s">
        <v>379</v>
      </c>
      <c r="B184" s="74">
        <v>0</v>
      </c>
      <c r="C184" s="74">
        <v>0</v>
      </c>
    </row>
    <row r="185" spans="1:3" hidden="1" x14ac:dyDescent="0.25">
      <c r="A185" s="97" t="s">
        <v>425</v>
      </c>
      <c r="B185" s="74">
        <v>0</v>
      </c>
      <c r="C185" s="74">
        <v>0</v>
      </c>
    </row>
    <row r="186" spans="1:3" hidden="1" x14ac:dyDescent="0.25">
      <c r="A186" s="97" t="s">
        <v>380</v>
      </c>
      <c r="B186" s="74">
        <v>0</v>
      </c>
      <c r="C186" s="74">
        <v>0</v>
      </c>
    </row>
    <row r="187" spans="1:3" hidden="1" x14ac:dyDescent="0.25">
      <c r="A187" s="97" t="s">
        <v>427</v>
      </c>
      <c r="B187" s="74">
        <v>0</v>
      </c>
      <c r="C187" s="74">
        <v>0</v>
      </c>
    </row>
    <row r="188" spans="1:3" hidden="1" x14ac:dyDescent="0.25">
      <c r="A188" s="97" t="s">
        <v>381</v>
      </c>
      <c r="B188" s="74">
        <v>0</v>
      </c>
      <c r="C188" s="74">
        <v>0</v>
      </c>
    </row>
    <row r="189" spans="1:3" hidden="1" x14ac:dyDescent="0.25">
      <c r="A189" s="97" t="s">
        <v>429</v>
      </c>
      <c r="B189" s="74">
        <v>0</v>
      </c>
      <c r="C189" s="74">
        <v>0</v>
      </c>
    </row>
    <row r="190" spans="1:3" hidden="1" x14ac:dyDescent="0.25">
      <c r="A190" s="97" t="s">
        <v>382</v>
      </c>
      <c r="B190" s="74">
        <v>0</v>
      </c>
      <c r="C190" s="74">
        <v>0</v>
      </c>
    </row>
    <row r="191" spans="1:3" hidden="1" x14ac:dyDescent="0.25">
      <c r="A191" s="97" t="s">
        <v>431</v>
      </c>
      <c r="B191" s="74">
        <v>0</v>
      </c>
      <c r="C191" s="74">
        <v>0</v>
      </c>
    </row>
    <row r="192" spans="1:3" hidden="1" x14ac:dyDescent="0.25">
      <c r="A192" s="97" t="s">
        <v>383</v>
      </c>
      <c r="B192" s="74"/>
      <c r="C192" s="74">
        <v>0</v>
      </c>
    </row>
    <row r="193" spans="1:3" hidden="1" x14ac:dyDescent="0.25">
      <c r="A193" s="97" t="s">
        <v>271</v>
      </c>
      <c r="B193" s="74">
        <v>0</v>
      </c>
      <c r="C193" s="74">
        <v>0</v>
      </c>
    </row>
    <row r="194" spans="1:3" hidden="1" x14ac:dyDescent="0.25">
      <c r="A194" s="97" t="s">
        <v>384</v>
      </c>
      <c r="B194" s="74">
        <v>0</v>
      </c>
      <c r="C194" s="74">
        <v>0</v>
      </c>
    </row>
    <row r="195" spans="1:3" hidden="1" x14ac:dyDescent="0.25">
      <c r="A195" s="97" t="s">
        <v>434</v>
      </c>
      <c r="B195" s="74">
        <v>0</v>
      </c>
      <c r="C195" s="74">
        <v>0</v>
      </c>
    </row>
    <row r="196" spans="1:3" hidden="1" x14ac:dyDescent="0.25">
      <c r="A196" s="97" t="s">
        <v>385</v>
      </c>
      <c r="B196" s="74">
        <v>0</v>
      </c>
      <c r="C196" s="74">
        <v>0</v>
      </c>
    </row>
    <row r="197" spans="1:3" hidden="1" x14ac:dyDescent="0.25">
      <c r="A197" s="97" t="s">
        <v>436</v>
      </c>
      <c r="B197" s="74">
        <v>0</v>
      </c>
      <c r="C197" s="74">
        <v>0</v>
      </c>
    </row>
    <row r="198" spans="1:3" hidden="1" x14ac:dyDescent="0.25">
      <c r="A198" s="97" t="s">
        <v>386</v>
      </c>
      <c r="B198" s="74">
        <v>0</v>
      </c>
      <c r="C198" s="74">
        <v>0</v>
      </c>
    </row>
    <row r="199" spans="1:3" hidden="1" x14ac:dyDescent="0.25">
      <c r="A199" s="97" t="s">
        <v>438</v>
      </c>
      <c r="B199" s="74">
        <v>0</v>
      </c>
      <c r="C199" s="74">
        <v>0</v>
      </c>
    </row>
    <row r="200" spans="1:3" hidden="1" x14ac:dyDescent="0.25">
      <c r="A200" s="97" t="s">
        <v>387</v>
      </c>
      <c r="B200" s="74">
        <v>0</v>
      </c>
      <c r="C200" s="74">
        <v>0</v>
      </c>
    </row>
    <row r="201" spans="1:3" hidden="1" x14ac:dyDescent="0.25">
      <c r="A201" s="97" t="s">
        <v>440</v>
      </c>
      <c r="B201" s="74">
        <v>0</v>
      </c>
      <c r="C201" s="74"/>
    </row>
    <row r="202" spans="1:3" hidden="1" x14ac:dyDescent="0.25">
      <c r="A202" s="97" t="s">
        <v>388</v>
      </c>
      <c r="B202" s="74">
        <v>0</v>
      </c>
      <c r="C202" s="74">
        <v>0</v>
      </c>
    </row>
    <row r="203" spans="1:3" hidden="1" x14ac:dyDescent="0.25">
      <c r="A203" s="97" t="s">
        <v>442</v>
      </c>
      <c r="B203" s="74">
        <v>0</v>
      </c>
      <c r="C203" s="74">
        <v>0</v>
      </c>
    </row>
    <row r="204" spans="1:3" hidden="1" x14ac:dyDescent="0.25">
      <c r="A204" s="97" t="s">
        <v>389</v>
      </c>
      <c r="B204" s="74">
        <v>0</v>
      </c>
      <c r="C204" s="74">
        <v>0</v>
      </c>
    </row>
    <row r="205" spans="1:3" hidden="1" x14ac:dyDescent="0.25">
      <c r="A205" s="97" t="s">
        <v>444</v>
      </c>
      <c r="B205" s="74">
        <v>0</v>
      </c>
      <c r="C205" s="74">
        <v>0</v>
      </c>
    </row>
    <row r="206" spans="1:3" hidden="1" x14ac:dyDescent="0.25">
      <c r="A206" s="97" t="s">
        <v>390</v>
      </c>
      <c r="B206" s="74">
        <v>0</v>
      </c>
      <c r="C206" s="74">
        <v>0</v>
      </c>
    </row>
    <row r="207" spans="1:3" hidden="1" x14ac:dyDescent="0.25">
      <c r="A207" s="97" t="s">
        <v>445</v>
      </c>
      <c r="B207" s="74">
        <v>0</v>
      </c>
      <c r="C207" s="74">
        <v>0</v>
      </c>
    </row>
    <row r="208" spans="1:3" hidden="1" x14ac:dyDescent="0.25">
      <c r="A208" s="97" t="s">
        <v>391</v>
      </c>
      <c r="B208" s="74">
        <v>0</v>
      </c>
      <c r="C208" s="74">
        <v>0</v>
      </c>
    </row>
    <row r="209" spans="1:4" hidden="1" x14ac:dyDescent="0.25">
      <c r="A209" s="97" t="s">
        <v>446</v>
      </c>
      <c r="B209" s="74">
        <v>0</v>
      </c>
      <c r="C209" s="74">
        <v>0</v>
      </c>
    </row>
    <row r="210" spans="1:4" hidden="1" x14ac:dyDescent="0.25">
      <c r="A210" s="97" t="s">
        <v>392</v>
      </c>
      <c r="B210" s="74">
        <v>0</v>
      </c>
      <c r="C210" s="74">
        <v>0</v>
      </c>
    </row>
    <row r="211" spans="1:4" hidden="1" x14ac:dyDescent="0.25">
      <c r="A211" s="97" t="s">
        <v>448</v>
      </c>
      <c r="B211" s="74">
        <v>0</v>
      </c>
      <c r="C211" s="74">
        <v>0</v>
      </c>
    </row>
    <row r="212" spans="1:4" hidden="1" x14ac:dyDescent="0.25">
      <c r="A212" s="97" t="s">
        <v>393</v>
      </c>
      <c r="B212" s="74">
        <v>0</v>
      </c>
      <c r="C212" s="74">
        <v>0</v>
      </c>
    </row>
    <row r="213" spans="1:4" hidden="1" x14ac:dyDescent="0.25">
      <c r="A213" s="97" t="s">
        <v>450</v>
      </c>
      <c r="B213" s="74">
        <v>0</v>
      </c>
      <c r="C213" s="74">
        <v>0</v>
      </c>
    </row>
    <row r="214" spans="1:4" hidden="1" x14ac:dyDescent="0.25">
      <c r="A214" s="97" t="s">
        <v>394</v>
      </c>
      <c r="B214" s="74">
        <v>0</v>
      </c>
      <c r="C214" s="74">
        <v>0</v>
      </c>
    </row>
    <row r="215" spans="1:4" hidden="1" x14ac:dyDescent="0.25">
      <c r="A215" s="97" t="s">
        <v>452</v>
      </c>
      <c r="B215" s="74">
        <v>0</v>
      </c>
      <c r="C215" s="74"/>
    </row>
    <row r="216" spans="1:4" hidden="1" x14ac:dyDescent="0.25">
      <c r="A216" s="97" t="s">
        <v>395</v>
      </c>
      <c r="B216" s="74">
        <v>0</v>
      </c>
      <c r="C216" s="74">
        <v>0</v>
      </c>
    </row>
    <row r="217" spans="1:4" hidden="1" x14ac:dyDescent="0.25">
      <c r="A217" s="97" t="s">
        <v>334</v>
      </c>
      <c r="B217" s="74">
        <v>0</v>
      </c>
      <c r="C217" s="74">
        <v>0</v>
      </c>
    </row>
    <row r="218" spans="1:4" hidden="1" x14ac:dyDescent="0.25">
      <c r="A218" s="97" t="s">
        <v>396</v>
      </c>
      <c r="B218" s="74">
        <v>1</v>
      </c>
      <c r="C218" s="74">
        <v>0</v>
      </c>
    </row>
    <row r="219" spans="1:4" hidden="1" x14ac:dyDescent="0.25">
      <c r="A219" s="97" t="s">
        <v>0</v>
      </c>
      <c r="B219" s="74">
        <v>4</v>
      </c>
      <c r="C219" s="74">
        <v>0</v>
      </c>
    </row>
    <row r="220" spans="1:4" hidden="1" x14ac:dyDescent="0.25"/>
    <row r="221" spans="1:4" hidden="1" x14ac:dyDescent="0.25"/>
    <row r="222" spans="1:4" hidden="1" x14ac:dyDescent="0.25"/>
    <row r="223" spans="1:4" hidden="1" x14ac:dyDescent="0.25">
      <c r="A223" s="83" t="s">
        <v>479</v>
      </c>
      <c r="B223" s="63"/>
      <c r="C223" s="63"/>
      <c r="D223" s="63"/>
    </row>
    <row r="224" spans="1:4" hidden="1" x14ac:dyDescent="0.25">
      <c r="A224" s="84" t="s">
        <v>1</v>
      </c>
      <c r="B224" s="97" t="s">
        <v>4</v>
      </c>
      <c r="C224" s="63"/>
      <c r="D224" s="63"/>
    </row>
    <row r="225" spans="1:8" hidden="1" x14ac:dyDescent="0.25">
      <c r="A225" s="84" t="s">
        <v>314</v>
      </c>
      <c r="B225" s="97" t="s">
        <v>306</v>
      </c>
      <c r="C225" s="63"/>
      <c r="D225" s="63"/>
    </row>
    <row r="226" spans="1:8" hidden="1" x14ac:dyDescent="0.25">
      <c r="A226" s="63"/>
      <c r="B226" s="63"/>
      <c r="C226" s="63"/>
      <c r="D226" s="63"/>
      <c r="G226"/>
      <c r="H226"/>
    </row>
    <row r="227" spans="1:8" hidden="1" x14ac:dyDescent="0.25">
      <c r="A227" s="84" t="s">
        <v>311</v>
      </c>
      <c r="B227" s="72" t="s">
        <v>304</v>
      </c>
      <c r="G227"/>
      <c r="H227"/>
    </row>
    <row r="228" spans="1:8" hidden="1" x14ac:dyDescent="0.25">
      <c r="A228" s="84" t="s">
        <v>308</v>
      </c>
      <c r="B228" s="97">
        <v>2016</v>
      </c>
      <c r="C228" s="97">
        <v>2017</v>
      </c>
      <c r="G228"/>
      <c r="H228"/>
    </row>
    <row r="229" spans="1:8" hidden="1" x14ac:dyDescent="0.25">
      <c r="A229" s="66" t="s">
        <v>4</v>
      </c>
      <c r="B229" s="74">
        <v>13</v>
      </c>
      <c r="C229" s="74">
        <v>17</v>
      </c>
      <c r="G229"/>
      <c r="H229"/>
    </row>
    <row r="230" spans="1:8" hidden="1" x14ac:dyDescent="0.25">
      <c r="A230" s="75" t="s">
        <v>380</v>
      </c>
      <c r="B230" s="74">
        <v>0</v>
      </c>
      <c r="C230" s="74">
        <v>0</v>
      </c>
      <c r="G230"/>
      <c r="H230"/>
    </row>
    <row r="231" spans="1:8" hidden="1" x14ac:dyDescent="0.25">
      <c r="A231" s="75" t="s">
        <v>396</v>
      </c>
      <c r="B231" s="74">
        <v>1</v>
      </c>
      <c r="C231" s="74">
        <v>3</v>
      </c>
      <c r="G231"/>
      <c r="H231"/>
    </row>
    <row r="232" spans="1:8" hidden="1" x14ac:dyDescent="0.25">
      <c r="A232" s="75" t="s">
        <v>273</v>
      </c>
      <c r="B232" s="74">
        <v>1</v>
      </c>
      <c r="C232" s="74">
        <v>1</v>
      </c>
      <c r="G232"/>
      <c r="H232"/>
    </row>
    <row r="233" spans="1:8" hidden="1" x14ac:dyDescent="0.25">
      <c r="A233" s="75" t="s">
        <v>268</v>
      </c>
      <c r="B233" s="74">
        <v>3</v>
      </c>
      <c r="C233" s="74">
        <v>4</v>
      </c>
      <c r="G233"/>
      <c r="H233"/>
    </row>
    <row r="234" spans="1:8" hidden="1" x14ac:dyDescent="0.25">
      <c r="A234" s="75" t="s">
        <v>269</v>
      </c>
      <c r="B234" s="74">
        <v>7</v>
      </c>
      <c r="C234" s="74">
        <v>5</v>
      </c>
      <c r="G234"/>
      <c r="H234"/>
    </row>
    <row r="235" spans="1:8" hidden="1" x14ac:dyDescent="0.25">
      <c r="A235" s="75" t="s">
        <v>420</v>
      </c>
      <c r="B235" s="74">
        <v>0</v>
      </c>
      <c r="C235" s="74">
        <v>0</v>
      </c>
      <c r="G235"/>
      <c r="H235"/>
    </row>
    <row r="236" spans="1:8" hidden="1" x14ac:dyDescent="0.25">
      <c r="A236" s="75" t="s">
        <v>421</v>
      </c>
      <c r="B236" s="74">
        <v>0</v>
      </c>
      <c r="C236" s="74">
        <v>0</v>
      </c>
      <c r="G236"/>
      <c r="H236"/>
    </row>
    <row r="237" spans="1:8" hidden="1" x14ac:dyDescent="0.25">
      <c r="A237" s="75" t="s">
        <v>423</v>
      </c>
      <c r="B237" s="74">
        <v>0</v>
      </c>
      <c r="C237" s="74">
        <v>0</v>
      </c>
      <c r="G237"/>
      <c r="H237"/>
    </row>
    <row r="238" spans="1:8" hidden="1" x14ac:dyDescent="0.25">
      <c r="A238" s="75" t="s">
        <v>271</v>
      </c>
      <c r="B238" s="74">
        <v>0</v>
      </c>
      <c r="C238" s="74">
        <v>0</v>
      </c>
      <c r="G238"/>
      <c r="H238"/>
    </row>
    <row r="239" spans="1:8" hidden="1" x14ac:dyDescent="0.25">
      <c r="A239" s="75" t="s">
        <v>274</v>
      </c>
      <c r="B239" s="74">
        <v>1</v>
      </c>
      <c r="C239" s="74">
        <v>4</v>
      </c>
      <c r="G239"/>
      <c r="H239"/>
    </row>
    <row r="240" spans="1:8" hidden="1" x14ac:dyDescent="0.25">
      <c r="A240" s="66" t="s">
        <v>0</v>
      </c>
      <c r="B240" s="74">
        <v>13</v>
      </c>
      <c r="C240" s="74">
        <v>17</v>
      </c>
      <c r="G240"/>
      <c r="H240"/>
    </row>
    <row r="241" spans="7:8" hidden="1" x14ac:dyDescent="0.25">
      <c r="G241"/>
      <c r="H241"/>
    </row>
    <row r="242" spans="7:8" x14ac:dyDescent="0.25">
      <c r="G242"/>
      <c r="H242"/>
    </row>
    <row r="243" spans="7:8" x14ac:dyDescent="0.25">
      <c r="G243"/>
      <c r="H243"/>
    </row>
  </sheetData>
  <sortState ref="A5:K22">
    <sortCondition descending="1" ref="K5:K22"/>
  </sortState>
  <pageMargins left="0.70866141732283472" right="0.70866141732283472" top="0.74803149606299213" bottom="0.74803149606299213" header="0.31496062992125984" footer="0.31496062992125984"/>
  <pageSetup paperSize="9" scale="94" orientation="portrait" r:id="rId4"/>
  <headerFooter>
    <oddHeader>&amp;R&amp;"Foundry Sans,Regular"LFB Fire Facts | Fires in London 2014</oddHeader>
    <oddFooter>&amp;L&amp;"Foundry Sans,Regular"http://data.london.gov.uk&amp;R&amp;"Foundry Sans,Regular"Full data tables | Table &amp;A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40"/>
  <sheetViews>
    <sheetView showGridLines="0" workbookViewId="0">
      <selection activeCell="L1" sqref="L1:O1048576"/>
    </sheetView>
  </sheetViews>
  <sheetFormatPr defaultRowHeight="15" x14ac:dyDescent="0.25"/>
  <cols>
    <col min="1" max="1" width="26.28515625" customWidth="1"/>
    <col min="2" max="2" width="5.7109375" customWidth="1"/>
    <col min="3" max="8" width="6.7109375" customWidth="1"/>
    <col min="9" max="9" width="6.7109375" style="97" customWidth="1"/>
    <col min="10" max="10" width="5" customWidth="1"/>
    <col min="12" max="12" width="29" hidden="1" customWidth="1"/>
    <col min="13" max="13" width="17.42578125" hidden="1" customWidth="1"/>
    <col min="14" max="15" width="5" hidden="1" customWidth="1"/>
  </cols>
  <sheetData>
    <row r="1" spans="1:34" s="12" customFormat="1" ht="22.5" customHeight="1" x14ac:dyDescent="0.25">
      <c r="A1" s="2" t="s">
        <v>455</v>
      </c>
      <c r="G1" s="63"/>
      <c r="H1" s="63"/>
      <c r="I1" s="97"/>
      <c r="L1" s="72" t="s">
        <v>1</v>
      </c>
      <c r="M1" s="97" t="s">
        <v>3</v>
      </c>
      <c r="N1" s="97"/>
      <c r="O1" s="97"/>
      <c r="P1" s="97"/>
      <c r="Q1" s="97"/>
      <c r="R1" s="97"/>
    </row>
    <row r="2" spans="1:34" s="5" customFormat="1" ht="22.5" customHeight="1" thickBot="1" x14ac:dyDescent="0.3">
      <c r="A2" s="4" t="s">
        <v>175</v>
      </c>
      <c r="B2" s="4"/>
      <c r="C2" s="4"/>
      <c r="L2" s="72" t="s">
        <v>314</v>
      </c>
      <c r="M2" s="97" t="s">
        <v>306</v>
      </c>
      <c r="N2" s="97"/>
      <c r="O2" s="97"/>
      <c r="P2" s="97"/>
      <c r="Q2" s="97"/>
      <c r="R2" s="97"/>
    </row>
    <row r="3" spans="1:34" s="103" customFormat="1" ht="22.5" customHeight="1" x14ac:dyDescent="0.25">
      <c r="A3" s="100"/>
      <c r="B3" s="100">
        <v>2010</v>
      </c>
      <c r="C3" s="100">
        <v>2011</v>
      </c>
      <c r="D3" s="100">
        <v>2012</v>
      </c>
      <c r="E3" s="100">
        <v>2013</v>
      </c>
      <c r="F3" s="100">
        <v>2014</v>
      </c>
      <c r="G3" s="100">
        <v>2015</v>
      </c>
      <c r="H3" s="100">
        <v>2016</v>
      </c>
      <c r="I3" s="100">
        <v>2017</v>
      </c>
      <c r="L3" s="101"/>
      <c r="M3" s="101"/>
      <c r="N3" s="101"/>
      <c r="O3" s="101"/>
      <c r="P3" s="101"/>
      <c r="Q3" s="101"/>
      <c r="R3" s="101"/>
    </row>
    <row r="4" spans="1:34" s="12" customFormat="1" ht="22.5" customHeight="1" x14ac:dyDescent="0.25">
      <c r="A4" s="14" t="s">
        <v>283</v>
      </c>
      <c r="B4" s="15">
        <v>3157</v>
      </c>
      <c r="C4" s="15">
        <v>3011</v>
      </c>
      <c r="D4" s="15">
        <v>2652</v>
      </c>
      <c r="E4" s="15">
        <v>2693</v>
      </c>
      <c r="F4" s="15">
        <v>2311</v>
      </c>
      <c r="G4" s="15">
        <v>2503</v>
      </c>
      <c r="H4" s="15">
        <v>2260</v>
      </c>
      <c r="I4" s="15">
        <v>2412</v>
      </c>
      <c r="L4" s="72" t="s">
        <v>309</v>
      </c>
      <c r="M4" s="72" t="s">
        <v>304</v>
      </c>
      <c r="N4"/>
      <c r="O4" s="97"/>
      <c r="P4" s="97"/>
      <c r="Q4" s="97"/>
      <c r="R4" s="97"/>
    </row>
    <row r="5" spans="1:34" s="12" customFormat="1" ht="22.5" customHeight="1" x14ac:dyDescent="0.25">
      <c r="A5" s="56" t="s">
        <v>293</v>
      </c>
      <c r="B5" s="15">
        <v>591</v>
      </c>
      <c r="C5" s="15">
        <v>446</v>
      </c>
      <c r="D5" s="15">
        <v>472</v>
      </c>
      <c r="E5" s="15">
        <v>480</v>
      </c>
      <c r="F5" s="15">
        <v>386</v>
      </c>
      <c r="G5" s="15">
        <v>377</v>
      </c>
      <c r="H5" s="15">
        <v>286</v>
      </c>
      <c r="I5" s="15">
        <v>329</v>
      </c>
      <c r="L5" s="72" t="s">
        <v>308</v>
      </c>
      <c r="M5" s="97">
        <v>2016</v>
      </c>
      <c r="N5" s="97">
        <v>2017</v>
      </c>
      <c r="O5" s="97"/>
      <c r="P5" s="97"/>
      <c r="Q5" s="97"/>
      <c r="R5" s="97"/>
      <c r="S5" s="63"/>
      <c r="T5" s="63"/>
      <c r="U5" s="63"/>
      <c r="V5" s="63"/>
      <c r="W5" s="63"/>
      <c r="X5" s="63"/>
      <c r="Y5" s="63"/>
    </row>
    <row r="6" spans="1:34" s="65" customFormat="1" ht="15" customHeight="1" x14ac:dyDescent="0.25">
      <c r="A6" s="38" t="s">
        <v>98</v>
      </c>
      <c r="B6" s="16">
        <v>300</v>
      </c>
      <c r="C6" s="16">
        <v>224</v>
      </c>
      <c r="D6" s="16">
        <v>248</v>
      </c>
      <c r="E6" s="16">
        <v>263</v>
      </c>
      <c r="F6" s="16">
        <v>204</v>
      </c>
      <c r="G6" s="16">
        <v>186</v>
      </c>
      <c r="H6" s="16">
        <v>149</v>
      </c>
      <c r="I6" s="16">
        <v>142</v>
      </c>
      <c r="L6" s="73" t="s">
        <v>98</v>
      </c>
      <c r="M6" s="74">
        <v>149</v>
      </c>
      <c r="N6" s="74">
        <v>142</v>
      </c>
      <c r="O6" s="12"/>
      <c r="P6" s="12"/>
      <c r="Q6" s="12"/>
      <c r="R6" s="12"/>
      <c r="S6" s="63"/>
      <c r="T6" s="63"/>
      <c r="U6" s="63"/>
      <c r="V6" s="63"/>
      <c r="W6" s="63"/>
      <c r="X6" s="63"/>
      <c r="Y6" s="63"/>
      <c r="Z6" s="63"/>
      <c r="AA6" s="63"/>
      <c r="AB6" s="63"/>
      <c r="AC6" s="63"/>
      <c r="AD6" s="63"/>
      <c r="AE6" s="63"/>
      <c r="AF6" s="63"/>
      <c r="AG6" s="63"/>
      <c r="AH6" s="63"/>
    </row>
    <row r="7" spans="1:34" s="65" customFormat="1" ht="15" customHeight="1" x14ac:dyDescent="0.25">
      <c r="A7" s="38" t="s">
        <v>100</v>
      </c>
      <c r="B7" s="16">
        <v>72</v>
      </c>
      <c r="C7" s="16">
        <v>65</v>
      </c>
      <c r="D7" s="16">
        <v>61</v>
      </c>
      <c r="E7" s="16">
        <v>66</v>
      </c>
      <c r="F7" s="16">
        <v>46</v>
      </c>
      <c r="G7" s="16">
        <v>61</v>
      </c>
      <c r="H7" s="16">
        <v>43</v>
      </c>
      <c r="I7" s="16">
        <v>42</v>
      </c>
      <c r="L7" s="73" t="s">
        <v>100</v>
      </c>
      <c r="M7" s="74">
        <v>43</v>
      </c>
      <c r="N7" s="74">
        <v>42</v>
      </c>
      <c r="O7" s="5"/>
      <c r="P7" s="5"/>
      <c r="Q7" s="5"/>
      <c r="R7" s="5"/>
      <c r="S7" s="63"/>
      <c r="T7" s="63"/>
      <c r="U7" s="63"/>
      <c r="V7" s="63"/>
      <c r="W7" s="63"/>
      <c r="X7" s="63"/>
      <c r="Y7" s="63"/>
      <c r="Z7" s="63"/>
      <c r="AA7" s="63"/>
      <c r="AB7" s="63"/>
      <c r="AC7" s="63"/>
      <c r="AD7" s="63"/>
      <c r="AE7" s="63"/>
      <c r="AF7" s="63"/>
      <c r="AG7" s="63"/>
      <c r="AH7" s="63"/>
    </row>
    <row r="8" spans="1:34" s="65" customFormat="1" ht="15" customHeight="1" x14ac:dyDescent="0.25">
      <c r="A8" s="38" t="s">
        <v>99</v>
      </c>
      <c r="B8" s="16">
        <v>40</v>
      </c>
      <c r="C8" s="16">
        <v>30</v>
      </c>
      <c r="D8" s="16">
        <v>30</v>
      </c>
      <c r="E8" s="16">
        <v>32</v>
      </c>
      <c r="F8" s="16">
        <v>31</v>
      </c>
      <c r="G8" s="16">
        <v>31</v>
      </c>
      <c r="H8" s="16">
        <v>25</v>
      </c>
      <c r="I8" s="16">
        <v>36</v>
      </c>
      <c r="L8" s="73" t="s">
        <v>99</v>
      </c>
      <c r="M8" s="74">
        <v>25</v>
      </c>
      <c r="N8" s="74">
        <v>36</v>
      </c>
      <c r="O8" s="9"/>
      <c r="P8" s="9"/>
      <c r="Q8" s="9"/>
      <c r="R8" s="9"/>
      <c r="S8" s="63"/>
      <c r="T8" s="63"/>
      <c r="U8" s="63"/>
      <c r="V8" s="63"/>
      <c r="W8" s="63"/>
      <c r="X8" s="63"/>
      <c r="Y8" s="63"/>
      <c r="Z8" s="63"/>
      <c r="AA8" s="63"/>
      <c r="AB8" s="63"/>
      <c r="AC8" s="63"/>
      <c r="AD8" s="63"/>
      <c r="AE8" s="63"/>
      <c r="AF8" s="63"/>
      <c r="AG8" s="63"/>
      <c r="AH8" s="63"/>
    </row>
    <row r="9" spans="1:34" s="65" customFormat="1" ht="15" customHeight="1" x14ac:dyDescent="0.25">
      <c r="A9" s="38" t="s">
        <v>102</v>
      </c>
      <c r="B9" s="16">
        <v>22</v>
      </c>
      <c r="C9" s="16">
        <v>21</v>
      </c>
      <c r="D9" s="16">
        <v>15</v>
      </c>
      <c r="E9" s="16">
        <v>21</v>
      </c>
      <c r="F9" s="16">
        <v>18</v>
      </c>
      <c r="G9" s="16">
        <v>27</v>
      </c>
      <c r="H9" s="16">
        <v>15</v>
      </c>
      <c r="I9" s="16">
        <v>28</v>
      </c>
      <c r="L9" s="73" t="s">
        <v>102</v>
      </c>
      <c r="M9" s="74">
        <v>15</v>
      </c>
      <c r="N9" s="74">
        <v>28</v>
      </c>
      <c r="O9" s="12"/>
      <c r="P9" s="12"/>
      <c r="Q9" s="12"/>
      <c r="R9" s="12"/>
      <c r="S9" s="63"/>
      <c r="T9" s="63"/>
      <c r="U9" s="63"/>
      <c r="V9" s="63"/>
      <c r="W9" s="63"/>
      <c r="X9" s="63"/>
      <c r="Y9" s="63"/>
      <c r="Z9" s="63"/>
      <c r="AA9" s="63"/>
      <c r="AB9" s="63"/>
      <c r="AC9" s="63"/>
      <c r="AD9" s="63"/>
      <c r="AE9" s="63"/>
      <c r="AF9" s="63"/>
      <c r="AG9" s="63"/>
      <c r="AH9" s="63"/>
    </row>
    <row r="10" spans="1:34" s="65" customFormat="1" ht="15" customHeight="1" x14ac:dyDescent="0.25">
      <c r="A10" s="38" t="s">
        <v>101</v>
      </c>
      <c r="B10" s="16">
        <v>31</v>
      </c>
      <c r="C10" s="16">
        <v>23</v>
      </c>
      <c r="D10" s="16">
        <v>23</v>
      </c>
      <c r="E10" s="16">
        <v>18</v>
      </c>
      <c r="F10" s="16">
        <v>23</v>
      </c>
      <c r="G10" s="16">
        <v>9</v>
      </c>
      <c r="H10" s="16">
        <v>14</v>
      </c>
      <c r="I10" s="16">
        <v>23</v>
      </c>
      <c r="L10" s="73" t="s">
        <v>101</v>
      </c>
      <c r="M10" s="74">
        <v>14</v>
      </c>
      <c r="N10" s="74">
        <v>23</v>
      </c>
      <c r="O10" s="12"/>
      <c r="P10" s="12"/>
      <c r="Q10" s="12"/>
      <c r="R10" s="63"/>
      <c r="S10" s="63"/>
      <c r="T10" s="63"/>
      <c r="U10" s="63"/>
      <c r="V10" s="63"/>
      <c r="W10" s="63"/>
      <c r="X10" s="63"/>
      <c r="Y10" s="63"/>
      <c r="Z10" s="63"/>
      <c r="AA10" s="63"/>
      <c r="AB10" s="63"/>
      <c r="AC10" s="63"/>
      <c r="AD10" s="63"/>
      <c r="AE10" s="63"/>
      <c r="AF10" s="63"/>
      <c r="AG10" s="63"/>
      <c r="AH10" s="63"/>
    </row>
    <row r="11" spans="1:34" s="65" customFormat="1" ht="15" customHeight="1" x14ac:dyDescent="0.25">
      <c r="A11" s="38" t="s">
        <v>299</v>
      </c>
      <c r="B11" s="16">
        <v>27</v>
      </c>
      <c r="C11" s="16">
        <v>12</v>
      </c>
      <c r="D11" s="16">
        <v>18</v>
      </c>
      <c r="E11" s="16">
        <v>10</v>
      </c>
      <c r="F11" s="16">
        <v>16</v>
      </c>
      <c r="G11" s="16">
        <v>13</v>
      </c>
      <c r="H11" s="16">
        <v>13</v>
      </c>
      <c r="I11" s="16">
        <v>16</v>
      </c>
      <c r="L11" s="73" t="s">
        <v>103</v>
      </c>
      <c r="M11" s="74">
        <v>11</v>
      </c>
      <c r="N11" s="74">
        <v>16</v>
      </c>
      <c r="R11" s="63"/>
      <c r="S11" s="63"/>
      <c r="T11" s="63"/>
      <c r="U11" s="63"/>
      <c r="V11" s="63"/>
      <c r="W11" s="63"/>
      <c r="X11" s="63"/>
      <c r="Y11" s="63"/>
      <c r="Z11" s="63"/>
      <c r="AA11" s="63"/>
      <c r="AB11" s="63"/>
      <c r="AC11" s="63"/>
      <c r="AD11" s="63"/>
      <c r="AE11" s="63"/>
      <c r="AF11" s="63"/>
      <c r="AG11" s="63"/>
      <c r="AH11" s="63"/>
    </row>
    <row r="12" spans="1:34" s="65" customFormat="1" ht="15" customHeight="1" x14ac:dyDescent="0.25">
      <c r="A12" s="38" t="s">
        <v>103</v>
      </c>
      <c r="B12" s="16">
        <v>41</v>
      </c>
      <c r="C12" s="16">
        <v>32</v>
      </c>
      <c r="D12" s="16">
        <v>28</v>
      </c>
      <c r="E12" s="16">
        <v>21</v>
      </c>
      <c r="F12" s="16">
        <v>12</v>
      </c>
      <c r="G12" s="16">
        <v>17</v>
      </c>
      <c r="H12" s="16">
        <v>11</v>
      </c>
      <c r="I12" s="16">
        <v>16</v>
      </c>
      <c r="L12" s="73" t="s">
        <v>74</v>
      </c>
      <c r="M12" s="74">
        <v>13</v>
      </c>
      <c r="N12" s="74">
        <v>16</v>
      </c>
      <c r="R12" s="63"/>
      <c r="S12" s="63"/>
      <c r="T12" s="63"/>
      <c r="U12" s="63"/>
      <c r="V12" s="63"/>
      <c r="W12" s="63"/>
      <c r="X12" s="63"/>
      <c r="Y12" s="63"/>
      <c r="Z12" s="63"/>
      <c r="AA12" s="63"/>
      <c r="AB12" s="63"/>
      <c r="AC12" s="63"/>
      <c r="AD12" s="63"/>
      <c r="AE12" s="63"/>
      <c r="AF12" s="63"/>
      <c r="AG12" s="63"/>
      <c r="AH12" s="63"/>
    </row>
    <row r="13" spans="1:34" s="65" customFormat="1" ht="15" customHeight="1" x14ac:dyDescent="0.25">
      <c r="A13" s="38" t="s">
        <v>105</v>
      </c>
      <c r="B13" s="16">
        <v>19</v>
      </c>
      <c r="C13" s="16">
        <v>16</v>
      </c>
      <c r="D13" s="16">
        <v>20</v>
      </c>
      <c r="E13" s="16">
        <v>23</v>
      </c>
      <c r="F13" s="16">
        <v>18</v>
      </c>
      <c r="G13" s="16">
        <v>15</v>
      </c>
      <c r="H13" s="16">
        <v>6</v>
      </c>
      <c r="I13" s="16">
        <v>11</v>
      </c>
      <c r="L13" s="73" t="s">
        <v>105</v>
      </c>
      <c r="M13" s="74">
        <v>6</v>
      </c>
      <c r="N13" s="74">
        <v>11</v>
      </c>
      <c r="R13" s="63"/>
      <c r="S13" s="63"/>
      <c r="T13" s="63"/>
      <c r="U13" s="63"/>
      <c r="V13" s="63"/>
      <c r="W13" s="63"/>
      <c r="X13" s="63"/>
      <c r="Y13" s="63"/>
      <c r="Z13" s="63"/>
      <c r="AA13" s="63"/>
      <c r="AB13" s="63"/>
      <c r="AC13" s="63"/>
      <c r="AD13" s="63"/>
      <c r="AE13" s="63"/>
      <c r="AF13" s="63"/>
      <c r="AG13" s="63"/>
      <c r="AH13" s="63"/>
    </row>
    <row r="14" spans="1:34" s="65" customFormat="1" ht="15" customHeight="1" x14ac:dyDescent="0.25">
      <c r="A14" s="38" t="s">
        <v>104</v>
      </c>
      <c r="B14" s="16">
        <v>20</v>
      </c>
      <c r="C14" s="16">
        <v>10</v>
      </c>
      <c r="D14" s="16">
        <v>11</v>
      </c>
      <c r="E14" s="16">
        <v>13</v>
      </c>
      <c r="F14" s="16">
        <v>10</v>
      </c>
      <c r="G14" s="16">
        <v>8</v>
      </c>
      <c r="H14" s="16">
        <v>7</v>
      </c>
      <c r="I14" s="16">
        <v>8</v>
      </c>
      <c r="L14" s="73" t="s">
        <v>104</v>
      </c>
      <c r="M14" s="74">
        <v>7</v>
      </c>
      <c r="N14" s="74">
        <v>8</v>
      </c>
      <c r="R14" s="63"/>
      <c r="S14" s="63"/>
      <c r="T14" s="63"/>
      <c r="U14" s="63"/>
      <c r="V14" s="63"/>
      <c r="W14" s="63"/>
      <c r="X14" s="63"/>
      <c r="Y14" s="63"/>
      <c r="Z14" s="63"/>
      <c r="AA14" s="63"/>
      <c r="AB14" s="63"/>
      <c r="AC14" s="63"/>
      <c r="AD14" s="63"/>
      <c r="AE14" s="63"/>
      <c r="AF14" s="63"/>
      <c r="AG14" s="63"/>
      <c r="AH14" s="63"/>
    </row>
    <row r="15" spans="1:34" s="65" customFormat="1" ht="15" customHeight="1" x14ac:dyDescent="0.25">
      <c r="A15" s="38" t="s">
        <v>107</v>
      </c>
      <c r="B15" s="16">
        <v>11</v>
      </c>
      <c r="C15" s="16">
        <v>12</v>
      </c>
      <c r="D15" s="16">
        <v>12</v>
      </c>
      <c r="E15" s="16">
        <v>9</v>
      </c>
      <c r="F15" s="16">
        <v>6</v>
      </c>
      <c r="G15" s="16">
        <v>4</v>
      </c>
      <c r="H15" s="16">
        <v>3</v>
      </c>
      <c r="I15" s="16">
        <v>4</v>
      </c>
      <c r="L15" s="73" t="s">
        <v>107</v>
      </c>
      <c r="M15" s="74">
        <v>3</v>
      </c>
      <c r="N15" s="74">
        <v>4</v>
      </c>
      <c r="R15" s="63"/>
      <c r="S15" s="63"/>
      <c r="T15" s="63"/>
      <c r="U15" s="63"/>
      <c r="V15" s="63"/>
      <c r="W15" s="63"/>
      <c r="X15" s="63"/>
      <c r="Y15" s="63"/>
      <c r="Z15" s="63"/>
      <c r="AA15" s="63"/>
      <c r="AB15" s="63"/>
      <c r="AC15" s="63"/>
      <c r="AD15" s="63"/>
      <c r="AE15" s="63"/>
      <c r="AF15" s="63"/>
      <c r="AG15" s="63"/>
      <c r="AH15" s="63"/>
    </row>
    <row r="16" spans="1:34" s="65" customFormat="1" ht="15" customHeight="1" x14ac:dyDescent="0.25">
      <c r="A16" s="38" t="s">
        <v>106</v>
      </c>
      <c r="B16" s="16">
        <v>7</v>
      </c>
      <c r="C16" s="16">
        <v>1</v>
      </c>
      <c r="D16" s="16">
        <v>5</v>
      </c>
      <c r="E16" s="16">
        <v>4</v>
      </c>
      <c r="F16" s="16">
        <v>1</v>
      </c>
      <c r="G16" s="16">
        <v>5</v>
      </c>
      <c r="H16" s="16">
        <v>0</v>
      </c>
      <c r="I16" s="16">
        <v>2</v>
      </c>
      <c r="L16" s="73" t="s">
        <v>106</v>
      </c>
      <c r="M16" s="74"/>
      <c r="N16" s="74">
        <v>2</v>
      </c>
      <c r="R16" s="63"/>
      <c r="S16" s="63"/>
      <c r="T16" s="63"/>
      <c r="U16" s="63"/>
      <c r="V16" s="63"/>
      <c r="W16" s="63"/>
      <c r="X16" s="63"/>
      <c r="Y16" s="63"/>
      <c r="Z16" s="63"/>
      <c r="AA16" s="63"/>
      <c r="AB16" s="63"/>
      <c r="AC16" s="63"/>
      <c r="AD16" s="63"/>
      <c r="AE16" s="63"/>
      <c r="AF16" s="63"/>
      <c r="AG16" s="63"/>
      <c r="AH16" s="63"/>
    </row>
    <row r="17" spans="1:34" s="65" customFormat="1" ht="15" customHeight="1" x14ac:dyDescent="0.25">
      <c r="A17" s="38" t="s">
        <v>108</v>
      </c>
      <c r="B17" s="16">
        <v>0</v>
      </c>
      <c r="C17" s="16">
        <v>0</v>
      </c>
      <c r="D17" s="16">
        <v>1</v>
      </c>
      <c r="E17" s="16">
        <v>0</v>
      </c>
      <c r="F17" s="16">
        <v>1</v>
      </c>
      <c r="G17" s="16">
        <v>1</v>
      </c>
      <c r="H17" s="16">
        <v>0</v>
      </c>
      <c r="I17" s="16">
        <v>1</v>
      </c>
      <c r="L17" s="73" t="s">
        <v>108</v>
      </c>
      <c r="M17" s="74"/>
      <c r="N17" s="74">
        <v>1</v>
      </c>
      <c r="R17" s="63"/>
      <c r="S17" s="63"/>
      <c r="T17" s="63"/>
      <c r="U17" s="63"/>
      <c r="V17" s="63"/>
      <c r="W17" s="63"/>
      <c r="X17" s="63"/>
      <c r="Y17" s="63"/>
      <c r="Z17" s="63"/>
      <c r="AA17" s="63"/>
      <c r="AB17" s="63"/>
      <c r="AC17" s="63"/>
      <c r="AD17" s="63"/>
      <c r="AE17" s="63"/>
      <c r="AF17" s="63"/>
      <c r="AG17" s="63"/>
      <c r="AH17" s="63"/>
    </row>
    <row r="18" spans="1:34" s="65" customFormat="1" ht="15" customHeight="1" x14ac:dyDescent="0.25">
      <c r="A18" s="38" t="s">
        <v>109</v>
      </c>
      <c r="B18" s="16">
        <v>1</v>
      </c>
      <c r="C18" s="16">
        <v>0</v>
      </c>
      <c r="D18" s="16">
        <v>0</v>
      </c>
      <c r="E18" s="16">
        <v>0</v>
      </c>
      <c r="F18" s="16">
        <v>0</v>
      </c>
      <c r="G18" s="16">
        <v>0</v>
      </c>
      <c r="H18" s="16">
        <v>0</v>
      </c>
      <c r="I18" s="16">
        <v>0</v>
      </c>
      <c r="L18" s="73" t="s">
        <v>0</v>
      </c>
      <c r="M18" s="74">
        <v>286</v>
      </c>
      <c r="N18" s="74">
        <v>329</v>
      </c>
      <c r="O18" s="63"/>
      <c r="R18" s="63"/>
      <c r="S18" s="63"/>
      <c r="T18" s="63"/>
      <c r="U18" s="63"/>
      <c r="V18" s="63"/>
      <c r="W18" s="63"/>
      <c r="X18" s="63"/>
      <c r="Y18" s="63"/>
      <c r="Z18" s="63"/>
      <c r="AA18" s="63"/>
      <c r="AB18" s="63"/>
      <c r="AC18" s="63"/>
      <c r="AD18" s="63"/>
      <c r="AE18" s="63"/>
      <c r="AF18" s="63"/>
      <c r="AG18" s="63"/>
      <c r="AH18" s="63"/>
    </row>
    <row r="19" spans="1:34" s="12" customFormat="1" ht="22.5" customHeight="1" x14ac:dyDescent="0.25">
      <c r="A19" s="56" t="s">
        <v>297</v>
      </c>
      <c r="B19" s="15">
        <v>2566</v>
      </c>
      <c r="C19" s="15">
        <v>2565</v>
      </c>
      <c r="D19" s="15">
        <v>2180</v>
      </c>
      <c r="E19" s="15">
        <v>2213</v>
      </c>
      <c r="F19" s="15">
        <v>1924</v>
      </c>
      <c r="G19" s="15">
        <v>2126</v>
      </c>
      <c r="H19" s="15">
        <v>1974</v>
      </c>
      <c r="I19" s="15">
        <v>2083</v>
      </c>
      <c r="L19" s="65"/>
      <c r="M19" s="65"/>
      <c r="N19" s="65"/>
      <c r="O19" s="65"/>
      <c r="P19" s="65"/>
      <c r="Q19" s="65"/>
      <c r="R19" s="63"/>
      <c r="S19" s="63"/>
      <c r="T19" s="63"/>
      <c r="U19" s="63"/>
      <c r="V19" s="63"/>
      <c r="W19" s="63"/>
      <c r="X19" s="63"/>
      <c r="Y19" s="63"/>
    </row>
    <row r="20" spans="1:34" s="65" customFormat="1" ht="15" customHeight="1" x14ac:dyDescent="0.25">
      <c r="A20" s="38" t="s">
        <v>99</v>
      </c>
      <c r="B20" s="16">
        <v>514</v>
      </c>
      <c r="C20" s="16">
        <v>472</v>
      </c>
      <c r="D20" s="16">
        <v>443</v>
      </c>
      <c r="E20" s="16">
        <v>485</v>
      </c>
      <c r="F20" s="16">
        <v>392</v>
      </c>
      <c r="G20" s="16">
        <v>404</v>
      </c>
      <c r="H20" s="16">
        <v>428</v>
      </c>
      <c r="I20" s="16">
        <v>424</v>
      </c>
      <c r="L20" s="72" t="s">
        <v>1</v>
      </c>
      <c r="M20" s="97" t="s">
        <v>4</v>
      </c>
      <c r="N20" s="63"/>
      <c r="O20" s="63"/>
      <c r="R20" s="63"/>
      <c r="S20" s="63"/>
      <c r="T20" s="63"/>
      <c r="U20" s="63"/>
      <c r="V20" s="63"/>
      <c r="W20" s="63"/>
      <c r="X20" s="63"/>
      <c r="Y20" s="63"/>
      <c r="Z20" s="63"/>
      <c r="AA20" s="63"/>
      <c r="AB20" s="63"/>
      <c r="AC20" s="63"/>
      <c r="AD20" s="63"/>
      <c r="AE20" s="63"/>
      <c r="AF20" s="63"/>
      <c r="AG20" s="63"/>
      <c r="AH20" s="63"/>
    </row>
    <row r="21" spans="1:34" s="65" customFormat="1" ht="15" customHeight="1" x14ac:dyDescent="0.25">
      <c r="A21" s="38" t="s">
        <v>100</v>
      </c>
      <c r="B21" s="16">
        <v>305</v>
      </c>
      <c r="C21" s="16">
        <v>341</v>
      </c>
      <c r="D21" s="16">
        <v>292</v>
      </c>
      <c r="E21" s="16">
        <v>284</v>
      </c>
      <c r="F21" s="16">
        <v>277</v>
      </c>
      <c r="G21" s="16">
        <v>373</v>
      </c>
      <c r="H21" s="16">
        <v>302</v>
      </c>
      <c r="I21" s="16">
        <v>345</v>
      </c>
      <c r="L21" s="72" t="s">
        <v>314</v>
      </c>
      <c r="M21" s="97" t="s">
        <v>306</v>
      </c>
      <c r="N21" s="63"/>
      <c r="O21" s="63"/>
      <c r="P21" s="12"/>
      <c r="Q21" s="12"/>
      <c r="R21" s="63"/>
      <c r="S21" s="63"/>
      <c r="T21" s="63"/>
      <c r="U21" s="63"/>
      <c r="V21" s="63"/>
      <c r="W21" s="63"/>
      <c r="X21" s="63"/>
      <c r="Y21" s="63"/>
      <c r="Z21" s="63"/>
      <c r="AA21" s="63"/>
      <c r="AB21" s="63"/>
      <c r="AC21" s="63"/>
      <c r="AD21" s="63"/>
      <c r="AE21" s="63"/>
      <c r="AF21" s="63"/>
      <c r="AG21" s="63"/>
      <c r="AH21" s="63"/>
    </row>
    <row r="22" spans="1:34" s="65" customFormat="1" ht="15" customHeight="1" x14ac:dyDescent="0.25">
      <c r="A22" s="38" t="s">
        <v>299</v>
      </c>
      <c r="B22" s="16">
        <v>293</v>
      </c>
      <c r="C22" s="16">
        <v>296</v>
      </c>
      <c r="D22" s="16">
        <v>253</v>
      </c>
      <c r="E22" s="16">
        <v>255</v>
      </c>
      <c r="F22" s="16">
        <v>267</v>
      </c>
      <c r="G22" s="16">
        <v>278</v>
      </c>
      <c r="H22" s="16">
        <v>244</v>
      </c>
      <c r="I22" s="16">
        <v>291</v>
      </c>
      <c r="L22" s="63"/>
      <c r="M22" s="63"/>
      <c r="N22" s="63"/>
      <c r="O22" s="63"/>
      <c r="R22" s="63"/>
      <c r="S22" s="63"/>
      <c r="T22" s="63"/>
      <c r="U22" s="63"/>
      <c r="V22" s="63"/>
      <c r="W22" s="63"/>
      <c r="X22" s="63"/>
      <c r="Y22" s="63"/>
      <c r="Z22" s="63"/>
      <c r="AA22" s="63"/>
      <c r="AB22" s="63"/>
      <c r="AC22" s="63"/>
      <c r="AD22" s="63"/>
      <c r="AE22" s="63"/>
      <c r="AF22" s="63"/>
      <c r="AG22" s="63"/>
      <c r="AH22" s="63"/>
    </row>
    <row r="23" spans="1:34" s="65" customFormat="1" ht="15" customHeight="1" x14ac:dyDescent="0.25">
      <c r="A23" s="38" t="s">
        <v>98</v>
      </c>
      <c r="B23" s="16">
        <v>296</v>
      </c>
      <c r="C23" s="16">
        <v>280</v>
      </c>
      <c r="D23" s="16">
        <v>282</v>
      </c>
      <c r="E23" s="16">
        <v>285</v>
      </c>
      <c r="F23" s="16">
        <v>244</v>
      </c>
      <c r="G23" s="16">
        <v>243</v>
      </c>
      <c r="H23" s="16">
        <v>247</v>
      </c>
      <c r="I23" s="16">
        <v>269</v>
      </c>
      <c r="L23" s="72" t="s">
        <v>309</v>
      </c>
      <c r="M23" s="72" t="s">
        <v>304</v>
      </c>
      <c r="N23"/>
      <c r="O23"/>
      <c r="R23" s="63"/>
      <c r="S23" s="63"/>
      <c r="T23" s="63"/>
      <c r="U23" s="63"/>
      <c r="V23" s="63"/>
      <c r="W23" s="63"/>
      <c r="X23" s="63"/>
      <c r="Y23" s="63"/>
      <c r="Z23" s="63"/>
      <c r="AA23" s="63"/>
      <c r="AB23" s="63"/>
      <c r="AC23" s="63"/>
      <c r="AD23" s="63"/>
      <c r="AE23" s="63"/>
      <c r="AF23" s="63"/>
      <c r="AG23" s="63"/>
      <c r="AH23" s="63"/>
    </row>
    <row r="24" spans="1:34" s="65" customFormat="1" ht="15" customHeight="1" x14ac:dyDescent="0.25">
      <c r="A24" s="38" t="s">
        <v>103</v>
      </c>
      <c r="B24" s="16">
        <v>350</v>
      </c>
      <c r="C24" s="16">
        <v>386</v>
      </c>
      <c r="D24" s="16">
        <v>240</v>
      </c>
      <c r="E24" s="16">
        <v>191</v>
      </c>
      <c r="F24" s="16">
        <v>143</v>
      </c>
      <c r="G24" s="16">
        <v>177</v>
      </c>
      <c r="H24" s="16">
        <v>170</v>
      </c>
      <c r="I24" s="16">
        <v>144</v>
      </c>
      <c r="L24" s="72" t="s">
        <v>308</v>
      </c>
      <c r="M24" s="97">
        <v>2016</v>
      </c>
      <c r="N24" s="97">
        <v>2017</v>
      </c>
      <c r="O24"/>
      <c r="R24" s="63"/>
      <c r="S24" s="63"/>
      <c r="T24" s="63"/>
      <c r="U24" s="63"/>
      <c r="V24" s="63"/>
      <c r="W24" s="63"/>
      <c r="X24" s="63"/>
      <c r="Y24" s="63"/>
      <c r="Z24" s="63"/>
      <c r="AA24" s="63"/>
      <c r="AB24" s="63"/>
      <c r="AC24" s="63"/>
      <c r="AD24" s="63"/>
      <c r="AE24" s="63"/>
      <c r="AF24" s="63"/>
      <c r="AG24" s="63"/>
      <c r="AH24" s="63"/>
    </row>
    <row r="25" spans="1:34" s="65" customFormat="1" ht="15" customHeight="1" x14ac:dyDescent="0.25">
      <c r="A25" s="38" t="s">
        <v>105</v>
      </c>
      <c r="B25" s="16">
        <v>191</v>
      </c>
      <c r="C25" s="16">
        <v>175</v>
      </c>
      <c r="D25" s="16">
        <v>184</v>
      </c>
      <c r="E25" s="16">
        <v>172</v>
      </c>
      <c r="F25" s="16">
        <v>138</v>
      </c>
      <c r="G25" s="16">
        <v>160</v>
      </c>
      <c r="H25" s="16">
        <v>126</v>
      </c>
      <c r="I25" s="16">
        <v>136</v>
      </c>
      <c r="L25" s="73" t="s">
        <v>99</v>
      </c>
      <c r="M25" s="74">
        <v>428</v>
      </c>
      <c r="N25" s="74">
        <v>424</v>
      </c>
      <c r="O25"/>
      <c r="R25" s="63"/>
      <c r="S25" s="63"/>
      <c r="T25" s="63"/>
      <c r="U25" s="63"/>
      <c r="V25" s="63"/>
      <c r="W25" s="63"/>
      <c r="X25" s="63"/>
      <c r="Y25" s="63"/>
      <c r="Z25" s="63"/>
      <c r="AA25" s="63"/>
      <c r="AB25" s="63"/>
      <c r="AC25" s="63"/>
      <c r="AD25" s="63"/>
      <c r="AE25" s="63"/>
      <c r="AF25" s="63"/>
      <c r="AG25" s="63"/>
      <c r="AH25" s="63"/>
    </row>
    <row r="26" spans="1:34" s="65" customFormat="1" ht="15" customHeight="1" x14ac:dyDescent="0.25">
      <c r="A26" s="38" t="s">
        <v>107</v>
      </c>
      <c r="B26" s="16">
        <v>146</v>
      </c>
      <c r="C26" s="16">
        <v>144</v>
      </c>
      <c r="D26" s="16">
        <v>120</v>
      </c>
      <c r="E26" s="16">
        <v>154</v>
      </c>
      <c r="F26" s="16">
        <v>130</v>
      </c>
      <c r="G26" s="16">
        <v>119</v>
      </c>
      <c r="H26" s="16">
        <v>113</v>
      </c>
      <c r="I26" s="16">
        <v>120</v>
      </c>
      <c r="L26" s="73" t="s">
        <v>100</v>
      </c>
      <c r="M26" s="74">
        <v>302</v>
      </c>
      <c r="N26" s="74">
        <v>345</v>
      </c>
      <c r="O26"/>
      <c r="R26" s="63"/>
      <c r="S26" s="63"/>
      <c r="T26" s="63"/>
      <c r="U26" s="63"/>
      <c r="V26" s="63"/>
      <c r="W26" s="63"/>
      <c r="X26" s="63"/>
      <c r="Y26" s="63"/>
      <c r="Z26" s="63"/>
      <c r="AA26" s="63"/>
      <c r="AB26" s="63"/>
      <c r="AC26" s="63"/>
      <c r="AD26" s="63"/>
      <c r="AE26" s="63"/>
      <c r="AF26" s="63"/>
      <c r="AG26" s="63"/>
      <c r="AH26" s="63"/>
    </row>
    <row r="27" spans="1:34" s="65" customFormat="1" ht="15" customHeight="1" x14ac:dyDescent="0.25">
      <c r="A27" s="38" t="s">
        <v>102</v>
      </c>
      <c r="B27" s="16">
        <v>158</v>
      </c>
      <c r="C27" s="16">
        <v>166</v>
      </c>
      <c r="D27" s="16">
        <v>129</v>
      </c>
      <c r="E27" s="16">
        <v>123</v>
      </c>
      <c r="F27" s="16">
        <v>124</v>
      </c>
      <c r="G27" s="16">
        <v>152</v>
      </c>
      <c r="H27" s="16">
        <v>139</v>
      </c>
      <c r="I27" s="16">
        <v>113</v>
      </c>
      <c r="L27" s="73" t="s">
        <v>74</v>
      </c>
      <c r="M27" s="74">
        <v>244</v>
      </c>
      <c r="N27" s="74">
        <v>291</v>
      </c>
      <c r="O27"/>
      <c r="R27" s="63"/>
      <c r="S27" s="63"/>
      <c r="T27" s="63"/>
      <c r="U27" s="63"/>
      <c r="V27" s="63"/>
      <c r="W27" s="63"/>
      <c r="X27" s="63"/>
      <c r="Y27" s="63"/>
      <c r="Z27" s="63"/>
      <c r="AA27" s="63"/>
      <c r="AB27" s="63"/>
      <c r="AC27" s="63"/>
      <c r="AD27" s="63"/>
      <c r="AE27" s="63"/>
      <c r="AF27" s="63"/>
      <c r="AG27" s="63"/>
      <c r="AH27" s="63"/>
    </row>
    <row r="28" spans="1:34" s="65" customFormat="1" ht="15" customHeight="1" x14ac:dyDescent="0.25">
      <c r="A28" s="38" t="s">
        <v>104</v>
      </c>
      <c r="B28" s="16">
        <v>99</v>
      </c>
      <c r="C28" s="16">
        <v>92</v>
      </c>
      <c r="D28" s="16">
        <v>77</v>
      </c>
      <c r="E28" s="16">
        <v>116</v>
      </c>
      <c r="F28" s="16">
        <v>69</v>
      </c>
      <c r="G28" s="16">
        <v>65</v>
      </c>
      <c r="H28" s="16">
        <v>70</v>
      </c>
      <c r="I28" s="16">
        <v>99</v>
      </c>
      <c r="L28" s="73" t="s">
        <v>98</v>
      </c>
      <c r="M28" s="74">
        <v>247</v>
      </c>
      <c r="N28" s="74">
        <v>269</v>
      </c>
      <c r="O28"/>
      <c r="R28" s="63"/>
      <c r="S28" s="63"/>
      <c r="T28" s="63"/>
      <c r="U28" s="63"/>
      <c r="V28" s="63"/>
      <c r="W28" s="63"/>
      <c r="X28" s="63"/>
      <c r="Y28" s="63"/>
      <c r="Z28" s="63"/>
      <c r="AA28" s="63"/>
      <c r="AB28" s="63"/>
      <c r="AC28" s="63"/>
      <c r="AD28" s="63"/>
      <c r="AE28" s="63"/>
      <c r="AF28" s="63"/>
      <c r="AG28" s="63"/>
      <c r="AH28" s="63"/>
    </row>
    <row r="29" spans="1:34" s="65" customFormat="1" ht="15" customHeight="1" x14ac:dyDescent="0.25">
      <c r="A29" s="38" t="s">
        <v>101</v>
      </c>
      <c r="B29" s="16">
        <v>99</v>
      </c>
      <c r="C29" s="16">
        <v>109</v>
      </c>
      <c r="D29" s="16">
        <v>97</v>
      </c>
      <c r="E29" s="16">
        <v>85</v>
      </c>
      <c r="F29" s="16">
        <v>77</v>
      </c>
      <c r="G29" s="16">
        <v>85</v>
      </c>
      <c r="H29" s="16">
        <v>76</v>
      </c>
      <c r="I29" s="16">
        <v>87</v>
      </c>
      <c r="J29" s="63"/>
      <c r="K29" s="63"/>
      <c r="L29" s="73" t="s">
        <v>103</v>
      </c>
      <c r="M29" s="74">
        <v>170</v>
      </c>
      <c r="N29" s="74">
        <v>144</v>
      </c>
      <c r="O29"/>
      <c r="R29" s="63"/>
      <c r="S29" s="63"/>
      <c r="T29" s="63"/>
      <c r="U29" s="63"/>
      <c r="V29" s="63"/>
      <c r="W29" s="63"/>
      <c r="X29" s="63"/>
      <c r="Y29" s="63"/>
      <c r="Z29" s="63"/>
      <c r="AA29" s="63"/>
      <c r="AB29" s="63"/>
      <c r="AC29" s="63"/>
      <c r="AD29" s="63"/>
      <c r="AE29" s="63"/>
      <c r="AF29" s="63"/>
      <c r="AG29" s="63"/>
      <c r="AH29" s="63"/>
    </row>
    <row r="30" spans="1:34" s="65" customFormat="1" ht="15" customHeight="1" x14ac:dyDescent="0.25">
      <c r="A30" s="38" t="s">
        <v>106</v>
      </c>
      <c r="B30" s="16">
        <v>83</v>
      </c>
      <c r="C30" s="16">
        <v>72</v>
      </c>
      <c r="D30" s="16">
        <v>35</v>
      </c>
      <c r="E30" s="16">
        <v>43</v>
      </c>
      <c r="F30" s="16">
        <v>35</v>
      </c>
      <c r="G30" s="16">
        <v>45</v>
      </c>
      <c r="H30" s="16">
        <v>41</v>
      </c>
      <c r="I30" s="16">
        <v>36</v>
      </c>
      <c r="J30" s="63"/>
      <c r="K30" s="63"/>
      <c r="L30" s="73" t="s">
        <v>105</v>
      </c>
      <c r="M30" s="74">
        <v>126</v>
      </c>
      <c r="N30" s="74">
        <v>136</v>
      </c>
      <c r="O30"/>
      <c r="R30" s="63"/>
      <c r="S30" s="63"/>
      <c r="T30" s="63"/>
      <c r="U30" s="63"/>
      <c r="V30" s="63"/>
      <c r="W30" s="63"/>
      <c r="X30" s="63"/>
      <c r="Y30" s="63"/>
      <c r="Z30" s="63"/>
      <c r="AA30" s="63"/>
      <c r="AB30" s="63"/>
      <c r="AC30" s="63"/>
      <c r="AD30" s="63"/>
      <c r="AE30" s="63"/>
      <c r="AF30" s="63"/>
      <c r="AG30" s="63"/>
      <c r="AH30" s="63"/>
    </row>
    <row r="31" spans="1:34" s="65" customFormat="1" ht="15" customHeight="1" x14ac:dyDescent="0.25">
      <c r="A31" s="38" t="s">
        <v>108</v>
      </c>
      <c r="B31" s="16">
        <v>18</v>
      </c>
      <c r="C31" s="16">
        <v>16</v>
      </c>
      <c r="D31" s="16">
        <v>17</v>
      </c>
      <c r="E31" s="16">
        <v>15</v>
      </c>
      <c r="F31" s="16">
        <v>25</v>
      </c>
      <c r="G31" s="16">
        <v>17</v>
      </c>
      <c r="H31" s="16">
        <v>10</v>
      </c>
      <c r="I31" s="16">
        <v>9</v>
      </c>
      <c r="J31" s="63"/>
      <c r="K31" s="63"/>
      <c r="L31" s="73" t="s">
        <v>107</v>
      </c>
      <c r="M31" s="74">
        <v>113</v>
      </c>
      <c r="N31" s="74">
        <v>120</v>
      </c>
      <c r="O31"/>
      <c r="P31" s="63"/>
      <c r="Q31" s="63"/>
      <c r="R31" s="63"/>
      <c r="S31" s="63"/>
      <c r="T31" s="63"/>
      <c r="U31" s="63"/>
      <c r="V31" s="63"/>
      <c r="W31" s="63"/>
      <c r="X31" s="63"/>
      <c r="Y31" s="63"/>
      <c r="Z31" s="63"/>
      <c r="AA31" s="63"/>
      <c r="AB31" s="63"/>
      <c r="AC31" s="63"/>
      <c r="AD31" s="63"/>
      <c r="AE31" s="63"/>
      <c r="AF31" s="63"/>
      <c r="AG31" s="63"/>
      <c r="AH31" s="63"/>
    </row>
    <row r="32" spans="1:34" s="65" customFormat="1" ht="15" customHeight="1" x14ac:dyDescent="0.25">
      <c r="A32" s="38" t="s">
        <v>109</v>
      </c>
      <c r="B32" s="16">
        <v>12</v>
      </c>
      <c r="C32" s="16">
        <v>10</v>
      </c>
      <c r="D32" s="16">
        <v>10</v>
      </c>
      <c r="E32" s="16">
        <v>5</v>
      </c>
      <c r="F32" s="16">
        <v>2</v>
      </c>
      <c r="G32" s="16">
        <v>7</v>
      </c>
      <c r="H32" s="16">
        <v>7</v>
      </c>
      <c r="I32" s="16">
        <v>8</v>
      </c>
      <c r="J32"/>
      <c r="K32"/>
      <c r="L32" s="73" t="s">
        <v>102</v>
      </c>
      <c r="M32" s="74">
        <v>139</v>
      </c>
      <c r="N32" s="74">
        <v>113</v>
      </c>
      <c r="O32"/>
      <c r="P32" s="63"/>
      <c r="Q32" s="63"/>
      <c r="R32" s="63"/>
      <c r="S32" s="63"/>
      <c r="T32" s="63"/>
      <c r="U32" s="63"/>
      <c r="V32" s="63"/>
      <c r="W32" s="63"/>
      <c r="X32" s="63"/>
      <c r="Y32" s="63"/>
      <c r="Z32" s="63"/>
      <c r="AA32" s="63"/>
      <c r="AB32" s="63"/>
      <c r="AC32" s="63"/>
      <c r="AD32" s="63"/>
      <c r="AE32" s="63"/>
      <c r="AF32" s="63"/>
      <c r="AG32" s="63"/>
      <c r="AH32" s="63"/>
    </row>
    <row r="33" spans="1:34" s="65" customFormat="1" ht="15" customHeight="1" x14ac:dyDescent="0.25">
      <c r="A33" s="38" t="s">
        <v>110</v>
      </c>
      <c r="B33" s="16">
        <v>2</v>
      </c>
      <c r="C33" s="16">
        <v>6</v>
      </c>
      <c r="D33" s="16">
        <v>1</v>
      </c>
      <c r="E33" s="16">
        <v>0</v>
      </c>
      <c r="F33" s="16">
        <v>1</v>
      </c>
      <c r="G33" s="16">
        <v>1</v>
      </c>
      <c r="H33" s="16">
        <v>1</v>
      </c>
      <c r="I33" s="16">
        <v>2</v>
      </c>
      <c r="J33"/>
      <c r="K33"/>
      <c r="L33" s="73" t="s">
        <v>104</v>
      </c>
      <c r="M33" s="74">
        <v>70</v>
      </c>
      <c r="N33" s="74">
        <v>99</v>
      </c>
      <c r="O33"/>
      <c r="P33" s="63"/>
      <c r="Q33" s="63"/>
      <c r="R33" s="63"/>
      <c r="S33" s="63"/>
      <c r="T33" s="63"/>
      <c r="U33" s="63"/>
      <c r="V33" s="63"/>
      <c r="W33" s="63"/>
      <c r="X33" s="63"/>
      <c r="Y33" s="63"/>
      <c r="Z33" s="63"/>
      <c r="AA33" s="63"/>
      <c r="AB33" s="63"/>
      <c r="AC33" s="63"/>
      <c r="AD33" s="63"/>
      <c r="AE33" s="63"/>
      <c r="AF33" s="63"/>
      <c r="AG33" s="63"/>
      <c r="AH33" s="63"/>
    </row>
    <row r="34" spans="1:34" ht="15.75" thickBot="1" x14ac:dyDescent="0.3">
      <c r="A34" s="18"/>
      <c r="B34" s="18"/>
      <c r="C34" s="18"/>
      <c r="D34" s="18"/>
      <c r="E34" s="18"/>
      <c r="F34" s="18"/>
      <c r="G34" s="18"/>
      <c r="H34" s="18"/>
      <c r="I34" s="18"/>
      <c r="L34" s="73" t="s">
        <v>101</v>
      </c>
      <c r="M34" s="74">
        <v>76</v>
      </c>
      <c r="N34" s="74">
        <v>87</v>
      </c>
      <c r="P34" s="63"/>
      <c r="Q34" s="63"/>
      <c r="R34" s="63"/>
    </row>
    <row r="35" spans="1:34" x14ac:dyDescent="0.25">
      <c r="L35" s="73" t="s">
        <v>106</v>
      </c>
      <c r="M35" s="74">
        <v>41</v>
      </c>
      <c r="N35" s="74">
        <v>36</v>
      </c>
      <c r="P35" s="63"/>
      <c r="Q35" s="63"/>
      <c r="R35" s="63"/>
    </row>
    <row r="36" spans="1:34" x14ac:dyDescent="0.25">
      <c r="L36" s="73" t="s">
        <v>108</v>
      </c>
      <c r="M36" s="74">
        <v>10</v>
      </c>
      <c r="N36" s="74">
        <v>9</v>
      </c>
    </row>
    <row r="37" spans="1:34" x14ac:dyDescent="0.25">
      <c r="L37" s="73" t="s">
        <v>109</v>
      </c>
      <c r="M37" s="74">
        <v>7</v>
      </c>
      <c r="N37" s="74">
        <v>8</v>
      </c>
    </row>
    <row r="38" spans="1:34" x14ac:dyDescent="0.25">
      <c r="L38" s="73" t="s">
        <v>110</v>
      </c>
      <c r="M38" s="74">
        <v>1</v>
      </c>
      <c r="N38" s="74">
        <v>2</v>
      </c>
    </row>
    <row r="39" spans="1:34" x14ac:dyDescent="0.25">
      <c r="L39" s="73" t="s">
        <v>0</v>
      </c>
      <c r="M39" s="74">
        <v>1974</v>
      </c>
      <c r="N39" s="74">
        <v>2083</v>
      </c>
    </row>
    <row r="40" spans="1:34" x14ac:dyDescent="0.25">
      <c r="E40" s="63"/>
    </row>
  </sheetData>
  <sortState ref="A20:I33">
    <sortCondition descending="1" ref="I20:I33"/>
  </sortState>
  <pageMargins left="0.70866141732283472" right="0.70866141732283472" top="0.74803149606299213" bottom="0.74803149606299213" header="0.31496062992125984" footer="0.31496062992125984"/>
  <pageSetup paperSize="9" scale="90" orientation="landscape" r:id="rId3"/>
  <headerFooter>
    <oddHeader>&amp;R&amp;"Foundry Sans,Regular"LFB Fire Facts | Fires in London 2014</oddHeader>
    <oddFooter>&amp;L&amp;"Foundry Sans,Regular"http://data.london.gov.uk&amp;R&amp;"Foundry Sans,Regular"Full data tables | Table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showGridLines="0" tabSelected="1" zoomScale="115" zoomScaleNormal="115" workbookViewId="0">
      <selection activeCell="E78" sqref="E78"/>
    </sheetView>
  </sheetViews>
  <sheetFormatPr defaultRowHeight="15" x14ac:dyDescent="0.25"/>
  <cols>
    <col min="1" max="1" width="13" customWidth="1"/>
    <col min="2" max="2" width="7.140625" customWidth="1"/>
    <col min="3" max="3" width="11.5703125" customWidth="1"/>
    <col min="4" max="4" width="2.7109375" customWidth="1"/>
    <col min="5" max="5" width="11.28515625" customWidth="1"/>
    <col min="6" max="6" width="3.140625" customWidth="1"/>
    <col min="7" max="8" width="11.7109375" customWidth="1"/>
    <col min="9" max="18" width="9.140625" style="1"/>
  </cols>
  <sheetData>
    <row r="1" spans="1:19" s="12" customFormat="1" ht="22.5" customHeight="1" x14ac:dyDescent="0.25">
      <c r="A1" s="2" t="s">
        <v>224</v>
      </c>
      <c r="F1"/>
      <c r="I1" s="9"/>
      <c r="J1" s="9"/>
      <c r="K1" s="9"/>
      <c r="L1" s="9"/>
      <c r="M1" s="9"/>
      <c r="N1" s="9"/>
      <c r="O1" s="9"/>
      <c r="P1" s="9"/>
      <c r="Q1" s="9"/>
      <c r="R1" s="9"/>
    </row>
    <row r="2" spans="1:19" s="5" customFormat="1" ht="22.5" customHeight="1" thickBot="1" x14ac:dyDescent="0.3">
      <c r="A2" s="4" t="s">
        <v>175</v>
      </c>
      <c r="D2"/>
      <c r="E2" s="5" t="s">
        <v>175</v>
      </c>
      <c r="F2"/>
      <c r="G2" s="5" t="s">
        <v>228</v>
      </c>
    </row>
    <row r="3" spans="1:19" s="103" customFormat="1" ht="27.75" customHeight="1" x14ac:dyDescent="0.25">
      <c r="A3" s="113"/>
      <c r="B3" s="100" t="s">
        <v>222</v>
      </c>
      <c r="C3" s="100" t="s">
        <v>223</v>
      </c>
      <c r="D3" s="101"/>
      <c r="E3" s="114" t="s">
        <v>225</v>
      </c>
      <c r="F3" s="101"/>
      <c r="G3" s="114" t="s">
        <v>226</v>
      </c>
      <c r="H3" s="114" t="s">
        <v>227</v>
      </c>
      <c r="J3" s="115"/>
      <c r="K3" s="115"/>
      <c r="L3" s="115"/>
      <c r="M3" s="115"/>
      <c r="N3" s="115"/>
    </row>
    <row r="4" spans="1:19" ht="18.75" customHeight="1" x14ac:dyDescent="0.25">
      <c r="A4" s="17">
        <v>1966</v>
      </c>
      <c r="B4" s="24">
        <v>164</v>
      </c>
      <c r="C4" s="24">
        <v>978</v>
      </c>
      <c r="E4" s="39">
        <v>7810000</v>
      </c>
      <c r="G4" s="40">
        <f>B4/(E4/1000000)</f>
        <v>20.998719590268887</v>
      </c>
      <c r="H4" s="41">
        <f>C4/(E4/1000000)</f>
        <v>125.22407170294495</v>
      </c>
      <c r="J4" s="48" t="s">
        <v>462</v>
      </c>
    </row>
    <row r="5" spans="1:19" ht="12.6" customHeight="1" x14ac:dyDescent="0.25">
      <c r="A5" s="17">
        <v>1967</v>
      </c>
      <c r="B5" s="24">
        <v>127</v>
      </c>
      <c r="C5" s="24">
        <v>966</v>
      </c>
      <c r="E5" s="39">
        <v>7761000</v>
      </c>
      <c r="G5" s="40">
        <f t="shared" ref="G5:G53" si="0">B5/(E5/1000000)</f>
        <v>16.363870635227418</v>
      </c>
      <c r="H5" s="41">
        <f t="shared" ref="H5:H53" si="1">C5/(E5/1000000)</f>
        <v>124.46849632779281</v>
      </c>
    </row>
    <row r="6" spans="1:19" ht="12.6" customHeight="1" x14ac:dyDescent="0.25">
      <c r="A6" s="17">
        <v>1968</v>
      </c>
      <c r="B6" s="24">
        <v>154</v>
      </c>
      <c r="C6" s="24">
        <v>1026</v>
      </c>
      <c r="D6" s="25"/>
      <c r="E6" s="39">
        <v>7693000</v>
      </c>
      <c r="G6" s="40">
        <f t="shared" si="0"/>
        <v>20.018198362147409</v>
      </c>
      <c r="H6" s="41">
        <f t="shared" si="1"/>
        <v>133.36799688028077</v>
      </c>
    </row>
    <row r="7" spans="1:19" ht="12.6" customHeight="1" x14ac:dyDescent="0.25">
      <c r="A7" s="17">
        <v>1969</v>
      </c>
      <c r="B7" s="24">
        <v>167</v>
      </c>
      <c r="C7" s="24">
        <v>1106</v>
      </c>
      <c r="D7" s="25"/>
      <c r="E7" s="39">
        <v>7619000</v>
      </c>
      <c r="G7" s="40">
        <f t="shared" si="0"/>
        <v>21.918886993043706</v>
      </c>
      <c r="H7" s="41">
        <f t="shared" si="1"/>
        <v>145.16340727129545</v>
      </c>
    </row>
    <row r="8" spans="1:19" s="12" customFormat="1" ht="17.25" customHeight="1" x14ac:dyDescent="0.25">
      <c r="A8" s="10">
        <v>1970</v>
      </c>
      <c r="B8" s="11">
        <v>142</v>
      </c>
      <c r="C8" s="11">
        <v>1168</v>
      </c>
      <c r="D8" s="11"/>
      <c r="E8" s="42">
        <v>7530000</v>
      </c>
      <c r="F8" s="43"/>
      <c r="G8" s="44">
        <f t="shared" si="0"/>
        <v>18.857901726427624</v>
      </c>
      <c r="H8" s="45">
        <f t="shared" si="1"/>
        <v>155.1128818061089</v>
      </c>
      <c r="I8" s="1"/>
      <c r="J8" s="1"/>
      <c r="K8" s="1"/>
      <c r="L8" s="1"/>
      <c r="M8" s="1"/>
      <c r="N8" s="1"/>
      <c r="O8" s="1"/>
      <c r="P8" s="1"/>
      <c r="Q8" s="1"/>
      <c r="R8" s="1"/>
      <c r="S8"/>
    </row>
    <row r="9" spans="1:19" ht="12.6" customHeight="1" x14ac:dyDescent="0.25">
      <c r="A9" s="17">
        <v>1971</v>
      </c>
      <c r="B9" s="24">
        <v>150</v>
      </c>
      <c r="C9" s="24">
        <v>933</v>
      </c>
      <c r="D9" s="25"/>
      <c r="E9" s="39">
        <v>7529400</v>
      </c>
      <c r="G9" s="40">
        <f t="shared" si="0"/>
        <v>19.921906127978325</v>
      </c>
      <c r="H9" s="41">
        <f t="shared" si="1"/>
        <v>123.91425611602519</v>
      </c>
    </row>
    <row r="10" spans="1:19" ht="12.6" customHeight="1" x14ac:dyDescent="0.25">
      <c r="A10" s="17">
        <v>1972</v>
      </c>
      <c r="B10" s="24">
        <v>138</v>
      </c>
      <c r="C10" s="24">
        <v>1083</v>
      </c>
      <c r="D10" s="25"/>
      <c r="E10" s="39">
        <v>7442800</v>
      </c>
      <c r="G10" s="40">
        <f t="shared" si="0"/>
        <v>18.54140914709518</v>
      </c>
      <c r="H10" s="41">
        <f t="shared" si="1"/>
        <v>145.50975439350782</v>
      </c>
    </row>
    <row r="11" spans="1:19" ht="12.6" customHeight="1" x14ac:dyDescent="0.25">
      <c r="A11" s="17">
        <v>1973</v>
      </c>
      <c r="B11" s="24">
        <v>139</v>
      </c>
      <c r="C11" s="24">
        <v>1072</v>
      </c>
      <c r="D11" s="25"/>
      <c r="E11" s="39">
        <v>7362400</v>
      </c>
      <c r="G11" s="40">
        <f t="shared" si="0"/>
        <v>18.879713137020538</v>
      </c>
      <c r="H11" s="41">
        <f t="shared" si="1"/>
        <v>145.60469412148211</v>
      </c>
    </row>
    <row r="12" spans="1:19" ht="12.6" customHeight="1" x14ac:dyDescent="0.25">
      <c r="A12" s="17">
        <v>1974</v>
      </c>
      <c r="B12" s="24">
        <v>179</v>
      </c>
      <c r="C12" s="24">
        <v>1121</v>
      </c>
      <c r="D12" s="25"/>
      <c r="E12" s="39">
        <v>7263600</v>
      </c>
      <c r="G12" s="40">
        <f t="shared" si="0"/>
        <v>24.643427501514399</v>
      </c>
      <c r="H12" s="41">
        <f t="shared" si="1"/>
        <v>154.33118563797566</v>
      </c>
    </row>
    <row r="13" spans="1:19" ht="12.6" customHeight="1" x14ac:dyDescent="0.25">
      <c r="A13" s="17">
        <v>1975</v>
      </c>
      <c r="B13" s="24">
        <v>177</v>
      </c>
      <c r="C13" s="24">
        <v>842</v>
      </c>
      <c r="D13" s="25"/>
      <c r="E13" s="39">
        <v>7179000</v>
      </c>
      <c r="G13" s="40">
        <f t="shared" si="0"/>
        <v>24.655244463017134</v>
      </c>
      <c r="H13" s="41">
        <f t="shared" si="1"/>
        <v>117.28653015740353</v>
      </c>
    </row>
    <row r="14" spans="1:19" ht="12.6" customHeight="1" x14ac:dyDescent="0.25">
      <c r="A14" s="17">
        <v>1976</v>
      </c>
      <c r="B14" s="24">
        <v>135</v>
      </c>
      <c r="C14" s="24">
        <v>986</v>
      </c>
      <c r="D14" s="25"/>
      <c r="E14" s="39">
        <v>7089100</v>
      </c>
      <c r="G14" s="40">
        <f t="shared" si="0"/>
        <v>19.043320026519584</v>
      </c>
      <c r="H14" s="41">
        <f t="shared" si="1"/>
        <v>139.086767008506</v>
      </c>
    </row>
    <row r="15" spans="1:19" ht="12.6" customHeight="1" x14ac:dyDescent="0.25">
      <c r="A15" s="17" t="s">
        <v>499</v>
      </c>
      <c r="B15" s="24" t="s">
        <v>179</v>
      </c>
      <c r="C15" s="24" t="s">
        <v>179</v>
      </c>
      <c r="D15" s="25"/>
      <c r="E15" s="39">
        <v>7012000</v>
      </c>
      <c r="G15" s="40"/>
      <c r="H15" s="41"/>
    </row>
    <row r="16" spans="1:19" ht="12.6" customHeight="1" x14ac:dyDescent="0.25">
      <c r="A16" s="17">
        <v>1978</v>
      </c>
      <c r="B16" s="24">
        <v>129</v>
      </c>
      <c r="C16" s="24">
        <v>1091</v>
      </c>
      <c r="D16" s="25"/>
      <c r="E16" s="39">
        <v>6946800</v>
      </c>
      <c r="G16" s="40">
        <f t="shared" si="0"/>
        <v>18.569701157367422</v>
      </c>
      <c r="H16" s="41">
        <f t="shared" si="1"/>
        <v>157.05072839292913</v>
      </c>
    </row>
    <row r="17" spans="1:19" ht="12.6" customHeight="1" x14ac:dyDescent="0.25">
      <c r="A17" s="17">
        <v>1979</v>
      </c>
      <c r="B17" s="24">
        <v>151</v>
      </c>
      <c r="C17" s="24">
        <v>1246</v>
      </c>
      <c r="D17" s="25"/>
      <c r="E17" s="39">
        <v>6887600</v>
      </c>
      <c r="G17" s="40">
        <f t="shared" si="0"/>
        <v>21.923456646727452</v>
      </c>
      <c r="H17" s="41">
        <f t="shared" si="1"/>
        <v>180.904814449155</v>
      </c>
      <c r="J17" s="48" t="s">
        <v>463</v>
      </c>
    </row>
    <row r="18" spans="1:19" s="12" customFormat="1" ht="17.25" customHeight="1" x14ac:dyDescent="0.25">
      <c r="A18" s="10">
        <v>1980</v>
      </c>
      <c r="B18" s="11">
        <v>196</v>
      </c>
      <c r="C18" s="11">
        <v>958</v>
      </c>
      <c r="D18" s="11"/>
      <c r="E18" s="42">
        <v>6850600</v>
      </c>
      <c r="F18" s="43"/>
      <c r="G18" s="44">
        <f t="shared" si="0"/>
        <v>28.610632645315739</v>
      </c>
      <c r="H18" s="45">
        <f t="shared" si="1"/>
        <v>139.84176568475755</v>
      </c>
      <c r="I18" s="1"/>
      <c r="J18" s="1"/>
      <c r="K18" s="1"/>
      <c r="L18" s="1"/>
      <c r="M18" s="1"/>
      <c r="N18" s="1"/>
      <c r="O18" s="1"/>
      <c r="P18" s="1"/>
      <c r="Q18" s="1"/>
      <c r="R18" s="1"/>
      <c r="S18"/>
    </row>
    <row r="19" spans="1:19" ht="12.6" customHeight="1" x14ac:dyDescent="0.25">
      <c r="A19" s="17">
        <v>1981</v>
      </c>
      <c r="B19" s="24">
        <v>185</v>
      </c>
      <c r="C19" s="24">
        <v>1087</v>
      </c>
      <c r="D19" s="25"/>
      <c r="E19" s="39">
        <v>6805600</v>
      </c>
      <c r="G19" s="40">
        <f t="shared" si="0"/>
        <v>27.183495944516281</v>
      </c>
      <c r="H19" s="41">
        <f t="shared" si="1"/>
        <v>159.72140590102268</v>
      </c>
    </row>
    <row r="20" spans="1:19" ht="12.6" customHeight="1" x14ac:dyDescent="0.25">
      <c r="A20" s="17">
        <v>1982</v>
      </c>
      <c r="B20" s="24">
        <v>167</v>
      </c>
      <c r="C20" s="24">
        <v>1089</v>
      </c>
      <c r="D20" s="25"/>
      <c r="E20" s="39">
        <v>6765100</v>
      </c>
      <c r="G20" s="40">
        <f t="shared" si="0"/>
        <v>24.685518321976023</v>
      </c>
      <c r="H20" s="41">
        <f t="shared" si="1"/>
        <v>160.97323025528078</v>
      </c>
    </row>
    <row r="21" spans="1:19" ht="12.6" customHeight="1" x14ac:dyDescent="0.25">
      <c r="A21" s="17">
        <v>1983</v>
      </c>
      <c r="B21" s="24">
        <v>164</v>
      </c>
      <c r="C21" s="24">
        <v>1333</v>
      </c>
      <c r="D21" s="25"/>
      <c r="E21" s="39">
        <v>6753000</v>
      </c>
      <c r="G21" s="40">
        <f t="shared" si="0"/>
        <v>24.285502739523174</v>
      </c>
      <c r="H21" s="41">
        <f t="shared" si="1"/>
        <v>197.39375092551458</v>
      </c>
    </row>
    <row r="22" spans="1:19" ht="12.6" customHeight="1" x14ac:dyDescent="0.25">
      <c r="A22" s="17">
        <v>1984</v>
      </c>
      <c r="B22" s="24">
        <v>125</v>
      </c>
      <c r="C22" s="24">
        <v>1210</v>
      </c>
      <c r="D22" s="25"/>
      <c r="E22" s="39">
        <v>6754700</v>
      </c>
      <c r="G22" s="40">
        <f t="shared" si="0"/>
        <v>18.505633114720123</v>
      </c>
      <c r="H22" s="41">
        <f t="shared" si="1"/>
        <v>179.13452855049078</v>
      </c>
    </row>
    <row r="23" spans="1:19" ht="12.6" customHeight="1" x14ac:dyDescent="0.25">
      <c r="A23" s="17">
        <v>1985</v>
      </c>
      <c r="B23" s="24">
        <v>154</v>
      </c>
      <c r="C23" s="24">
        <v>1521</v>
      </c>
      <c r="D23" s="25"/>
      <c r="E23" s="39">
        <v>6767000</v>
      </c>
      <c r="G23" s="40">
        <f t="shared" si="0"/>
        <v>22.757499630560069</v>
      </c>
      <c r="H23" s="41">
        <f t="shared" si="1"/>
        <v>224.76725284468745</v>
      </c>
    </row>
    <row r="24" spans="1:19" ht="12.6" customHeight="1" x14ac:dyDescent="0.25">
      <c r="A24" s="17">
        <v>1986</v>
      </c>
      <c r="B24" s="24">
        <v>124</v>
      </c>
      <c r="C24" s="24">
        <v>1557</v>
      </c>
      <c r="D24" s="25"/>
      <c r="E24" s="39">
        <v>6774200</v>
      </c>
      <c r="G24" s="40">
        <f t="shared" si="0"/>
        <v>18.304744471671931</v>
      </c>
      <c r="H24" s="41">
        <f t="shared" si="1"/>
        <v>229.84263824510643</v>
      </c>
    </row>
    <row r="25" spans="1:19" ht="12.6" customHeight="1" x14ac:dyDescent="0.25">
      <c r="A25" s="17">
        <v>1987</v>
      </c>
      <c r="B25" s="24">
        <v>193</v>
      </c>
      <c r="C25" s="24">
        <v>1482</v>
      </c>
      <c r="D25" s="25"/>
      <c r="E25" s="39">
        <v>6765600</v>
      </c>
      <c r="G25" s="40">
        <f t="shared" si="0"/>
        <v>28.526664301761855</v>
      </c>
      <c r="H25" s="41">
        <f t="shared" si="1"/>
        <v>219.04930826534232</v>
      </c>
    </row>
    <row r="26" spans="1:19" ht="12.6" customHeight="1" x14ac:dyDescent="0.25">
      <c r="A26" s="17">
        <v>1988</v>
      </c>
      <c r="B26" s="24">
        <v>146</v>
      </c>
      <c r="C26" s="24">
        <v>1501</v>
      </c>
      <c r="D26" s="25"/>
      <c r="E26" s="39">
        <v>6729300</v>
      </c>
      <c r="G26" s="40">
        <f t="shared" si="0"/>
        <v>21.696164534201181</v>
      </c>
      <c r="H26" s="41">
        <f t="shared" si="1"/>
        <v>223.05440387558883</v>
      </c>
    </row>
    <row r="27" spans="1:19" ht="12.6" customHeight="1" x14ac:dyDescent="0.25">
      <c r="A27" s="17">
        <v>1989</v>
      </c>
      <c r="B27" s="24">
        <v>133</v>
      </c>
      <c r="C27" s="24">
        <v>1621</v>
      </c>
      <c r="D27" s="25"/>
      <c r="E27" s="39">
        <v>6751600</v>
      </c>
      <c r="G27" s="40">
        <f t="shared" si="0"/>
        <v>19.699034302980035</v>
      </c>
      <c r="H27" s="41">
        <f t="shared" si="1"/>
        <v>240.09123763256119</v>
      </c>
    </row>
    <row r="28" spans="1:19" s="12" customFormat="1" ht="17.25" customHeight="1" x14ac:dyDescent="0.25">
      <c r="A28" s="10">
        <v>1990</v>
      </c>
      <c r="B28" s="11">
        <v>121</v>
      </c>
      <c r="C28" s="11">
        <v>1521</v>
      </c>
      <c r="D28" s="11"/>
      <c r="E28" s="42">
        <v>6798800</v>
      </c>
      <c r="F28" s="43"/>
      <c r="G28" s="44">
        <f t="shared" si="0"/>
        <v>17.797258339707007</v>
      </c>
      <c r="H28" s="45">
        <f t="shared" si="1"/>
        <v>223.7159498735071</v>
      </c>
      <c r="I28" s="1"/>
      <c r="J28" s="1"/>
      <c r="K28" s="1"/>
      <c r="L28" s="1"/>
      <c r="M28" s="1"/>
      <c r="N28" s="1"/>
      <c r="O28" s="1"/>
      <c r="P28" s="1"/>
      <c r="Q28" s="1"/>
      <c r="R28" s="1"/>
      <c r="S28"/>
    </row>
    <row r="29" spans="1:19" ht="12.6" customHeight="1" x14ac:dyDescent="0.25">
      <c r="A29" s="17">
        <v>1991</v>
      </c>
      <c r="B29" s="24">
        <v>104</v>
      </c>
      <c r="C29" s="24">
        <v>1457</v>
      </c>
      <c r="D29" s="25"/>
      <c r="E29" s="39">
        <v>6829300</v>
      </c>
      <c r="G29" s="40">
        <f t="shared" si="0"/>
        <v>15.228500724818064</v>
      </c>
      <c r="H29" s="41">
        <f t="shared" si="1"/>
        <v>213.34543803903767</v>
      </c>
    </row>
    <row r="30" spans="1:19" ht="12.6" customHeight="1" x14ac:dyDescent="0.25">
      <c r="A30" s="17">
        <v>1992</v>
      </c>
      <c r="B30" s="24">
        <v>120</v>
      </c>
      <c r="C30" s="24">
        <v>1489</v>
      </c>
      <c r="D30" s="25"/>
      <c r="E30" s="39">
        <v>6829400</v>
      </c>
      <c r="G30" s="40">
        <f t="shared" si="0"/>
        <v>17.571089700412923</v>
      </c>
      <c r="H30" s="41">
        <f t="shared" si="1"/>
        <v>218.02793803262367</v>
      </c>
    </row>
    <row r="31" spans="1:19" ht="12.6" customHeight="1" x14ac:dyDescent="0.25">
      <c r="A31" s="17">
        <v>1993</v>
      </c>
      <c r="B31" s="24">
        <v>82</v>
      </c>
      <c r="C31" s="24">
        <v>1378</v>
      </c>
      <c r="D31" s="25"/>
      <c r="E31" s="39">
        <v>6844500</v>
      </c>
      <c r="G31" s="40">
        <f t="shared" si="0"/>
        <v>11.980422236832494</v>
      </c>
      <c r="H31" s="41">
        <f t="shared" si="1"/>
        <v>201.32953466286799</v>
      </c>
      <c r="J31" s="48" t="s">
        <v>498</v>
      </c>
    </row>
    <row r="32" spans="1:19" ht="12.6" customHeight="1" x14ac:dyDescent="0.25">
      <c r="A32" s="17">
        <v>1994</v>
      </c>
      <c r="B32" s="24">
        <v>86</v>
      </c>
      <c r="C32" s="24">
        <v>1511</v>
      </c>
      <c r="D32" s="25"/>
      <c r="E32" s="39">
        <v>6873500</v>
      </c>
      <c r="G32" s="40">
        <f t="shared" si="0"/>
        <v>12.511820760893286</v>
      </c>
      <c r="H32" s="41">
        <f t="shared" si="1"/>
        <v>219.82978104313668</v>
      </c>
    </row>
    <row r="33" spans="1:18" ht="12.6" customHeight="1" x14ac:dyDescent="0.25">
      <c r="A33" s="17">
        <v>1995</v>
      </c>
      <c r="B33" s="24">
        <v>83</v>
      </c>
      <c r="C33" s="24">
        <v>1177</v>
      </c>
      <c r="D33" s="25"/>
      <c r="E33" s="39">
        <v>6913100</v>
      </c>
      <c r="G33" s="40">
        <f t="shared" si="0"/>
        <v>12.006191144349135</v>
      </c>
      <c r="H33" s="41">
        <f t="shared" si="1"/>
        <v>170.25646960119195</v>
      </c>
    </row>
    <row r="34" spans="1:18" ht="12.6" customHeight="1" x14ac:dyDescent="0.25">
      <c r="A34" s="17">
        <v>1996</v>
      </c>
      <c r="B34" s="24">
        <v>79</v>
      </c>
      <c r="C34" s="24">
        <v>1611</v>
      </c>
      <c r="D34" s="25"/>
      <c r="E34" s="39">
        <v>6974400</v>
      </c>
      <c r="G34" s="40">
        <f t="shared" si="0"/>
        <v>11.327139252122047</v>
      </c>
      <c r="H34" s="41">
        <f t="shared" si="1"/>
        <v>230.98761183757742</v>
      </c>
    </row>
    <row r="35" spans="1:18" ht="12.6" customHeight="1" x14ac:dyDescent="0.25">
      <c r="A35" s="17">
        <v>1997</v>
      </c>
      <c r="B35" s="24">
        <v>96</v>
      </c>
      <c r="C35" s="24">
        <v>1718</v>
      </c>
      <c r="D35" s="25"/>
      <c r="E35" s="39">
        <v>7014800</v>
      </c>
      <c r="G35" s="40">
        <f t="shared" si="0"/>
        <v>13.685350972230141</v>
      </c>
      <c r="H35" s="41">
        <f t="shared" si="1"/>
        <v>244.91076010720192</v>
      </c>
    </row>
    <row r="36" spans="1:18" ht="12.6" customHeight="1" x14ac:dyDescent="0.25">
      <c r="A36" s="17">
        <v>1998</v>
      </c>
      <c r="B36" s="24">
        <v>80</v>
      </c>
      <c r="C36" s="24">
        <v>1753</v>
      </c>
      <c r="D36" s="25"/>
      <c r="E36" s="39">
        <v>7065500</v>
      </c>
      <c r="G36" s="40">
        <f t="shared" si="0"/>
        <v>11.322624018116198</v>
      </c>
      <c r="H36" s="41">
        <f t="shared" si="1"/>
        <v>248.1069987969712</v>
      </c>
    </row>
    <row r="37" spans="1:18" ht="12.6" customHeight="1" x14ac:dyDescent="0.25">
      <c r="A37" s="17">
        <v>1999</v>
      </c>
      <c r="B37" s="24">
        <v>78</v>
      </c>
      <c r="C37" s="24">
        <v>1651</v>
      </c>
      <c r="D37" s="25"/>
      <c r="E37" s="39">
        <v>7153900</v>
      </c>
      <c r="G37" s="40">
        <f t="shared" si="0"/>
        <v>10.903143739778303</v>
      </c>
      <c r="H37" s="41">
        <f t="shared" si="1"/>
        <v>230.78320915864074</v>
      </c>
    </row>
    <row r="38" spans="1:18" s="97" customFormat="1" ht="21.75" customHeight="1" x14ac:dyDescent="0.25">
      <c r="A38" s="66">
        <v>2000</v>
      </c>
      <c r="B38" s="11">
        <v>59</v>
      </c>
      <c r="C38" s="11">
        <v>1369</v>
      </c>
      <c r="D38" s="11"/>
      <c r="E38" s="42">
        <v>7236700</v>
      </c>
      <c r="F38" s="148"/>
      <c r="G38" s="44">
        <f t="shared" si="0"/>
        <v>8.1528873657882741</v>
      </c>
      <c r="H38" s="45">
        <f t="shared" si="1"/>
        <v>189.17462379261266</v>
      </c>
      <c r="I38" s="1"/>
      <c r="J38" s="1"/>
      <c r="K38" s="1"/>
      <c r="L38" s="1"/>
      <c r="M38" s="1"/>
      <c r="N38" s="1"/>
      <c r="O38" s="1"/>
      <c r="P38" s="1"/>
      <c r="Q38" s="1"/>
      <c r="R38" s="1"/>
    </row>
    <row r="39" spans="1:18" s="97" customFormat="1" ht="12.6" customHeight="1" x14ac:dyDescent="0.25">
      <c r="A39" s="17">
        <v>2001</v>
      </c>
      <c r="B39" s="24">
        <v>81</v>
      </c>
      <c r="C39" s="24">
        <v>1392</v>
      </c>
      <c r="D39" s="25"/>
      <c r="E39" s="39">
        <v>7336909</v>
      </c>
      <c r="F39"/>
      <c r="G39" s="40">
        <f t="shared" si="0"/>
        <v>11.040071506952042</v>
      </c>
      <c r="H39" s="41">
        <f t="shared" si="1"/>
        <v>189.72567330465731</v>
      </c>
      <c r="I39" s="1"/>
      <c r="J39" s="1"/>
      <c r="K39" s="1"/>
      <c r="L39" s="1"/>
      <c r="M39" s="1"/>
      <c r="N39" s="1"/>
      <c r="O39" s="1"/>
      <c r="P39" s="1"/>
      <c r="Q39" s="1"/>
      <c r="R39" s="1"/>
    </row>
    <row r="40" spans="1:18" s="97" customFormat="1" ht="12.6" customHeight="1" x14ac:dyDescent="0.25">
      <c r="A40" s="17">
        <v>2002</v>
      </c>
      <c r="B40" s="24">
        <v>78</v>
      </c>
      <c r="C40" s="24">
        <v>1346</v>
      </c>
      <c r="D40" s="25"/>
      <c r="E40" s="39">
        <v>7381870</v>
      </c>
      <c r="F40"/>
      <c r="G40" s="40">
        <f t="shared" si="0"/>
        <v>10.566428289850675</v>
      </c>
      <c r="H40" s="41">
        <f t="shared" si="1"/>
        <v>182.33862151460266</v>
      </c>
      <c r="I40" s="1"/>
      <c r="J40" s="1"/>
      <c r="K40" s="1"/>
      <c r="L40" s="1"/>
      <c r="M40" s="1"/>
      <c r="N40" s="1"/>
      <c r="O40" s="1"/>
      <c r="P40" s="1"/>
      <c r="Q40" s="1"/>
      <c r="R40" s="1"/>
    </row>
    <row r="41" spans="1:18" s="97" customFormat="1" ht="12.6" customHeight="1" x14ac:dyDescent="0.25">
      <c r="A41" s="17">
        <v>2003</v>
      </c>
      <c r="B41" s="24">
        <v>86</v>
      </c>
      <c r="C41" s="24">
        <v>1298</v>
      </c>
      <c r="D41" s="25"/>
      <c r="E41" s="39">
        <v>7448221</v>
      </c>
      <c r="F41"/>
      <c r="G41" s="40">
        <f t="shared" si="0"/>
        <v>11.54638134394777</v>
      </c>
      <c r="H41" s="41">
        <f t="shared" si="1"/>
        <v>174.26980214470007</v>
      </c>
      <c r="I41" s="1"/>
      <c r="J41" s="1"/>
      <c r="K41" s="1"/>
      <c r="L41" s="1"/>
      <c r="M41" s="1"/>
      <c r="N41" s="1"/>
      <c r="O41" s="1"/>
      <c r="P41" s="1"/>
      <c r="Q41" s="1"/>
      <c r="R41" s="1"/>
    </row>
    <row r="42" spans="1:18" s="97" customFormat="1" ht="12.6" customHeight="1" x14ac:dyDescent="0.25">
      <c r="A42" s="17">
        <v>2004</v>
      </c>
      <c r="B42" s="24">
        <v>52</v>
      </c>
      <c r="C42" s="24">
        <v>1193</v>
      </c>
      <c r="D42" s="25"/>
      <c r="E42" s="39">
        <v>7542613</v>
      </c>
      <c r="F42"/>
      <c r="G42" s="40">
        <f t="shared" si="0"/>
        <v>6.894162540223129</v>
      </c>
      <c r="H42" s="41">
        <f t="shared" si="1"/>
        <v>158.16799827858065</v>
      </c>
      <c r="I42" s="1"/>
      <c r="J42" s="1"/>
      <c r="K42" s="1"/>
      <c r="L42" s="1"/>
      <c r="M42" s="1"/>
      <c r="N42" s="1"/>
      <c r="O42" s="1"/>
      <c r="P42" s="1"/>
      <c r="Q42" s="1"/>
      <c r="R42" s="1"/>
    </row>
    <row r="43" spans="1:18" s="5" customFormat="1" ht="12.6" customHeight="1" x14ac:dyDescent="0.25">
      <c r="A43" s="17">
        <v>2005</v>
      </c>
      <c r="B43" s="24">
        <v>60</v>
      </c>
      <c r="C43" s="24">
        <v>1306</v>
      </c>
      <c r="D43" s="25"/>
      <c r="E43" s="39">
        <v>7642969</v>
      </c>
      <c r="F43"/>
      <c r="G43" s="40">
        <f t="shared" si="0"/>
        <v>7.8503523957770858</v>
      </c>
      <c r="H43" s="41">
        <f t="shared" si="1"/>
        <v>170.87600381474792</v>
      </c>
    </row>
    <row r="44" spans="1:18" s="103" customFormat="1" ht="12.6" customHeight="1" x14ac:dyDescent="0.25">
      <c r="A44" s="17">
        <v>2006</v>
      </c>
      <c r="B44" s="24">
        <v>56</v>
      </c>
      <c r="C44" s="24">
        <v>1515</v>
      </c>
      <c r="D44" s="25"/>
      <c r="E44" s="39">
        <v>7701603</v>
      </c>
      <c r="F44"/>
      <c r="G44" s="40">
        <f t="shared" si="0"/>
        <v>7.2712135382724865</v>
      </c>
      <c r="H44" s="41">
        <f t="shared" si="1"/>
        <v>196.7122948300503</v>
      </c>
      <c r="J44" s="115"/>
      <c r="K44" s="115"/>
      <c r="L44" s="115"/>
      <c r="M44" s="115"/>
      <c r="N44" s="115"/>
    </row>
    <row r="45" spans="1:18" ht="12.6" customHeight="1" x14ac:dyDescent="0.25">
      <c r="A45" s="17">
        <v>2007</v>
      </c>
      <c r="B45" s="24">
        <v>51</v>
      </c>
      <c r="C45" s="24">
        <v>1469</v>
      </c>
      <c r="D45" s="25"/>
      <c r="E45" s="39">
        <v>7773547</v>
      </c>
      <c r="G45" s="40">
        <f t="shared" si="0"/>
        <v>6.5607116030815797</v>
      </c>
      <c r="H45" s="41">
        <f t="shared" si="1"/>
        <v>188.97422244954589</v>
      </c>
    </row>
    <row r="46" spans="1:18" ht="12.6" customHeight="1" x14ac:dyDescent="0.25">
      <c r="A46" s="17">
        <v>2008</v>
      </c>
      <c r="B46" s="24">
        <v>41</v>
      </c>
      <c r="C46" s="24">
        <v>1271</v>
      </c>
      <c r="D46" s="25"/>
      <c r="E46" s="39">
        <v>7869882</v>
      </c>
      <c r="F46" s="145"/>
      <c r="G46" s="40">
        <f>B46/(E46/1000000)</f>
        <v>5.2097350379586382</v>
      </c>
      <c r="H46" s="41">
        <f>C46/(E46/1000000)</f>
        <v>161.50178617671779</v>
      </c>
    </row>
    <row r="47" spans="1:18" ht="12.6" customHeight="1" x14ac:dyDescent="0.25">
      <c r="A47" s="17">
        <v>2009</v>
      </c>
      <c r="B47" s="24">
        <v>55</v>
      </c>
      <c r="C47" s="24">
        <v>1236</v>
      </c>
      <c r="D47" s="25"/>
      <c r="E47" s="39">
        <v>7991239</v>
      </c>
      <c r="G47" s="40">
        <f t="shared" si="0"/>
        <v>6.8825372385934145</v>
      </c>
      <c r="H47" s="41">
        <f t="shared" si="1"/>
        <v>154.66938230729929</v>
      </c>
      <c r="J47" s="48" t="s">
        <v>497</v>
      </c>
    </row>
    <row r="48" spans="1:18" ht="18" customHeight="1" x14ac:dyDescent="0.25">
      <c r="A48" s="66">
        <v>2010</v>
      </c>
      <c r="B48" s="11">
        <v>59</v>
      </c>
      <c r="C48" s="11">
        <v>1239</v>
      </c>
      <c r="D48" s="11"/>
      <c r="E48" s="42">
        <v>8107073</v>
      </c>
      <c r="F48" s="43"/>
      <c r="G48" s="44">
        <f t="shared" si="0"/>
        <v>7.2775957487986114</v>
      </c>
      <c r="H48" s="45">
        <f t="shared" si="1"/>
        <v>152.82951072477084</v>
      </c>
    </row>
    <row r="49" spans="1:19" ht="12.6" customHeight="1" x14ac:dyDescent="0.25">
      <c r="A49" s="17">
        <v>2011</v>
      </c>
      <c r="B49" s="24">
        <v>55</v>
      </c>
      <c r="C49" s="24">
        <v>1227</v>
      </c>
      <c r="D49" s="25"/>
      <c r="E49" s="39">
        <v>8217475</v>
      </c>
      <c r="F49" s="97"/>
      <c r="G49" s="40">
        <f t="shared" si="0"/>
        <v>6.6930535231321056</v>
      </c>
      <c r="H49" s="41">
        <f t="shared" si="1"/>
        <v>149.31593950696532</v>
      </c>
    </row>
    <row r="50" spans="1:19" ht="12.6" customHeight="1" x14ac:dyDescent="0.25">
      <c r="A50" s="17">
        <v>2012</v>
      </c>
      <c r="B50" s="24">
        <v>42</v>
      </c>
      <c r="C50" s="24">
        <v>1153</v>
      </c>
      <c r="D50" s="25"/>
      <c r="E50" s="39">
        <v>8308369</v>
      </c>
      <c r="G50" s="40">
        <f t="shared" si="0"/>
        <v>5.0551437953706673</v>
      </c>
      <c r="H50" s="41">
        <f t="shared" si="1"/>
        <v>138.77573323958046</v>
      </c>
    </row>
    <row r="51" spans="1:19" ht="12.6" customHeight="1" x14ac:dyDescent="0.25">
      <c r="A51" s="17">
        <v>2013</v>
      </c>
      <c r="B51" s="24">
        <v>49</v>
      </c>
      <c r="C51" s="24">
        <v>1054</v>
      </c>
      <c r="D51" s="25"/>
      <c r="E51" s="39">
        <v>8416535</v>
      </c>
      <c r="G51" s="40">
        <f t="shared" si="0"/>
        <v>5.8218732530667312</v>
      </c>
      <c r="H51" s="41">
        <f t="shared" si="1"/>
        <v>125.22968181086398</v>
      </c>
    </row>
    <row r="52" spans="1:19" ht="12.6" customHeight="1" x14ac:dyDescent="0.25">
      <c r="A52" s="17">
        <v>2014</v>
      </c>
      <c r="B52" s="24">
        <v>29</v>
      </c>
      <c r="C52" s="24">
        <v>972</v>
      </c>
      <c r="D52" s="25"/>
      <c r="E52" s="39">
        <v>8556566.4821134172</v>
      </c>
      <c r="G52" s="40">
        <f t="shared" si="0"/>
        <v>3.3892099197290619</v>
      </c>
      <c r="H52" s="41">
        <f t="shared" si="1"/>
        <v>113.59696696471201</v>
      </c>
    </row>
    <row r="53" spans="1:19" ht="11.25" customHeight="1" x14ac:dyDescent="0.25">
      <c r="A53" s="17">
        <v>2015</v>
      </c>
      <c r="B53" s="24">
        <v>33</v>
      </c>
      <c r="C53" s="24">
        <v>984</v>
      </c>
      <c r="D53" s="25"/>
      <c r="E53" s="39">
        <v>8673713</v>
      </c>
      <c r="G53" s="40">
        <f t="shared" si="0"/>
        <v>3.8045990223564008</v>
      </c>
      <c r="H53" s="41">
        <f t="shared" si="1"/>
        <v>113.44622539389995</v>
      </c>
    </row>
    <row r="54" spans="1:19" s="12" customFormat="1" ht="12.6" customHeight="1" x14ac:dyDescent="0.25">
      <c r="A54" s="17">
        <v>2016</v>
      </c>
      <c r="B54" s="24">
        <v>46</v>
      </c>
      <c r="C54" s="24">
        <v>889</v>
      </c>
      <c r="D54" s="25"/>
      <c r="E54" s="39">
        <v>8787892</v>
      </c>
      <c r="F54" s="63"/>
      <c r="G54" s="40">
        <f t="shared" ref="G54:G55" si="2">B54/(E54/1000000)</f>
        <v>5.2344748888584434</v>
      </c>
      <c r="H54" s="41">
        <f t="shared" ref="H54:H55" si="3">C54/(E54/1000000)</f>
        <v>101.16191687380774</v>
      </c>
      <c r="I54" s="1"/>
      <c r="J54" s="1"/>
      <c r="K54" s="1"/>
      <c r="L54" s="1"/>
      <c r="M54" s="1"/>
      <c r="N54" s="1"/>
      <c r="O54" s="1"/>
      <c r="P54" s="1"/>
      <c r="Q54" s="1"/>
      <c r="R54" s="1"/>
      <c r="S54"/>
    </row>
    <row r="55" spans="1:19" ht="12.6" customHeight="1" x14ac:dyDescent="0.25">
      <c r="A55" s="17">
        <v>2017</v>
      </c>
      <c r="B55" s="24">
        <v>103</v>
      </c>
      <c r="C55" s="24">
        <v>1036</v>
      </c>
      <c r="D55" s="25"/>
      <c r="E55" s="39">
        <v>8825001</v>
      </c>
      <c r="F55" s="97"/>
      <c r="G55" s="40">
        <f t="shared" si="2"/>
        <v>11.671386779446257</v>
      </c>
      <c r="H55" s="41">
        <f t="shared" si="3"/>
        <v>117.393754402974</v>
      </c>
    </row>
    <row r="56" spans="1:19" ht="12.6" customHeight="1" thickBot="1" x14ac:dyDescent="0.3">
      <c r="A56" s="18"/>
      <c r="B56" s="18"/>
      <c r="C56" s="18"/>
      <c r="D56" s="18"/>
      <c r="E56" s="18"/>
      <c r="F56" s="18"/>
      <c r="G56" s="18"/>
      <c r="H56" s="18"/>
    </row>
    <row r="57" spans="1:19" ht="12.6" customHeight="1" x14ac:dyDescent="0.25">
      <c r="A57" s="27" t="s">
        <v>229</v>
      </c>
    </row>
    <row r="58" spans="1:19" ht="12.6" customHeight="1" x14ac:dyDescent="0.25"/>
    <row r="59" spans="1:19" s="63" customFormat="1" ht="12.6" hidden="1" customHeight="1" x14ac:dyDescent="0.25">
      <c r="A59"/>
      <c r="B59"/>
      <c r="C59"/>
      <c r="D59"/>
      <c r="E59"/>
      <c r="F59"/>
      <c r="G59"/>
      <c r="H59"/>
      <c r="I59" s="1"/>
      <c r="J59" s="1"/>
      <c r="K59" s="1"/>
      <c r="L59" s="1"/>
      <c r="M59" s="1"/>
      <c r="N59" s="1"/>
      <c r="O59" s="1"/>
      <c r="P59" s="1"/>
      <c r="Q59" s="1"/>
      <c r="R59" s="1"/>
    </row>
    <row r="60" spans="1:19" s="97" customFormat="1" ht="12.6" hidden="1" customHeight="1" x14ac:dyDescent="0.25">
      <c r="A60"/>
      <c r="B60"/>
      <c r="C60"/>
      <c r="D60"/>
      <c r="E60"/>
      <c r="F60"/>
      <c r="G60"/>
      <c r="H60"/>
      <c r="I60" s="1"/>
      <c r="J60" s="1"/>
      <c r="K60" s="1"/>
      <c r="L60" s="1"/>
      <c r="M60" s="1"/>
      <c r="N60" s="1"/>
      <c r="O60" s="1"/>
      <c r="P60" s="1"/>
      <c r="Q60" s="1"/>
      <c r="R60" s="1"/>
    </row>
    <row r="61" spans="1:19" ht="12.6" hidden="1" customHeight="1" x14ac:dyDescent="0.25">
      <c r="A61" s="72" t="s">
        <v>308</v>
      </c>
      <c r="B61" s="97" t="s">
        <v>310</v>
      </c>
      <c r="C61" s="97" t="s">
        <v>311</v>
      </c>
      <c r="H61" s="1"/>
    </row>
    <row r="62" spans="1:19" hidden="1" x14ac:dyDescent="0.25">
      <c r="A62" s="73">
        <v>2013</v>
      </c>
      <c r="B62" s="74">
        <v>49</v>
      </c>
      <c r="C62" s="74">
        <v>1054</v>
      </c>
      <c r="E62" s="63"/>
      <c r="F62" s="63"/>
      <c r="G62" s="63"/>
      <c r="H62" s="63"/>
    </row>
    <row r="63" spans="1:19" hidden="1" x14ac:dyDescent="0.25">
      <c r="A63" s="73">
        <v>2014</v>
      </c>
      <c r="B63" s="74">
        <v>29</v>
      </c>
      <c r="C63" s="74">
        <v>972</v>
      </c>
      <c r="E63" s="63"/>
      <c r="F63" s="63"/>
      <c r="G63" s="63"/>
      <c r="H63" s="1"/>
    </row>
    <row r="64" spans="1:19" hidden="1" x14ac:dyDescent="0.25">
      <c r="A64" s="73">
        <v>2015</v>
      </c>
      <c r="B64" s="74">
        <v>32</v>
      </c>
      <c r="C64" s="74">
        <v>984</v>
      </c>
      <c r="E64" s="63"/>
      <c r="F64" s="63"/>
      <c r="G64" s="63"/>
      <c r="H64" s="63"/>
    </row>
    <row r="65" spans="1:18" hidden="1" x14ac:dyDescent="0.25">
      <c r="A65" s="73">
        <v>2016</v>
      </c>
      <c r="B65" s="74">
        <v>46</v>
      </c>
      <c r="C65" s="74">
        <v>889</v>
      </c>
      <c r="E65" s="63"/>
      <c r="F65" s="63"/>
      <c r="G65" s="63"/>
      <c r="H65" s="1"/>
    </row>
    <row r="66" spans="1:18" ht="15" hidden="1" customHeight="1" x14ac:dyDescent="0.25">
      <c r="A66" s="73">
        <v>2017</v>
      </c>
      <c r="B66" s="74">
        <v>103</v>
      </c>
      <c r="C66" s="74">
        <v>1036</v>
      </c>
      <c r="E66" s="63"/>
      <c r="F66" s="63"/>
      <c r="G66" s="63"/>
      <c r="H66" s="63"/>
    </row>
    <row r="67" spans="1:18" ht="15" hidden="1" customHeight="1" x14ac:dyDescent="0.25">
      <c r="A67" s="73" t="s">
        <v>0</v>
      </c>
      <c r="B67" s="74">
        <v>259</v>
      </c>
      <c r="C67" s="74">
        <v>4935</v>
      </c>
      <c r="E67" s="63"/>
      <c r="F67" s="63"/>
      <c r="G67" s="63"/>
      <c r="H67" s="1"/>
      <c r="R67"/>
    </row>
    <row r="68" spans="1:18" ht="15" hidden="1" customHeight="1" x14ac:dyDescent="0.25">
      <c r="E68" s="63"/>
      <c r="F68" s="63"/>
      <c r="G68" s="63"/>
      <c r="H68" s="63"/>
      <c r="R68"/>
    </row>
    <row r="69" spans="1:18" ht="15" hidden="1" customHeight="1" x14ac:dyDescent="0.25">
      <c r="E69" s="63"/>
      <c r="F69" s="63"/>
      <c r="G69" s="63"/>
      <c r="H69" s="1"/>
      <c r="R69"/>
    </row>
    <row r="70" spans="1:18" ht="15" hidden="1" customHeight="1" x14ac:dyDescent="0.25">
      <c r="R70"/>
    </row>
    <row r="71" spans="1:18" ht="15" hidden="1" customHeight="1" x14ac:dyDescent="0.25">
      <c r="R71"/>
    </row>
    <row r="72" spans="1:18" ht="15" hidden="1" customHeight="1" x14ac:dyDescent="0.25">
      <c r="R72"/>
    </row>
    <row r="73" spans="1:18" ht="15" hidden="1" customHeight="1" x14ac:dyDescent="0.25">
      <c r="R73"/>
    </row>
    <row r="74" spans="1:18" hidden="1" x14ac:dyDescent="0.25">
      <c r="R74"/>
    </row>
  </sheetData>
  <pageMargins left="0.70866141732283472" right="0.70866141732283472" top="0.74803149606299213" bottom="0.74803149606299213" header="0.31496062992125984" footer="0.31496062992125984"/>
  <pageSetup paperSize="9" scale="94" orientation="portrait" r:id="rId2"/>
  <headerFooter>
    <oddHeader>&amp;R&amp;"Foundry Sans,Regular"LFB Fire Facts | Fires in London 2014</oddHeader>
    <oddFooter>&amp;L&amp;"Foundry Sans,Regular"http://data.london.gov.uk&amp;R&amp;"Foundry Sans,Regular"Full data tables | Table &amp;A</oddFooter>
  </headerFooter>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84"/>
  <sheetViews>
    <sheetView showGridLines="0" topLeftCell="A22" workbookViewId="0">
      <selection activeCell="H16" sqref="H16"/>
    </sheetView>
  </sheetViews>
  <sheetFormatPr defaultRowHeight="15" x14ac:dyDescent="0.25"/>
  <cols>
    <col min="1" max="1" width="24.85546875" customWidth="1"/>
    <col min="2" max="2" width="11" customWidth="1"/>
    <col min="3" max="13" width="4.42578125" bestFit="1" customWidth="1"/>
    <col min="14" max="14" width="4.42578125" style="97" bestFit="1" customWidth="1"/>
    <col min="15" max="16" width="5" customWidth="1"/>
  </cols>
  <sheetData>
    <row r="1" spans="1:32" s="12" customFormat="1" ht="22.5" customHeight="1" x14ac:dyDescent="0.25">
      <c r="A1" s="2" t="s">
        <v>300</v>
      </c>
    </row>
    <row r="2" spans="1:32" s="5" customFormat="1" ht="22.5" customHeight="1" thickBot="1" x14ac:dyDescent="0.25">
      <c r="A2" s="4" t="s">
        <v>175</v>
      </c>
      <c r="B2" s="4"/>
      <c r="C2" s="4"/>
    </row>
    <row r="3" spans="1:32" s="103" customFormat="1" ht="22.5" customHeight="1" x14ac:dyDescent="0.25">
      <c r="A3" s="100"/>
      <c r="B3" s="100">
        <v>2005</v>
      </c>
      <c r="C3" s="100">
        <v>2006</v>
      </c>
      <c r="D3" s="100">
        <v>2007</v>
      </c>
      <c r="E3" s="100">
        <v>2008</v>
      </c>
      <c r="F3" s="100">
        <v>2009</v>
      </c>
      <c r="G3" s="100">
        <v>2010</v>
      </c>
      <c r="H3" s="100">
        <v>2011</v>
      </c>
      <c r="I3" s="100">
        <v>2012</v>
      </c>
      <c r="J3" s="100">
        <v>2013</v>
      </c>
      <c r="K3" s="100">
        <v>2014</v>
      </c>
      <c r="L3" s="100">
        <v>2015</v>
      </c>
      <c r="M3" s="100">
        <v>2016</v>
      </c>
      <c r="N3" s="100">
        <v>2017</v>
      </c>
    </row>
    <row r="4" spans="1:32" s="12" customFormat="1" ht="22.5" customHeight="1" x14ac:dyDescent="0.2">
      <c r="A4" s="14" t="s">
        <v>293</v>
      </c>
      <c r="B4" s="15">
        <v>491</v>
      </c>
      <c r="C4" s="15">
        <v>470</v>
      </c>
      <c r="D4" s="15">
        <v>395</v>
      </c>
      <c r="E4" s="15">
        <v>430</v>
      </c>
      <c r="F4" s="15">
        <v>618</v>
      </c>
      <c r="G4" s="15">
        <v>591</v>
      </c>
      <c r="H4" s="15">
        <v>446</v>
      </c>
      <c r="I4" s="15">
        <v>472</v>
      </c>
      <c r="J4" s="15">
        <v>480</v>
      </c>
      <c r="K4" s="15">
        <v>386</v>
      </c>
      <c r="L4" s="15">
        <v>377</v>
      </c>
      <c r="M4" s="15">
        <v>286</v>
      </c>
      <c r="N4" s="15">
        <v>329</v>
      </c>
    </row>
    <row r="5" spans="1:32" s="12" customFormat="1" ht="22.5" customHeight="1" x14ac:dyDescent="0.25">
      <c r="A5" s="66" t="s">
        <v>11</v>
      </c>
      <c r="B5" s="11">
        <v>305</v>
      </c>
      <c r="C5" s="11">
        <v>292</v>
      </c>
      <c r="D5" s="11">
        <v>243</v>
      </c>
      <c r="E5" s="11">
        <v>260</v>
      </c>
      <c r="F5" s="11">
        <v>324</v>
      </c>
      <c r="G5" s="11">
        <v>328</v>
      </c>
      <c r="H5" s="11">
        <v>250</v>
      </c>
      <c r="I5" s="11">
        <v>258</v>
      </c>
      <c r="J5" s="11">
        <v>274</v>
      </c>
      <c r="K5" s="11">
        <v>220</v>
      </c>
      <c r="L5" s="11">
        <v>195</v>
      </c>
      <c r="M5" s="11">
        <v>147</v>
      </c>
      <c r="N5" s="11">
        <v>176</v>
      </c>
      <c r="T5" s="63"/>
      <c r="U5" s="63"/>
      <c r="V5" s="63"/>
      <c r="W5" s="63"/>
      <c r="X5" s="63"/>
      <c r="Y5" s="63"/>
      <c r="Z5" s="63"/>
      <c r="AA5" s="63"/>
      <c r="AB5" s="63"/>
      <c r="AC5" s="63"/>
      <c r="AD5" s="63"/>
      <c r="AE5" s="63"/>
      <c r="AF5" s="63"/>
    </row>
    <row r="6" spans="1:32" s="65" customFormat="1" ht="13.5" customHeight="1" x14ac:dyDescent="0.25">
      <c r="A6" s="17" t="s">
        <v>12</v>
      </c>
      <c r="B6" s="16">
        <v>66</v>
      </c>
      <c r="C6" s="16">
        <v>37</v>
      </c>
      <c r="D6" s="16">
        <v>39</v>
      </c>
      <c r="E6" s="16">
        <v>35</v>
      </c>
      <c r="F6" s="16">
        <v>43</v>
      </c>
      <c r="G6" s="16">
        <v>41</v>
      </c>
      <c r="H6" s="16">
        <v>29</v>
      </c>
      <c r="I6" s="16">
        <v>27</v>
      </c>
      <c r="J6" s="16">
        <v>56</v>
      </c>
      <c r="K6" s="16">
        <v>32</v>
      </c>
      <c r="L6" s="16">
        <v>32</v>
      </c>
      <c r="M6" s="16">
        <v>15</v>
      </c>
      <c r="N6" s="16">
        <v>17</v>
      </c>
      <c r="T6" s="63"/>
      <c r="U6" s="63"/>
      <c r="V6" s="63"/>
      <c r="W6" s="63"/>
      <c r="X6" s="63"/>
      <c r="Y6" s="63"/>
      <c r="Z6" s="63"/>
      <c r="AA6" s="63"/>
      <c r="AB6" s="63"/>
      <c r="AC6" s="63"/>
      <c r="AD6" s="63"/>
      <c r="AE6" s="63"/>
      <c r="AF6" s="63"/>
    </row>
    <row r="7" spans="1:32" s="65" customFormat="1" ht="13.5" customHeight="1" x14ac:dyDescent="0.25">
      <c r="A7" s="17" t="s">
        <v>13</v>
      </c>
      <c r="B7" s="16">
        <v>0</v>
      </c>
      <c r="C7" s="16">
        <v>0</v>
      </c>
      <c r="D7" s="16">
        <v>1</v>
      </c>
      <c r="E7" s="16">
        <v>5</v>
      </c>
      <c r="F7" s="16">
        <v>1</v>
      </c>
      <c r="G7" s="16">
        <v>2</v>
      </c>
      <c r="H7" s="16">
        <v>1</v>
      </c>
      <c r="I7" s="16">
        <v>4</v>
      </c>
      <c r="J7" s="16">
        <v>1</v>
      </c>
      <c r="K7" s="16"/>
      <c r="L7" s="16">
        <v>6</v>
      </c>
      <c r="M7" s="16">
        <v>2</v>
      </c>
      <c r="N7" s="16">
        <v>3</v>
      </c>
      <c r="T7" s="63"/>
      <c r="U7" s="63"/>
      <c r="V7" s="63"/>
      <c r="W7" s="63"/>
      <c r="X7" s="63"/>
      <c r="Y7" s="63"/>
      <c r="Z7" s="63"/>
      <c r="AA7" s="63"/>
      <c r="AB7" s="63"/>
      <c r="AC7" s="63"/>
      <c r="AD7" s="63"/>
      <c r="AE7" s="63"/>
      <c r="AF7" s="63"/>
    </row>
    <row r="8" spans="1:32" s="65" customFormat="1" ht="15" customHeight="1" x14ac:dyDescent="0.25">
      <c r="A8" s="17" t="s">
        <v>14</v>
      </c>
      <c r="B8" s="16">
        <v>14</v>
      </c>
      <c r="C8" s="16">
        <v>15</v>
      </c>
      <c r="D8" s="16">
        <v>10</v>
      </c>
      <c r="E8" s="16">
        <v>14</v>
      </c>
      <c r="F8" s="16">
        <v>30</v>
      </c>
      <c r="G8" s="16">
        <v>11</v>
      </c>
      <c r="H8" s="16">
        <v>16</v>
      </c>
      <c r="I8" s="16">
        <v>14</v>
      </c>
      <c r="J8" s="16">
        <v>11</v>
      </c>
      <c r="K8" s="16">
        <v>13</v>
      </c>
      <c r="L8" s="16">
        <v>15</v>
      </c>
      <c r="M8" s="16">
        <v>6</v>
      </c>
      <c r="N8" s="16">
        <v>16</v>
      </c>
      <c r="T8" s="63"/>
      <c r="U8" s="63"/>
      <c r="V8" s="63"/>
      <c r="W8" s="63"/>
      <c r="X8" s="63"/>
      <c r="Y8" s="63"/>
      <c r="Z8" s="63"/>
      <c r="AA8" s="63"/>
      <c r="AB8" s="63"/>
      <c r="AC8" s="63"/>
      <c r="AD8" s="63"/>
      <c r="AE8" s="63"/>
      <c r="AF8" s="63"/>
    </row>
    <row r="9" spans="1:32" s="65" customFormat="1" ht="15" customHeight="1" x14ac:dyDescent="0.25">
      <c r="A9" s="17" t="s">
        <v>15</v>
      </c>
      <c r="B9" s="16">
        <v>16</v>
      </c>
      <c r="C9" s="16">
        <v>14</v>
      </c>
      <c r="D9" s="16">
        <v>10</v>
      </c>
      <c r="E9" s="16">
        <v>4</v>
      </c>
      <c r="F9" s="16">
        <v>16</v>
      </c>
      <c r="G9" s="16">
        <v>21</v>
      </c>
      <c r="H9" s="16">
        <v>9</v>
      </c>
      <c r="I9" s="16">
        <v>7</v>
      </c>
      <c r="J9" s="16">
        <v>7</v>
      </c>
      <c r="K9" s="16">
        <v>7</v>
      </c>
      <c r="L9" s="16">
        <v>7</v>
      </c>
      <c r="M9" s="16">
        <v>9</v>
      </c>
      <c r="N9" s="16">
        <v>10</v>
      </c>
      <c r="T9" s="63"/>
      <c r="U9" s="63"/>
      <c r="V9" s="63"/>
      <c r="W9" s="63"/>
      <c r="X9" s="63"/>
      <c r="Y9" s="63"/>
      <c r="Z9" s="63"/>
      <c r="AA9" s="63"/>
      <c r="AB9" s="63"/>
      <c r="AC9" s="63"/>
      <c r="AD9" s="63"/>
      <c r="AE9" s="63"/>
      <c r="AF9" s="63"/>
    </row>
    <row r="10" spans="1:32" s="65" customFormat="1" ht="15" customHeight="1" x14ac:dyDescent="0.25">
      <c r="A10" s="17" t="s">
        <v>16</v>
      </c>
      <c r="B10" s="16">
        <v>5</v>
      </c>
      <c r="C10" s="16">
        <v>9</v>
      </c>
      <c r="D10" s="16">
        <v>6</v>
      </c>
      <c r="E10" s="16">
        <v>9</v>
      </c>
      <c r="F10" s="16">
        <v>8</v>
      </c>
      <c r="G10" s="16">
        <v>19</v>
      </c>
      <c r="H10" s="16">
        <v>9</v>
      </c>
      <c r="I10" s="16">
        <v>12</v>
      </c>
      <c r="J10" s="16">
        <v>13</v>
      </c>
      <c r="K10" s="16">
        <v>8</v>
      </c>
      <c r="L10" s="16">
        <v>5</v>
      </c>
      <c r="M10" s="16">
        <v>2</v>
      </c>
      <c r="N10" s="16">
        <v>4</v>
      </c>
      <c r="T10" s="63"/>
      <c r="U10" s="63"/>
      <c r="V10" s="63"/>
      <c r="W10" s="63"/>
      <c r="X10" s="63"/>
      <c r="Y10" s="63"/>
      <c r="Z10" s="63"/>
      <c r="AA10" s="63"/>
      <c r="AB10" s="63"/>
      <c r="AC10" s="63"/>
      <c r="AD10" s="63"/>
      <c r="AE10" s="63"/>
      <c r="AF10" s="63"/>
    </row>
    <row r="11" spans="1:32" s="65" customFormat="1" ht="15" customHeight="1" x14ac:dyDescent="0.25">
      <c r="A11" s="17" t="s">
        <v>17</v>
      </c>
      <c r="B11" s="16">
        <v>24</v>
      </c>
      <c r="C11" s="16">
        <v>25</v>
      </c>
      <c r="D11" s="16">
        <v>22</v>
      </c>
      <c r="E11" s="16">
        <v>15</v>
      </c>
      <c r="F11" s="16">
        <v>16</v>
      </c>
      <c r="G11" s="16">
        <v>27</v>
      </c>
      <c r="H11" s="16">
        <v>20</v>
      </c>
      <c r="I11" s="16">
        <v>13</v>
      </c>
      <c r="J11" s="16">
        <v>14</v>
      </c>
      <c r="K11" s="16">
        <v>17</v>
      </c>
      <c r="L11" s="16">
        <v>13</v>
      </c>
      <c r="M11" s="16">
        <v>7</v>
      </c>
      <c r="N11" s="16">
        <v>10</v>
      </c>
      <c r="T11" s="63"/>
      <c r="U11" s="63"/>
      <c r="V11" s="63"/>
      <c r="W11" s="63"/>
      <c r="X11" s="63"/>
      <c r="Y11" s="63"/>
      <c r="Z11" s="63"/>
      <c r="AA11" s="63"/>
      <c r="AB11" s="63"/>
      <c r="AC11" s="63"/>
      <c r="AD11" s="63"/>
      <c r="AE11" s="63"/>
      <c r="AF11" s="63"/>
    </row>
    <row r="12" spans="1:32" s="65" customFormat="1" ht="15" customHeight="1" x14ac:dyDescent="0.25">
      <c r="A12" s="17" t="s">
        <v>18</v>
      </c>
      <c r="B12" s="16">
        <v>11</v>
      </c>
      <c r="C12" s="16">
        <v>18</v>
      </c>
      <c r="D12" s="16">
        <v>18</v>
      </c>
      <c r="E12" s="16">
        <v>22</v>
      </c>
      <c r="F12" s="16">
        <v>13</v>
      </c>
      <c r="G12" s="16">
        <v>17</v>
      </c>
      <c r="H12" s="16">
        <v>15</v>
      </c>
      <c r="I12" s="16">
        <v>20</v>
      </c>
      <c r="J12" s="16">
        <v>17</v>
      </c>
      <c r="K12" s="16">
        <v>15</v>
      </c>
      <c r="L12" s="16">
        <v>13</v>
      </c>
      <c r="M12" s="16">
        <v>8</v>
      </c>
      <c r="N12" s="16">
        <v>11</v>
      </c>
      <c r="T12" s="63"/>
      <c r="U12" s="63"/>
      <c r="V12" s="63"/>
      <c r="W12" s="63"/>
      <c r="X12" s="63"/>
      <c r="Y12" s="63"/>
      <c r="Z12" s="63"/>
      <c r="AA12" s="63"/>
      <c r="AB12" s="63"/>
      <c r="AC12" s="63"/>
      <c r="AD12" s="63"/>
      <c r="AE12" s="63"/>
      <c r="AF12" s="63"/>
    </row>
    <row r="13" spans="1:32" s="65" customFormat="1" ht="15" customHeight="1" x14ac:dyDescent="0.25">
      <c r="A13" s="17" t="s">
        <v>19</v>
      </c>
      <c r="B13" s="16">
        <v>33</v>
      </c>
      <c r="C13" s="16">
        <v>22</v>
      </c>
      <c r="D13" s="16">
        <v>17</v>
      </c>
      <c r="E13" s="16">
        <v>24</v>
      </c>
      <c r="F13" s="16">
        <v>35</v>
      </c>
      <c r="G13" s="16">
        <v>24</v>
      </c>
      <c r="H13" s="16">
        <v>33</v>
      </c>
      <c r="I13" s="16">
        <v>38</v>
      </c>
      <c r="J13" s="16">
        <v>24</v>
      </c>
      <c r="K13" s="16">
        <v>25</v>
      </c>
      <c r="L13" s="16">
        <v>25</v>
      </c>
      <c r="M13" s="16">
        <v>16</v>
      </c>
      <c r="N13" s="16">
        <v>15</v>
      </c>
      <c r="T13" s="63"/>
      <c r="U13" s="63"/>
      <c r="V13" s="63"/>
      <c r="W13" s="63"/>
      <c r="X13" s="63"/>
      <c r="Y13" s="63"/>
      <c r="Z13" s="63"/>
      <c r="AA13" s="63"/>
      <c r="AB13" s="63"/>
      <c r="AC13" s="63"/>
      <c r="AD13" s="63"/>
      <c r="AE13" s="63"/>
      <c r="AF13" s="63"/>
    </row>
    <row r="14" spans="1:32" s="65" customFormat="1" ht="15" customHeight="1" x14ac:dyDescent="0.25">
      <c r="A14" s="17" t="s">
        <v>20</v>
      </c>
      <c r="B14" s="16">
        <v>11</v>
      </c>
      <c r="C14" s="16">
        <v>6</v>
      </c>
      <c r="D14" s="16">
        <v>14</v>
      </c>
      <c r="E14" s="16">
        <v>12</v>
      </c>
      <c r="F14" s="16">
        <v>19</v>
      </c>
      <c r="G14" s="16">
        <v>16</v>
      </c>
      <c r="H14" s="16">
        <v>22</v>
      </c>
      <c r="I14" s="16">
        <v>18</v>
      </c>
      <c r="J14" s="16">
        <v>12</v>
      </c>
      <c r="K14" s="16">
        <v>20</v>
      </c>
      <c r="L14" s="16">
        <v>11</v>
      </c>
      <c r="M14" s="16">
        <v>11</v>
      </c>
      <c r="N14" s="16">
        <v>14</v>
      </c>
      <c r="T14" s="63"/>
      <c r="U14" s="63"/>
      <c r="V14" s="63"/>
      <c r="W14" s="63"/>
      <c r="X14" s="63"/>
      <c r="Y14" s="63"/>
      <c r="Z14" s="63"/>
      <c r="AA14" s="63"/>
      <c r="AB14" s="63"/>
      <c r="AC14" s="63"/>
      <c r="AD14" s="63"/>
      <c r="AE14" s="63"/>
      <c r="AF14" s="63"/>
    </row>
    <row r="15" spans="1:32" s="65" customFormat="1" ht="15" customHeight="1" x14ac:dyDescent="0.25">
      <c r="A15" s="17" t="s">
        <v>21</v>
      </c>
      <c r="B15" s="16">
        <v>11</v>
      </c>
      <c r="C15" s="16">
        <v>12</v>
      </c>
      <c r="D15" s="16">
        <v>12</v>
      </c>
      <c r="E15" s="16">
        <v>13</v>
      </c>
      <c r="F15" s="16">
        <v>18</v>
      </c>
      <c r="G15" s="16">
        <v>17</v>
      </c>
      <c r="H15" s="16">
        <v>12</v>
      </c>
      <c r="I15" s="16">
        <v>8</v>
      </c>
      <c r="J15" s="16">
        <v>17</v>
      </c>
      <c r="K15" s="16">
        <v>8</v>
      </c>
      <c r="L15" s="16">
        <v>6</v>
      </c>
      <c r="M15" s="16">
        <v>7</v>
      </c>
      <c r="N15" s="16">
        <v>9</v>
      </c>
      <c r="T15" s="63"/>
      <c r="U15" s="63"/>
      <c r="V15" s="63"/>
      <c r="W15" s="63"/>
      <c r="X15" s="63"/>
      <c r="Y15" s="63"/>
      <c r="Z15" s="63"/>
      <c r="AA15" s="63"/>
      <c r="AB15" s="63"/>
      <c r="AC15" s="63"/>
      <c r="AD15" s="63"/>
      <c r="AE15" s="63"/>
      <c r="AF15" s="63"/>
    </row>
    <row r="16" spans="1:32" s="65" customFormat="1" ht="15" customHeight="1" x14ac:dyDescent="0.25">
      <c r="A16" s="17" t="s">
        <v>22</v>
      </c>
      <c r="B16" s="16">
        <v>15</v>
      </c>
      <c r="C16" s="16">
        <v>35</v>
      </c>
      <c r="D16" s="16">
        <v>20</v>
      </c>
      <c r="E16" s="16">
        <v>21</v>
      </c>
      <c r="F16" s="16">
        <v>30</v>
      </c>
      <c r="G16" s="16">
        <v>41</v>
      </c>
      <c r="H16" s="16">
        <v>29</v>
      </c>
      <c r="I16" s="16">
        <v>22</v>
      </c>
      <c r="J16" s="16">
        <v>29</v>
      </c>
      <c r="K16" s="16">
        <v>15</v>
      </c>
      <c r="L16" s="16">
        <v>22</v>
      </c>
      <c r="M16" s="16">
        <v>18</v>
      </c>
      <c r="N16" s="16">
        <v>20</v>
      </c>
      <c r="T16" s="63"/>
      <c r="U16" s="63"/>
      <c r="V16" s="63"/>
      <c r="W16" s="63"/>
      <c r="X16" s="63"/>
      <c r="Y16" s="63"/>
      <c r="Z16" s="63"/>
      <c r="AA16" s="63"/>
      <c r="AB16" s="63"/>
      <c r="AC16" s="63"/>
      <c r="AD16" s="63"/>
      <c r="AE16" s="63"/>
      <c r="AF16" s="63"/>
    </row>
    <row r="17" spans="1:32" s="65" customFormat="1" ht="15" customHeight="1" x14ac:dyDescent="0.25">
      <c r="A17" s="17" t="s">
        <v>23</v>
      </c>
      <c r="B17" s="16">
        <v>25</v>
      </c>
      <c r="C17" s="16">
        <v>16</v>
      </c>
      <c r="D17" s="16">
        <v>15</v>
      </c>
      <c r="E17" s="16">
        <v>14</v>
      </c>
      <c r="F17" s="16">
        <v>16</v>
      </c>
      <c r="G17" s="16">
        <v>19</v>
      </c>
      <c r="H17" s="16">
        <v>10</v>
      </c>
      <c r="I17" s="16">
        <v>18</v>
      </c>
      <c r="J17" s="16">
        <v>15</v>
      </c>
      <c r="K17" s="16">
        <v>12</v>
      </c>
      <c r="L17" s="16">
        <v>6</v>
      </c>
      <c r="M17" s="16">
        <v>11</v>
      </c>
      <c r="N17" s="16">
        <v>15</v>
      </c>
      <c r="T17" s="63"/>
      <c r="U17" s="63"/>
      <c r="V17" s="63"/>
      <c r="W17" s="63"/>
      <c r="X17" s="63"/>
      <c r="Y17" s="63"/>
      <c r="Z17" s="63"/>
      <c r="AA17" s="63"/>
      <c r="AB17" s="63"/>
      <c r="AC17" s="63"/>
      <c r="AD17" s="63"/>
      <c r="AE17" s="63"/>
      <c r="AF17" s="63"/>
    </row>
    <row r="18" spans="1:32" s="65" customFormat="1" ht="15" customHeight="1" x14ac:dyDescent="0.25">
      <c r="A18" s="17" t="s">
        <v>24</v>
      </c>
      <c r="B18" s="16">
        <v>9</v>
      </c>
      <c r="C18" s="16">
        <v>18</v>
      </c>
      <c r="D18" s="16">
        <v>13</v>
      </c>
      <c r="E18" s="16">
        <v>20</v>
      </c>
      <c r="F18" s="16">
        <v>21</v>
      </c>
      <c r="G18" s="16">
        <v>16</v>
      </c>
      <c r="H18" s="16">
        <v>17</v>
      </c>
      <c r="I18" s="16">
        <v>16</v>
      </c>
      <c r="J18" s="16">
        <v>21</v>
      </c>
      <c r="K18" s="16">
        <v>15</v>
      </c>
      <c r="L18" s="16">
        <v>12</v>
      </c>
      <c r="M18" s="16">
        <v>10</v>
      </c>
      <c r="N18" s="16">
        <v>8</v>
      </c>
      <c r="T18" s="63"/>
      <c r="U18" s="63"/>
      <c r="V18" s="63"/>
      <c r="W18" s="63"/>
      <c r="X18" s="63"/>
      <c r="Y18" s="63"/>
      <c r="Z18" s="63"/>
      <c r="AA18" s="63"/>
      <c r="AB18" s="63"/>
      <c r="AC18" s="63"/>
      <c r="AD18" s="63"/>
      <c r="AE18" s="63"/>
      <c r="AF18" s="63"/>
    </row>
    <row r="19" spans="1:32" s="65" customFormat="1" ht="15" customHeight="1" x14ac:dyDescent="0.25">
      <c r="A19" s="17" t="s">
        <v>25</v>
      </c>
      <c r="B19" s="16">
        <v>65</v>
      </c>
      <c r="C19" s="16">
        <v>65</v>
      </c>
      <c r="D19" s="16">
        <v>46</v>
      </c>
      <c r="E19" s="16">
        <v>52</v>
      </c>
      <c r="F19" s="16">
        <v>58</v>
      </c>
      <c r="G19" s="16">
        <v>57</v>
      </c>
      <c r="H19" s="16">
        <v>28</v>
      </c>
      <c r="I19" s="16">
        <v>41</v>
      </c>
      <c r="J19" s="16">
        <v>37</v>
      </c>
      <c r="K19" s="16">
        <v>33</v>
      </c>
      <c r="L19" s="16">
        <v>22</v>
      </c>
      <c r="M19" s="16">
        <v>25</v>
      </c>
      <c r="N19" s="16">
        <v>24</v>
      </c>
      <c r="T19" s="63"/>
      <c r="U19" s="63"/>
      <c r="V19" s="63"/>
      <c r="W19" s="63"/>
      <c r="X19" s="63"/>
      <c r="Y19" s="63"/>
      <c r="Z19" s="63"/>
      <c r="AA19" s="63"/>
      <c r="AB19" s="63"/>
      <c r="AC19" s="63"/>
      <c r="AD19" s="63"/>
      <c r="AE19" s="63"/>
      <c r="AF19" s="63"/>
    </row>
    <row r="20" spans="1:32" s="12" customFormat="1" ht="22.5" customHeight="1" x14ac:dyDescent="0.25">
      <c r="A20" s="66" t="s">
        <v>26</v>
      </c>
      <c r="B20" s="11">
        <v>186</v>
      </c>
      <c r="C20" s="11">
        <v>178</v>
      </c>
      <c r="D20" s="11">
        <v>152</v>
      </c>
      <c r="E20" s="11">
        <v>170</v>
      </c>
      <c r="F20" s="11">
        <v>294</v>
      </c>
      <c r="G20" s="11">
        <v>263</v>
      </c>
      <c r="H20" s="11">
        <v>196</v>
      </c>
      <c r="I20" s="11">
        <v>214</v>
      </c>
      <c r="J20" s="11">
        <v>206</v>
      </c>
      <c r="K20" s="11">
        <v>166</v>
      </c>
      <c r="L20" s="11">
        <v>182</v>
      </c>
      <c r="M20" s="11">
        <v>139</v>
      </c>
      <c r="N20" s="11">
        <v>153</v>
      </c>
      <c r="T20" s="63"/>
      <c r="U20" s="63"/>
      <c r="V20" s="63"/>
      <c r="W20" s="63"/>
      <c r="X20" s="63"/>
      <c r="Y20" s="63"/>
      <c r="Z20" s="63"/>
      <c r="AA20" s="63"/>
      <c r="AB20" s="63"/>
      <c r="AC20" s="63"/>
      <c r="AD20" s="63"/>
      <c r="AE20" s="63"/>
      <c r="AF20" s="63"/>
    </row>
    <row r="21" spans="1:32" s="65" customFormat="1" ht="15" customHeight="1" x14ac:dyDescent="0.25">
      <c r="A21" s="17" t="s">
        <v>27</v>
      </c>
      <c r="B21" s="16">
        <v>6</v>
      </c>
      <c r="C21" s="16">
        <v>9</v>
      </c>
      <c r="D21" s="16">
        <v>3</v>
      </c>
      <c r="E21" s="16">
        <v>6</v>
      </c>
      <c r="F21" s="16">
        <v>13</v>
      </c>
      <c r="G21" s="16">
        <v>4</v>
      </c>
      <c r="H21" s="16">
        <v>6</v>
      </c>
      <c r="I21" s="16">
        <v>3</v>
      </c>
      <c r="J21" s="16">
        <v>3</v>
      </c>
      <c r="K21" s="16">
        <v>1</v>
      </c>
      <c r="L21" s="16">
        <v>4</v>
      </c>
      <c r="M21" s="16">
        <v>1</v>
      </c>
      <c r="N21" s="16">
        <v>3</v>
      </c>
      <c r="T21" s="63"/>
      <c r="U21" s="63"/>
      <c r="V21" s="63"/>
      <c r="W21" s="63"/>
      <c r="X21" s="63"/>
      <c r="Y21" s="63"/>
      <c r="Z21" s="63"/>
      <c r="AA21" s="63"/>
      <c r="AB21" s="63"/>
      <c r="AC21" s="63"/>
      <c r="AD21" s="63"/>
      <c r="AE21" s="63"/>
      <c r="AF21" s="63"/>
    </row>
    <row r="22" spans="1:32" s="65" customFormat="1" ht="15" customHeight="1" x14ac:dyDescent="0.25">
      <c r="A22" s="17" t="s">
        <v>28</v>
      </c>
      <c r="B22" s="16">
        <v>23</v>
      </c>
      <c r="C22" s="16">
        <v>18</v>
      </c>
      <c r="D22" s="16">
        <v>9</v>
      </c>
      <c r="E22" s="16">
        <v>14</v>
      </c>
      <c r="F22" s="16">
        <v>26</v>
      </c>
      <c r="G22" s="16">
        <v>18</v>
      </c>
      <c r="H22" s="16">
        <v>9</v>
      </c>
      <c r="I22" s="16">
        <v>19</v>
      </c>
      <c r="J22" s="16">
        <v>14</v>
      </c>
      <c r="K22" s="16">
        <v>9</v>
      </c>
      <c r="L22" s="16">
        <v>11</v>
      </c>
      <c r="M22" s="16">
        <v>6</v>
      </c>
      <c r="N22" s="16">
        <v>8</v>
      </c>
      <c r="T22" s="63"/>
      <c r="U22" s="63"/>
      <c r="V22" s="63"/>
      <c r="W22" s="63"/>
      <c r="X22" s="63"/>
      <c r="Y22" s="63"/>
      <c r="Z22" s="63"/>
      <c r="AA22" s="63"/>
      <c r="AB22" s="63"/>
      <c r="AC22" s="63"/>
      <c r="AD22" s="63"/>
      <c r="AE22" s="63"/>
      <c r="AF22" s="63"/>
    </row>
    <row r="23" spans="1:32" s="65" customFormat="1" ht="15" customHeight="1" x14ac:dyDescent="0.25">
      <c r="A23" s="17" t="s">
        <v>29</v>
      </c>
      <c r="B23" s="16">
        <v>7</v>
      </c>
      <c r="C23" s="16">
        <v>5</v>
      </c>
      <c r="D23" s="16">
        <v>1</v>
      </c>
      <c r="E23" s="16">
        <v>3</v>
      </c>
      <c r="F23" s="16">
        <v>6</v>
      </c>
      <c r="G23" s="16">
        <v>9</v>
      </c>
      <c r="H23" s="16">
        <v>6</v>
      </c>
      <c r="I23" s="16">
        <v>3</v>
      </c>
      <c r="J23" s="16">
        <v>4</v>
      </c>
      <c r="K23" s="16">
        <v>4</v>
      </c>
      <c r="L23" s="16">
        <v>6</v>
      </c>
      <c r="M23" s="16">
        <v>5</v>
      </c>
      <c r="N23" s="16">
        <v>5</v>
      </c>
      <c r="T23" s="63"/>
      <c r="U23" s="63"/>
      <c r="V23" s="63"/>
      <c r="W23" s="63"/>
      <c r="X23" s="63"/>
      <c r="Y23" s="63"/>
      <c r="Z23" s="63"/>
      <c r="AA23" s="63"/>
      <c r="AB23" s="63"/>
      <c r="AC23" s="63"/>
      <c r="AD23" s="63"/>
      <c r="AE23" s="63"/>
      <c r="AF23" s="63"/>
    </row>
    <row r="24" spans="1:32" s="65" customFormat="1" ht="15" customHeight="1" x14ac:dyDescent="0.25">
      <c r="A24" s="17" t="s">
        <v>30</v>
      </c>
      <c r="B24" s="16">
        <v>13</v>
      </c>
      <c r="C24" s="16">
        <v>12</v>
      </c>
      <c r="D24" s="16">
        <v>5</v>
      </c>
      <c r="E24" s="16">
        <v>4</v>
      </c>
      <c r="F24" s="16">
        <v>24</v>
      </c>
      <c r="G24" s="16">
        <v>12</v>
      </c>
      <c r="H24" s="16">
        <v>21</v>
      </c>
      <c r="I24" s="16">
        <v>15</v>
      </c>
      <c r="J24" s="16">
        <v>22</v>
      </c>
      <c r="K24" s="16">
        <v>17</v>
      </c>
      <c r="L24" s="16">
        <v>13</v>
      </c>
      <c r="M24" s="16">
        <v>12</v>
      </c>
      <c r="N24" s="16">
        <v>13</v>
      </c>
      <c r="T24" s="63"/>
      <c r="U24" s="63"/>
      <c r="V24" s="63"/>
      <c r="W24" s="63"/>
      <c r="X24" s="63"/>
      <c r="Y24" s="63"/>
      <c r="Z24" s="63"/>
      <c r="AA24" s="63"/>
      <c r="AB24" s="63"/>
      <c r="AC24" s="63"/>
      <c r="AD24" s="63"/>
      <c r="AE24" s="63"/>
      <c r="AF24" s="63"/>
    </row>
    <row r="25" spans="1:32" s="65" customFormat="1" ht="15" customHeight="1" x14ac:dyDescent="0.25">
      <c r="A25" s="17" t="s">
        <v>31</v>
      </c>
      <c r="B25" s="16">
        <v>8</v>
      </c>
      <c r="C25" s="16">
        <v>3</v>
      </c>
      <c r="D25" s="16">
        <v>2</v>
      </c>
      <c r="E25" s="16">
        <v>7</v>
      </c>
      <c r="F25" s="16">
        <v>10</v>
      </c>
      <c r="G25" s="16">
        <v>15</v>
      </c>
      <c r="H25" s="16">
        <v>7</v>
      </c>
      <c r="I25" s="16">
        <v>20</v>
      </c>
      <c r="J25" s="16">
        <v>15</v>
      </c>
      <c r="K25" s="16">
        <v>12</v>
      </c>
      <c r="L25" s="16">
        <v>9</v>
      </c>
      <c r="M25" s="16">
        <v>5</v>
      </c>
      <c r="N25" s="16">
        <v>6</v>
      </c>
      <c r="T25" s="63"/>
      <c r="U25" s="63"/>
      <c r="V25" s="63"/>
      <c r="W25" s="63"/>
      <c r="X25" s="63"/>
      <c r="Y25" s="63"/>
      <c r="Z25" s="63"/>
      <c r="AA25" s="63"/>
      <c r="AB25" s="63"/>
      <c r="AC25" s="63"/>
      <c r="AD25" s="63"/>
      <c r="AE25" s="63"/>
      <c r="AF25" s="63"/>
    </row>
    <row r="26" spans="1:32" s="65" customFormat="1" ht="15" customHeight="1" x14ac:dyDescent="0.25">
      <c r="A26" s="17" t="s">
        <v>32</v>
      </c>
      <c r="B26" s="16">
        <v>20</v>
      </c>
      <c r="C26" s="16">
        <v>14</v>
      </c>
      <c r="D26" s="16">
        <v>14</v>
      </c>
      <c r="E26" s="16">
        <v>15</v>
      </c>
      <c r="F26" s="16">
        <v>27</v>
      </c>
      <c r="G26" s="16">
        <v>27</v>
      </c>
      <c r="H26" s="16">
        <v>20</v>
      </c>
      <c r="I26" s="16">
        <v>20</v>
      </c>
      <c r="J26" s="16">
        <v>23</v>
      </c>
      <c r="K26" s="16">
        <v>17</v>
      </c>
      <c r="L26" s="16">
        <v>23</v>
      </c>
      <c r="M26" s="16">
        <v>16</v>
      </c>
      <c r="N26" s="16">
        <v>13</v>
      </c>
      <c r="T26" s="63"/>
      <c r="U26" s="63"/>
      <c r="V26" s="63"/>
      <c r="W26" s="63"/>
      <c r="X26" s="63"/>
      <c r="Y26" s="63"/>
      <c r="Z26" s="63"/>
      <c r="AA26" s="63"/>
      <c r="AB26" s="63"/>
      <c r="AC26" s="63"/>
      <c r="AD26" s="63"/>
      <c r="AE26" s="63"/>
      <c r="AF26" s="63"/>
    </row>
    <row r="27" spans="1:32" s="65" customFormat="1" ht="15" customHeight="1" x14ac:dyDescent="0.25">
      <c r="A27" s="17" t="s">
        <v>33</v>
      </c>
      <c r="B27" s="16">
        <v>16</v>
      </c>
      <c r="C27" s="16">
        <v>15</v>
      </c>
      <c r="D27" s="16">
        <v>9</v>
      </c>
      <c r="E27" s="16">
        <v>25</v>
      </c>
      <c r="F27" s="16">
        <v>33</v>
      </c>
      <c r="G27" s="16">
        <v>23</v>
      </c>
      <c r="H27" s="16">
        <v>16</v>
      </c>
      <c r="I27" s="16">
        <v>12</v>
      </c>
      <c r="J27" s="16">
        <v>13</v>
      </c>
      <c r="K27" s="16">
        <v>13</v>
      </c>
      <c r="L27" s="16">
        <v>16</v>
      </c>
      <c r="M27" s="16">
        <v>14</v>
      </c>
      <c r="N27" s="16">
        <v>14</v>
      </c>
      <c r="T27" s="63"/>
      <c r="U27" s="63"/>
      <c r="V27" s="63"/>
      <c r="W27" s="63"/>
      <c r="X27" s="63"/>
      <c r="Y27" s="63"/>
      <c r="Z27" s="63"/>
      <c r="AA27" s="63"/>
      <c r="AB27" s="63"/>
      <c r="AC27" s="63"/>
      <c r="AD27" s="63"/>
      <c r="AE27" s="63"/>
      <c r="AF27" s="63"/>
    </row>
    <row r="28" spans="1:32" s="65" customFormat="1" ht="15" customHeight="1" x14ac:dyDescent="0.25">
      <c r="A28" s="17" t="s">
        <v>34</v>
      </c>
      <c r="B28" s="16">
        <v>6</v>
      </c>
      <c r="C28" s="16">
        <v>4</v>
      </c>
      <c r="D28" s="16">
        <v>13</v>
      </c>
      <c r="E28" s="16">
        <v>5</v>
      </c>
      <c r="F28" s="16">
        <v>13</v>
      </c>
      <c r="G28" s="16">
        <v>20</v>
      </c>
      <c r="H28" s="16">
        <v>8</v>
      </c>
      <c r="I28" s="16">
        <v>13</v>
      </c>
      <c r="J28" s="16">
        <v>11</v>
      </c>
      <c r="K28" s="16">
        <v>9</v>
      </c>
      <c r="L28" s="16">
        <v>11</v>
      </c>
      <c r="M28" s="16">
        <v>8</v>
      </c>
      <c r="N28" s="16">
        <v>7</v>
      </c>
      <c r="T28" s="63"/>
      <c r="U28" s="63"/>
      <c r="V28" s="63"/>
      <c r="W28" s="63"/>
      <c r="X28" s="63"/>
      <c r="Y28" s="63"/>
      <c r="Z28" s="63"/>
      <c r="AA28" s="63"/>
      <c r="AB28" s="63"/>
      <c r="AC28" s="63"/>
      <c r="AD28" s="63"/>
      <c r="AE28" s="63"/>
      <c r="AF28" s="63"/>
    </row>
    <row r="29" spans="1:32" s="65" customFormat="1" ht="15" customHeight="1" x14ac:dyDescent="0.25">
      <c r="A29" s="17" t="s">
        <v>35</v>
      </c>
      <c r="B29" s="16">
        <v>8</v>
      </c>
      <c r="C29" s="16">
        <v>12</v>
      </c>
      <c r="D29" s="16">
        <v>6</v>
      </c>
      <c r="E29" s="16">
        <v>8</v>
      </c>
      <c r="F29" s="16">
        <v>14</v>
      </c>
      <c r="G29" s="16">
        <v>15</v>
      </c>
      <c r="H29" s="16">
        <v>12</v>
      </c>
      <c r="I29" s="16">
        <v>17</v>
      </c>
      <c r="J29" s="16">
        <v>18</v>
      </c>
      <c r="K29" s="16">
        <v>16</v>
      </c>
      <c r="L29" s="16">
        <v>14</v>
      </c>
      <c r="M29" s="16">
        <v>7</v>
      </c>
      <c r="N29" s="16">
        <v>7</v>
      </c>
      <c r="T29" s="63"/>
      <c r="U29" s="63"/>
      <c r="V29" s="63"/>
      <c r="W29" s="63"/>
      <c r="X29" s="63"/>
      <c r="Y29" s="63"/>
      <c r="Z29" s="63"/>
      <c r="AA29" s="63"/>
      <c r="AB29" s="63"/>
      <c r="AC29" s="63"/>
      <c r="AD29" s="63"/>
      <c r="AE29" s="63"/>
      <c r="AF29" s="63"/>
    </row>
    <row r="30" spans="1:32" s="65" customFormat="1" ht="15" customHeight="1" x14ac:dyDescent="0.25">
      <c r="A30" s="17" t="s">
        <v>36</v>
      </c>
      <c r="B30" s="16">
        <v>8</v>
      </c>
      <c r="C30" s="16">
        <v>4</v>
      </c>
      <c r="D30" s="16">
        <v>7</v>
      </c>
      <c r="E30" s="16">
        <v>7</v>
      </c>
      <c r="F30" s="16">
        <v>8</v>
      </c>
      <c r="G30" s="16">
        <v>10</v>
      </c>
      <c r="H30" s="16">
        <v>8</v>
      </c>
      <c r="I30" s="16">
        <v>9</v>
      </c>
      <c r="J30" s="16">
        <v>8</v>
      </c>
      <c r="K30" s="16">
        <v>8</v>
      </c>
      <c r="L30" s="16">
        <v>2</v>
      </c>
      <c r="M30" s="16">
        <v>6</v>
      </c>
      <c r="N30" s="16">
        <v>6</v>
      </c>
      <c r="T30" s="63"/>
      <c r="U30" s="63"/>
      <c r="V30" s="63"/>
      <c r="W30" s="63"/>
      <c r="X30" s="63"/>
      <c r="Y30" s="63"/>
      <c r="Z30" s="63"/>
      <c r="AA30" s="63"/>
      <c r="AB30" s="63"/>
      <c r="AC30" s="63"/>
      <c r="AD30" s="63"/>
      <c r="AE30" s="63"/>
      <c r="AF30" s="63"/>
    </row>
    <row r="31" spans="1:32" s="65" customFormat="1" ht="15" customHeight="1" x14ac:dyDescent="0.25">
      <c r="A31" s="17" t="s">
        <v>37</v>
      </c>
      <c r="B31" s="16">
        <v>6</v>
      </c>
      <c r="C31" s="16">
        <v>7</v>
      </c>
      <c r="D31" s="16">
        <v>4</v>
      </c>
      <c r="E31" s="16">
        <v>4</v>
      </c>
      <c r="F31" s="16">
        <v>5</v>
      </c>
      <c r="G31" s="16">
        <v>12</v>
      </c>
      <c r="H31" s="16">
        <v>11</v>
      </c>
      <c r="I31" s="16">
        <v>8</v>
      </c>
      <c r="J31" s="16">
        <v>7</v>
      </c>
      <c r="K31" s="16">
        <v>7</v>
      </c>
      <c r="L31" s="16">
        <v>7</v>
      </c>
      <c r="M31" s="16">
        <v>5</v>
      </c>
      <c r="N31" s="16">
        <v>8</v>
      </c>
      <c r="T31" s="63"/>
      <c r="U31" s="63"/>
      <c r="V31" s="63"/>
      <c r="W31" s="63"/>
      <c r="X31" s="63"/>
      <c r="Y31" s="63"/>
      <c r="Z31" s="63"/>
      <c r="AA31" s="63"/>
      <c r="AB31" s="63"/>
      <c r="AC31" s="63"/>
      <c r="AD31" s="63"/>
      <c r="AE31" s="63"/>
      <c r="AF31" s="63"/>
    </row>
    <row r="32" spans="1:32" s="65" customFormat="1" ht="15" customHeight="1" x14ac:dyDescent="0.25">
      <c r="A32" s="17" t="s">
        <v>38</v>
      </c>
      <c r="B32" s="16">
        <v>17</v>
      </c>
      <c r="C32" s="16">
        <v>19</v>
      </c>
      <c r="D32" s="16">
        <v>14</v>
      </c>
      <c r="E32" s="16">
        <v>16</v>
      </c>
      <c r="F32" s="16">
        <v>15</v>
      </c>
      <c r="G32" s="16">
        <v>15</v>
      </c>
      <c r="H32" s="16">
        <v>10</v>
      </c>
      <c r="I32" s="16">
        <v>11</v>
      </c>
      <c r="J32" s="16">
        <v>13</v>
      </c>
      <c r="K32" s="16">
        <v>14</v>
      </c>
      <c r="L32" s="16">
        <v>11</v>
      </c>
      <c r="M32" s="16">
        <v>18</v>
      </c>
      <c r="N32" s="16">
        <v>15</v>
      </c>
      <c r="T32" s="63"/>
      <c r="U32" s="63"/>
      <c r="V32" s="63"/>
      <c r="W32" s="63"/>
      <c r="X32" s="63"/>
      <c r="Y32" s="63"/>
      <c r="Z32" s="63"/>
      <c r="AA32" s="63"/>
      <c r="AB32" s="63"/>
      <c r="AC32" s="63"/>
      <c r="AD32" s="63"/>
      <c r="AE32" s="63"/>
      <c r="AF32" s="63"/>
    </row>
    <row r="33" spans="1:32" s="65" customFormat="1" ht="15" customHeight="1" x14ac:dyDescent="0.25">
      <c r="A33" s="17" t="s">
        <v>39</v>
      </c>
      <c r="B33" s="16">
        <v>6</v>
      </c>
      <c r="C33" s="16">
        <v>6</v>
      </c>
      <c r="D33" s="16">
        <v>12</v>
      </c>
      <c r="E33" s="16">
        <v>11</v>
      </c>
      <c r="F33" s="16">
        <v>18</v>
      </c>
      <c r="G33" s="16">
        <v>18</v>
      </c>
      <c r="H33" s="16">
        <v>12</v>
      </c>
      <c r="I33" s="16">
        <v>10</v>
      </c>
      <c r="J33" s="16">
        <v>7</v>
      </c>
      <c r="K33" s="16">
        <v>8</v>
      </c>
      <c r="L33" s="16">
        <v>8</v>
      </c>
      <c r="M33" s="16">
        <v>8</v>
      </c>
      <c r="N33" s="16">
        <v>19</v>
      </c>
      <c r="T33" s="63"/>
      <c r="U33" s="63"/>
      <c r="V33" s="63"/>
      <c r="W33" s="63"/>
      <c r="X33" s="63"/>
      <c r="Y33" s="63"/>
      <c r="Z33" s="63"/>
      <c r="AA33" s="63"/>
      <c r="AB33" s="63"/>
      <c r="AC33" s="63"/>
      <c r="AD33" s="63"/>
      <c r="AE33" s="63"/>
      <c r="AF33" s="63"/>
    </row>
    <row r="34" spans="1:32" s="65" customFormat="1" ht="15" customHeight="1" x14ac:dyDescent="0.25">
      <c r="A34" s="17" t="s">
        <v>40</v>
      </c>
      <c r="B34" s="16">
        <v>16</v>
      </c>
      <c r="C34" s="16">
        <v>17</v>
      </c>
      <c r="D34" s="16">
        <v>23</v>
      </c>
      <c r="E34" s="16">
        <v>16</v>
      </c>
      <c r="F34" s="16">
        <v>30</v>
      </c>
      <c r="G34" s="16">
        <v>17</v>
      </c>
      <c r="H34" s="16">
        <v>12</v>
      </c>
      <c r="I34" s="16">
        <v>11</v>
      </c>
      <c r="J34" s="16">
        <v>8</v>
      </c>
      <c r="K34" s="16">
        <v>6</v>
      </c>
      <c r="L34" s="16">
        <v>9</v>
      </c>
      <c r="M34" s="16">
        <v>7</v>
      </c>
      <c r="N34" s="16">
        <v>4</v>
      </c>
      <c r="T34" s="63"/>
      <c r="U34" s="63"/>
      <c r="V34" s="63"/>
      <c r="W34" s="63"/>
      <c r="X34" s="63"/>
      <c r="Y34" s="63"/>
      <c r="Z34" s="63"/>
      <c r="AA34" s="63"/>
      <c r="AB34" s="63"/>
      <c r="AC34" s="63"/>
      <c r="AD34" s="63"/>
      <c r="AE34" s="63"/>
      <c r="AF34" s="63"/>
    </row>
    <row r="35" spans="1:32" s="65" customFormat="1" ht="15" customHeight="1" x14ac:dyDescent="0.25">
      <c r="A35" s="17" t="s">
        <v>41</v>
      </c>
      <c r="B35" s="16">
        <v>7</v>
      </c>
      <c r="C35" s="16">
        <v>4</v>
      </c>
      <c r="D35" s="16">
        <v>5</v>
      </c>
      <c r="E35" s="16">
        <v>4</v>
      </c>
      <c r="F35" s="16">
        <v>3</v>
      </c>
      <c r="G35" s="16">
        <v>7</v>
      </c>
      <c r="H35" s="16">
        <v>2</v>
      </c>
      <c r="I35" s="16">
        <v>7</v>
      </c>
      <c r="J35" s="16">
        <v>6</v>
      </c>
      <c r="K35" s="16">
        <v>2</v>
      </c>
      <c r="L35" s="16">
        <v>2</v>
      </c>
      <c r="M35" s="16">
        <v>2</v>
      </c>
      <c r="N35" s="16">
        <v>1</v>
      </c>
      <c r="T35" s="63"/>
      <c r="U35" s="63"/>
      <c r="V35" s="63"/>
      <c r="W35" s="63"/>
      <c r="X35" s="63"/>
      <c r="Y35" s="63"/>
      <c r="Z35" s="63"/>
      <c r="AA35" s="63"/>
      <c r="AB35" s="63"/>
      <c r="AC35" s="63"/>
      <c r="AD35" s="63"/>
      <c r="AE35" s="63"/>
      <c r="AF35" s="63"/>
    </row>
    <row r="36" spans="1:32" s="65" customFormat="1" ht="15" customHeight="1" x14ac:dyDescent="0.25">
      <c r="A36" s="17" t="s">
        <v>42</v>
      </c>
      <c r="B36" s="16">
        <v>4</v>
      </c>
      <c r="C36" s="16">
        <v>9</v>
      </c>
      <c r="D36" s="16">
        <v>5</v>
      </c>
      <c r="E36" s="16">
        <v>3</v>
      </c>
      <c r="F36" s="16">
        <v>7</v>
      </c>
      <c r="G36" s="16">
        <v>6</v>
      </c>
      <c r="H36" s="16">
        <v>13</v>
      </c>
      <c r="I36" s="16">
        <v>8</v>
      </c>
      <c r="J36" s="16">
        <v>4</v>
      </c>
      <c r="K36" s="16">
        <v>4</v>
      </c>
      <c r="L36" s="16">
        <v>15</v>
      </c>
      <c r="M36" s="16">
        <v>8</v>
      </c>
      <c r="N36" s="16">
        <v>8</v>
      </c>
      <c r="T36" s="63"/>
      <c r="U36" s="63"/>
      <c r="V36" s="63"/>
      <c r="W36" s="63"/>
      <c r="X36" s="63"/>
      <c r="Y36" s="63"/>
      <c r="Z36" s="63"/>
      <c r="AA36" s="63"/>
      <c r="AB36" s="63"/>
      <c r="AC36" s="63"/>
      <c r="AD36" s="63"/>
      <c r="AE36" s="63"/>
      <c r="AF36" s="63"/>
    </row>
    <row r="37" spans="1:32" s="65" customFormat="1" ht="15" customHeight="1" x14ac:dyDescent="0.25">
      <c r="A37" s="17" t="s">
        <v>43</v>
      </c>
      <c r="B37" s="16">
        <v>5</v>
      </c>
      <c r="C37" s="16">
        <v>6</v>
      </c>
      <c r="D37" s="16">
        <v>5</v>
      </c>
      <c r="E37" s="16">
        <v>6</v>
      </c>
      <c r="F37" s="16">
        <v>11</v>
      </c>
      <c r="G37" s="16">
        <v>17</v>
      </c>
      <c r="H37" s="16">
        <v>7</v>
      </c>
      <c r="I37" s="16">
        <v>7</v>
      </c>
      <c r="J37" s="16">
        <v>8</v>
      </c>
      <c r="K37" s="16">
        <v>9</v>
      </c>
      <c r="L37" s="16">
        <v>7</v>
      </c>
      <c r="M37" s="16">
        <v>4</v>
      </c>
      <c r="N37" s="16">
        <v>5</v>
      </c>
      <c r="T37" s="63"/>
      <c r="U37" s="63"/>
      <c r="V37" s="63"/>
      <c r="W37" s="63"/>
      <c r="X37" s="63"/>
      <c r="Y37" s="63"/>
      <c r="Z37" s="63"/>
      <c r="AA37" s="63"/>
      <c r="AB37" s="63"/>
      <c r="AC37" s="63"/>
      <c r="AD37" s="63"/>
      <c r="AE37" s="63"/>
      <c r="AF37" s="63"/>
    </row>
    <row r="38" spans="1:32" s="65" customFormat="1" ht="15" customHeight="1" x14ac:dyDescent="0.25">
      <c r="A38" s="17" t="s">
        <v>44</v>
      </c>
      <c r="B38" s="16">
        <v>2</v>
      </c>
      <c r="C38" s="16">
        <v>8</v>
      </c>
      <c r="D38" s="16">
        <v>4</v>
      </c>
      <c r="E38" s="16">
        <v>6</v>
      </c>
      <c r="F38" s="16">
        <v>12</v>
      </c>
      <c r="G38" s="16">
        <v>14</v>
      </c>
      <c r="H38" s="16">
        <v>5</v>
      </c>
      <c r="I38" s="16">
        <v>8</v>
      </c>
      <c r="J38" s="16">
        <v>9</v>
      </c>
      <c r="K38" s="16">
        <v>2</v>
      </c>
      <c r="L38" s="16">
        <v>5</v>
      </c>
      <c r="M38" s="16">
        <v>4</v>
      </c>
      <c r="N38" s="16">
        <v>6</v>
      </c>
      <c r="T38" s="63"/>
      <c r="U38" s="63"/>
      <c r="V38" s="63"/>
      <c r="W38" s="63"/>
      <c r="X38" s="63"/>
      <c r="Y38" s="63"/>
      <c r="Z38" s="63"/>
      <c r="AA38" s="63"/>
      <c r="AB38" s="63"/>
      <c r="AC38" s="63"/>
      <c r="AD38" s="63"/>
      <c r="AE38" s="63"/>
      <c r="AF38" s="63"/>
    </row>
    <row r="39" spans="1:32" s="65" customFormat="1" ht="15" customHeight="1" x14ac:dyDescent="0.25">
      <c r="A39" s="17" t="s">
        <v>45</v>
      </c>
      <c r="B39" s="16">
        <v>8</v>
      </c>
      <c r="C39" s="16">
        <v>6</v>
      </c>
      <c r="D39" s="16">
        <v>11</v>
      </c>
      <c r="E39" s="16">
        <v>10</v>
      </c>
      <c r="F39" s="16">
        <v>19</v>
      </c>
      <c r="G39" s="16">
        <v>4</v>
      </c>
      <c r="H39" s="16">
        <v>11</v>
      </c>
      <c r="I39" s="16">
        <v>13</v>
      </c>
      <c r="J39" s="16">
        <v>13</v>
      </c>
      <c r="K39" s="16">
        <v>8</v>
      </c>
      <c r="L39" s="16">
        <v>9</v>
      </c>
      <c r="M39" s="16">
        <v>3</v>
      </c>
      <c r="N39" s="16">
        <v>5</v>
      </c>
      <c r="T39" s="63"/>
      <c r="U39" s="63"/>
      <c r="V39" s="63"/>
      <c r="W39" s="63"/>
      <c r="X39" s="63"/>
      <c r="Y39" s="63"/>
      <c r="Z39" s="63"/>
      <c r="AA39" s="63"/>
      <c r="AB39" s="63"/>
      <c r="AC39" s="63"/>
      <c r="AD39" s="63"/>
      <c r="AE39" s="63"/>
      <c r="AF39" s="63"/>
    </row>
    <row r="40" spans="1:32" ht="15.75" thickBot="1" x14ac:dyDescent="0.3">
      <c r="A40" s="18"/>
      <c r="B40" s="19"/>
      <c r="C40" s="19"/>
      <c r="D40" s="19"/>
      <c r="E40" s="19"/>
      <c r="F40" s="19"/>
      <c r="G40" s="19"/>
      <c r="H40" s="19"/>
      <c r="I40" s="19"/>
      <c r="J40" s="19"/>
      <c r="K40" s="19"/>
      <c r="L40" s="19"/>
      <c r="M40" s="19"/>
      <c r="N40" s="19"/>
    </row>
    <row r="42" spans="1:32" hidden="1" x14ac:dyDescent="0.25"/>
    <row r="43" spans="1:32" hidden="1" x14ac:dyDescent="0.25">
      <c r="A43" s="72" t="s">
        <v>1</v>
      </c>
      <c r="B43" s="97" t="s">
        <v>3</v>
      </c>
      <c r="C43" s="63"/>
      <c r="D43" s="63"/>
      <c r="F43" s="12"/>
    </row>
    <row r="44" spans="1:32" hidden="1" x14ac:dyDescent="0.25">
      <c r="A44" s="72" t="s">
        <v>314</v>
      </c>
      <c r="B44" s="97" t="s">
        <v>306</v>
      </c>
      <c r="C44" s="63"/>
      <c r="D44" s="63"/>
      <c r="F44" s="5"/>
    </row>
    <row r="45" spans="1:32" hidden="1" x14ac:dyDescent="0.25">
      <c r="A45" s="63"/>
      <c r="B45" s="63"/>
      <c r="C45" s="63"/>
      <c r="D45" s="63"/>
      <c r="F45" s="9"/>
    </row>
    <row r="46" spans="1:32" hidden="1" x14ac:dyDescent="0.25">
      <c r="A46" s="72" t="s">
        <v>309</v>
      </c>
      <c r="B46" s="72" t="s">
        <v>304</v>
      </c>
      <c r="F46" s="12"/>
    </row>
    <row r="47" spans="1:32" hidden="1" x14ac:dyDescent="0.25">
      <c r="A47" s="72" t="s">
        <v>308</v>
      </c>
      <c r="B47" s="97">
        <v>2017</v>
      </c>
      <c r="F47" s="63"/>
    </row>
    <row r="48" spans="1:32" hidden="1" x14ac:dyDescent="0.25">
      <c r="A48" s="73" t="s">
        <v>11</v>
      </c>
      <c r="B48" s="74">
        <v>176</v>
      </c>
      <c r="F48" s="63"/>
    </row>
    <row r="49" spans="1:6" hidden="1" x14ac:dyDescent="0.25">
      <c r="A49" s="75" t="s">
        <v>12</v>
      </c>
      <c r="B49" s="74">
        <v>17</v>
      </c>
      <c r="F49" s="63"/>
    </row>
    <row r="50" spans="1:6" hidden="1" x14ac:dyDescent="0.25">
      <c r="A50" s="75" t="s">
        <v>13</v>
      </c>
      <c r="B50" s="74">
        <v>3</v>
      </c>
      <c r="F50" s="63"/>
    </row>
    <row r="51" spans="1:6" hidden="1" x14ac:dyDescent="0.25">
      <c r="A51" s="75" t="s">
        <v>14</v>
      </c>
      <c r="B51" s="74">
        <v>16</v>
      </c>
      <c r="F51" s="63"/>
    </row>
    <row r="52" spans="1:6" hidden="1" x14ac:dyDescent="0.25">
      <c r="A52" s="75" t="s">
        <v>15</v>
      </c>
      <c r="B52" s="74">
        <v>10</v>
      </c>
      <c r="F52" s="63"/>
    </row>
    <row r="53" spans="1:6" hidden="1" x14ac:dyDescent="0.25">
      <c r="A53" s="75" t="s">
        <v>16</v>
      </c>
      <c r="B53" s="74">
        <v>4</v>
      </c>
      <c r="F53" s="63"/>
    </row>
    <row r="54" spans="1:6" hidden="1" x14ac:dyDescent="0.25">
      <c r="A54" s="75" t="s">
        <v>17</v>
      </c>
      <c r="B54" s="74">
        <v>10</v>
      </c>
      <c r="F54" s="63"/>
    </row>
    <row r="55" spans="1:6" hidden="1" x14ac:dyDescent="0.25">
      <c r="A55" s="75" t="s">
        <v>18</v>
      </c>
      <c r="B55" s="74">
        <v>11</v>
      </c>
      <c r="F55" s="63"/>
    </row>
    <row r="56" spans="1:6" hidden="1" x14ac:dyDescent="0.25">
      <c r="A56" s="75" t="s">
        <v>19</v>
      </c>
      <c r="B56" s="74">
        <v>15</v>
      </c>
      <c r="F56" s="63"/>
    </row>
    <row r="57" spans="1:6" hidden="1" x14ac:dyDescent="0.25">
      <c r="A57" s="75" t="s">
        <v>20</v>
      </c>
      <c r="B57" s="74">
        <v>14</v>
      </c>
      <c r="F57" s="63"/>
    </row>
    <row r="58" spans="1:6" hidden="1" x14ac:dyDescent="0.25">
      <c r="A58" s="75" t="s">
        <v>21</v>
      </c>
      <c r="B58" s="74">
        <v>9</v>
      </c>
      <c r="F58" s="63"/>
    </row>
    <row r="59" spans="1:6" hidden="1" x14ac:dyDescent="0.25">
      <c r="A59" s="75" t="s">
        <v>22</v>
      </c>
      <c r="B59" s="74">
        <v>20</v>
      </c>
      <c r="F59" s="63"/>
    </row>
    <row r="60" spans="1:6" hidden="1" x14ac:dyDescent="0.25">
      <c r="A60" s="75" t="s">
        <v>23</v>
      </c>
      <c r="B60" s="74">
        <v>15</v>
      </c>
      <c r="F60" s="63"/>
    </row>
    <row r="61" spans="1:6" hidden="1" x14ac:dyDescent="0.25">
      <c r="A61" s="75" t="s">
        <v>24</v>
      </c>
      <c r="B61" s="74">
        <v>8</v>
      </c>
      <c r="F61" s="63"/>
    </row>
    <row r="62" spans="1:6" hidden="1" x14ac:dyDescent="0.25">
      <c r="A62" s="75" t="s">
        <v>25</v>
      </c>
      <c r="B62" s="74">
        <v>24</v>
      </c>
      <c r="F62" s="63"/>
    </row>
    <row r="63" spans="1:6" hidden="1" x14ac:dyDescent="0.25">
      <c r="A63" s="73" t="s">
        <v>26</v>
      </c>
      <c r="B63" s="74">
        <v>153</v>
      </c>
      <c r="F63" s="63"/>
    </row>
    <row r="64" spans="1:6" hidden="1" x14ac:dyDescent="0.25">
      <c r="A64" s="75" t="s">
        <v>27</v>
      </c>
      <c r="B64" s="74">
        <v>3</v>
      </c>
      <c r="F64" s="63"/>
    </row>
    <row r="65" spans="1:6" hidden="1" x14ac:dyDescent="0.25">
      <c r="A65" s="75" t="s">
        <v>28</v>
      </c>
      <c r="B65" s="74">
        <v>8</v>
      </c>
      <c r="F65" s="63"/>
    </row>
    <row r="66" spans="1:6" hidden="1" x14ac:dyDescent="0.25">
      <c r="A66" s="75" t="s">
        <v>29</v>
      </c>
      <c r="B66" s="74">
        <v>5</v>
      </c>
      <c r="F66" s="63"/>
    </row>
    <row r="67" spans="1:6" hidden="1" x14ac:dyDescent="0.25">
      <c r="A67" s="75" t="s">
        <v>30</v>
      </c>
      <c r="B67" s="74">
        <v>13</v>
      </c>
      <c r="F67" s="63"/>
    </row>
    <row r="68" spans="1:6" hidden="1" x14ac:dyDescent="0.25">
      <c r="A68" s="75" t="s">
        <v>31</v>
      </c>
      <c r="B68" s="74">
        <v>6</v>
      </c>
      <c r="F68" s="63"/>
    </row>
    <row r="69" spans="1:6" hidden="1" x14ac:dyDescent="0.25">
      <c r="A69" s="75" t="s">
        <v>32</v>
      </c>
      <c r="B69" s="74">
        <v>13</v>
      </c>
      <c r="F69" s="63"/>
    </row>
    <row r="70" spans="1:6" hidden="1" x14ac:dyDescent="0.25">
      <c r="A70" s="75" t="s">
        <v>33</v>
      </c>
      <c r="B70" s="74">
        <v>14</v>
      </c>
      <c r="F70" s="63"/>
    </row>
    <row r="71" spans="1:6" hidden="1" x14ac:dyDescent="0.25">
      <c r="A71" s="75" t="s">
        <v>34</v>
      </c>
      <c r="B71" s="74">
        <v>7</v>
      </c>
      <c r="F71" s="63"/>
    </row>
    <row r="72" spans="1:6" hidden="1" x14ac:dyDescent="0.25">
      <c r="A72" s="75" t="s">
        <v>35</v>
      </c>
      <c r="B72" s="74">
        <v>7</v>
      </c>
      <c r="F72" s="63"/>
    </row>
    <row r="73" spans="1:6" hidden="1" x14ac:dyDescent="0.25">
      <c r="A73" s="75" t="s">
        <v>36</v>
      </c>
      <c r="B73" s="74">
        <v>6</v>
      </c>
      <c r="F73" s="63"/>
    </row>
    <row r="74" spans="1:6" hidden="1" x14ac:dyDescent="0.25">
      <c r="A74" s="75" t="s">
        <v>37</v>
      </c>
      <c r="B74" s="74">
        <v>8</v>
      </c>
      <c r="F74" s="63"/>
    </row>
    <row r="75" spans="1:6" hidden="1" x14ac:dyDescent="0.25">
      <c r="A75" s="75" t="s">
        <v>38</v>
      </c>
      <c r="B75" s="74">
        <v>15</v>
      </c>
      <c r="F75" s="63"/>
    </row>
    <row r="76" spans="1:6" hidden="1" x14ac:dyDescent="0.25">
      <c r="A76" s="75" t="s">
        <v>39</v>
      </c>
      <c r="B76" s="74">
        <v>19</v>
      </c>
      <c r="F76" s="63"/>
    </row>
    <row r="77" spans="1:6" hidden="1" x14ac:dyDescent="0.25">
      <c r="A77" s="75" t="s">
        <v>40</v>
      </c>
      <c r="B77" s="74">
        <v>4</v>
      </c>
      <c r="F77" s="63"/>
    </row>
    <row r="78" spans="1:6" hidden="1" x14ac:dyDescent="0.25">
      <c r="A78" s="75" t="s">
        <v>41</v>
      </c>
      <c r="B78" s="74">
        <v>1</v>
      </c>
      <c r="F78" s="63"/>
    </row>
    <row r="79" spans="1:6" hidden="1" x14ac:dyDescent="0.25">
      <c r="A79" s="75" t="s">
        <v>42</v>
      </c>
      <c r="B79" s="74">
        <v>8</v>
      </c>
      <c r="F79" s="63"/>
    </row>
    <row r="80" spans="1:6" hidden="1" x14ac:dyDescent="0.25">
      <c r="A80" s="75" t="s">
        <v>43</v>
      </c>
      <c r="B80" s="74">
        <v>5</v>
      </c>
      <c r="F80" s="63"/>
    </row>
    <row r="81" spans="1:6" hidden="1" x14ac:dyDescent="0.25">
      <c r="A81" s="75" t="s">
        <v>44</v>
      </c>
      <c r="B81" s="74">
        <v>6</v>
      </c>
      <c r="F81" s="63"/>
    </row>
    <row r="82" spans="1:6" hidden="1" x14ac:dyDescent="0.25">
      <c r="A82" s="75" t="s">
        <v>45</v>
      </c>
      <c r="B82" s="74">
        <v>5</v>
      </c>
    </row>
    <row r="83" spans="1:6" hidden="1" x14ac:dyDescent="0.25">
      <c r="A83" s="73" t="s">
        <v>0</v>
      </c>
      <c r="B83" s="74">
        <v>329</v>
      </c>
    </row>
    <row r="84" spans="1:6" hidden="1" x14ac:dyDescent="0.25"/>
  </sheetData>
  <pageMargins left="0.70866141732283472" right="0.70866141732283472" top="0.74803149606299213" bottom="0.74803149606299213" header="0.31496062992125984" footer="0.31496062992125984"/>
  <pageSetup paperSize="9" scale="78"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86"/>
  <sheetViews>
    <sheetView showGridLines="0" topLeftCell="A4" workbookViewId="0">
      <selection activeCell="Y34" sqref="Y34"/>
    </sheetView>
  </sheetViews>
  <sheetFormatPr defaultRowHeight="15" x14ac:dyDescent="0.25"/>
  <cols>
    <col min="1" max="1" width="23.5703125" customWidth="1"/>
    <col min="2" max="2" width="6" customWidth="1"/>
    <col min="3" max="13" width="5.28515625" bestFit="1" customWidth="1"/>
    <col min="14" max="14" width="5.28515625" style="97" bestFit="1" customWidth="1"/>
    <col min="15" max="16" width="5" customWidth="1"/>
  </cols>
  <sheetData>
    <row r="1" spans="1:32" s="12" customFormat="1" ht="22.5" customHeight="1" x14ac:dyDescent="0.25">
      <c r="A1" s="2" t="s">
        <v>301</v>
      </c>
      <c r="L1" s="63"/>
    </row>
    <row r="2" spans="1:32" s="5" customFormat="1" ht="22.5" customHeight="1" thickBot="1" x14ac:dyDescent="0.25">
      <c r="A2" s="4" t="s">
        <v>175</v>
      </c>
      <c r="B2" s="4"/>
      <c r="C2" s="4"/>
    </row>
    <row r="3" spans="1:32" s="103" customFormat="1" ht="22.5" customHeight="1" x14ac:dyDescent="0.25">
      <c r="A3" s="100"/>
      <c r="B3" s="100">
        <v>2005</v>
      </c>
      <c r="C3" s="100">
        <v>2006</v>
      </c>
      <c r="D3" s="100">
        <v>2007</v>
      </c>
      <c r="E3" s="100">
        <v>2008</v>
      </c>
      <c r="F3" s="100">
        <v>2009</v>
      </c>
      <c r="G3" s="100">
        <v>2010</v>
      </c>
      <c r="H3" s="100">
        <v>2011</v>
      </c>
      <c r="I3" s="100">
        <v>2012</v>
      </c>
      <c r="J3" s="100">
        <v>2013</v>
      </c>
      <c r="K3" s="100">
        <v>2014</v>
      </c>
      <c r="L3" s="100">
        <v>2015</v>
      </c>
      <c r="M3" s="100">
        <v>2016</v>
      </c>
      <c r="N3" s="100">
        <v>2017</v>
      </c>
    </row>
    <row r="4" spans="1:32" s="12" customFormat="1" ht="22.5" customHeight="1" x14ac:dyDescent="0.2">
      <c r="A4" s="14" t="s">
        <v>297</v>
      </c>
      <c r="B4" s="15">
        <v>2936</v>
      </c>
      <c r="C4" s="15">
        <v>2805</v>
      </c>
      <c r="D4" s="15">
        <v>2649</v>
      </c>
      <c r="E4" s="15">
        <v>2405</v>
      </c>
      <c r="F4" s="15">
        <v>2580</v>
      </c>
      <c r="G4" s="15">
        <v>2566</v>
      </c>
      <c r="H4" s="15">
        <v>2565</v>
      </c>
      <c r="I4" s="15">
        <v>2180</v>
      </c>
      <c r="J4" s="15">
        <v>2213</v>
      </c>
      <c r="K4" s="15">
        <v>1925</v>
      </c>
      <c r="L4" s="15">
        <v>2126</v>
      </c>
      <c r="M4" s="15">
        <v>1974</v>
      </c>
      <c r="N4" s="15">
        <v>2083</v>
      </c>
    </row>
    <row r="5" spans="1:32" s="12" customFormat="1" ht="22.5" customHeight="1" x14ac:dyDescent="0.25">
      <c r="A5" s="66" t="s">
        <v>11</v>
      </c>
      <c r="B5" s="11">
        <v>1482</v>
      </c>
      <c r="C5" s="11">
        <v>1380</v>
      </c>
      <c r="D5" s="11">
        <v>1285</v>
      </c>
      <c r="E5" s="11">
        <v>1228</v>
      </c>
      <c r="F5" s="11">
        <v>1267</v>
      </c>
      <c r="G5" s="11">
        <v>1260</v>
      </c>
      <c r="H5" s="11">
        <v>1217</v>
      </c>
      <c r="I5" s="11">
        <v>1092</v>
      </c>
      <c r="J5" s="11">
        <v>1104</v>
      </c>
      <c r="K5" s="11">
        <v>936</v>
      </c>
      <c r="L5" s="11">
        <v>1084</v>
      </c>
      <c r="M5" s="11">
        <v>957</v>
      </c>
      <c r="N5" s="11">
        <v>1008</v>
      </c>
      <c r="S5" s="63"/>
      <c r="T5" s="63"/>
      <c r="U5" s="63"/>
      <c r="V5" s="63"/>
      <c r="W5" s="63"/>
      <c r="X5" s="63"/>
      <c r="Y5" s="63"/>
      <c r="Z5" s="63"/>
      <c r="AA5" s="63"/>
      <c r="AB5" s="63"/>
      <c r="AC5" s="63"/>
      <c r="AD5" s="63"/>
      <c r="AE5" s="63"/>
      <c r="AF5" s="63"/>
    </row>
    <row r="6" spans="1:32" s="65" customFormat="1" ht="15" customHeight="1" x14ac:dyDescent="0.25">
      <c r="A6" s="17" t="s">
        <v>12</v>
      </c>
      <c r="B6" s="16">
        <v>143</v>
      </c>
      <c r="C6" s="16">
        <v>153</v>
      </c>
      <c r="D6" s="16">
        <v>127</v>
      </c>
      <c r="E6" s="16">
        <v>99</v>
      </c>
      <c r="F6" s="16">
        <v>131</v>
      </c>
      <c r="G6" s="16">
        <v>132</v>
      </c>
      <c r="H6" s="16">
        <v>110</v>
      </c>
      <c r="I6" s="16">
        <v>102</v>
      </c>
      <c r="J6" s="16">
        <v>121</v>
      </c>
      <c r="K6" s="16">
        <v>82</v>
      </c>
      <c r="L6" s="16">
        <v>89</v>
      </c>
      <c r="M6" s="16">
        <v>75</v>
      </c>
      <c r="N6" s="16">
        <v>103</v>
      </c>
      <c r="S6" s="63"/>
      <c r="T6" s="63"/>
      <c r="U6" s="63"/>
      <c r="V6" s="63"/>
      <c r="W6" s="63"/>
      <c r="X6" s="63"/>
      <c r="Y6" s="63"/>
      <c r="Z6" s="63"/>
      <c r="AA6" s="63"/>
      <c r="AB6" s="63"/>
      <c r="AC6" s="63"/>
      <c r="AD6" s="63"/>
      <c r="AE6" s="63"/>
      <c r="AF6" s="63"/>
    </row>
    <row r="7" spans="1:32" s="65" customFormat="1" ht="15" customHeight="1" x14ac:dyDescent="0.25">
      <c r="A7" s="17" t="s">
        <v>13</v>
      </c>
      <c r="B7" s="16">
        <v>47</v>
      </c>
      <c r="C7" s="16">
        <v>55</v>
      </c>
      <c r="D7" s="16">
        <v>64</v>
      </c>
      <c r="E7" s="16">
        <v>55</v>
      </c>
      <c r="F7" s="16">
        <v>47</v>
      </c>
      <c r="G7" s="16">
        <v>46</v>
      </c>
      <c r="H7" s="16">
        <v>71</v>
      </c>
      <c r="I7" s="16">
        <v>49</v>
      </c>
      <c r="J7" s="16">
        <v>57</v>
      </c>
      <c r="K7" s="16">
        <v>46</v>
      </c>
      <c r="L7" s="16">
        <v>49</v>
      </c>
      <c r="M7" s="16">
        <v>45</v>
      </c>
      <c r="N7" s="16">
        <v>44</v>
      </c>
      <c r="S7" s="63"/>
      <c r="T7" s="63"/>
      <c r="U7" s="63"/>
      <c r="V7" s="63"/>
      <c r="W7" s="63"/>
      <c r="X7" s="63"/>
      <c r="Y7" s="63"/>
      <c r="Z7" s="63"/>
      <c r="AA7" s="63"/>
      <c r="AB7" s="63"/>
      <c r="AC7" s="63"/>
      <c r="AD7" s="63"/>
      <c r="AE7" s="63"/>
      <c r="AF7" s="63"/>
    </row>
    <row r="8" spans="1:32" s="65" customFormat="1" ht="15" customHeight="1" x14ac:dyDescent="0.25">
      <c r="A8" s="17" t="s">
        <v>14</v>
      </c>
      <c r="B8" s="16">
        <v>86</v>
      </c>
      <c r="C8" s="16">
        <v>98</v>
      </c>
      <c r="D8" s="16">
        <v>59</v>
      </c>
      <c r="E8" s="16">
        <v>65</v>
      </c>
      <c r="F8" s="16">
        <v>84</v>
      </c>
      <c r="G8" s="16">
        <v>68</v>
      </c>
      <c r="H8" s="16">
        <v>81</v>
      </c>
      <c r="I8" s="16">
        <v>60</v>
      </c>
      <c r="J8" s="16">
        <v>76</v>
      </c>
      <c r="K8" s="16">
        <v>52</v>
      </c>
      <c r="L8" s="16">
        <v>69</v>
      </c>
      <c r="M8" s="16">
        <v>61</v>
      </c>
      <c r="N8" s="16">
        <v>62</v>
      </c>
      <c r="S8" s="63"/>
      <c r="T8" s="63"/>
      <c r="U8" s="63"/>
      <c r="V8" s="63"/>
      <c r="W8" s="63"/>
      <c r="X8" s="63"/>
      <c r="Y8" s="63"/>
      <c r="Z8" s="63"/>
      <c r="AA8" s="63"/>
      <c r="AB8" s="63"/>
      <c r="AC8" s="63"/>
      <c r="AD8" s="63"/>
      <c r="AE8" s="63"/>
      <c r="AF8" s="63"/>
    </row>
    <row r="9" spans="1:32" s="65" customFormat="1" ht="15" customHeight="1" x14ac:dyDescent="0.25">
      <c r="A9" s="17" t="s">
        <v>15</v>
      </c>
      <c r="B9" s="16">
        <v>78</v>
      </c>
      <c r="C9" s="16">
        <v>70</v>
      </c>
      <c r="D9" s="16">
        <v>59</v>
      </c>
      <c r="E9" s="16">
        <v>80</v>
      </c>
      <c r="F9" s="16">
        <v>75</v>
      </c>
      <c r="G9" s="16">
        <v>62</v>
      </c>
      <c r="H9" s="16">
        <v>63</v>
      </c>
      <c r="I9" s="16">
        <v>60</v>
      </c>
      <c r="J9" s="16">
        <v>48</v>
      </c>
      <c r="K9" s="16">
        <v>52</v>
      </c>
      <c r="L9" s="16">
        <v>50</v>
      </c>
      <c r="M9" s="16">
        <v>71</v>
      </c>
      <c r="N9" s="16">
        <v>59</v>
      </c>
      <c r="S9" s="63"/>
      <c r="T9" s="63"/>
      <c r="U9" s="63"/>
      <c r="V9" s="63"/>
      <c r="W9" s="63"/>
      <c r="X9" s="63"/>
      <c r="Y9" s="63"/>
      <c r="Z9" s="63"/>
      <c r="AA9" s="63"/>
      <c r="AB9" s="63"/>
      <c r="AC9" s="63"/>
      <c r="AD9" s="63"/>
      <c r="AE9" s="63"/>
      <c r="AF9" s="63"/>
    </row>
    <row r="10" spans="1:32" s="65" customFormat="1" ht="15" customHeight="1" x14ac:dyDescent="0.25">
      <c r="A10" s="17" t="s">
        <v>16</v>
      </c>
      <c r="B10" s="16">
        <v>86</v>
      </c>
      <c r="C10" s="16">
        <v>90</v>
      </c>
      <c r="D10" s="16">
        <v>69</v>
      </c>
      <c r="E10" s="16">
        <v>60</v>
      </c>
      <c r="F10" s="16">
        <v>71</v>
      </c>
      <c r="G10" s="16">
        <v>69</v>
      </c>
      <c r="H10" s="16">
        <v>69</v>
      </c>
      <c r="I10" s="16">
        <v>48</v>
      </c>
      <c r="J10" s="16">
        <v>46</v>
      </c>
      <c r="K10" s="16">
        <v>45</v>
      </c>
      <c r="L10" s="16">
        <v>58</v>
      </c>
      <c r="M10" s="16">
        <v>42</v>
      </c>
      <c r="N10" s="16">
        <v>43</v>
      </c>
      <c r="S10" s="63"/>
      <c r="T10" s="63"/>
      <c r="U10" s="63"/>
      <c r="V10" s="63"/>
      <c r="W10" s="63"/>
      <c r="X10" s="63"/>
      <c r="Y10" s="63"/>
      <c r="Z10" s="63"/>
      <c r="AA10" s="63"/>
      <c r="AB10" s="63"/>
      <c r="AC10" s="63"/>
      <c r="AD10" s="63"/>
      <c r="AE10" s="63"/>
      <c r="AF10" s="63"/>
    </row>
    <row r="11" spans="1:32" s="65" customFormat="1" ht="15" customHeight="1" x14ac:dyDescent="0.25">
      <c r="A11" s="17" t="s">
        <v>17</v>
      </c>
      <c r="B11" s="16">
        <v>100</v>
      </c>
      <c r="C11" s="16">
        <v>70</v>
      </c>
      <c r="D11" s="16">
        <v>98</v>
      </c>
      <c r="E11" s="16">
        <v>79</v>
      </c>
      <c r="F11" s="16">
        <v>71</v>
      </c>
      <c r="G11" s="16">
        <v>66</v>
      </c>
      <c r="H11" s="16">
        <v>79</v>
      </c>
      <c r="I11" s="16">
        <v>72</v>
      </c>
      <c r="J11" s="16">
        <v>57</v>
      </c>
      <c r="K11" s="16">
        <v>71</v>
      </c>
      <c r="L11" s="16">
        <v>91</v>
      </c>
      <c r="M11" s="16">
        <v>60</v>
      </c>
      <c r="N11" s="16">
        <v>57</v>
      </c>
      <c r="S11" s="63"/>
      <c r="T11" s="63"/>
      <c r="U11" s="63"/>
      <c r="V11" s="63"/>
      <c r="W11" s="63"/>
      <c r="X11" s="63"/>
      <c r="Y11" s="63"/>
      <c r="Z11" s="63"/>
      <c r="AA11" s="63"/>
      <c r="AB11" s="63"/>
      <c r="AC11" s="63"/>
      <c r="AD11" s="63"/>
      <c r="AE11" s="63"/>
      <c r="AF11" s="63"/>
    </row>
    <row r="12" spans="1:32" s="65" customFormat="1" ht="15" customHeight="1" x14ac:dyDescent="0.25">
      <c r="A12" s="17" t="s">
        <v>18</v>
      </c>
      <c r="B12" s="16">
        <v>56</v>
      </c>
      <c r="C12" s="16">
        <v>54</v>
      </c>
      <c r="D12" s="16">
        <v>58</v>
      </c>
      <c r="E12" s="16">
        <v>64</v>
      </c>
      <c r="F12" s="16">
        <v>59</v>
      </c>
      <c r="G12" s="16">
        <v>56</v>
      </c>
      <c r="H12" s="16">
        <v>46</v>
      </c>
      <c r="I12" s="16">
        <v>45</v>
      </c>
      <c r="J12" s="16">
        <v>45</v>
      </c>
      <c r="K12" s="16">
        <v>31</v>
      </c>
      <c r="L12" s="16">
        <v>45</v>
      </c>
      <c r="M12" s="16">
        <v>52</v>
      </c>
      <c r="N12" s="16">
        <v>46</v>
      </c>
      <c r="S12" s="63"/>
      <c r="T12" s="63"/>
      <c r="U12" s="63"/>
      <c r="V12" s="63"/>
      <c r="W12" s="63"/>
      <c r="X12" s="63"/>
      <c r="Y12" s="63"/>
      <c r="Z12" s="63"/>
      <c r="AA12" s="63"/>
      <c r="AB12" s="63"/>
      <c r="AC12" s="63"/>
      <c r="AD12" s="63"/>
      <c r="AE12" s="63"/>
      <c r="AF12" s="63"/>
    </row>
    <row r="13" spans="1:32" s="65" customFormat="1" ht="15" customHeight="1" x14ac:dyDescent="0.25">
      <c r="A13" s="17" t="s">
        <v>19</v>
      </c>
      <c r="B13" s="16">
        <v>118</v>
      </c>
      <c r="C13" s="16">
        <v>91</v>
      </c>
      <c r="D13" s="16">
        <v>98</v>
      </c>
      <c r="E13" s="16">
        <v>80</v>
      </c>
      <c r="F13" s="16">
        <v>77</v>
      </c>
      <c r="G13" s="16">
        <v>88</v>
      </c>
      <c r="H13" s="16">
        <v>86</v>
      </c>
      <c r="I13" s="16">
        <v>79</v>
      </c>
      <c r="J13" s="16">
        <v>81</v>
      </c>
      <c r="K13" s="16">
        <v>66</v>
      </c>
      <c r="L13" s="16">
        <v>66</v>
      </c>
      <c r="M13" s="16">
        <v>67</v>
      </c>
      <c r="N13" s="16">
        <v>53</v>
      </c>
      <c r="S13" s="63"/>
      <c r="T13" s="63"/>
      <c r="U13" s="63"/>
      <c r="V13" s="63"/>
      <c r="W13" s="63"/>
      <c r="X13" s="63"/>
      <c r="Y13" s="63"/>
      <c r="Z13" s="63"/>
      <c r="AA13" s="63"/>
      <c r="AB13" s="63"/>
      <c r="AC13" s="63"/>
      <c r="AD13" s="63"/>
      <c r="AE13" s="63"/>
      <c r="AF13" s="63"/>
    </row>
    <row r="14" spans="1:32" s="65" customFormat="1" ht="15" customHeight="1" x14ac:dyDescent="0.25">
      <c r="A14" s="17" t="s">
        <v>20</v>
      </c>
      <c r="B14" s="16">
        <v>70</v>
      </c>
      <c r="C14" s="16">
        <v>66</v>
      </c>
      <c r="D14" s="16">
        <v>60</v>
      </c>
      <c r="E14" s="16">
        <v>64</v>
      </c>
      <c r="F14" s="16">
        <v>59</v>
      </c>
      <c r="G14" s="16">
        <v>68</v>
      </c>
      <c r="H14" s="16">
        <v>72</v>
      </c>
      <c r="I14" s="16">
        <v>51</v>
      </c>
      <c r="J14" s="16">
        <v>52</v>
      </c>
      <c r="K14" s="16">
        <v>48</v>
      </c>
      <c r="L14" s="16">
        <v>53</v>
      </c>
      <c r="M14" s="16">
        <v>41</v>
      </c>
      <c r="N14" s="16">
        <v>36</v>
      </c>
      <c r="S14" s="63"/>
      <c r="T14" s="63"/>
      <c r="U14" s="63"/>
      <c r="V14" s="63"/>
      <c r="W14" s="63"/>
      <c r="X14" s="63"/>
      <c r="Y14" s="63"/>
      <c r="Z14" s="63"/>
      <c r="AA14" s="63"/>
      <c r="AB14" s="63"/>
      <c r="AC14" s="63"/>
      <c r="AD14" s="63"/>
      <c r="AE14" s="63"/>
      <c r="AF14" s="63"/>
    </row>
    <row r="15" spans="1:32" s="65" customFormat="1" ht="15" customHeight="1" x14ac:dyDescent="0.25">
      <c r="A15" s="17" t="s">
        <v>21</v>
      </c>
      <c r="B15" s="16">
        <v>111</v>
      </c>
      <c r="C15" s="16">
        <v>102</v>
      </c>
      <c r="D15" s="16">
        <v>84</v>
      </c>
      <c r="E15" s="16">
        <v>87</v>
      </c>
      <c r="F15" s="16">
        <v>90</v>
      </c>
      <c r="G15" s="16">
        <v>81</v>
      </c>
      <c r="H15" s="16">
        <v>72</v>
      </c>
      <c r="I15" s="16">
        <v>69</v>
      </c>
      <c r="J15" s="16">
        <v>83</v>
      </c>
      <c r="K15" s="16">
        <v>58</v>
      </c>
      <c r="L15" s="16">
        <v>74</v>
      </c>
      <c r="M15" s="16">
        <v>62</v>
      </c>
      <c r="N15" s="16">
        <v>79</v>
      </c>
      <c r="S15" s="63"/>
      <c r="T15" s="63"/>
      <c r="U15" s="63"/>
      <c r="V15" s="63"/>
      <c r="W15" s="63"/>
      <c r="X15" s="63"/>
      <c r="Y15" s="63"/>
      <c r="Z15" s="63"/>
      <c r="AA15" s="63"/>
      <c r="AB15" s="63"/>
      <c r="AC15" s="63"/>
      <c r="AD15" s="63"/>
      <c r="AE15" s="63"/>
      <c r="AF15" s="63"/>
    </row>
    <row r="16" spans="1:32" s="65" customFormat="1" ht="15" customHeight="1" x14ac:dyDescent="0.25">
      <c r="A16" s="17" t="s">
        <v>22</v>
      </c>
      <c r="B16" s="16">
        <v>107</v>
      </c>
      <c r="C16" s="16">
        <v>85</v>
      </c>
      <c r="D16" s="16">
        <v>97</v>
      </c>
      <c r="E16" s="16">
        <v>80</v>
      </c>
      <c r="F16" s="16">
        <v>92</v>
      </c>
      <c r="G16" s="16">
        <v>96</v>
      </c>
      <c r="H16" s="16">
        <v>100</v>
      </c>
      <c r="I16" s="16">
        <v>75</v>
      </c>
      <c r="J16" s="16">
        <v>66</v>
      </c>
      <c r="K16" s="16">
        <v>67</v>
      </c>
      <c r="L16" s="16">
        <v>79</v>
      </c>
      <c r="M16" s="16">
        <v>66</v>
      </c>
      <c r="N16" s="16">
        <v>63</v>
      </c>
      <c r="S16" s="63"/>
      <c r="T16" s="63"/>
      <c r="U16" s="63"/>
      <c r="V16" s="63"/>
      <c r="W16" s="63"/>
      <c r="X16" s="63"/>
      <c r="Y16" s="63"/>
      <c r="Z16" s="63"/>
      <c r="AA16" s="63"/>
      <c r="AB16" s="63"/>
      <c r="AC16" s="63"/>
      <c r="AD16" s="63"/>
      <c r="AE16" s="63"/>
      <c r="AF16" s="63"/>
    </row>
    <row r="17" spans="1:32" s="65" customFormat="1" ht="15" customHeight="1" x14ac:dyDescent="0.25">
      <c r="A17" s="17" t="s">
        <v>23</v>
      </c>
      <c r="B17" s="16">
        <v>123</v>
      </c>
      <c r="C17" s="16">
        <v>102</v>
      </c>
      <c r="D17" s="16">
        <v>87</v>
      </c>
      <c r="E17" s="16">
        <v>95</v>
      </c>
      <c r="F17" s="16">
        <v>90</v>
      </c>
      <c r="G17" s="16">
        <v>92</v>
      </c>
      <c r="H17" s="16">
        <v>85</v>
      </c>
      <c r="I17" s="16">
        <v>83</v>
      </c>
      <c r="J17" s="16">
        <v>87</v>
      </c>
      <c r="K17" s="16">
        <v>64</v>
      </c>
      <c r="L17" s="16">
        <v>83</v>
      </c>
      <c r="M17" s="16">
        <v>73</v>
      </c>
      <c r="N17" s="16">
        <v>72</v>
      </c>
      <c r="S17" s="63"/>
      <c r="T17" s="63"/>
      <c r="U17" s="63"/>
      <c r="V17" s="63"/>
      <c r="W17" s="63"/>
      <c r="X17" s="63"/>
      <c r="Y17" s="63"/>
      <c r="Z17" s="63"/>
      <c r="AA17" s="63"/>
      <c r="AB17" s="63"/>
      <c r="AC17" s="63"/>
      <c r="AD17" s="63"/>
      <c r="AE17" s="63"/>
      <c r="AF17" s="63"/>
    </row>
    <row r="18" spans="1:32" s="65" customFormat="1" ht="15" customHeight="1" x14ac:dyDescent="0.25">
      <c r="A18" s="17" t="s">
        <v>24</v>
      </c>
      <c r="B18" s="16">
        <v>97</v>
      </c>
      <c r="C18" s="16">
        <v>98</v>
      </c>
      <c r="D18" s="16">
        <v>83</v>
      </c>
      <c r="E18" s="16">
        <v>81</v>
      </c>
      <c r="F18" s="16">
        <v>75</v>
      </c>
      <c r="G18" s="16">
        <v>90</v>
      </c>
      <c r="H18" s="16">
        <v>81</v>
      </c>
      <c r="I18" s="16">
        <v>80</v>
      </c>
      <c r="J18" s="16">
        <v>86</v>
      </c>
      <c r="K18" s="16">
        <v>70</v>
      </c>
      <c r="L18" s="16">
        <v>114</v>
      </c>
      <c r="M18" s="16">
        <v>74</v>
      </c>
      <c r="N18" s="16">
        <v>107</v>
      </c>
      <c r="S18" s="63"/>
      <c r="T18" s="63"/>
      <c r="U18" s="63"/>
      <c r="V18" s="63"/>
      <c r="W18" s="63"/>
      <c r="X18" s="63"/>
      <c r="Y18" s="63"/>
      <c r="Z18" s="63"/>
      <c r="AA18" s="63"/>
      <c r="AB18" s="63"/>
      <c r="AC18" s="63"/>
      <c r="AD18" s="63"/>
      <c r="AE18" s="63"/>
      <c r="AF18" s="63"/>
    </row>
    <row r="19" spans="1:32" s="65" customFormat="1" ht="15" customHeight="1" x14ac:dyDescent="0.25">
      <c r="A19" s="17" t="s">
        <v>25</v>
      </c>
      <c r="B19" s="16">
        <v>260</v>
      </c>
      <c r="C19" s="16">
        <v>246</v>
      </c>
      <c r="D19" s="16">
        <v>242</v>
      </c>
      <c r="E19" s="16">
        <v>239</v>
      </c>
      <c r="F19" s="16">
        <v>246</v>
      </c>
      <c r="G19" s="16">
        <v>246</v>
      </c>
      <c r="H19" s="16">
        <v>202</v>
      </c>
      <c r="I19" s="16">
        <v>219</v>
      </c>
      <c r="J19" s="16">
        <v>199</v>
      </c>
      <c r="K19" s="16">
        <v>184</v>
      </c>
      <c r="L19" s="16">
        <v>164</v>
      </c>
      <c r="M19" s="16">
        <v>168</v>
      </c>
      <c r="N19" s="16">
        <v>184</v>
      </c>
      <c r="S19" s="63"/>
      <c r="T19" s="63"/>
      <c r="U19" s="63"/>
      <c r="V19" s="63"/>
      <c r="W19" s="63"/>
      <c r="X19" s="63"/>
      <c r="Y19" s="63"/>
      <c r="Z19" s="63"/>
      <c r="AA19" s="63"/>
      <c r="AB19" s="63"/>
      <c r="AC19" s="63"/>
      <c r="AD19" s="63"/>
      <c r="AE19" s="63"/>
      <c r="AF19" s="63"/>
    </row>
    <row r="20" spans="1:32" s="12" customFormat="1" ht="22.5" customHeight="1" x14ac:dyDescent="0.25">
      <c r="A20" s="66" t="s">
        <v>26</v>
      </c>
      <c r="B20" s="11">
        <v>1454</v>
      </c>
      <c r="C20" s="11">
        <v>1425</v>
      </c>
      <c r="D20" s="11">
        <v>1364</v>
      </c>
      <c r="E20" s="11">
        <v>1177</v>
      </c>
      <c r="F20" s="11">
        <v>1313</v>
      </c>
      <c r="G20" s="11">
        <v>1306</v>
      </c>
      <c r="H20" s="11">
        <v>1348</v>
      </c>
      <c r="I20" s="11">
        <v>1088</v>
      </c>
      <c r="J20" s="11">
        <v>1109</v>
      </c>
      <c r="K20" s="11">
        <v>989</v>
      </c>
      <c r="L20" s="11">
        <v>1042</v>
      </c>
      <c r="M20" s="11">
        <v>1017</v>
      </c>
      <c r="N20" s="11">
        <v>1074</v>
      </c>
      <c r="S20" s="63"/>
      <c r="T20" s="63"/>
      <c r="U20" s="63"/>
      <c r="V20" s="63"/>
      <c r="W20" s="63"/>
      <c r="X20" s="63"/>
      <c r="Y20" s="63"/>
      <c r="Z20" s="63"/>
      <c r="AA20" s="63"/>
      <c r="AB20" s="63"/>
      <c r="AC20" s="63"/>
      <c r="AD20" s="63"/>
      <c r="AE20" s="63"/>
      <c r="AF20" s="63"/>
    </row>
    <row r="21" spans="1:32" s="65" customFormat="1" ht="15" customHeight="1" x14ac:dyDescent="0.25">
      <c r="A21" s="17" t="s">
        <v>27</v>
      </c>
      <c r="B21" s="16">
        <v>104</v>
      </c>
      <c r="C21" s="16">
        <v>85</v>
      </c>
      <c r="D21" s="16">
        <v>62</v>
      </c>
      <c r="E21" s="16">
        <v>48</v>
      </c>
      <c r="F21" s="16">
        <v>54</v>
      </c>
      <c r="G21" s="16">
        <v>55</v>
      </c>
      <c r="H21" s="16">
        <v>68</v>
      </c>
      <c r="I21" s="16">
        <v>54</v>
      </c>
      <c r="J21" s="16">
        <v>42</v>
      </c>
      <c r="K21" s="16">
        <v>41</v>
      </c>
      <c r="L21" s="16">
        <v>58</v>
      </c>
      <c r="M21" s="16">
        <v>43</v>
      </c>
      <c r="N21" s="16">
        <v>46</v>
      </c>
      <c r="S21" s="63"/>
      <c r="T21" s="63"/>
      <c r="U21" s="63"/>
      <c r="V21" s="63"/>
      <c r="W21" s="63"/>
      <c r="X21" s="63"/>
      <c r="Y21" s="63"/>
      <c r="Z21" s="63"/>
      <c r="AA21" s="63"/>
      <c r="AB21" s="63"/>
      <c r="AC21" s="63"/>
      <c r="AD21" s="63"/>
      <c r="AE21" s="63"/>
      <c r="AF21" s="63"/>
    </row>
    <row r="22" spans="1:32" s="65" customFormat="1" ht="15" customHeight="1" x14ac:dyDescent="0.25">
      <c r="A22" s="17" t="s">
        <v>28</v>
      </c>
      <c r="B22" s="16">
        <v>71</v>
      </c>
      <c r="C22" s="16">
        <v>69</v>
      </c>
      <c r="D22" s="16">
        <v>73</v>
      </c>
      <c r="E22" s="16">
        <v>59</v>
      </c>
      <c r="F22" s="16">
        <v>89</v>
      </c>
      <c r="G22" s="16">
        <v>61</v>
      </c>
      <c r="H22" s="16">
        <v>82</v>
      </c>
      <c r="I22" s="16">
        <v>70</v>
      </c>
      <c r="J22" s="16">
        <v>50</v>
      </c>
      <c r="K22" s="16">
        <v>51</v>
      </c>
      <c r="L22" s="16">
        <v>56</v>
      </c>
      <c r="M22" s="16">
        <v>57</v>
      </c>
      <c r="N22" s="16">
        <v>67</v>
      </c>
      <c r="S22" s="63"/>
      <c r="T22" s="63"/>
      <c r="U22" s="63"/>
      <c r="V22" s="63"/>
      <c r="W22" s="63"/>
      <c r="X22" s="63"/>
      <c r="Y22" s="63"/>
      <c r="Z22" s="63"/>
      <c r="AA22" s="63"/>
      <c r="AB22" s="63"/>
      <c r="AC22" s="63"/>
      <c r="AD22" s="63"/>
      <c r="AE22" s="63"/>
      <c r="AF22" s="63"/>
    </row>
    <row r="23" spans="1:32" s="65" customFormat="1" ht="15" customHeight="1" x14ac:dyDescent="0.25">
      <c r="A23" s="17" t="s">
        <v>29</v>
      </c>
      <c r="B23" s="16">
        <v>60</v>
      </c>
      <c r="C23" s="16">
        <v>38</v>
      </c>
      <c r="D23" s="16">
        <v>45</v>
      </c>
      <c r="E23" s="16">
        <v>39</v>
      </c>
      <c r="F23" s="16">
        <v>64</v>
      </c>
      <c r="G23" s="16">
        <v>64</v>
      </c>
      <c r="H23" s="16">
        <v>74</v>
      </c>
      <c r="I23" s="16">
        <v>42</v>
      </c>
      <c r="J23" s="16">
        <v>47</v>
      </c>
      <c r="K23" s="16">
        <v>47</v>
      </c>
      <c r="L23" s="16">
        <v>66</v>
      </c>
      <c r="M23" s="16">
        <v>43</v>
      </c>
      <c r="N23" s="16">
        <v>60</v>
      </c>
      <c r="S23" s="63"/>
      <c r="T23" s="63"/>
      <c r="U23" s="63"/>
      <c r="V23" s="63"/>
      <c r="W23" s="63"/>
      <c r="X23" s="63"/>
      <c r="Y23" s="63"/>
      <c r="Z23" s="63"/>
      <c r="AA23" s="63"/>
      <c r="AB23" s="63"/>
      <c r="AC23" s="63"/>
      <c r="AD23" s="63"/>
      <c r="AE23" s="63"/>
      <c r="AF23" s="63"/>
    </row>
    <row r="24" spans="1:32" s="65" customFormat="1" ht="15" customHeight="1" x14ac:dyDescent="0.25">
      <c r="A24" s="17" t="s">
        <v>30</v>
      </c>
      <c r="B24" s="16">
        <v>85</v>
      </c>
      <c r="C24" s="16">
        <v>89</v>
      </c>
      <c r="D24" s="16">
        <v>86</v>
      </c>
      <c r="E24" s="16">
        <v>64</v>
      </c>
      <c r="F24" s="16">
        <v>72</v>
      </c>
      <c r="G24" s="16">
        <v>66</v>
      </c>
      <c r="H24" s="16">
        <v>75</v>
      </c>
      <c r="I24" s="16">
        <v>69</v>
      </c>
      <c r="J24" s="16">
        <v>73</v>
      </c>
      <c r="K24" s="16">
        <v>66</v>
      </c>
      <c r="L24" s="16">
        <v>68</v>
      </c>
      <c r="M24" s="16">
        <v>55</v>
      </c>
      <c r="N24" s="16">
        <v>67</v>
      </c>
      <c r="S24" s="63"/>
      <c r="T24" s="63"/>
      <c r="U24" s="63"/>
      <c r="V24" s="63"/>
      <c r="W24" s="63"/>
      <c r="X24" s="63"/>
      <c r="Y24" s="63"/>
      <c r="Z24" s="63"/>
      <c r="AA24" s="63"/>
      <c r="AB24" s="63"/>
      <c r="AC24" s="63"/>
      <c r="AD24" s="63"/>
      <c r="AE24" s="63"/>
      <c r="AF24" s="63"/>
    </row>
    <row r="25" spans="1:32" s="65" customFormat="1" ht="15" customHeight="1" x14ac:dyDescent="0.25">
      <c r="A25" s="17" t="s">
        <v>31</v>
      </c>
      <c r="B25" s="16">
        <v>79</v>
      </c>
      <c r="C25" s="16">
        <v>99</v>
      </c>
      <c r="D25" s="16">
        <v>87</v>
      </c>
      <c r="E25" s="16">
        <v>71</v>
      </c>
      <c r="F25" s="16">
        <v>68</v>
      </c>
      <c r="G25" s="16">
        <v>67</v>
      </c>
      <c r="H25" s="16">
        <v>77</v>
      </c>
      <c r="I25" s="16">
        <v>64</v>
      </c>
      <c r="J25" s="16">
        <v>65</v>
      </c>
      <c r="K25" s="16">
        <v>46</v>
      </c>
      <c r="L25" s="16">
        <v>50</v>
      </c>
      <c r="M25" s="16">
        <v>66</v>
      </c>
      <c r="N25" s="16">
        <v>42</v>
      </c>
      <c r="S25" s="63"/>
      <c r="T25" s="63"/>
      <c r="U25" s="63"/>
      <c r="V25" s="63"/>
      <c r="W25" s="63"/>
      <c r="X25" s="63"/>
      <c r="Y25" s="63"/>
      <c r="Z25" s="63"/>
      <c r="AA25" s="63"/>
      <c r="AB25" s="63"/>
      <c r="AC25" s="63"/>
      <c r="AD25" s="63"/>
      <c r="AE25" s="63"/>
      <c r="AF25" s="63"/>
    </row>
    <row r="26" spans="1:32" s="65" customFormat="1" ht="15" customHeight="1" x14ac:dyDescent="0.25">
      <c r="A26" s="17" t="s">
        <v>32</v>
      </c>
      <c r="B26" s="16">
        <v>104</v>
      </c>
      <c r="C26" s="16">
        <v>113</v>
      </c>
      <c r="D26" s="16">
        <v>107</v>
      </c>
      <c r="E26" s="16">
        <v>80</v>
      </c>
      <c r="F26" s="16">
        <v>99</v>
      </c>
      <c r="G26" s="16">
        <v>109</v>
      </c>
      <c r="H26" s="16">
        <v>113</v>
      </c>
      <c r="I26" s="16">
        <v>60</v>
      </c>
      <c r="J26" s="16">
        <v>80</v>
      </c>
      <c r="K26" s="16">
        <v>75</v>
      </c>
      <c r="L26" s="16">
        <v>57</v>
      </c>
      <c r="M26" s="16">
        <v>63</v>
      </c>
      <c r="N26" s="16">
        <v>65</v>
      </c>
      <c r="S26" s="63"/>
      <c r="T26" s="63"/>
      <c r="U26" s="63"/>
      <c r="V26" s="63"/>
      <c r="W26" s="63"/>
      <c r="X26" s="63"/>
      <c r="Y26" s="63"/>
      <c r="Z26" s="63"/>
      <c r="AA26" s="63"/>
      <c r="AB26" s="63"/>
      <c r="AC26" s="63"/>
      <c r="AD26" s="63"/>
      <c r="AE26" s="63"/>
      <c r="AF26" s="63"/>
    </row>
    <row r="27" spans="1:32" s="65" customFormat="1" ht="15" customHeight="1" x14ac:dyDescent="0.25">
      <c r="A27" s="17" t="s">
        <v>33</v>
      </c>
      <c r="B27" s="16">
        <v>111</v>
      </c>
      <c r="C27" s="16">
        <v>106</v>
      </c>
      <c r="D27" s="16">
        <v>102</v>
      </c>
      <c r="E27" s="16">
        <v>85</v>
      </c>
      <c r="F27" s="16">
        <v>93</v>
      </c>
      <c r="G27" s="16">
        <v>107</v>
      </c>
      <c r="H27" s="16">
        <v>102</v>
      </c>
      <c r="I27" s="16">
        <v>81</v>
      </c>
      <c r="J27" s="16">
        <v>93</v>
      </c>
      <c r="K27" s="16">
        <v>63</v>
      </c>
      <c r="L27" s="16">
        <v>61</v>
      </c>
      <c r="M27" s="16">
        <v>66</v>
      </c>
      <c r="N27" s="16">
        <v>72</v>
      </c>
      <c r="S27" s="63"/>
      <c r="T27" s="63"/>
      <c r="U27" s="63"/>
      <c r="V27" s="63"/>
      <c r="W27" s="63"/>
      <c r="X27" s="63"/>
      <c r="Y27" s="63"/>
      <c r="Z27" s="63"/>
      <c r="AA27" s="63"/>
      <c r="AB27" s="63"/>
      <c r="AC27" s="63"/>
      <c r="AD27" s="63"/>
      <c r="AE27" s="63"/>
      <c r="AF27" s="63"/>
    </row>
    <row r="28" spans="1:32" s="65" customFormat="1" ht="15" customHeight="1" x14ac:dyDescent="0.25">
      <c r="A28" s="17" t="s">
        <v>34</v>
      </c>
      <c r="B28" s="16">
        <v>83</v>
      </c>
      <c r="C28" s="16">
        <v>86</v>
      </c>
      <c r="D28" s="16">
        <v>72</v>
      </c>
      <c r="E28" s="16">
        <v>82</v>
      </c>
      <c r="F28" s="16">
        <v>90</v>
      </c>
      <c r="G28" s="16">
        <v>84</v>
      </c>
      <c r="H28" s="16">
        <v>89</v>
      </c>
      <c r="I28" s="16">
        <v>71</v>
      </c>
      <c r="J28" s="16">
        <v>83</v>
      </c>
      <c r="K28" s="16">
        <v>71</v>
      </c>
      <c r="L28" s="16">
        <v>74</v>
      </c>
      <c r="M28" s="16">
        <v>72</v>
      </c>
      <c r="N28" s="16">
        <v>80</v>
      </c>
      <c r="S28" s="63"/>
      <c r="T28" s="63"/>
      <c r="U28" s="63"/>
      <c r="V28" s="63"/>
      <c r="W28" s="63"/>
      <c r="X28" s="63"/>
      <c r="Y28" s="63"/>
      <c r="Z28" s="63"/>
      <c r="AA28" s="63"/>
      <c r="AB28" s="63"/>
      <c r="AC28" s="63"/>
      <c r="AD28" s="63"/>
      <c r="AE28" s="63"/>
      <c r="AF28" s="63"/>
    </row>
    <row r="29" spans="1:32" s="65" customFormat="1" ht="15" customHeight="1" x14ac:dyDescent="0.25">
      <c r="A29" s="17" t="s">
        <v>35</v>
      </c>
      <c r="B29" s="16">
        <v>96</v>
      </c>
      <c r="C29" s="16">
        <v>73</v>
      </c>
      <c r="D29" s="16">
        <v>82</v>
      </c>
      <c r="E29" s="16">
        <v>52</v>
      </c>
      <c r="F29" s="16">
        <v>75</v>
      </c>
      <c r="G29" s="16">
        <v>60</v>
      </c>
      <c r="H29" s="16">
        <v>83</v>
      </c>
      <c r="I29" s="16">
        <v>77</v>
      </c>
      <c r="J29" s="16">
        <v>61</v>
      </c>
      <c r="K29" s="16">
        <v>68</v>
      </c>
      <c r="L29" s="16">
        <v>71</v>
      </c>
      <c r="M29" s="16">
        <v>63</v>
      </c>
      <c r="N29" s="16">
        <v>63</v>
      </c>
      <c r="S29" s="63"/>
      <c r="T29" s="63"/>
      <c r="U29" s="63"/>
      <c r="V29" s="63"/>
      <c r="W29" s="63"/>
      <c r="X29" s="63"/>
      <c r="Y29" s="63"/>
      <c r="Z29" s="63"/>
      <c r="AA29" s="63"/>
      <c r="AB29" s="63"/>
      <c r="AC29" s="63"/>
      <c r="AD29" s="63"/>
      <c r="AE29" s="63"/>
      <c r="AF29" s="63"/>
    </row>
    <row r="30" spans="1:32" s="65" customFormat="1" ht="15" customHeight="1" x14ac:dyDescent="0.25">
      <c r="A30" s="17" t="s">
        <v>36</v>
      </c>
      <c r="B30" s="16">
        <v>38</v>
      </c>
      <c r="C30" s="16">
        <v>49</v>
      </c>
      <c r="D30" s="16">
        <v>58</v>
      </c>
      <c r="E30" s="16">
        <v>40</v>
      </c>
      <c r="F30" s="16">
        <v>43</v>
      </c>
      <c r="G30" s="16">
        <v>50</v>
      </c>
      <c r="H30" s="16">
        <v>47</v>
      </c>
      <c r="I30" s="16">
        <v>38</v>
      </c>
      <c r="J30" s="16">
        <v>40</v>
      </c>
      <c r="K30" s="16">
        <v>35</v>
      </c>
      <c r="L30" s="16">
        <v>38</v>
      </c>
      <c r="M30" s="16">
        <v>29</v>
      </c>
      <c r="N30" s="16">
        <v>36</v>
      </c>
      <c r="S30" s="63"/>
      <c r="T30" s="63"/>
      <c r="U30" s="63"/>
      <c r="V30" s="63"/>
      <c r="W30" s="63"/>
      <c r="X30" s="63"/>
      <c r="Y30" s="63"/>
      <c r="Z30" s="63"/>
      <c r="AA30" s="63"/>
      <c r="AB30" s="63"/>
      <c r="AC30" s="63"/>
      <c r="AD30" s="63"/>
      <c r="AE30" s="63"/>
      <c r="AF30" s="63"/>
    </row>
    <row r="31" spans="1:32" s="65" customFormat="1" ht="15" customHeight="1" x14ac:dyDescent="0.25">
      <c r="A31" s="17" t="s">
        <v>37</v>
      </c>
      <c r="B31" s="16">
        <v>69</v>
      </c>
      <c r="C31" s="16">
        <v>62</v>
      </c>
      <c r="D31" s="16">
        <v>50</v>
      </c>
      <c r="E31" s="16">
        <v>57</v>
      </c>
      <c r="F31" s="16">
        <v>59</v>
      </c>
      <c r="G31" s="16">
        <v>70</v>
      </c>
      <c r="H31" s="16">
        <v>72</v>
      </c>
      <c r="I31" s="16">
        <v>37</v>
      </c>
      <c r="J31" s="16">
        <v>47</v>
      </c>
      <c r="K31" s="16">
        <v>44</v>
      </c>
      <c r="L31" s="16">
        <v>56</v>
      </c>
      <c r="M31" s="16">
        <v>58</v>
      </c>
      <c r="N31" s="16">
        <v>46</v>
      </c>
      <c r="S31" s="63"/>
      <c r="T31" s="63"/>
      <c r="U31" s="63"/>
      <c r="V31" s="63"/>
      <c r="W31" s="63"/>
      <c r="X31" s="63"/>
      <c r="Y31" s="63"/>
      <c r="Z31" s="63"/>
      <c r="AA31" s="63"/>
      <c r="AB31" s="63"/>
      <c r="AC31" s="63"/>
      <c r="AD31" s="63"/>
      <c r="AE31" s="63"/>
      <c r="AF31" s="63"/>
    </row>
    <row r="32" spans="1:32" s="65" customFormat="1" ht="15" customHeight="1" x14ac:dyDescent="0.25">
      <c r="A32" s="17" t="s">
        <v>38</v>
      </c>
      <c r="B32" s="16">
        <v>119</v>
      </c>
      <c r="C32" s="16">
        <v>126</v>
      </c>
      <c r="D32" s="16">
        <v>131</v>
      </c>
      <c r="E32" s="16">
        <v>115</v>
      </c>
      <c r="F32" s="16">
        <v>109</v>
      </c>
      <c r="G32" s="16">
        <v>110</v>
      </c>
      <c r="H32" s="16">
        <v>118</v>
      </c>
      <c r="I32" s="16">
        <v>112</v>
      </c>
      <c r="J32" s="16">
        <v>91</v>
      </c>
      <c r="K32" s="16">
        <v>91</v>
      </c>
      <c r="L32" s="16">
        <v>87</v>
      </c>
      <c r="M32" s="16">
        <v>129</v>
      </c>
      <c r="N32" s="16">
        <v>124</v>
      </c>
      <c r="S32" s="63"/>
      <c r="T32" s="63"/>
      <c r="U32" s="63"/>
      <c r="V32" s="63"/>
      <c r="W32" s="63"/>
      <c r="X32" s="63"/>
      <c r="Y32" s="63"/>
      <c r="Z32" s="63"/>
      <c r="AA32" s="63"/>
      <c r="AB32" s="63"/>
      <c r="AC32" s="63"/>
      <c r="AD32" s="63"/>
      <c r="AE32" s="63"/>
      <c r="AF32" s="63"/>
    </row>
    <row r="33" spans="1:32" s="65" customFormat="1" ht="15" customHeight="1" x14ac:dyDescent="0.25">
      <c r="A33" s="17" t="s">
        <v>39</v>
      </c>
      <c r="B33" s="16">
        <v>108</v>
      </c>
      <c r="C33" s="16">
        <v>116</v>
      </c>
      <c r="D33" s="16">
        <v>103</v>
      </c>
      <c r="E33" s="16">
        <v>80</v>
      </c>
      <c r="F33" s="16">
        <v>87</v>
      </c>
      <c r="G33" s="16">
        <v>106</v>
      </c>
      <c r="H33" s="16">
        <v>75</v>
      </c>
      <c r="I33" s="16">
        <v>74</v>
      </c>
      <c r="J33" s="16">
        <v>78</v>
      </c>
      <c r="K33" s="16">
        <v>66</v>
      </c>
      <c r="L33" s="16">
        <v>68</v>
      </c>
      <c r="M33" s="16">
        <v>66</v>
      </c>
      <c r="N33" s="16">
        <v>60</v>
      </c>
      <c r="S33" s="63"/>
      <c r="T33" s="63"/>
      <c r="U33" s="63"/>
      <c r="V33" s="63"/>
      <c r="W33" s="63"/>
      <c r="X33" s="63"/>
      <c r="Y33" s="63"/>
      <c r="Z33" s="63"/>
      <c r="AA33" s="63"/>
      <c r="AB33" s="63"/>
      <c r="AC33" s="63"/>
      <c r="AD33" s="63"/>
      <c r="AE33" s="63"/>
      <c r="AF33" s="63"/>
    </row>
    <row r="34" spans="1:32" s="65" customFormat="1" ht="15" customHeight="1" x14ac:dyDescent="0.25">
      <c r="A34" s="17" t="s">
        <v>40</v>
      </c>
      <c r="B34" s="16">
        <v>57</v>
      </c>
      <c r="C34" s="16">
        <v>60</v>
      </c>
      <c r="D34" s="16">
        <v>50</v>
      </c>
      <c r="E34" s="16">
        <v>43</v>
      </c>
      <c r="F34" s="16">
        <v>42</v>
      </c>
      <c r="G34" s="16">
        <v>48</v>
      </c>
      <c r="H34" s="16">
        <v>23</v>
      </c>
      <c r="I34" s="16">
        <v>29</v>
      </c>
      <c r="J34" s="16">
        <v>34</v>
      </c>
      <c r="K34" s="16">
        <v>40</v>
      </c>
      <c r="L34" s="16">
        <v>32</v>
      </c>
      <c r="M34" s="16">
        <v>34</v>
      </c>
      <c r="N34" s="16">
        <v>40</v>
      </c>
      <c r="S34" s="63"/>
      <c r="T34" s="63"/>
      <c r="U34" s="63"/>
      <c r="V34" s="63"/>
      <c r="W34" s="63"/>
      <c r="X34" s="63"/>
      <c r="Y34" s="63"/>
      <c r="Z34" s="63"/>
      <c r="AA34" s="63"/>
      <c r="AB34" s="63"/>
      <c r="AC34" s="63"/>
      <c r="AD34" s="63"/>
      <c r="AE34" s="63"/>
      <c r="AF34" s="63"/>
    </row>
    <row r="35" spans="1:32" s="65" customFormat="1" ht="15" customHeight="1" x14ac:dyDescent="0.25">
      <c r="A35" s="17" t="s">
        <v>41</v>
      </c>
      <c r="B35" s="16">
        <v>42</v>
      </c>
      <c r="C35" s="16">
        <v>45</v>
      </c>
      <c r="D35" s="16">
        <v>52</v>
      </c>
      <c r="E35" s="16">
        <v>41</v>
      </c>
      <c r="F35" s="16">
        <v>40</v>
      </c>
      <c r="G35" s="16">
        <v>47</v>
      </c>
      <c r="H35" s="16">
        <v>37</v>
      </c>
      <c r="I35" s="16">
        <v>47</v>
      </c>
      <c r="J35" s="16">
        <v>50</v>
      </c>
      <c r="K35" s="16">
        <v>36</v>
      </c>
      <c r="L35" s="16">
        <v>35</v>
      </c>
      <c r="M35" s="16">
        <v>35</v>
      </c>
      <c r="N35" s="16">
        <v>35</v>
      </c>
      <c r="S35" s="63"/>
      <c r="T35" s="63"/>
      <c r="U35" s="63"/>
      <c r="V35" s="63"/>
      <c r="W35" s="63"/>
      <c r="X35" s="63"/>
      <c r="Y35" s="63"/>
      <c r="Z35" s="63"/>
      <c r="AA35" s="63"/>
      <c r="AB35" s="63"/>
      <c r="AC35" s="63"/>
      <c r="AD35" s="63"/>
      <c r="AE35" s="63"/>
      <c r="AF35" s="63"/>
    </row>
    <row r="36" spans="1:32" s="65" customFormat="1" ht="15" customHeight="1" x14ac:dyDescent="0.25">
      <c r="A36" s="17" t="s">
        <v>42</v>
      </c>
      <c r="B36" s="16">
        <v>69</v>
      </c>
      <c r="C36" s="16">
        <v>52</v>
      </c>
      <c r="D36" s="16">
        <v>62</v>
      </c>
      <c r="E36" s="16">
        <v>67</v>
      </c>
      <c r="F36" s="16">
        <v>61</v>
      </c>
      <c r="G36" s="16">
        <v>81</v>
      </c>
      <c r="H36" s="16">
        <v>51</v>
      </c>
      <c r="I36" s="16">
        <v>42</v>
      </c>
      <c r="J36" s="16">
        <v>43</v>
      </c>
      <c r="K36" s="16">
        <v>43</v>
      </c>
      <c r="L36" s="16">
        <v>59</v>
      </c>
      <c r="M36" s="16">
        <v>39</v>
      </c>
      <c r="N36" s="16">
        <v>60</v>
      </c>
      <c r="S36" s="63"/>
      <c r="T36" s="63"/>
      <c r="U36" s="63"/>
      <c r="V36" s="63"/>
      <c r="W36" s="63"/>
      <c r="X36" s="63"/>
      <c r="Y36" s="63"/>
      <c r="Z36" s="63"/>
      <c r="AA36" s="63"/>
      <c r="AB36" s="63"/>
      <c r="AC36" s="63"/>
      <c r="AD36" s="63"/>
      <c r="AE36" s="63"/>
      <c r="AF36" s="63"/>
    </row>
    <row r="37" spans="1:32" s="65" customFormat="1" ht="15" customHeight="1" x14ac:dyDescent="0.25">
      <c r="A37" s="17" t="s">
        <v>43</v>
      </c>
      <c r="B37" s="16">
        <v>34</v>
      </c>
      <c r="C37" s="16">
        <v>41</v>
      </c>
      <c r="D37" s="16">
        <v>29</v>
      </c>
      <c r="E37" s="16">
        <v>40</v>
      </c>
      <c r="F37" s="16">
        <v>39</v>
      </c>
      <c r="G37" s="16">
        <v>33</v>
      </c>
      <c r="H37" s="16">
        <v>50</v>
      </c>
      <c r="I37" s="16">
        <v>29</v>
      </c>
      <c r="J37" s="16">
        <v>43</v>
      </c>
      <c r="K37" s="16">
        <v>22</v>
      </c>
      <c r="L37" s="16">
        <v>36</v>
      </c>
      <c r="M37" s="16">
        <v>28</v>
      </c>
      <c r="N37" s="16">
        <v>30</v>
      </c>
      <c r="S37" s="63"/>
      <c r="T37" s="63"/>
      <c r="U37" s="63"/>
      <c r="V37" s="63"/>
      <c r="W37" s="63"/>
      <c r="X37" s="63"/>
      <c r="Y37" s="63"/>
      <c r="Z37" s="63"/>
      <c r="AA37" s="63"/>
      <c r="AB37" s="63"/>
      <c r="AC37" s="63"/>
      <c r="AD37" s="63"/>
      <c r="AE37" s="63"/>
      <c r="AF37" s="63"/>
    </row>
    <row r="38" spans="1:32" s="65" customFormat="1" ht="15" customHeight="1" x14ac:dyDescent="0.25">
      <c r="A38" s="17" t="s">
        <v>44</v>
      </c>
      <c r="B38" s="16">
        <v>49</v>
      </c>
      <c r="C38" s="16">
        <v>50</v>
      </c>
      <c r="D38" s="16">
        <v>47</v>
      </c>
      <c r="E38" s="16">
        <v>41</v>
      </c>
      <c r="F38" s="16">
        <v>45</v>
      </c>
      <c r="G38" s="16">
        <v>37</v>
      </c>
      <c r="H38" s="16">
        <v>58</v>
      </c>
      <c r="I38" s="16">
        <v>44</v>
      </c>
      <c r="J38" s="16">
        <v>51</v>
      </c>
      <c r="K38" s="16">
        <v>34</v>
      </c>
      <c r="L38" s="16">
        <v>28</v>
      </c>
      <c r="M38" s="16">
        <v>28</v>
      </c>
      <c r="N38" s="16">
        <v>40</v>
      </c>
      <c r="S38" s="63"/>
      <c r="T38" s="63"/>
      <c r="U38" s="63"/>
      <c r="V38" s="63"/>
      <c r="W38" s="63"/>
      <c r="X38" s="63"/>
      <c r="Y38" s="63"/>
      <c r="Z38" s="63"/>
      <c r="AA38" s="63"/>
      <c r="AB38" s="63"/>
      <c r="AC38" s="63"/>
      <c r="AD38" s="63"/>
      <c r="AE38" s="63"/>
      <c r="AF38" s="63"/>
    </row>
    <row r="39" spans="1:32" s="65" customFormat="1" ht="15" customHeight="1" x14ac:dyDescent="0.25">
      <c r="A39" s="17" t="s">
        <v>45</v>
      </c>
      <c r="B39" s="16">
        <v>76</v>
      </c>
      <c r="C39" s="16">
        <v>66</v>
      </c>
      <c r="D39" s="16">
        <v>66</v>
      </c>
      <c r="E39" s="16">
        <v>73</v>
      </c>
      <c r="F39" s="16">
        <v>84</v>
      </c>
      <c r="G39" s="16">
        <v>51</v>
      </c>
      <c r="H39" s="16">
        <v>54</v>
      </c>
      <c r="I39" s="16">
        <v>48</v>
      </c>
      <c r="J39" s="16">
        <v>38</v>
      </c>
      <c r="K39" s="16">
        <v>50</v>
      </c>
      <c r="L39" s="16">
        <v>42</v>
      </c>
      <c r="M39" s="16">
        <v>43</v>
      </c>
      <c r="N39" s="16">
        <v>41</v>
      </c>
      <c r="S39" s="97"/>
      <c r="T39" s="97"/>
      <c r="U39" s="97"/>
      <c r="V39" s="97"/>
      <c r="W39" s="97"/>
      <c r="X39" s="97"/>
      <c r="Y39" s="97"/>
      <c r="Z39" s="97"/>
      <c r="AA39" s="97"/>
      <c r="AB39" s="97"/>
      <c r="AC39" s="97"/>
      <c r="AD39" s="97"/>
      <c r="AE39" s="97"/>
      <c r="AF39" s="97"/>
    </row>
    <row r="40" spans="1:32" s="12" customFormat="1" ht="18.75" customHeight="1" x14ac:dyDescent="0.25">
      <c r="A40" s="66" t="s">
        <v>495</v>
      </c>
      <c r="B40" s="11">
        <v>0</v>
      </c>
      <c r="C40" s="11">
        <v>66</v>
      </c>
      <c r="D40" s="11">
        <v>66</v>
      </c>
      <c r="E40" s="11">
        <v>73</v>
      </c>
      <c r="F40" s="11">
        <v>84</v>
      </c>
      <c r="G40" s="11">
        <v>0</v>
      </c>
      <c r="H40" s="11">
        <v>0</v>
      </c>
      <c r="I40" s="11">
        <v>0</v>
      </c>
      <c r="J40" s="11">
        <v>0</v>
      </c>
      <c r="K40" s="11">
        <v>0</v>
      </c>
      <c r="L40" s="11">
        <v>0</v>
      </c>
      <c r="M40" s="11">
        <v>0</v>
      </c>
      <c r="N40" s="11">
        <v>1</v>
      </c>
      <c r="S40" s="97"/>
      <c r="T40" s="97"/>
      <c r="U40" s="97"/>
      <c r="V40" s="97"/>
      <c r="W40" s="97"/>
      <c r="X40" s="97"/>
      <c r="Y40" s="97"/>
      <c r="Z40" s="97"/>
      <c r="AA40" s="97"/>
      <c r="AB40" s="97"/>
      <c r="AC40" s="97"/>
      <c r="AD40" s="97"/>
      <c r="AE40" s="97"/>
      <c r="AF40" s="97"/>
    </row>
    <row r="41" spans="1:32" ht="10.5" customHeight="1" thickBot="1" x14ac:dyDescent="0.3">
      <c r="A41" s="18"/>
      <c r="B41" s="19"/>
      <c r="C41" s="19"/>
      <c r="D41" s="19"/>
      <c r="E41" s="19"/>
      <c r="F41" s="19"/>
      <c r="G41" s="19"/>
      <c r="H41" s="19"/>
      <c r="I41" s="19"/>
      <c r="J41" s="19"/>
      <c r="K41" s="19"/>
      <c r="L41" s="19"/>
      <c r="M41" s="19"/>
      <c r="N41" s="19"/>
      <c r="S41" s="63"/>
    </row>
    <row r="42" spans="1:32" x14ac:dyDescent="0.25">
      <c r="Q42" s="63"/>
    </row>
    <row r="43" spans="1:32" hidden="1" x14ac:dyDescent="0.25">
      <c r="A43" s="72" t="s">
        <v>1</v>
      </c>
      <c r="B43" s="97" t="s">
        <v>4</v>
      </c>
      <c r="C43" s="63"/>
      <c r="D43" s="63"/>
      <c r="M43" s="63"/>
      <c r="O43" s="63"/>
      <c r="P43" s="63"/>
      <c r="Q43" s="63"/>
    </row>
    <row r="44" spans="1:32" hidden="1" x14ac:dyDescent="0.25">
      <c r="A44" s="72" t="s">
        <v>314</v>
      </c>
      <c r="B44" s="97" t="s">
        <v>306</v>
      </c>
      <c r="C44" s="63"/>
      <c r="D44" s="63"/>
      <c r="M44" s="63"/>
      <c r="O44" s="63"/>
      <c r="P44" s="63"/>
      <c r="Q44" s="63"/>
    </row>
    <row r="45" spans="1:32" hidden="1" x14ac:dyDescent="0.25">
      <c r="A45" s="63"/>
      <c r="B45" s="63"/>
      <c r="C45" s="63"/>
      <c r="D45" s="63"/>
    </row>
    <row r="46" spans="1:32" hidden="1" x14ac:dyDescent="0.25">
      <c r="A46" s="72" t="s">
        <v>309</v>
      </c>
      <c r="B46" s="72" t="s">
        <v>304</v>
      </c>
    </row>
    <row r="47" spans="1:32" hidden="1" x14ac:dyDescent="0.25">
      <c r="A47" s="72" t="s">
        <v>308</v>
      </c>
      <c r="B47" s="97">
        <v>2017</v>
      </c>
    </row>
    <row r="48" spans="1:32" hidden="1" x14ac:dyDescent="0.25">
      <c r="A48" s="73" t="s">
        <v>10</v>
      </c>
      <c r="B48" s="74">
        <v>1</v>
      </c>
    </row>
    <row r="49" spans="1:2" hidden="1" x14ac:dyDescent="0.25">
      <c r="A49" s="75" t="s">
        <v>10</v>
      </c>
      <c r="B49" s="74">
        <v>1</v>
      </c>
    </row>
    <row r="50" spans="1:2" hidden="1" x14ac:dyDescent="0.25">
      <c r="A50" s="73" t="s">
        <v>11</v>
      </c>
      <c r="B50" s="74">
        <v>1008</v>
      </c>
    </row>
    <row r="51" spans="1:2" hidden="1" x14ac:dyDescent="0.25">
      <c r="A51" s="75" t="s">
        <v>12</v>
      </c>
      <c r="B51" s="74">
        <v>103</v>
      </c>
    </row>
    <row r="52" spans="1:2" hidden="1" x14ac:dyDescent="0.25">
      <c r="A52" s="75" t="s">
        <v>13</v>
      </c>
      <c r="B52" s="74">
        <v>44</v>
      </c>
    </row>
    <row r="53" spans="1:2" hidden="1" x14ac:dyDescent="0.25">
      <c r="A53" s="75" t="s">
        <v>14</v>
      </c>
      <c r="B53" s="74">
        <v>62</v>
      </c>
    </row>
    <row r="54" spans="1:2" hidden="1" x14ac:dyDescent="0.25">
      <c r="A54" s="75" t="s">
        <v>15</v>
      </c>
      <c r="B54" s="74">
        <v>59</v>
      </c>
    </row>
    <row r="55" spans="1:2" hidden="1" x14ac:dyDescent="0.25">
      <c r="A55" s="75" t="s">
        <v>16</v>
      </c>
      <c r="B55" s="74">
        <v>43</v>
      </c>
    </row>
    <row r="56" spans="1:2" hidden="1" x14ac:dyDescent="0.25">
      <c r="A56" s="75" t="s">
        <v>17</v>
      </c>
      <c r="B56" s="74">
        <v>57</v>
      </c>
    </row>
    <row r="57" spans="1:2" hidden="1" x14ac:dyDescent="0.25">
      <c r="A57" s="75" t="s">
        <v>18</v>
      </c>
      <c r="B57" s="74">
        <v>46</v>
      </c>
    </row>
    <row r="58" spans="1:2" hidden="1" x14ac:dyDescent="0.25">
      <c r="A58" s="75" t="s">
        <v>19</v>
      </c>
      <c r="B58" s="74">
        <v>53</v>
      </c>
    </row>
    <row r="59" spans="1:2" hidden="1" x14ac:dyDescent="0.25">
      <c r="A59" s="75" t="s">
        <v>20</v>
      </c>
      <c r="B59" s="74">
        <v>36</v>
      </c>
    </row>
    <row r="60" spans="1:2" hidden="1" x14ac:dyDescent="0.25">
      <c r="A60" s="75" t="s">
        <v>21</v>
      </c>
      <c r="B60" s="74">
        <v>79</v>
      </c>
    </row>
    <row r="61" spans="1:2" hidden="1" x14ac:dyDescent="0.25">
      <c r="A61" s="75" t="s">
        <v>22</v>
      </c>
      <c r="B61" s="74">
        <v>63</v>
      </c>
    </row>
    <row r="62" spans="1:2" hidden="1" x14ac:dyDescent="0.25">
      <c r="A62" s="75" t="s">
        <v>23</v>
      </c>
      <c r="B62" s="74">
        <v>72</v>
      </c>
    </row>
    <row r="63" spans="1:2" hidden="1" x14ac:dyDescent="0.25">
      <c r="A63" s="75" t="s">
        <v>24</v>
      </c>
      <c r="B63" s="74">
        <v>107</v>
      </c>
    </row>
    <row r="64" spans="1:2" hidden="1" x14ac:dyDescent="0.25">
      <c r="A64" s="75" t="s">
        <v>25</v>
      </c>
      <c r="B64" s="74">
        <v>184</v>
      </c>
    </row>
    <row r="65" spans="1:2" hidden="1" x14ac:dyDescent="0.25">
      <c r="A65" s="73" t="s">
        <v>26</v>
      </c>
      <c r="B65" s="74">
        <v>1074</v>
      </c>
    </row>
    <row r="66" spans="1:2" hidden="1" x14ac:dyDescent="0.25">
      <c r="A66" s="75" t="s">
        <v>27</v>
      </c>
      <c r="B66" s="74">
        <v>46</v>
      </c>
    </row>
    <row r="67" spans="1:2" hidden="1" x14ac:dyDescent="0.25">
      <c r="A67" s="75" t="s">
        <v>28</v>
      </c>
      <c r="B67" s="74">
        <v>67</v>
      </c>
    </row>
    <row r="68" spans="1:2" hidden="1" x14ac:dyDescent="0.25">
      <c r="A68" s="75" t="s">
        <v>29</v>
      </c>
      <c r="B68" s="74">
        <v>60</v>
      </c>
    </row>
    <row r="69" spans="1:2" hidden="1" x14ac:dyDescent="0.25">
      <c r="A69" s="75" t="s">
        <v>30</v>
      </c>
      <c r="B69" s="74">
        <v>67</v>
      </c>
    </row>
    <row r="70" spans="1:2" hidden="1" x14ac:dyDescent="0.25">
      <c r="A70" s="75" t="s">
        <v>31</v>
      </c>
      <c r="B70" s="74">
        <v>42</v>
      </c>
    </row>
    <row r="71" spans="1:2" hidden="1" x14ac:dyDescent="0.25">
      <c r="A71" s="75" t="s">
        <v>32</v>
      </c>
      <c r="B71" s="74">
        <v>65</v>
      </c>
    </row>
    <row r="72" spans="1:2" hidden="1" x14ac:dyDescent="0.25">
      <c r="A72" s="75" t="s">
        <v>33</v>
      </c>
      <c r="B72" s="74">
        <v>72</v>
      </c>
    </row>
    <row r="73" spans="1:2" hidden="1" x14ac:dyDescent="0.25">
      <c r="A73" s="75" t="s">
        <v>34</v>
      </c>
      <c r="B73" s="74">
        <v>80</v>
      </c>
    </row>
    <row r="74" spans="1:2" hidden="1" x14ac:dyDescent="0.25">
      <c r="A74" s="75" t="s">
        <v>35</v>
      </c>
      <c r="B74" s="74">
        <v>63</v>
      </c>
    </row>
    <row r="75" spans="1:2" hidden="1" x14ac:dyDescent="0.25">
      <c r="A75" s="75" t="s">
        <v>36</v>
      </c>
      <c r="B75" s="74">
        <v>36</v>
      </c>
    </row>
    <row r="76" spans="1:2" hidden="1" x14ac:dyDescent="0.25">
      <c r="A76" s="75" t="s">
        <v>37</v>
      </c>
      <c r="B76" s="74">
        <v>46</v>
      </c>
    </row>
    <row r="77" spans="1:2" hidden="1" x14ac:dyDescent="0.25">
      <c r="A77" s="75" t="s">
        <v>38</v>
      </c>
      <c r="B77" s="74">
        <v>124</v>
      </c>
    </row>
    <row r="78" spans="1:2" hidden="1" x14ac:dyDescent="0.25">
      <c r="A78" s="75" t="s">
        <v>39</v>
      </c>
      <c r="B78" s="74">
        <v>60</v>
      </c>
    </row>
    <row r="79" spans="1:2" hidden="1" x14ac:dyDescent="0.25">
      <c r="A79" s="75" t="s">
        <v>40</v>
      </c>
      <c r="B79" s="74">
        <v>40</v>
      </c>
    </row>
    <row r="80" spans="1:2" hidden="1" x14ac:dyDescent="0.25">
      <c r="A80" s="75" t="s">
        <v>41</v>
      </c>
      <c r="B80" s="74">
        <v>35</v>
      </c>
    </row>
    <row r="81" spans="1:2" hidden="1" x14ac:dyDescent="0.25">
      <c r="A81" s="75" t="s">
        <v>42</v>
      </c>
      <c r="B81" s="74">
        <v>60</v>
      </c>
    </row>
    <row r="82" spans="1:2" hidden="1" x14ac:dyDescent="0.25">
      <c r="A82" s="75" t="s">
        <v>43</v>
      </c>
      <c r="B82" s="74">
        <v>30</v>
      </c>
    </row>
    <row r="83" spans="1:2" hidden="1" x14ac:dyDescent="0.25">
      <c r="A83" s="75" t="s">
        <v>44</v>
      </c>
      <c r="B83" s="74">
        <v>40</v>
      </c>
    </row>
    <row r="84" spans="1:2" hidden="1" x14ac:dyDescent="0.25">
      <c r="A84" s="75" t="s">
        <v>45</v>
      </c>
      <c r="B84" s="74">
        <v>41</v>
      </c>
    </row>
    <row r="85" spans="1:2" hidden="1" x14ac:dyDescent="0.25">
      <c r="A85" s="73" t="s">
        <v>0</v>
      </c>
      <c r="B85" s="74">
        <v>2083</v>
      </c>
    </row>
    <row r="86" spans="1:2" hidden="1" x14ac:dyDescent="0.25"/>
  </sheetData>
  <pageMargins left="0.70866141732283472" right="0.70866141732283472" top="0.74803149606299213" bottom="0.74803149606299213" header="0.31496062992125984" footer="0.31496062992125984"/>
  <pageSetup paperSize="9" scale="77"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
  <sheetViews>
    <sheetView workbookViewId="0">
      <selection activeCell="A3" sqref="A3:XFD5"/>
    </sheetView>
  </sheetViews>
  <sheetFormatPr defaultRowHeight="15" x14ac:dyDescent="0.25"/>
  <sheetData>
    <row r="1" spans="1:17" x14ac:dyDescent="0.25">
      <c r="A1" t="s">
        <v>298</v>
      </c>
    </row>
    <row r="3" spans="1:17" x14ac:dyDescent="0.25">
      <c r="A3" t="s">
        <v>1</v>
      </c>
      <c r="B3" t="s">
        <v>76</v>
      </c>
      <c r="C3">
        <v>2000</v>
      </c>
      <c r="D3">
        <v>2001</v>
      </c>
      <c r="E3">
        <v>2002</v>
      </c>
      <c r="F3">
        <v>2003</v>
      </c>
      <c r="G3">
        <v>2004</v>
      </c>
      <c r="H3">
        <v>2005</v>
      </c>
      <c r="I3">
        <v>2006</v>
      </c>
      <c r="J3">
        <v>2007</v>
      </c>
      <c r="K3">
        <v>2008</v>
      </c>
      <c r="L3">
        <v>2009</v>
      </c>
      <c r="M3">
        <v>2010</v>
      </c>
      <c r="N3">
        <v>2011</v>
      </c>
      <c r="O3">
        <v>2012</v>
      </c>
      <c r="P3">
        <v>2013</v>
      </c>
      <c r="Q3">
        <v>2014</v>
      </c>
    </row>
    <row r="4" spans="1:17" x14ac:dyDescent="0.25">
      <c r="A4" t="s">
        <v>3</v>
      </c>
      <c r="B4" t="s">
        <v>77</v>
      </c>
      <c r="C4">
        <v>249</v>
      </c>
      <c r="D4">
        <v>241</v>
      </c>
      <c r="E4">
        <v>242</v>
      </c>
      <c r="F4">
        <v>229</v>
      </c>
      <c r="G4">
        <v>371</v>
      </c>
      <c r="H4">
        <v>409</v>
      </c>
      <c r="I4">
        <v>393</v>
      </c>
      <c r="J4">
        <v>340</v>
      </c>
      <c r="K4">
        <v>365</v>
      </c>
      <c r="L4">
        <v>541</v>
      </c>
      <c r="M4">
        <v>520</v>
      </c>
      <c r="N4">
        <v>397</v>
      </c>
      <c r="O4">
        <v>426</v>
      </c>
      <c r="P4">
        <v>440</v>
      </c>
      <c r="Q4">
        <v>356</v>
      </c>
    </row>
    <row r="5" spans="1:17" x14ac:dyDescent="0.25">
      <c r="B5" t="s">
        <v>78</v>
      </c>
      <c r="C5">
        <v>86</v>
      </c>
      <c r="D5">
        <v>93</v>
      </c>
      <c r="E5">
        <v>98</v>
      </c>
      <c r="F5">
        <v>65</v>
      </c>
      <c r="G5">
        <v>94</v>
      </c>
      <c r="H5">
        <v>71</v>
      </c>
      <c r="I5">
        <v>64</v>
      </c>
      <c r="J5">
        <v>47</v>
      </c>
      <c r="K5">
        <v>53</v>
      </c>
      <c r="L5">
        <v>65</v>
      </c>
      <c r="M5">
        <v>66</v>
      </c>
      <c r="N5">
        <v>47</v>
      </c>
      <c r="O5">
        <v>44</v>
      </c>
      <c r="P5">
        <v>38</v>
      </c>
      <c r="Q5">
        <v>27</v>
      </c>
    </row>
    <row r="6" spans="1:17" x14ac:dyDescent="0.25">
      <c r="B6" t="s">
        <v>79</v>
      </c>
      <c r="C6">
        <v>16</v>
      </c>
      <c r="D6">
        <v>8</v>
      </c>
      <c r="E6">
        <v>10</v>
      </c>
      <c r="F6">
        <v>10</v>
      </c>
      <c r="G6">
        <v>24</v>
      </c>
      <c r="H6">
        <v>11</v>
      </c>
      <c r="I6">
        <v>13</v>
      </c>
      <c r="J6">
        <v>8</v>
      </c>
      <c r="K6">
        <v>12</v>
      </c>
      <c r="L6">
        <v>12</v>
      </c>
      <c r="M6">
        <v>5</v>
      </c>
      <c r="N6">
        <v>2</v>
      </c>
      <c r="O6">
        <v>2</v>
      </c>
      <c r="P6">
        <v>2</v>
      </c>
      <c r="Q6">
        <v>3</v>
      </c>
    </row>
    <row r="7" spans="1:17" x14ac:dyDescent="0.25">
      <c r="A7" t="s">
        <v>111</v>
      </c>
      <c r="C7">
        <v>351</v>
      </c>
      <c r="D7">
        <v>342</v>
      </c>
      <c r="E7">
        <v>350</v>
      </c>
      <c r="F7">
        <v>304</v>
      </c>
      <c r="G7">
        <v>489</v>
      </c>
      <c r="H7">
        <v>491</v>
      </c>
      <c r="I7">
        <v>470</v>
      </c>
      <c r="J7">
        <v>395</v>
      </c>
      <c r="K7">
        <v>430</v>
      </c>
      <c r="L7">
        <v>618</v>
      </c>
      <c r="M7">
        <v>591</v>
      </c>
      <c r="N7">
        <v>446</v>
      </c>
      <c r="O7">
        <v>472</v>
      </c>
      <c r="P7">
        <v>480</v>
      </c>
      <c r="Q7">
        <v>386</v>
      </c>
    </row>
    <row r="8" spans="1:17" x14ac:dyDescent="0.25">
      <c r="A8" t="s">
        <v>4</v>
      </c>
      <c r="B8" t="s">
        <v>77</v>
      </c>
      <c r="C8">
        <v>2061</v>
      </c>
      <c r="D8">
        <v>2119</v>
      </c>
      <c r="E8">
        <v>2037</v>
      </c>
      <c r="F8">
        <v>1979</v>
      </c>
      <c r="G8">
        <v>1879</v>
      </c>
      <c r="H8">
        <v>1820</v>
      </c>
      <c r="I8">
        <v>1916</v>
      </c>
      <c r="J8">
        <v>1796</v>
      </c>
      <c r="K8">
        <v>1649</v>
      </c>
      <c r="L8">
        <v>1738</v>
      </c>
      <c r="M8">
        <v>1929</v>
      </c>
      <c r="N8">
        <v>1915</v>
      </c>
      <c r="O8">
        <v>1744</v>
      </c>
      <c r="P8">
        <v>1836</v>
      </c>
      <c r="Q8">
        <v>1565</v>
      </c>
    </row>
    <row r="9" spans="1:17" x14ac:dyDescent="0.25">
      <c r="B9" t="s">
        <v>78</v>
      </c>
      <c r="C9">
        <v>1289</v>
      </c>
      <c r="D9">
        <v>1366</v>
      </c>
      <c r="E9">
        <v>1215</v>
      </c>
      <c r="F9">
        <v>1211</v>
      </c>
      <c r="G9">
        <v>1154</v>
      </c>
      <c r="H9">
        <v>998</v>
      </c>
      <c r="I9">
        <v>816</v>
      </c>
      <c r="J9">
        <v>777</v>
      </c>
      <c r="K9">
        <v>631</v>
      </c>
      <c r="L9">
        <v>622</v>
      </c>
      <c r="M9">
        <v>549</v>
      </c>
      <c r="N9">
        <v>624</v>
      </c>
      <c r="O9">
        <v>420</v>
      </c>
      <c r="P9">
        <v>346</v>
      </c>
      <c r="Q9">
        <v>326</v>
      </c>
    </row>
    <row r="10" spans="1:17" x14ac:dyDescent="0.25">
      <c r="B10" t="s">
        <v>79</v>
      </c>
      <c r="C10">
        <v>174</v>
      </c>
      <c r="D10">
        <v>182</v>
      </c>
      <c r="E10">
        <v>174</v>
      </c>
      <c r="F10">
        <v>199</v>
      </c>
      <c r="G10">
        <v>237</v>
      </c>
      <c r="H10">
        <v>118</v>
      </c>
      <c r="I10">
        <v>73</v>
      </c>
      <c r="J10">
        <v>76</v>
      </c>
      <c r="K10">
        <v>125</v>
      </c>
      <c r="L10">
        <v>220</v>
      </c>
      <c r="M10">
        <v>88</v>
      </c>
      <c r="N10">
        <v>26</v>
      </c>
      <c r="O10">
        <v>16</v>
      </c>
      <c r="P10">
        <v>31</v>
      </c>
      <c r="Q10">
        <v>34</v>
      </c>
    </row>
    <row r="11" spans="1:17" x14ac:dyDescent="0.25">
      <c r="A11" t="s">
        <v>112</v>
      </c>
      <c r="C11">
        <v>3524</v>
      </c>
      <c r="D11">
        <v>3667</v>
      </c>
      <c r="E11">
        <v>3426</v>
      </c>
      <c r="F11">
        <v>3389</v>
      </c>
      <c r="G11">
        <v>3270</v>
      </c>
      <c r="H11">
        <v>2936</v>
      </c>
      <c r="I11">
        <v>2805</v>
      </c>
      <c r="J11">
        <v>2649</v>
      </c>
      <c r="K11">
        <v>2405</v>
      </c>
      <c r="L11">
        <v>2580</v>
      </c>
      <c r="M11">
        <v>2566</v>
      </c>
      <c r="N11">
        <v>2565</v>
      </c>
      <c r="O11">
        <v>2180</v>
      </c>
      <c r="P11">
        <v>2213</v>
      </c>
      <c r="Q11">
        <v>1925</v>
      </c>
    </row>
    <row r="12" spans="1:17" x14ac:dyDescent="0.25">
      <c r="A12" t="s">
        <v>0</v>
      </c>
      <c r="C12">
        <v>3875</v>
      </c>
      <c r="D12">
        <v>4009</v>
      </c>
      <c r="E12">
        <v>3776</v>
      </c>
      <c r="F12">
        <v>3693</v>
      </c>
      <c r="G12">
        <v>3759</v>
      </c>
      <c r="H12">
        <v>3427</v>
      </c>
      <c r="I12">
        <v>3275</v>
      </c>
      <c r="J12">
        <v>3044</v>
      </c>
      <c r="K12">
        <v>2835</v>
      </c>
      <c r="L12">
        <v>3198</v>
      </c>
      <c r="M12">
        <v>3157</v>
      </c>
      <c r="N12">
        <v>3011</v>
      </c>
      <c r="O12">
        <v>2652</v>
      </c>
      <c r="P12">
        <v>2693</v>
      </c>
      <c r="Q12">
        <v>2311</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3"/>
  <sheetViews>
    <sheetView workbookViewId="0">
      <selection activeCell="Q40" sqref="Q40"/>
    </sheetView>
  </sheetViews>
  <sheetFormatPr defaultRowHeight="15" x14ac:dyDescent="0.25"/>
  <cols>
    <col min="1" max="1" width="35.42578125" customWidth="1"/>
  </cols>
  <sheetData>
    <row r="1" spans="1:16384" s="3" customFormat="1" ht="22.5" customHeight="1" x14ac:dyDescent="0.25">
      <c r="A1" s="2" t="s">
        <v>292</v>
      </c>
      <c r="C1" s="20"/>
      <c r="D1" s="20"/>
      <c r="E1" s="20"/>
      <c r="F1" s="20"/>
      <c r="G1" s="20"/>
      <c r="H1"/>
      <c r="I1"/>
      <c r="J1"/>
      <c r="K1"/>
      <c r="L1"/>
      <c r="M1"/>
      <c r="N1"/>
      <c r="O1"/>
      <c r="P1"/>
      <c r="Q1"/>
      <c r="R1"/>
      <c r="S1"/>
      <c r="T1"/>
      <c r="U1"/>
    </row>
    <row r="2" spans="1:16384" s="5" customFormat="1" ht="22.5" customHeight="1" thickBot="1" x14ac:dyDescent="0.25">
      <c r="A2" s="4" t="s">
        <v>175</v>
      </c>
      <c r="B2" s="4"/>
      <c r="C2" s="4"/>
      <c r="D2" s="4"/>
      <c r="E2" s="4"/>
      <c r="F2" s="4"/>
      <c r="G2" s="4"/>
      <c r="H2" s="4"/>
      <c r="I2" s="4"/>
      <c r="J2" s="4"/>
      <c r="K2" s="4"/>
      <c r="L2" s="4"/>
    </row>
    <row r="3" spans="1:16384" s="9" customFormat="1" ht="22.5" customHeight="1" x14ac:dyDescent="0.2">
      <c r="A3" s="6"/>
      <c r="B3" s="22">
        <v>1966</v>
      </c>
      <c r="C3" s="7">
        <v>1967</v>
      </c>
      <c r="D3" s="7">
        <v>1968</v>
      </c>
      <c r="E3" s="7">
        <v>1969</v>
      </c>
      <c r="F3" s="7">
        <v>1970</v>
      </c>
      <c r="G3" s="7">
        <v>1971</v>
      </c>
      <c r="H3" s="22">
        <v>1972</v>
      </c>
      <c r="I3" s="7">
        <v>1973</v>
      </c>
      <c r="J3" s="7">
        <v>1974</v>
      </c>
      <c r="K3" s="7">
        <v>1975</v>
      </c>
      <c r="L3" s="7">
        <v>1976</v>
      </c>
    </row>
    <row r="4" spans="1:16384" s="9" customFormat="1" ht="22.5" customHeight="1" x14ac:dyDescent="0.2">
      <c r="A4" s="10" t="s">
        <v>221</v>
      </c>
      <c r="B4" s="26">
        <v>26093</v>
      </c>
      <c r="C4" s="26">
        <v>29020</v>
      </c>
      <c r="D4" s="26">
        <v>29320</v>
      </c>
      <c r="E4" s="26">
        <v>40720</v>
      </c>
      <c r="F4" s="26">
        <v>49314</v>
      </c>
      <c r="G4" s="26">
        <v>40176</v>
      </c>
      <c r="H4" s="26">
        <v>46346</v>
      </c>
      <c r="I4" s="26">
        <v>47691</v>
      </c>
      <c r="J4" s="26">
        <v>44939</v>
      </c>
      <c r="K4" s="26">
        <v>50531</v>
      </c>
      <c r="L4" s="26">
        <v>62560</v>
      </c>
      <c r="M4" s="10"/>
      <c r="N4" s="26"/>
      <c r="O4" s="26"/>
      <c r="P4" s="26"/>
      <c r="Q4" s="26"/>
      <c r="R4" s="26"/>
      <c r="S4" s="26"/>
      <c r="T4" s="26"/>
      <c r="U4" s="26"/>
      <c r="V4" s="26"/>
      <c r="W4" s="26"/>
      <c r="X4" s="26"/>
      <c r="Y4" s="10"/>
      <c r="Z4" s="26"/>
      <c r="AA4" s="26"/>
      <c r="AB4" s="26"/>
      <c r="AC4" s="26"/>
      <c r="AD4" s="26"/>
      <c r="AE4" s="26"/>
      <c r="AF4" s="26"/>
      <c r="AG4" s="26"/>
      <c r="AH4" s="26"/>
      <c r="AI4" s="26"/>
      <c r="AJ4" s="26"/>
      <c r="AK4" s="10"/>
      <c r="AL4" s="26"/>
      <c r="AM4" s="26"/>
      <c r="AN4" s="26"/>
      <c r="AO4" s="26"/>
      <c r="AP4" s="26"/>
      <c r="AQ4" s="26"/>
      <c r="AR4" s="26"/>
      <c r="AS4" s="26"/>
      <c r="AT4" s="26"/>
      <c r="AU4" s="26"/>
      <c r="AV4" s="26"/>
      <c r="AW4" s="10"/>
      <c r="AX4" s="26"/>
      <c r="AY4" s="26"/>
      <c r="AZ4" s="26"/>
      <c r="BA4" s="26"/>
      <c r="BB4" s="26"/>
      <c r="BC4" s="26"/>
      <c r="BD4" s="26"/>
      <c r="BE4" s="26"/>
      <c r="BF4" s="26"/>
      <c r="BG4" s="26"/>
      <c r="BH4" s="26"/>
      <c r="BI4" s="10"/>
      <c r="BJ4" s="26"/>
      <c r="BK4" s="26"/>
      <c r="BL4" s="26"/>
      <c r="BM4" s="26"/>
      <c r="BN4" s="26"/>
      <c r="BO4" s="26"/>
      <c r="BP4" s="26"/>
      <c r="BQ4" s="26"/>
      <c r="BR4" s="26"/>
      <c r="BS4" s="26"/>
      <c r="BT4" s="26"/>
      <c r="BU4" s="10"/>
      <c r="BV4" s="26"/>
      <c r="BW4" s="26"/>
      <c r="BX4" s="26"/>
      <c r="BY4" s="26"/>
      <c r="BZ4" s="26"/>
      <c r="CA4" s="26"/>
      <c r="CB4" s="26"/>
      <c r="CC4" s="26"/>
      <c r="CD4" s="26"/>
      <c r="CE4" s="26"/>
      <c r="CF4" s="26"/>
      <c r="CG4" s="10"/>
      <c r="CH4" s="26"/>
      <c r="CI4" s="26"/>
      <c r="CJ4" s="26"/>
      <c r="CK4" s="26"/>
      <c r="CL4" s="26"/>
      <c r="CM4" s="26"/>
      <c r="CN4" s="26"/>
      <c r="CO4" s="26"/>
      <c r="CP4" s="26"/>
      <c r="CQ4" s="26"/>
      <c r="CR4" s="26"/>
      <c r="CS4" s="10"/>
      <c r="CT4" s="26"/>
      <c r="CU4" s="26"/>
      <c r="CV4" s="26"/>
      <c r="CW4" s="26"/>
      <c r="CX4" s="26"/>
      <c r="CY4" s="26"/>
      <c r="CZ4" s="26"/>
      <c r="DA4" s="26"/>
      <c r="DB4" s="26"/>
      <c r="DC4" s="26"/>
      <c r="DD4" s="26"/>
      <c r="DE4" s="10"/>
      <c r="DF4" s="26"/>
      <c r="DG4" s="26"/>
      <c r="DH4" s="26"/>
      <c r="DI4" s="26"/>
      <c r="DJ4" s="26"/>
      <c r="DK4" s="26"/>
      <c r="DL4" s="26"/>
      <c r="DM4" s="26"/>
      <c r="DN4" s="26"/>
      <c r="DO4" s="26"/>
      <c r="DP4" s="26"/>
      <c r="DQ4" s="10"/>
      <c r="DR4" s="26"/>
      <c r="DS4" s="26"/>
      <c r="DT4" s="26"/>
      <c r="DU4" s="26"/>
      <c r="DV4" s="26"/>
      <c r="DW4" s="26"/>
      <c r="DX4" s="26"/>
      <c r="DY4" s="26"/>
      <c r="DZ4" s="26"/>
      <c r="EA4" s="26"/>
      <c r="EB4" s="26"/>
      <c r="EC4" s="10"/>
      <c r="ED4" s="26"/>
      <c r="EE4" s="26"/>
      <c r="EF4" s="26"/>
      <c r="EG4" s="26"/>
      <c r="EH4" s="26"/>
      <c r="EI4" s="26"/>
      <c r="EJ4" s="26"/>
      <c r="EK4" s="26"/>
      <c r="EL4" s="26"/>
      <c r="EM4" s="26"/>
      <c r="EN4" s="26"/>
      <c r="EO4" s="10"/>
      <c r="EP4" s="26"/>
      <c r="EQ4" s="26"/>
      <c r="ER4" s="26"/>
      <c r="ES4" s="26"/>
      <c r="ET4" s="26"/>
      <c r="EU4" s="26"/>
      <c r="EV4" s="26"/>
      <c r="EW4" s="26"/>
      <c r="EX4" s="26"/>
      <c r="EY4" s="26"/>
      <c r="EZ4" s="26"/>
      <c r="FA4" s="10"/>
      <c r="FB4" s="26"/>
      <c r="FC4" s="26"/>
      <c r="FD4" s="26"/>
      <c r="FE4" s="26"/>
      <c r="FF4" s="26"/>
      <c r="FG4" s="26"/>
      <c r="FH4" s="26"/>
      <c r="FI4" s="26"/>
      <c r="FJ4" s="26"/>
      <c r="FK4" s="26"/>
      <c r="FL4" s="26"/>
      <c r="FM4" s="10"/>
      <c r="FN4" s="26"/>
      <c r="FO4" s="26"/>
      <c r="FP4" s="26"/>
      <c r="FQ4" s="26"/>
      <c r="FR4" s="26"/>
      <c r="FS4" s="26"/>
      <c r="FT4" s="26"/>
      <c r="FU4" s="26"/>
      <c r="FV4" s="26"/>
      <c r="FW4" s="26"/>
      <c r="FX4" s="26"/>
      <c r="FY4" s="10"/>
      <c r="FZ4" s="26"/>
      <c r="GA4" s="26"/>
      <c r="GB4" s="26"/>
      <c r="GC4" s="26"/>
      <c r="GD4" s="26"/>
      <c r="GE4" s="26"/>
      <c r="GF4" s="26"/>
      <c r="GG4" s="26"/>
      <c r="GH4" s="26"/>
      <c r="GI4" s="26"/>
      <c r="GJ4" s="26"/>
      <c r="GK4" s="10"/>
      <c r="GL4" s="26"/>
      <c r="GM4" s="26"/>
      <c r="GN4" s="26"/>
      <c r="GO4" s="26"/>
      <c r="GP4" s="26"/>
      <c r="GQ4" s="26"/>
      <c r="GR4" s="26"/>
      <c r="GS4" s="26"/>
      <c r="GT4" s="26"/>
      <c r="GU4" s="26"/>
      <c r="GV4" s="26"/>
      <c r="GW4" s="10"/>
      <c r="GX4" s="26"/>
      <c r="GY4" s="26"/>
      <c r="GZ4" s="26"/>
      <c r="HA4" s="26"/>
      <c r="HB4" s="26"/>
      <c r="HC4" s="26"/>
      <c r="HD4" s="26"/>
      <c r="HE4" s="26"/>
      <c r="HF4" s="26"/>
      <c r="HG4" s="26"/>
      <c r="HH4" s="26"/>
      <c r="HI4" s="10"/>
      <c r="HJ4" s="26"/>
      <c r="HK4" s="26"/>
      <c r="HL4" s="26"/>
      <c r="HM4" s="26"/>
      <c r="HN4" s="26"/>
      <c r="HO4" s="26"/>
      <c r="HP4" s="26"/>
      <c r="HQ4" s="26"/>
      <c r="HR4" s="26"/>
      <c r="HS4" s="26"/>
      <c r="HT4" s="26"/>
      <c r="HU4" s="10"/>
      <c r="HV4" s="26"/>
      <c r="HW4" s="26"/>
      <c r="HX4" s="26"/>
      <c r="HY4" s="26"/>
      <c r="HZ4" s="26"/>
      <c r="IA4" s="26"/>
      <c r="IB4" s="26"/>
      <c r="IC4" s="26"/>
      <c r="ID4" s="26"/>
      <c r="IE4" s="26"/>
      <c r="IF4" s="26"/>
      <c r="IG4" s="10"/>
      <c r="IH4" s="26"/>
      <c r="II4" s="26"/>
      <c r="IJ4" s="26"/>
      <c r="IK4" s="26"/>
      <c r="IL4" s="26"/>
      <c r="IM4" s="26"/>
      <c r="IN4" s="26"/>
      <c r="IO4" s="26"/>
      <c r="IP4" s="26"/>
      <c r="IQ4" s="26"/>
      <c r="IR4" s="26"/>
      <c r="IS4" s="10"/>
      <c r="IT4" s="26"/>
      <c r="IU4" s="26"/>
      <c r="IV4" s="26"/>
      <c r="IW4" s="26"/>
      <c r="IX4" s="26"/>
      <c r="IY4" s="26"/>
      <c r="IZ4" s="26"/>
      <c r="JA4" s="26"/>
      <c r="JB4" s="26"/>
      <c r="JC4" s="26"/>
      <c r="JD4" s="26"/>
      <c r="JE4" s="10"/>
      <c r="JF4" s="26"/>
      <c r="JG4" s="26"/>
      <c r="JH4" s="26"/>
      <c r="JI4" s="26"/>
      <c r="JJ4" s="26"/>
      <c r="JK4" s="26"/>
      <c r="JL4" s="26"/>
      <c r="JM4" s="26"/>
      <c r="JN4" s="26"/>
      <c r="JO4" s="26"/>
      <c r="JP4" s="26"/>
      <c r="JQ4" s="10"/>
      <c r="JR4" s="26"/>
      <c r="JS4" s="26"/>
      <c r="JT4" s="26"/>
      <c r="JU4" s="26"/>
      <c r="JV4" s="26"/>
      <c r="JW4" s="26"/>
      <c r="JX4" s="26"/>
      <c r="JY4" s="26"/>
      <c r="JZ4" s="26"/>
      <c r="KA4" s="26"/>
      <c r="KB4" s="26"/>
      <c r="KC4" s="10"/>
      <c r="KD4" s="26"/>
      <c r="KE4" s="26"/>
      <c r="KF4" s="26"/>
      <c r="KG4" s="26"/>
      <c r="KH4" s="26"/>
      <c r="KI4" s="26"/>
      <c r="KJ4" s="26"/>
      <c r="KK4" s="26"/>
      <c r="KL4" s="26"/>
      <c r="KM4" s="26"/>
      <c r="KN4" s="26"/>
      <c r="KO4" s="10"/>
      <c r="KP4" s="26"/>
      <c r="KQ4" s="26"/>
      <c r="KR4" s="26"/>
      <c r="KS4" s="26"/>
      <c r="KT4" s="26"/>
      <c r="KU4" s="26"/>
      <c r="KV4" s="26"/>
      <c r="KW4" s="26"/>
      <c r="KX4" s="26"/>
      <c r="KY4" s="26"/>
      <c r="KZ4" s="26"/>
      <c r="LA4" s="10"/>
      <c r="LB4" s="26"/>
      <c r="LC4" s="26"/>
      <c r="LD4" s="26"/>
      <c r="LE4" s="26"/>
      <c r="LF4" s="26"/>
      <c r="LG4" s="26"/>
      <c r="LH4" s="26"/>
      <c r="LI4" s="26"/>
      <c r="LJ4" s="26"/>
      <c r="LK4" s="26"/>
      <c r="LL4" s="26"/>
      <c r="LM4" s="10"/>
      <c r="LN4" s="26"/>
      <c r="LO4" s="26"/>
      <c r="LP4" s="26"/>
      <c r="LQ4" s="26"/>
      <c r="LR4" s="26"/>
      <c r="LS4" s="26"/>
      <c r="LT4" s="26"/>
      <c r="LU4" s="26"/>
      <c r="LV4" s="26"/>
      <c r="LW4" s="26"/>
      <c r="LX4" s="26"/>
      <c r="LY4" s="10"/>
      <c r="LZ4" s="26"/>
      <c r="MA4" s="26"/>
      <c r="MB4" s="26"/>
      <c r="MC4" s="26"/>
      <c r="MD4" s="26"/>
      <c r="ME4" s="26"/>
      <c r="MF4" s="26"/>
      <c r="MG4" s="26"/>
      <c r="MH4" s="26"/>
      <c r="MI4" s="26"/>
      <c r="MJ4" s="26"/>
      <c r="MK4" s="10"/>
      <c r="ML4" s="26"/>
      <c r="MM4" s="26"/>
      <c r="MN4" s="26"/>
      <c r="MO4" s="26"/>
      <c r="MP4" s="26"/>
      <c r="MQ4" s="26"/>
      <c r="MR4" s="26"/>
      <c r="MS4" s="26"/>
      <c r="MT4" s="26"/>
      <c r="MU4" s="26"/>
      <c r="MV4" s="26"/>
      <c r="MW4" s="10"/>
      <c r="MX4" s="26"/>
      <c r="MY4" s="26"/>
      <c r="MZ4" s="26"/>
      <c r="NA4" s="26"/>
      <c r="NB4" s="26"/>
      <c r="NC4" s="26"/>
      <c r="ND4" s="26"/>
      <c r="NE4" s="26"/>
      <c r="NF4" s="26"/>
      <c r="NG4" s="26"/>
      <c r="NH4" s="26"/>
      <c r="NI4" s="10"/>
      <c r="NJ4" s="26"/>
      <c r="NK4" s="26"/>
      <c r="NL4" s="26"/>
      <c r="NM4" s="26"/>
      <c r="NN4" s="26"/>
      <c r="NO4" s="26"/>
      <c r="NP4" s="26"/>
      <c r="NQ4" s="26"/>
      <c r="NR4" s="26"/>
      <c r="NS4" s="26"/>
      <c r="NT4" s="26"/>
      <c r="NU4" s="10"/>
      <c r="NV4" s="26"/>
      <c r="NW4" s="26"/>
      <c r="NX4" s="26"/>
      <c r="NY4" s="26"/>
      <c r="NZ4" s="26"/>
      <c r="OA4" s="26"/>
      <c r="OB4" s="26"/>
      <c r="OC4" s="26"/>
      <c r="OD4" s="26"/>
      <c r="OE4" s="26"/>
      <c r="OF4" s="26"/>
      <c r="OG4" s="10"/>
      <c r="OH4" s="26"/>
      <c r="OI4" s="26"/>
      <c r="OJ4" s="26"/>
      <c r="OK4" s="26"/>
      <c r="OL4" s="26"/>
      <c r="OM4" s="26"/>
      <c r="ON4" s="26"/>
      <c r="OO4" s="26"/>
      <c r="OP4" s="26"/>
      <c r="OQ4" s="26"/>
      <c r="OR4" s="26"/>
      <c r="OS4" s="10"/>
      <c r="OT4" s="26"/>
      <c r="OU4" s="26"/>
      <c r="OV4" s="26"/>
      <c r="OW4" s="26"/>
      <c r="OX4" s="26"/>
      <c r="OY4" s="26"/>
      <c r="OZ4" s="26"/>
      <c r="PA4" s="26"/>
      <c r="PB4" s="26"/>
      <c r="PC4" s="26"/>
      <c r="PD4" s="26"/>
      <c r="PE4" s="10"/>
      <c r="PF4" s="26"/>
      <c r="PG4" s="26"/>
      <c r="PH4" s="26"/>
      <c r="PI4" s="26"/>
      <c r="PJ4" s="26"/>
      <c r="PK4" s="26"/>
      <c r="PL4" s="26"/>
      <c r="PM4" s="26"/>
      <c r="PN4" s="26"/>
      <c r="PO4" s="26"/>
      <c r="PP4" s="26"/>
      <c r="PQ4" s="10"/>
      <c r="PR4" s="26"/>
      <c r="PS4" s="26"/>
      <c r="PT4" s="26"/>
      <c r="PU4" s="26"/>
      <c r="PV4" s="26"/>
      <c r="PW4" s="26"/>
      <c r="PX4" s="26"/>
      <c r="PY4" s="26"/>
      <c r="PZ4" s="26"/>
      <c r="QA4" s="26"/>
      <c r="QB4" s="26"/>
      <c r="QC4" s="10"/>
      <c r="QD4" s="26"/>
      <c r="QE4" s="26"/>
      <c r="QF4" s="26"/>
      <c r="QG4" s="26"/>
      <c r="QH4" s="26"/>
      <c r="QI4" s="26"/>
      <c r="QJ4" s="26"/>
      <c r="QK4" s="26"/>
      <c r="QL4" s="26"/>
      <c r="QM4" s="26"/>
      <c r="QN4" s="26"/>
      <c r="QO4" s="10"/>
      <c r="QP4" s="26"/>
      <c r="QQ4" s="26"/>
      <c r="QR4" s="26"/>
      <c r="QS4" s="26"/>
      <c r="QT4" s="26"/>
      <c r="QU4" s="26"/>
      <c r="QV4" s="26"/>
      <c r="QW4" s="26"/>
      <c r="QX4" s="26"/>
      <c r="QY4" s="26"/>
      <c r="QZ4" s="26"/>
      <c r="RA4" s="10"/>
      <c r="RB4" s="26"/>
      <c r="RC4" s="26"/>
      <c r="RD4" s="26"/>
      <c r="RE4" s="26"/>
      <c r="RF4" s="26"/>
      <c r="RG4" s="26"/>
      <c r="RH4" s="26"/>
      <c r="RI4" s="26"/>
      <c r="RJ4" s="26"/>
      <c r="RK4" s="26"/>
      <c r="RL4" s="26"/>
      <c r="RM4" s="10"/>
      <c r="RN4" s="26"/>
      <c r="RO4" s="26"/>
      <c r="RP4" s="26"/>
      <c r="RQ4" s="26"/>
      <c r="RR4" s="26"/>
      <c r="RS4" s="26"/>
      <c r="RT4" s="26"/>
      <c r="RU4" s="26"/>
      <c r="RV4" s="26"/>
      <c r="RW4" s="26"/>
      <c r="RX4" s="26"/>
      <c r="RY4" s="10"/>
      <c r="RZ4" s="26"/>
      <c r="SA4" s="26"/>
      <c r="SB4" s="26"/>
      <c r="SC4" s="26"/>
      <c r="SD4" s="26"/>
      <c r="SE4" s="26"/>
      <c r="SF4" s="26"/>
      <c r="SG4" s="26"/>
      <c r="SH4" s="26"/>
      <c r="SI4" s="26"/>
      <c r="SJ4" s="26"/>
      <c r="SK4" s="10"/>
      <c r="SL4" s="26"/>
      <c r="SM4" s="26"/>
      <c r="SN4" s="26"/>
      <c r="SO4" s="26"/>
      <c r="SP4" s="26"/>
      <c r="SQ4" s="26"/>
      <c r="SR4" s="26"/>
      <c r="SS4" s="26"/>
      <c r="ST4" s="26"/>
      <c r="SU4" s="26"/>
      <c r="SV4" s="26"/>
      <c r="SW4" s="10"/>
      <c r="SX4" s="26"/>
      <c r="SY4" s="26"/>
      <c r="SZ4" s="26"/>
      <c r="TA4" s="26"/>
      <c r="TB4" s="26"/>
      <c r="TC4" s="26"/>
      <c r="TD4" s="26"/>
      <c r="TE4" s="26"/>
      <c r="TF4" s="26"/>
      <c r="TG4" s="26"/>
      <c r="TH4" s="26"/>
      <c r="TI4" s="10"/>
      <c r="TJ4" s="26"/>
      <c r="TK4" s="26"/>
      <c r="TL4" s="26"/>
      <c r="TM4" s="26"/>
      <c r="TN4" s="26"/>
      <c r="TO4" s="26"/>
      <c r="TP4" s="26"/>
      <c r="TQ4" s="26"/>
      <c r="TR4" s="26"/>
      <c r="TS4" s="26"/>
      <c r="TT4" s="26"/>
      <c r="TU4" s="10"/>
      <c r="TV4" s="26"/>
      <c r="TW4" s="26"/>
      <c r="TX4" s="26"/>
      <c r="TY4" s="26"/>
      <c r="TZ4" s="26"/>
      <c r="UA4" s="26"/>
      <c r="UB4" s="26"/>
      <c r="UC4" s="26"/>
      <c r="UD4" s="26"/>
      <c r="UE4" s="26"/>
      <c r="UF4" s="26"/>
      <c r="UG4" s="10"/>
      <c r="UH4" s="26"/>
      <c r="UI4" s="26"/>
      <c r="UJ4" s="26"/>
      <c r="UK4" s="26"/>
      <c r="UL4" s="26"/>
      <c r="UM4" s="26"/>
      <c r="UN4" s="26"/>
      <c r="UO4" s="26"/>
      <c r="UP4" s="26"/>
      <c r="UQ4" s="26"/>
      <c r="UR4" s="26"/>
      <c r="US4" s="10"/>
      <c r="UT4" s="26"/>
      <c r="UU4" s="26"/>
      <c r="UV4" s="26"/>
      <c r="UW4" s="26"/>
      <c r="UX4" s="26"/>
      <c r="UY4" s="26"/>
      <c r="UZ4" s="26"/>
      <c r="VA4" s="26"/>
      <c r="VB4" s="26"/>
      <c r="VC4" s="26"/>
      <c r="VD4" s="26"/>
      <c r="VE4" s="10"/>
      <c r="VF4" s="26"/>
      <c r="VG4" s="26"/>
      <c r="VH4" s="26"/>
      <c r="VI4" s="26"/>
      <c r="VJ4" s="26"/>
      <c r="VK4" s="26"/>
      <c r="VL4" s="26"/>
      <c r="VM4" s="26"/>
      <c r="VN4" s="26"/>
      <c r="VO4" s="26"/>
      <c r="VP4" s="26"/>
      <c r="VQ4" s="10"/>
      <c r="VR4" s="26"/>
      <c r="VS4" s="26"/>
      <c r="VT4" s="26"/>
      <c r="VU4" s="26"/>
      <c r="VV4" s="26"/>
      <c r="VW4" s="26"/>
      <c r="VX4" s="26"/>
      <c r="VY4" s="26"/>
      <c r="VZ4" s="26"/>
      <c r="WA4" s="26"/>
      <c r="WB4" s="26"/>
      <c r="WC4" s="10"/>
      <c r="WD4" s="26"/>
      <c r="WE4" s="26"/>
      <c r="WF4" s="26"/>
      <c r="WG4" s="26"/>
      <c r="WH4" s="26"/>
      <c r="WI4" s="26"/>
      <c r="WJ4" s="26"/>
      <c r="WK4" s="26"/>
      <c r="WL4" s="26"/>
      <c r="WM4" s="26"/>
      <c r="WN4" s="26"/>
      <c r="WO4" s="10"/>
      <c r="WP4" s="26"/>
      <c r="WQ4" s="26"/>
      <c r="WR4" s="26"/>
      <c r="WS4" s="26"/>
      <c r="WT4" s="26"/>
      <c r="WU4" s="26"/>
      <c r="WV4" s="26"/>
      <c r="WW4" s="26"/>
      <c r="WX4" s="26"/>
      <c r="WY4" s="26"/>
      <c r="WZ4" s="26"/>
      <c r="XA4" s="10"/>
      <c r="XB4" s="26"/>
      <c r="XC4" s="26"/>
      <c r="XD4" s="26"/>
      <c r="XE4" s="26"/>
      <c r="XF4" s="26"/>
      <c r="XG4" s="26"/>
      <c r="XH4" s="26"/>
      <c r="XI4" s="26"/>
      <c r="XJ4" s="26"/>
      <c r="XK4" s="26"/>
      <c r="XL4" s="26"/>
      <c r="XM4" s="10"/>
      <c r="XN4" s="26"/>
      <c r="XO4" s="26"/>
      <c r="XP4" s="26"/>
      <c r="XQ4" s="26"/>
      <c r="XR4" s="26"/>
      <c r="XS4" s="26"/>
      <c r="XT4" s="26"/>
      <c r="XU4" s="26"/>
      <c r="XV4" s="26"/>
      <c r="XW4" s="26"/>
      <c r="XX4" s="26"/>
      <c r="XY4" s="10"/>
      <c r="XZ4" s="26"/>
      <c r="YA4" s="26"/>
      <c r="YB4" s="26"/>
      <c r="YC4" s="26"/>
      <c r="YD4" s="26"/>
      <c r="YE4" s="26"/>
      <c r="YF4" s="26"/>
      <c r="YG4" s="26"/>
      <c r="YH4" s="26"/>
      <c r="YI4" s="26"/>
      <c r="YJ4" s="26"/>
      <c r="YK4" s="10"/>
      <c r="YL4" s="26"/>
      <c r="YM4" s="26"/>
      <c r="YN4" s="26"/>
      <c r="YO4" s="26"/>
      <c r="YP4" s="26"/>
      <c r="YQ4" s="26"/>
      <c r="YR4" s="26"/>
      <c r="YS4" s="26"/>
      <c r="YT4" s="26"/>
      <c r="YU4" s="26"/>
      <c r="YV4" s="26"/>
      <c r="YW4" s="10"/>
      <c r="YX4" s="26"/>
      <c r="YY4" s="26"/>
      <c r="YZ4" s="26"/>
      <c r="ZA4" s="26"/>
      <c r="ZB4" s="26"/>
      <c r="ZC4" s="26"/>
      <c r="ZD4" s="26"/>
      <c r="ZE4" s="26"/>
      <c r="ZF4" s="26"/>
      <c r="ZG4" s="26"/>
      <c r="ZH4" s="26"/>
      <c r="ZI4" s="10"/>
      <c r="ZJ4" s="26"/>
      <c r="ZK4" s="26"/>
      <c r="ZL4" s="26"/>
      <c r="ZM4" s="26"/>
      <c r="ZN4" s="26"/>
      <c r="ZO4" s="26"/>
      <c r="ZP4" s="26"/>
      <c r="ZQ4" s="26"/>
      <c r="ZR4" s="26"/>
      <c r="ZS4" s="26"/>
      <c r="ZT4" s="26"/>
      <c r="ZU4" s="10"/>
      <c r="ZV4" s="26"/>
      <c r="ZW4" s="26"/>
      <c r="ZX4" s="26"/>
      <c r="ZY4" s="26"/>
      <c r="ZZ4" s="26"/>
      <c r="AAA4" s="26"/>
      <c r="AAB4" s="26"/>
      <c r="AAC4" s="26"/>
      <c r="AAD4" s="26"/>
      <c r="AAE4" s="26"/>
      <c r="AAF4" s="26"/>
      <c r="AAG4" s="10"/>
      <c r="AAH4" s="26"/>
      <c r="AAI4" s="26"/>
      <c r="AAJ4" s="26"/>
      <c r="AAK4" s="26"/>
      <c r="AAL4" s="26"/>
      <c r="AAM4" s="26"/>
      <c r="AAN4" s="26"/>
      <c r="AAO4" s="26"/>
      <c r="AAP4" s="26"/>
      <c r="AAQ4" s="26"/>
      <c r="AAR4" s="26"/>
      <c r="AAS4" s="10"/>
      <c r="AAT4" s="26"/>
      <c r="AAU4" s="26"/>
      <c r="AAV4" s="26"/>
      <c r="AAW4" s="26"/>
      <c r="AAX4" s="26"/>
      <c r="AAY4" s="26"/>
      <c r="AAZ4" s="26"/>
      <c r="ABA4" s="26"/>
      <c r="ABB4" s="26"/>
      <c r="ABC4" s="26"/>
      <c r="ABD4" s="26"/>
      <c r="ABE4" s="10"/>
      <c r="ABF4" s="26"/>
      <c r="ABG4" s="26"/>
      <c r="ABH4" s="26"/>
      <c r="ABI4" s="26"/>
      <c r="ABJ4" s="26"/>
      <c r="ABK4" s="26"/>
      <c r="ABL4" s="26"/>
      <c r="ABM4" s="26"/>
      <c r="ABN4" s="26"/>
      <c r="ABO4" s="26"/>
      <c r="ABP4" s="26"/>
      <c r="ABQ4" s="10"/>
      <c r="ABR4" s="26"/>
      <c r="ABS4" s="26"/>
      <c r="ABT4" s="26"/>
      <c r="ABU4" s="26"/>
      <c r="ABV4" s="26"/>
      <c r="ABW4" s="26"/>
      <c r="ABX4" s="26"/>
      <c r="ABY4" s="26"/>
      <c r="ABZ4" s="26"/>
      <c r="ACA4" s="26"/>
      <c r="ACB4" s="26"/>
      <c r="ACC4" s="10"/>
      <c r="ACD4" s="26"/>
      <c r="ACE4" s="26"/>
      <c r="ACF4" s="26"/>
      <c r="ACG4" s="26"/>
      <c r="ACH4" s="26"/>
      <c r="ACI4" s="26"/>
      <c r="ACJ4" s="26"/>
      <c r="ACK4" s="26"/>
      <c r="ACL4" s="26"/>
      <c r="ACM4" s="26"/>
      <c r="ACN4" s="26"/>
      <c r="ACO4" s="10"/>
      <c r="ACP4" s="26"/>
      <c r="ACQ4" s="26"/>
      <c r="ACR4" s="26"/>
      <c r="ACS4" s="26"/>
      <c r="ACT4" s="26"/>
      <c r="ACU4" s="26"/>
      <c r="ACV4" s="26"/>
      <c r="ACW4" s="26"/>
      <c r="ACX4" s="26"/>
      <c r="ACY4" s="26"/>
      <c r="ACZ4" s="26"/>
      <c r="ADA4" s="10"/>
      <c r="ADB4" s="26"/>
      <c r="ADC4" s="26"/>
      <c r="ADD4" s="26"/>
      <c r="ADE4" s="26"/>
      <c r="ADF4" s="26"/>
      <c r="ADG4" s="26"/>
      <c r="ADH4" s="26"/>
      <c r="ADI4" s="26"/>
      <c r="ADJ4" s="26"/>
      <c r="ADK4" s="26"/>
      <c r="ADL4" s="26"/>
      <c r="ADM4" s="10"/>
      <c r="ADN4" s="26"/>
      <c r="ADO4" s="26"/>
      <c r="ADP4" s="26"/>
      <c r="ADQ4" s="26"/>
      <c r="ADR4" s="26"/>
      <c r="ADS4" s="26"/>
      <c r="ADT4" s="26"/>
      <c r="ADU4" s="26"/>
      <c r="ADV4" s="26"/>
      <c r="ADW4" s="26"/>
      <c r="ADX4" s="26"/>
      <c r="ADY4" s="10"/>
      <c r="ADZ4" s="26"/>
      <c r="AEA4" s="26"/>
      <c r="AEB4" s="26"/>
      <c r="AEC4" s="26"/>
      <c r="AED4" s="26"/>
      <c r="AEE4" s="26"/>
      <c r="AEF4" s="26"/>
      <c r="AEG4" s="26"/>
      <c r="AEH4" s="26"/>
      <c r="AEI4" s="26"/>
      <c r="AEJ4" s="26"/>
      <c r="AEK4" s="10"/>
      <c r="AEL4" s="26"/>
      <c r="AEM4" s="26"/>
      <c r="AEN4" s="26"/>
      <c r="AEO4" s="26"/>
      <c r="AEP4" s="26"/>
      <c r="AEQ4" s="26"/>
      <c r="AER4" s="26"/>
      <c r="AES4" s="26"/>
      <c r="AET4" s="26"/>
      <c r="AEU4" s="26"/>
      <c r="AEV4" s="26"/>
      <c r="AEW4" s="10"/>
      <c r="AEX4" s="26"/>
      <c r="AEY4" s="26"/>
      <c r="AEZ4" s="26"/>
      <c r="AFA4" s="26"/>
      <c r="AFB4" s="26"/>
      <c r="AFC4" s="26"/>
      <c r="AFD4" s="26"/>
      <c r="AFE4" s="26"/>
      <c r="AFF4" s="26"/>
      <c r="AFG4" s="26"/>
      <c r="AFH4" s="26"/>
      <c r="AFI4" s="10"/>
      <c r="AFJ4" s="26"/>
      <c r="AFK4" s="26"/>
      <c r="AFL4" s="26"/>
      <c r="AFM4" s="26"/>
      <c r="AFN4" s="26"/>
      <c r="AFO4" s="26"/>
      <c r="AFP4" s="26"/>
      <c r="AFQ4" s="26"/>
      <c r="AFR4" s="26"/>
      <c r="AFS4" s="26"/>
      <c r="AFT4" s="26"/>
      <c r="AFU4" s="10"/>
      <c r="AFV4" s="26"/>
      <c r="AFW4" s="26"/>
      <c r="AFX4" s="26"/>
      <c r="AFY4" s="26"/>
      <c r="AFZ4" s="26"/>
      <c r="AGA4" s="26"/>
      <c r="AGB4" s="26"/>
      <c r="AGC4" s="26"/>
      <c r="AGD4" s="26"/>
      <c r="AGE4" s="26"/>
      <c r="AGF4" s="26"/>
      <c r="AGG4" s="10"/>
      <c r="AGH4" s="26"/>
      <c r="AGI4" s="26"/>
      <c r="AGJ4" s="26"/>
      <c r="AGK4" s="26"/>
      <c r="AGL4" s="26"/>
      <c r="AGM4" s="26"/>
      <c r="AGN4" s="26"/>
      <c r="AGO4" s="26"/>
      <c r="AGP4" s="26"/>
      <c r="AGQ4" s="26"/>
      <c r="AGR4" s="26"/>
      <c r="AGS4" s="10"/>
      <c r="AGT4" s="26"/>
      <c r="AGU4" s="26"/>
      <c r="AGV4" s="26"/>
      <c r="AGW4" s="26"/>
      <c r="AGX4" s="26"/>
      <c r="AGY4" s="26"/>
      <c r="AGZ4" s="26"/>
      <c r="AHA4" s="26"/>
      <c r="AHB4" s="26"/>
      <c r="AHC4" s="26"/>
      <c r="AHD4" s="26"/>
      <c r="AHE4" s="10"/>
      <c r="AHF4" s="26"/>
      <c r="AHG4" s="26"/>
      <c r="AHH4" s="26"/>
      <c r="AHI4" s="26"/>
      <c r="AHJ4" s="26"/>
      <c r="AHK4" s="26"/>
      <c r="AHL4" s="26"/>
      <c r="AHM4" s="26"/>
      <c r="AHN4" s="26"/>
      <c r="AHO4" s="26"/>
      <c r="AHP4" s="26"/>
      <c r="AHQ4" s="10"/>
      <c r="AHR4" s="26"/>
      <c r="AHS4" s="26"/>
      <c r="AHT4" s="26"/>
      <c r="AHU4" s="26"/>
      <c r="AHV4" s="26"/>
      <c r="AHW4" s="26"/>
      <c r="AHX4" s="26"/>
      <c r="AHY4" s="26"/>
      <c r="AHZ4" s="26"/>
      <c r="AIA4" s="26"/>
      <c r="AIB4" s="26"/>
      <c r="AIC4" s="10"/>
      <c r="AID4" s="26"/>
      <c r="AIE4" s="26"/>
      <c r="AIF4" s="26"/>
      <c r="AIG4" s="26"/>
      <c r="AIH4" s="26"/>
      <c r="AII4" s="26"/>
      <c r="AIJ4" s="26"/>
      <c r="AIK4" s="26"/>
      <c r="AIL4" s="26"/>
      <c r="AIM4" s="26"/>
      <c r="AIN4" s="26"/>
      <c r="AIO4" s="10"/>
      <c r="AIP4" s="26"/>
      <c r="AIQ4" s="26"/>
      <c r="AIR4" s="26"/>
      <c r="AIS4" s="26"/>
      <c r="AIT4" s="26"/>
      <c r="AIU4" s="26"/>
      <c r="AIV4" s="26"/>
      <c r="AIW4" s="26"/>
      <c r="AIX4" s="26"/>
      <c r="AIY4" s="26"/>
      <c r="AIZ4" s="26"/>
      <c r="AJA4" s="10"/>
      <c r="AJB4" s="26"/>
      <c r="AJC4" s="26"/>
      <c r="AJD4" s="26"/>
      <c r="AJE4" s="26"/>
      <c r="AJF4" s="26"/>
      <c r="AJG4" s="26"/>
      <c r="AJH4" s="26"/>
      <c r="AJI4" s="26"/>
      <c r="AJJ4" s="26"/>
      <c r="AJK4" s="26"/>
      <c r="AJL4" s="26"/>
      <c r="AJM4" s="10"/>
      <c r="AJN4" s="26"/>
      <c r="AJO4" s="26"/>
      <c r="AJP4" s="26"/>
      <c r="AJQ4" s="26"/>
      <c r="AJR4" s="26"/>
      <c r="AJS4" s="26"/>
      <c r="AJT4" s="26"/>
      <c r="AJU4" s="26"/>
      <c r="AJV4" s="26"/>
      <c r="AJW4" s="26"/>
      <c r="AJX4" s="26"/>
      <c r="AJY4" s="10"/>
      <c r="AJZ4" s="26"/>
      <c r="AKA4" s="26"/>
      <c r="AKB4" s="26"/>
      <c r="AKC4" s="26"/>
      <c r="AKD4" s="26"/>
      <c r="AKE4" s="26"/>
      <c r="AKF4" s="26"/>
      <c r="AKG4" s="26"/>
      <c r="AKH4" s="26"/>
      <c r="AKI4" s="26"/>
      <c r="AKJ4" s="26"/>
      <c r="AKK4" s="10"/>
      <c r="AKL4" s="26"/>
      <c r="AKM4" s="26"/>
      <c r="AKN4" s="26"/>
      <c r="AKO4" s="26"/>
      <c r="AKP4" s="26"/>
      <c r="AKQ4" s="26"/>
      <c r="AKR4" s="26"/>
      <c r="AKS4" s="26"/>
      <c r="AKT4" s="26"/>
      <c r="AKU4" s="26"/>
      <c r="AKV4" s="26"/>
      <c r="AKW4" s="10"/>
      <c r="AKX4" s="26"/>
      <c r="AKY4" s="26"/>
      <c r="AKZ4" s="26"/>
      <c r="ALA4" s="26"/>
      <c r="ALB4" s="26"/>
      <c r="ALC4" s="26"/>
      <c r="ALD4" s="26"/>
      <c r="ALE4" s="26"/>
      <c r="ALF4" s="26"/>
      <c r="ALG4" s="26"/>
      <c r="ALH4" s="26"/>
      <c r="ALI4" s="10"/>
      <c r="ALJ4" s="26"/>
      <c r="ALK4" s="26"/>
      <c r="ALL4" s="26"/>
      <c r="ALM4" s="26"/>
      <c r="ALN4" s="26"/>
      <c r="ALO4" s="26"/>
      <c r="ALP4" s="26"/>
      <c r="ALQ4" s="26"/>
      <c r="ALR4" s="26"/>
      <c r="ALS4" s="26"/>
      <c r="ALT4" s="26"/>
      <c r="ALU4" s="10"/>
      <c r="ALV4" s="26"/>
      <c r="ALW4" s="26"/>
      <c r="ALX4" s="26"/>
      <c r="ALY4" s="26"/>
      <c r="ALZ4" s="26"/>
      <c r="AMA4" s="26"/>
      <c r="AMB4" s="26"/>
      <c r="AMC4" s="26"/>
      <c r="AMD4" s="26"/>
      <c r="AME4" s="26"/>
      <c r="AMF4" s="26"/>
      <c r="AMG4" s="10"/>
      <c r="AMH4" s="26"/>
      <c r="AMI4" s="26"/>
      <c r="AMJ4" s="26"/>
      <c r="AMK4" s="26"/>
      <c r="AML4" s="26"/>
      <c r="AMM4" s="26"/>
      <c r="AMN4" s="26"/>
      <c r="AMO4" s="26"/>
      <c r="AMP4" s="26"/>
      <c r="AMQ4" s="26"/>
      <c r="AMR4" s="26"/>
      <c r="AMS4" s="10"/>
      <c r="AMT4" s="26"/>
      <c r="AMU4" s="26"/>
      <c r="AMV4" s="26"/>
      <c r="AMW4" s="26"/>
      <c r="AMX4" s="26"/>
      <c r="AMY4" s="26"/>
      <c r="AMZ4" s="26"/>
      <c r="ANA4" s="26"/>
      <c r="ANB4" s="26"/>
      <c r="ANC4" s="26"/>
      <c r="AND4" s="26"/>
      <c r="ANE4" s="10"/>
      <c r="ANF4" s="26"/>
      <c r="ANG4" s="26"/>
      <c r="ANH4" s="26"/>
      <c r="ANI4" s="26"/>
      <c r="ANJ4" s="26"/>
      <c r="ANK4" s="26"/>
      <c r="ANL4" s="26"/>
      <c r="ANM4" s="26"/>
      <c r="ANN4" s="26"/>
      <c r="ANO4" s="26"/>
      <c r="ANP4" s="26"/>
      <c r="ANQ4" s="10"/>
      <c r="ANR4" s="26"/>
      <c r="ANS4" s="26"/>
      <c r="ANT4" s="26"/>
      <c r="ANU4" s="26"/>
      <c r="ANV4" s="26"/>
      <c r="ANW4" s="26"/>
      <c r="ANX4" s="26"/>
      <c r="ANY4" s="26"/>
      <c r="ANZ4" s="26"/>
      <c r="AOA4" s="26"/>
      <c r="AOB4" s="26"/>
      <c r="AOC4" s="10"/>
      <c r="AOD4" s="26"/>
      <c r="AOE4" s="26"/>
      <c r="AOF4" s="26"/>
      <c r="AOG4" s="26"/>
      <c r="AOH4" s="26"/>
      <c r="AOI4" s="26"/>
      <c r="AOJ4" s="26"/>
      <c r="AOK4" s="26"/>
      <c r="AOL4" s="26"/>
      <c r="AOM4" s="26"/>
      <c r="AON4" s="26"/>
      <c r="AOO4" s="10"/>
      <c r="AOP4" s="26"/>
      <c r="AOQ4" s="26"/>
      <c r="AOR4" s="26"/>
      <c r="AOS4" s="26"/>
      <c r="AOT4" s="26"/>
      <c r="AOU4" s="26"/>
      <c r="AOV4" s="26"/>
      <c r="AOW4" s="26"/>
      <c r="AOX4" s="26"/>
      <c r="AOY4" s="26"/>
      <c r="AOZ4" s="26"/>
      <c r="APA4" s="10"/>
      <c r="APB4" s="26"/>
      <c r="APC4" s="26"/>
      <c r="APD4" s="26"/>
      <c r="APE4" s="26"/>
      <c r="APF4" s="26"/>
      <c r="APG4" s="26"/>
      <c r="APH4" s="26"/>
      <c r="API4" s="26"/>
      <c r="APJ4" s="26"/>
      <c r="APK4" s="26"/>
      <c r="APL4" s="26"/>
      <c r="APM4" s="10"/>
      <c r="APN4" s="26"/>
      <c r="APO4" s="26"/>
      <c r="APP4" s="26"/>
      <c r="APQ4" s="26"/>
      <c r="APR4" s="26"/>
      <c r="APS4" s="26"/>
      <c r="APT4" s="26"/>
      <c r="APU4" s="26"/>
      <c r="APV4" s="26"/>
      <c r="APW4" s="26"/>
      <c r="APX4" s="26"/>
      <c r="APY4" s="10"/>
      <c r="APZ4" s="26"/>
      <c r="AQA4" s="26"/>
      <c r="AQB4" s="26"/>
      <c r="AQC4" s="26"/>
      <c r="AQD4" s="26"/>
      <c r="AQE4" s="26"/>
      <c r="AQF4" s="26"/>
      <c r="AQG4" s="26"/>
      <c r="AQH4" s="26"/>
      <c r="AQI4" s="26"/>
      <c r="AQJ4" s="26"/>
      <c r="AQK4" s="10"/>
      <c r="AQL4" s="26"/>
      <c r="AQM4" s="26"/>
      <c r="AQN4" s="26"/>
      <c r="AQO4" s="26"/>
      <c r="AQP4" s="26"/>
      <c r="AQQ4" s="26"/>
      <c r="AQR4" s="26"/>
      <c r="AQS4" s="26"/>
      <c r="AQT4" s="26"/>
      <c r="AQU4" s="26"/>
      <c r="AQV4" s="26"/>
      <c r="AQW4" s="10"/>
      <c r="AQX4" s="26"/>
      <c r="AQY4" s="26"/>
      <c r="AQZ4" s="26"/>
      <c r="ARA4" s="26"/>
      <c r="ARB4" s="26"/>
      <c r="ARC4" s="26"/>
      <c r="ARD4" s="26"/>
      <c r="ARE4" s="26"/>
      <c r="ARF4" s="26"/>
      <c r="ARG4" s="26"/>
      <c r="ARH4" s="26"/>
      <c r="ARI4" s="10"/>
      <c r="ARJ4" s="26"/>
      <c r="ARK4" s="26"/>
      <c r="ARL4" s="26"/>
      <c r="ARM4" s="26"/>
      <c r="ARN4" s="26"/>
      <c r="ARO4" s="26"/>
      <c r="ARP4" s="26"/>
      <c r="ARQ4" s="26"/>
      <c r="ARR4" s="26"/>
      <c r="ARS4" s="26"/>
      <c r="ART4" s="26"/>
      <c r="ARU4" s="10"/>
      <c r="ARV4" s="26"/>
      <c r="ARW4" s="26"/>
      <c r="ARX4" s="26"/>
      <c r="ARY4" s="26"/>
      <c r="ARZ4" s="26"/>
      <c r="ASA4" s="26"/>
      <c r="ASB4" s="26"/>
      <c r="ASC4" s="26"/>
      <c r="ASD4" s="26"/>
      <c r="ASE4" s="26"/>
      <c r="ASF4" s="26"/>
      <c r="ASG4" s="10"/>
      <c r="ASH4" s="26"/>
      <c r="ASI4" s="26"/>
      <c r="ASJ4" s="26"/>
      <c r="ASK4" s="26"/>
      <c r="ASL4" s="26"/>
      <c r="ASM4" s="26"/>
      <c r="ASN4" s="26"/>
      <c r="ASO4" s="26"/>
      <c r="ASP4" s="26"/>
      <c r="ASQ4" s="26"/>
      <c r="ASR4" s="26"/>
      <c r="ASS4" s="10"/>
      <c r="AST4" s="26"/>
      <c r="ASU4" s="26"/>
      <c r="ASV4" s="26"/>
      <c r="ASW4" s="26"/>
      <c r="ASX4" s="26"/>
      <c r="ASY4" s="26"/>
      <c r="ASZ4" s="26"/>
      <c r="ATA4" s="26"/>
      <c r="ATB4" s="26"/>
      <c r="ATC4" s="26"/>
      <c r="ATD4" s="26"/>
      <c r="ATE4" s="10"/>
      <c r="ATF4" s="26"/>
      <c r="ATG4" s="26"/>
      <c r="ATH4" s="26"/>
      <c r="ATI4" s="26"/>
      <c r="ATJ4" s="26"/>
      <c r="ATK4" s="26"/>
      <c r="ATL4" s="26"/>
      <c r="ATM4" s="26"/>
      <c r="ATN4" s="26"/>
      <c r="ATO4" s="26"/>
      <c r="ATP4" s="26"/>
      <c r="ATQ4" s="10"/>
      <c r="ATR4" s="26"/>
      <c r="ATS4" s="26"/>
      <c r="ATT4" s="26"/>
      <c r="ATU4" s="26"/>
      <c r="ATV4" s="26"/>
      <c r="ATW4" s="26"/>
      <c r="ATX4" s="26"/>
      <c r="ATY4" s="26"/>
      <c r="ATZ4" s="26"/>
      <c r="AUA4" s="26"/>
      <c r="AUB4" s="26"/>
      <c r="AUC4" s="10"/>
      <c r="AUD4" s="26"/>
      <c r="AUE4" s="26"/>
      <c r="AUF4" s="26"/>
      <c r="AUG4" s="26"/>
      <c r="AUH4" s="26"/>
      <c r="AUI4" s="26"/>
      <c r="AUJ4" s="26"/>
      <c r="AUK4" s="26"/>
      <c r="AUL4" s="26"/>
      <c r="AUM4" s="26"/>
      <c r="AUN4" s="26"/>
      <c r="AUO4" s="10"/>
      <c r="AUP4" s="26"/>
      <c r="AUQ4" s="26"/>
      <c r="AUR4" s="26"/>
      <c r="AUS4" s="26"/>
      <c r="AUT4" s="26"/>
      <c r="AUU4" s="26"/>
      <c r="AUV4" s="26"/>
      <c r="AUW4" s="26"/>
      <c r="AUX4" s="26"/>
      <c r="AUY4" s="26"/>
      <c r="AUZ4" s="26"/>
      <c r="AVA4" s="10"/>
      <c r="AVB4" s="26"/>
      <c r="AVC4" s="26"/>
      <c r="AVD4" s="26"/>
      <c r="AVE4" s="26"/>
      <c r="AVF4" s="26"/>
      <c r="AVG4" s="26"/>
      <c r="AVH4" s="26"/>
      <c r="AVI4" s="26"/>
      <c r="AVJ4" s="26"/>
      <c r="AVK4" s="26"/>
      <c r="AVL4" s="26"/>
      <c r="AVM4" s="10"/>
      <c r="AVN4" s="26"/>
      <c r="AVO4" s="26"/>
      <c r="AVP4" s="26"/>
      <c r="AVQ4" s="26"/>
      <c r="AVR4" s="26"/>
      <c r="AVS4" s="26"/>
      <c r="AVT4" s="26"/>
      <c r="AVU4" s="26"/>
      <c r="AVV4" s="26"/>
      <c r="AVW4" s="26"/>
      <c r="AVX4" s="26"/>
      <c r="AVY4" s="10"/>
      <c r="AVZ4" s="26"/>
      <c r="AWA4" s="26"/>
      <c r="AWB4" s="26"/>
      <c r="AWC4" s="26"/>
      <c r="AWD4" s="26"/>
      <c r="AWE4" s="26"/>
      <c r="AWF4" s="26"/>
      <c r="AWG4" s="26"/>
      <c r="AWH4" s="26"/>
      <c r="AWI4" s="26"/>
      <c r="AWJ4" s="26"/>
      <c r="AWK4" s="10"/>
      <c r="AWL4" s="26"/>
      <c r="AWM4" s="26"/>
      <c r="AWN4" s="26"/>
      <c r="AWO4" s="26"/>
      <c r="AWP4" s="26"/>
      <c r="AWQ4" s="26"/>
      <c r="AWR4" s="26"/>
      <c r="AWS4" s="26"/>
      <c r="AWT4" s="26"/>
      <c r="AWU4" s="26"/>
      <c r="AWV4" s="26"/>
      <c r="AWW4" s="10"/>
      <c r="AWX4" s="26"/>
      <c r="AWY4" s="26"/>
      <c r="AWZ4" s="26"/>
      <c r="AXA4" s="26"/>
      <c r="AXB4" s="26"/>
      <c r="AXC4" s="26"/>
      <c r="AXD4" s="26"/>
      <c r="AXE4" s="26"/>
      <c r="AXF4" s="26"/>
      <c r="AXG4" s="26"/>
      <c r="AXH4" s="26"/>
      <c r="AXI4" s="10"/>
      <c r="AXJ4" s="26"/>
      <c r="AXK4" s="26"/>
      <c r="AXL4" s="26"/>
      <c r="AXM4" s="26"/>
      <c r="AXN4" s="26"/>
      <c r="AXO4" s="26"/>
      <c r="AXP4" s="26"/>
      <c r="AXQ4" s="26"/>
      <c r="AXR4" s="26"/>
      <c r="AXS4" s="26"/>
      <c r="AXT4" s="26"/>
      <c r="AXU4" s="10"/>
      <c r="AXV4" s="26"/>
      <c r="AXW4" s="26"/>
      <c r="AXX4" s="26"/>
      <c r="AXY4" s="26"/>
      <c r="AXZ4" s="26"/>
      <c r="AYA4" s="26"/>
      <c r="AYB4" s="26"/>
      <c r="AYC4" s="26"/>
      <c r="AYD4" s="26"/>
      <c r="AYE4" s="26"/>
      <c r="AYF4" s="26"/>
      <c r="AYG4" s="10"/>
      <c r="AYH4" s="26"/>
      <c r="AYI4" s="26"/>
      <c r="AYJ4" s="26"/>
      <c r="AYK4" s="26"/>
      <c r="AYL4" s="26"/>
      <c r="AYM4" s="26"/>
      <c r="AYN4" s="26"/>
      <c r="AYO4" s="26"/>
      <c r="AYP4" s="26"/>
      <c r="AYQ4" s="26"/>
      <c r="AYR4" s="26"/>
      <c r="AYS4" s="10"/>
      <c r="AYT4" s="26"/>
      <c r="AYU4" s="26"/>
      <c r="AYV4" s="26"/>
      <c r="AYW4" s="26"/>
      <c r="AYX4" s="26"/>
      <c r="AYY4" s="26"/>
      <c r="AYZ4" s="26"/>
      <c r="AZA4" s="26"/>
      <c r="AZB4" s="26"/>
      <c r="AZC4" s="26"/>
      <c r="AZD4" s="26"/>
      <c r="AZE4" s="10"/>
      <c r="AZF4" s="26"/>
      <c r="AZG4" s="26"/>
      <c r="AZH4" s="26"/>
      <c r="AZI4" s="26"/>
      <c r="AZJ4" s="26"/>
      <c r="AZK4" s="26"/>
      <c r="AZL4" s="26"/>
      <c r="AZM4" s="26"/>
      <c r="AZN4" s="26"/>
      <c r="AZO4" s="26"/>
      <c r="AZP4" s="26"/>
      <c r="AZQ4" s="10"/>
      <c r="AZR4" s="26"/>
      <c r="AZS4" s="26"/>
      <c r="AZT4" s="26"/>
      <c r="AZU4" s="26"/>
      <c r="AZV4" s="26"/>
      <c r="AZW4" s="26"/>
      <c r="AZX4" s="26"/>
      <c r="AZY4" s="26"/>
      <c r="AZZ4" s="26"/>
      <c r="BAA4" s="26"/>
      <c r="BAB4" s="26"/>
      <c r="BAC4" s="10"/>
      <c r="BAD4" s="26"/>
      <c r="BAE4" s="26"/>
      <c r="BAF4" s="26"/>
      <c r="BAG4" s="26"/>
      <c r="BAH4" s="26"/>
      <c r="BAI4" s="26"/>
      <c r="BAJ4" s="26"/>
      <c r="BAK4" s="26"/>
      <c r="BAL4" s="26"/>
      <c r="BAM4" s="26"/>
      <c r="BAN4" s="26"/>
      <c r="BAO4" s="10"/>
      <c r="BAP4" s="26"/>
      <c r="BAQ4" s="26"/>
      <c r="BAR4" s="26"/>
      <c r="BAS4" s="26"/>
      <c r="BAT4" s="26"/>
      <c r="BAU4" s="26"/>
      <c r="BAV4" s="26"/>
      <c r="BAW4" s="26"/>
      <c r="BAX4" s="26"/>
      <c r="BAY4" s="26"/>
      <c r="BAZ4" s="26"/>
      <c r="BBA4" s="10"/>
      <c r="BBB4" s="26"/>
      <c r="BBC4" s="26"/>
      <c r="BBD4" s="26"/>
      <c r="BBE4" s="26"/>
      <c r="BBF4" s="26"/>
      <c r="BBG4" s="26"/>
      <c r="BBH4" s="26"/>
      <c r="BBI4" s="26"/>
      <c r="BBJ4" s="26"/>
      <c r="BBK4" s="26"/>
      <c r="BBL4" s="26"/>
      <c r="BBM4" s="10"/>
      <c r="BBN4" s="26"/>
      <c r="BBO4" s="26"/>
      <c r="BBP4" s="26"/>
      <c r="BBQ4" s="26"/>
      <c r="BBR4" s="26"/>
      <c r="BBS4" s="26"/>
      <c r="BBT4" s="26"/>
      <c r="BBU4" s="26"/>
      <c r="BBV4" s="26"/>
      <c r="BBW4" s="26"/>
      <c r="BBX4" s="26"/>
      <c r="BBY4" s="10"/>
      <c r="BBZ4" s="26"/>
      <c r="BCA4" s="26"/>
      <c r="BCB4" s="26"/>
      <c r="BCC4" s="26"/>
      <c r="BCD4" s="26"/>
      <c r="BCE4" s="26"/>
      <c r="BCF4" s="26"/>
      <c r="BCG4" s="26"/>
      <c r="BCH4" s="26"/>
      <c r="BCI4" s="26"/>
      <c r="BCJ4" s="26"/>
      <c r="BCK4" s="10"/>
      <c r="BCL4" s="26"/>
      <c r="BCM4" s="26"/>
      <c r="BCN4" s="26"/>
      <c r="BCO4" s="26"/>
      <c r="BCP4" s="26"/>
      <c r="BCQ4" s="26"/>
      <c r="BCR4" s="26"/>
      <c r="BCS4" s="26"/>
      <c r="BCT4" s="26"/>
      <c r="BCU4" s="26"/>
      <c r="BCV4" s="26"/>
      <c r="BCW4" s="10"/>
      <c r="BCX4" s="26"/>
      <c r="BCY4" s="26"/>
      <c r="BCZ4" s="26"/>
      <c r="BDA4" s="26"/>
      <c r="BDB4" s="26"/>
      <c r="BDC4" s="26"/>
      <c r="BDD4" s="26"/>
      <c r="BDE4" s="26"/>
      <c r="BDF4" s="26"/>
      <c r="BDG4" s="26"/>
      <c r="BDH4" s="26"/>
      <c r="BDI4" s="10"/>
      <c r="BDJ4" s="26"/>
      <c r="BDK4" s="26"/>
      <c r="BDL4" s="26"/>
      <c r="BDM4" s="26"/>
      <c r="BDN4" s="26"/>
      <c r="BDO4" s="26"/>
      <c r="BDP4" s="26"/>
      <c r="BDQ4" s="26"/>
      <c r="BDR4" s="26"/>
      <c r="BDS4" s="26"/>
      <c r="BDT4" s="26"/>
      <c r="BDU4" s="10"/>
      <c r="BDV4" s="26"/>
      <c r="BDW4" s="26"/>
      <c r="BDX4" s="26"/>
      <c r="BDY4" s="26"/>
      <c r="BDZ4" s="26"/>
      <c r="BEA4" s="26"/>
      <c r="BEB4" s="26"/>
      <c r="BEC4" s="26"/>
      <c r="BED4" s="26"/>
      <c r="BEE4" s="26"/>
      <c r="BEF4" s="26"/>
      <c r="BEG4" s="10"/>
      <c r="BEH4" s="26"/>
      <c r="BEI4" s="26"/>
      <c r="BEJ4" s="26"/>
      <c r="BEK4" s="26"/>
      <c r="BEL4" s="26"/>
      <c r="BEM4" s="26"/>
      <c r="BEN4" s="26"/>
      <c r="BEO4" s="26"/>
      <c r="BEP4" s="26"/>
      <c r="BEQ4" s="26"/>
      <c r="BER4" s="26"/>
      <c r="BES4" s="10"/>
      <c r="BET4" s="26"/>
      <c r="BEU4" s="26"/>
      <c r="BEV4" s="26"/>
      <c r="BEW4" s="26"/>
      <c r="BEX4" s="26"/>
      <c r="BEY4" s="26"/>
      <c r="BEZ4" s="26"/>
      <c r="BFA4" s="26"/>
      <c r="BFB4" s="26"/>
      <c r="BFC4" s="26"/>
      <c r="BFD4" s="26"/>
      <c r="BFE4" s="10"/>
      <c r="BFF4" s="26"/>
      <c r="BFG4" s="26"/>
      <c r="BFH4" s="26"/>
      <c r="BFI4" s="26"/>
      <c r="BFJ4" s="26"/>
      <c r="BFK4" s="26"/>
      <c r="BFL4" s="26"/>
      <c r="BFM4" s="26"/>
      <c r="BFN4" s="26"/>
      <c r="BFO4" s="26"/>
      <c r="BFP4" s="26"/>
      <c r="BFQ4" s="10"/>
      <c r="BFR4" s="26"/>
      <c r="BFS4" s="26"/>
      <c r="BFT4" s="26"/>
      <c r="BFU4" s="26"/>
      <c r="BFV4" s="26"/>
      <c r="BFW4" s="26"/>
      <c r="BFX4" s="26"/>
      <c r="BFY4" s="26"/>
      <c r="BFZ4" s="26"/>
      <c r="BGA4" s="26"/>
      <c r="BGB4" s="26"/>
      <c r="BGC4" s="10"/>
      <c r="BGD4" s="26"/>
      <c r="BGE4" s="26"/>
      <c r="BGF4" s="26"/>
      <c r="BGG4" s="26"/>
      <c r="BGH4" s="26"/>
      <c r="BGI4" s="26"/>
      <c r="BGJ4" s="26"/>
      <c r="BGK4" s="26"/>
      <c r="BGL4" s="26"/>
      <c r="BGM4" s="26"/>
      <c r="BGN4" s="26"/>
      <c r="BGO4" s="10"/>
      <c r="BGP4" s="26"/>
      <c r="BGQ4" s="26"/>
      <c r="BGR4" s="26"/>
      <c r="BGS4" s="26"/>
      <c r="BGT4" s="26"/>
      <c r="BGU4" s="26"/>
      <c r="BGV4" s="26"/>
      <c r="BGW4" s="26"/>
      <c r="BGX4" s="26"/>
      <c r="BGY4" s="26"/>
      <c r="BGZ4" s="26"/>
      <c r="BHA4" s="10"/>
      <c r="BHB4" s="26"/>
      <c r="BHC4" s="26"/>
      <c r="BHD4" s="26"/>
      <c r="BHE4" s="26"/>
      <c r="BHF4" s="26"/>
      <c r="BHG4" s="26"/>
      <c r="BHH4" s="26"/>
      <c r="BHI4" s="26"/>
      <c r="BHJ4" s="26"/>
      <c r="BHK4" s="26"/>
      <c r="BHL4" s="26"/>
      <c r="BHM4" s="10"/>
      <c r="BHN4" s="26"/>
      <c r="BHO4" s="26"/>
      <c r="BHP4" s="26"/>
      <c r="BHQ4" s="26"/>
      <c r="BHR4" s="26"/>
      <c r="BHS4" s="26"/>
      <c r="BHT4" s="26"/>
      <c r="BHU4" s="26"/>
      <c r="BHV4" s="26"/>
      <c r="BHW4" s="26"/>
      <c r="BHX4" s="26"/>
      <c r="BHY4" s="10"/>
      <c r="BHZ4" s="26"/>
      <c r="BIA4" s="26"/>
      <c r="BIB4" s="26"/>
      <c r="BIC4" s="26"/>
      <c r="BID4" s="26"/>
      <c r="BIE4" s="26"/>
      <c r="BIF4" s="26"/>
      <c r="BIG4" s="26"/>
      <c r="BIH4" s="26"/>
      <c r="BII4" s="26"/>
      <c r="BIJ4" s="26"/>
      <c r="BIK4" s="10"/>
      <c r="BIL4" s="26"/>
      <c r="BIM4" s="26"/>
      <c r="BIN4" s="26"/>
      <c r="BIO4" s="26"/>
      <c r="BIP4" s="26"/>
      <c r="BIQ4" s="26"/>
      <c r="BIR4" s="26"/>
      <c r="BIS4" s="26"/>
      <c r="BIT4" s="26"/>
      <c r="BIU4" s="26"/>
      <c r="BIV4" s="26"/>
      <c r="BIW4" s="10"/>
      <c r="BIX4" s="26"/>
      <c r="BIY4" s="26"/>
      <c r="BIZ4" s="26"/>
      <c r="BJA4" s="26"/>
      <c r="BJB4" s="26"/>
      <c r="BJC4" s="26"/>
      <c r="BJD4" s="26"/>
      <c r="BJE4" s="26"/>
      <c r="BJF4" s="26"/>
      <c r="BJG4" s="26"/>
      <c r="BJH4" s="26"/>
      <c r="BJI4" s="10"/>
      <c r="BJJ4" s="26"/>
      <c r="BJK4" s="26"/>
      <c r="BJL4" s="26"/>
      <c r="BJM4" s="26"/>
      <c r="BJN4" s="26"/>
      <c r="BJO4" s="26"/>
      <c r="BJP4" s="26"/>
      <c r="BJQ4" s="26"/>
      <c r="BJR4" s="26"/>
      <c r="BJS4" s="26"/>
      <c r="BJT4" s="26"/>
      <c r="BJU4" s="10"/>
      <c r="BJV4" s="26"/>
      <c r="BJW4" s="26"/>
      <c r="BJX4" s="26"/>
      <c r="BJY4" s="26"/>
      <c r="BJZ4" s="26"/>
      <c r="BKA4" s="26"/>
      <c r="BKB4" s="26"/>
      <c r="BKC4" s="26"/>
      <c r="BKD4" s="26"/>
      <c r="BKE4" s="26"/>
      <c r="BKF4" s="26"/>
      <c r="BKG4" s="10"/>
      <c r="BKH4" s="26"/>
      <c r="BKI4" s="26"/>
      <c r="BKJ4" s="26"/>
      <c r="BKK4" s="26"/>
      <c r="BKL4" s="26"/>
      <c r="BKM4" s="26"/>
      <c r="BKN4" s="26"/>
      <c r="BKO4" s="26"/>
      <c r="BKP4" s="26"/>
      <c r="BKQ4" s="26"/>
      <c r="BKR4" s="26"/>
      <c r="BKS4" s="10"/>
      <c r="BKT4" s="26"/>
      <c r="BKU4" s="26"/>
      <c r="BKV4" s="26"/>
      <c r="BKW4" s="26"/>
      <c r="BKX4" s="26"/>
      <c r="BKY4" s="26"/>
      <c r="BKZ4" s="26"/>
      <c r="BLA4" s="26"/>
      <c r="BLB4" s="26"/>
      <c r="BLC4" s="26"/>
      <c r="BLD4" s="26"/>
      <c r="BLE4" s="10"/>
      <c r="BLF4" s="26"/>
      <c r="BLG4" s="26"/>
      <c r="BLH4" s="26"/>
      <c r="BLI4" s="26"/>
      <c r="BLJ4" s="26"/>
      <c r="BLK4" s="26"/>
      <c r="BLL4" s="26"/>
      <c r="BLM4" s="26"/>
      <c r="BLN4" s="26"/>
      <c r="BLO4" s="26"/>
      <c r="BLP4" s="26"/>
      <c r="BLQ4" s="10"/>
      <c r="BLR4" s="26"/>
      <c r="BLS4" s="26"/>
      <c r="BLT4" s="26"/>
      <c r="BLU4" s="26"/>
      <c r="BLV4" s="26"/>
      <c r="BLW4" s="26"/>
      <c r="BLX4" s="26"/>
      <c r="BLY4" s="26"/>
      <c r="BLZ4" s="26"/>
      <c r="BMA4" s="26"/>
      <c r="BMB4" s="26"/>
      <c r="BMC4" s="10"/>
      <c r="BMD4" s="26"/>
      <c r="BME4" s="26"/>
      <c r="BMF4" s="26"/>
      <c r="BMG4" s="26"/>
      <c r="BMH4" s="26"/>
      <c r="BMI4" s="26"/>
      <c r="BMJ4" s="26"/>
      <c r="BMK4" s="26"/>
      <c r="BML4" s="26"/>
      <c r="BMM4" s="26"/>
      <c r="BMN4" s="26"/>
      <c r="BMO4" s="10"/>
      <c r="BMP4" s="26"/>
      <c r="BMQ4" s="26"/>
      <c r="BMR4" s="26"/>
      <c r="BMS4" s="26"/>
      <c r="BMT4" s="26"/>
      <c r="BMU4" s="26"/>
      <c r="BMV4" s="26"/>
      <c r="BMW4" s="26"/>
      <c r="BMX4" s="26"/>
      <c r="BMY4" s="26"/>
      <c r="BMZ4" s="26"/>
      <c r="BNA4" s="10"/>
      <c r="BNB4" s="26"/>
      <c r="BNC4" s="26"/>
      <c r="BND4" s="26"/>
      <c r="BNE4" s="26"/>
      <c r="BNF4" s="26"/>
      <c r="BNG4" s="26"/>
      <c r="BNH4" s="26"/>
      <c r="BNI4" s="26"/>
      <c r="BNJ4" s="26"/>
      <c r="BNK4" s="26"/>
      <c r="BNL4" s="26"/>
      <c r="BNM4" s="10"/>
      <c r="BNN4" s="26"/>
      <c r="BNO4" s="26"/>
      <c r="BNP4" s="26"/>
      <c r="BNQ4" s="26"/>
      <c r="BNR4" s="26"/>
      <c r="BNS4" s="26"/>
      <c r="BNT4" s="26"/>
      <c r="BNU4" s="26"/>
      <c r="BNV4" s="26"/>
      <c r="BNW4" s="26"/>
      <c r="BNX4" s="26"/>
      <c r="BNY4" s="10"/>
      <c r="BNZ4" s="26"/>
      <c r="BOA4" s="26"/>
      <c r="BOB4" s="26"/>
      <c r="BOC4" s="26"/>
      <c r="BOD4" s="26"/>
      <c r="BOE4" s="26"/>
      <c r="BOF4" s="26"/>
      <c r="BOG4" s="26"/>
      <c r="BOH4" s="26"/>
      <c r="BOI4" s="26"/>
      <c r="BOJ4" s="26"/>
      <c r="BOK4" s="10"/>
      <c r="BOL4" s="26"/>
      <c r="BOM4" s="26"/>
      <c r="BON4" s="26"/>
      <c r="BOO4" s="26"/>
      <c r="BOP4" s="26"/>
      <c r="BOQ4" s="26"/>
      <c r="BOR4" s="26"/>
      <c r="BOS4" s="26"/>
      <c r="BOT4" s="26"/>
      <c r="BOU4" s="26"/>
      <c r="BOV4" s="26"/>
      <c r="BOW4" s="10"/>
      <c r="BOX4" s="26"/>
      <c r="BOY4" s="26"/>
      <c r="BOZ4" s="26"/>
      <c r="BPA4" s="26"/>
      <c r="BPB4" s="26"/>
      <c r="BPC4" s="26"/>
      <c r="BPD4" s="26"/>
      <c r="BPE4" s="26"/>
      <c r="BPF4" s="26"/>
      <c r="BPG4" s="26"/>
      <c r="BPH4" s="26"/>
      <c r="BPI4" s="10"/>
      <c r="BPJ4" s="26"/>
      <c r="BPK4" s="26"/>
      <c r="BPL4" s="26"/>
      <c r="BPM4" s="26"/>
      <c r="BPN4" s="26"/>
      <c r="BPO4" s="26"/>
      <c r="BPP4" s="26"/>
      <c r="BPQ4" s="26"/>
      <c r="BPR4" s="26"/>
      <c r="BPS4" s="26"/>
      <c r="BPT4" s="26"/>
      <c r="BPU4" s="10"/>
      <c r="BPV4" s="26"/>
      <c r="BPW4" s="26"/>
      <c r="BPX4" s="26"/>
      <c r="BPY4" s="26"/>
      <c r="BPZ4" s="26"/>
      <c r="BQA4" s="26"/>
      <c r="BQB4" s="26"/>
      <c r="BQC4" s="26"/>
      <c r="BQD4" s="26"/>
      <c r="BQE4" s="26"/>
      <c r="BQF4" s="26"/>
      <c r="BQG4" s="10"/>
      <c r="BQH4" s="26"/>
      <c r="BQI4" s="26"/>
      <c r="BQJ4" s="26"/>
      <c r="BQK4" s="26"/>
      <c r="BQL4" s="26"/>
      <c r="BQM4" s="26"/>
      <c r="BQN4" s="26"/>
      <c r="BQO4" s="26"/>
      <c r="BQP4" s="26"/>
      <c r="BQQ4" s="26"/>
      <c r="BQR4" s="26"/>
      <c r="BQS4" s="10"/>
      <c r="BQT4" s="26"/>
      <c r="BQU4" s="26"/>
      <c r="BQV4" s="26"/>
      <c r="BQW4" s="26"/>
      <c r="BQX4" s="26"/>
      <c r="BQY4" s="26"/>
      <c r="BQZ4" s="26"/>
      <c r="BRA4" s="26"/>
      <c r="BRB4" s="26"/>
      <c r="BRC4" s="26"/>
      <c r="BRD4" s="26"/>
      <c r="BRE4" s="10"/>
      <c r="BRF4" s="26"/>
      <c r="BRG4" s="26"/>
      <c r="BRH4" s="26"/>
      <c r="BRI4" s="26"/>
      <c r="BRJ4" s="26"/>
      <c r="BRK4" s="26"/>
      <c r="BRL4" s="26"/>
      <c r="BRM4" s="26"/>
      <c r="BRN4" s="26"/>
      <c r="BRO4" s="26"/>
      <c r="BRP4" s="26"/>
      <c r="BRQ4" s="10"/>
      <c r="BRR4" s="26"/>
      <c r="BRS4" s="26"/>
      <c r="BRT4" s="26"/>
      <c r="BRU4" s="26"/>
      <c r="BRV4" s="26"/>
      <c r="BRW4" s="26"/>
      <c r="BRX4" s="26"/>
      <c r="BRY4" s="26"/>
      <c r="BRZ4" s="26"/>
      <c r="BSA4" s="26"/>
      <c r="BSB4" s="26"/>
      <c r="BSC4" s="10"/>
      <c r="BSD4" s="26"/>
      <c r="BSE4" s="26"/>
      <c r="BSF4" s="26"/>
      <c r="BSG4" s="26"/>
      <c r="BSH4" s="26"/>
      <c r="BSI4" s="26"/>
      <c r="BSJ4" s="26"/>
      <c r="BSK4" s="26"/>
      <c r="BSL4" s="26"/>
      <c r="BSM4" s="26"/>
      <c r="BSN4" s="26"/>
      <c r="BSO4" s="10"/>
      <c r="BSP4" s="26"/>
      <c r="BSQ4" s="26"/>
      <c r="BSR4" s="26"/>
      <c r="BSS4" s="26"/>
      <c r="BST4" s="26"/>
      <c r="BSU4" s="26"/>
      <c r="BSV4" s="26"/>
      <c r="BSW4" s="26"/>
      <c r="BSX4" s="26"/>
      <c r="BSY4" s="26"/>
      <c r="BSZ4" s="26"/>
      <c r="BTA4" s="10"/>
      <c r="BTB4" s="26"/>
      <c r="BTC4" s="26"/>
      <c r="BTD4" s="26"/>
      <c r="BTE4" s="26"/>
      <c r="BTF4" s="26"/>
      <c r="BTG4" s="26"/>
      <c r="BTH4" s="26"/>
      <c r="BTI4" s="26"/>
      <c r="BTJ4" s="26"/>
      <c r="BTK4" s="26"/>
      <c r="BTL4" s="26"/>
      <c r="BTM4" s="10"/>
      <c r="BTN4" s="26"/>
      <c r="BTO4" s="26"/>
      <c r="BTP4" s="26"/>
      <c r="BTQ4" s="26"/>
      <c r="BTR4" s="26"/>
      <c r="BTS4" s="26"/>
      <c r="BTT4" s="26"/>
      <c r="BTU4" s="26"/>
      <c r="BTV4" s="26"/>
      <c r="BTW4" s="26"/>
      <c r="BTX4" s="26"/>
      <c r="BTY4" s="10"/>
      <c r="BTZ4" s="26"/>
      <c r="BUA4" s="26"/>
      <c r="BUB4" s="26"/>
      <c r="BUC4" s="26"/>
      <c r="BUD4" s="26"/>
      <c r="BUE4" s="26"/>
      <c r="BUF4" s="26"/>
      <c r="BUG4" s="26"/>
      <c r="BUH4" s="26"/>
      <c r="BUI4" s="26"/>
      <c r="BUJ4" s="26"/>
      <c r="BUK4" s="10"/>
      <c r="BUL4" s="26"/>
      <c r="BUM4" s="26"/>
      <c r="BUN4" s="26"/>
      <c r="BUO4" s="26"/>
      <c r="BUP4" s="26"/>
      <c r="BUQ4" s="26"/>
      <c r="BUR4" s="26"/>
      <c r="BUS4" s="26"/>
      <c r="BUT4" s="26"/>
      <c r="BUU4" s="26"/>
      <c r="BUV4" s="26"/>
      <c r="BUW4" s="10"/>
      <c r="BUX4" s="26"/>
      <c r="BUY4" s="26"/>
      <c r="BUZ4" s="26"/>
      <c r="BVA4" s="26"/>
      <c r="BVB4" s="26"/>
      <c r="BVC4" s="26"/>
      <c r="BVD4" s="26"/>
      <c r="BVE4" s="26"/>
      <c r="BVF4" s="26"/>
      <c r="BVG4" s="26"/>
      <c r="BVH4" s="26"/>
      <c r="BVI4" s="10"/>
      <c r="BVJ4" s="26"/>
      <c r="BVK4" s="26"/>
      <c r="BVL4" s="26"/>
      <c r="BVM4" s="26"/>
      <c r="BVN4" s="26"/>
      <c r="BVO4" s="26"/>
      <c r="BVP4" s="26"/>
      <c r="BVQ4" s="26"/>
      <c r="BVR4" s="26"/>
      <c r="BVS4" s="26"/>
      <c r="BVT4" s="26"/>
      <c r="BVU4" s="10"/>
      <c r="BVV4" s="26"/>
      <c r="BVW4" s="26"/>
      <c r="BVX4" s="26"/>
      <c r="BVY4" s="26"/>
      <c r="BVZ4" s="26"/>
      <c r="BWA4" s="26"/>
      <c r="BWB4" s="26"/>
      <c r="BWC4" s="26"/>
      <c r="BWD4" s="26"/>
      <c r="BWE4" s="26"/>
      <c r="BWF4" s="26"/>
      <c r="BWG4" s="10"/>
      <c r="BWH4" s="26"/>
      <c r="BWI4" s="26"/>
      <c r="BWJ4" s="26"/>
      <c r="BWK4" s="26"/>
      <c r="BWL4" s="26"/>
      <c r="BWM4" s="26"/>
      <c r="BWN4" s="26"/>
      <c r="BWO4" s="26"/>
      <c r="BWP4" s="26"/>
      <c r="BWQ4" s="26"/>
      <c r="BWR4" s="26"/>
      <c r="BWS4" s="10"/>
      <c r="BWT4" s="26"/>
      <c r="BWU4" s="26"/>
      <c r="BWV4" s="26"/>
      <c r="BWW4" s="26"/>
      <c r="BWX4" s="26"/>
      <c r="BWY4" s="26"/>
      <c r="BWZ4" s="26"/>
      <c r="BXA4" s="26"/>
      <c r="BXB4" s="26"/>
      <c r="BXC4" s="26"/>
      <c r="BXD4" s="26"/>
      <c r="BXE4" s="10"/>
      <c r="BXF4" s="26"/>
      <c r="BXG4" s="26"/>
      <c r="BXH4" s="26"/>
      <c r="BXI4" s="26"/>
      <c r="BXJ4" s="26"/>
      <c r="BXK4" s="26"/>
      <c r="BXL4" s="26"/>
      <c r="BXM4" s="26"/>
      <c r="BXN4" s="26"/>
      <c r="BXO4" s="26"/>
      <c r="BXP4" s="26"/>
      <c r="BXQ4" s="10"/>
      <c r="BXR4" s="26"/>
      <c r="BXS4" s="26"/>
      <c r="BXT4" s="26"/>
      <c r="BXU4" s="26"/>
      <c r="BXV4" s="26"/>
      <c r="BXW4" s="26"/>
      <c r="BXX4" s="26"/>
      <c r="BXY4" s="26"/>
      <c r="BXZ4" s="26"/>
      <c r="BYA4" s="26"/>
      <c r="BYB4" s="26"/>
      <c r="BYC4" s="10"/>
      <c r="BYD4" s="26"/>
      <c r="BYE4" s="26"/>
      <c r="BYF4" s="26"/>
      <c r="BYG4" s="26"/>
      <c r="BYH4" s="26"/>
      <c r="BYI4" s="26"/>
      <c r="BYJ4" s="26"/>
      <c r="BYK4" s="26"/>
      <c r="BYL4" s="26"/>
      <c r="BYM4" s="26"/>
      <c r="BYN4" s="26"/>
      <c r="BYO4" s="10"/>
      <c r="BYP4" s="26"/>
      <c r="BYQ4" s="26"/>
      <c r="BYR4" s="26"/>
      <c r="BYS4" s="26"/>
      <c r="BYT4" s="26"/>
      <c r="BYU4" s="26"/>
      <c r="BYV4" s="26"/>
      <c r="BYW4" s="26"/>
      <c r="BYX4" s="26"/>
      <c r="BYY4" s="26"/>
      <c r="BYZ4" s="26"/>
      <c r="BZA4" s="10"/>
      <c r="BZB4" s="26"/>
      <c r="BZC4" s="26"/>
      <c r="BZD4" s="26"/>
      <c r="BZE4" s="26"/>
      <c r="BZF4" s="26"/>
      <c r="BZG4" s="26"/>
      <c r="BZH4" s="26"/>
      <c r="BZI4" s="26"/>
      <c r="BZJ4" s="26"/>
      <c r="BZK4" s="26"/>
      <c r="BZL4" s="26"/>
      <c r="BZM4" s="10"/>
      <c r="BZN4" s="26"/>
      <c r="BZO4" s="26"/>
      <c r="BZP4" s="26"/>
      <c r="BZQ4" s="26"/>
      <c r="BZR4" s="26"/>
      <c r="BZS4" s="26"/>
      <c r="BZT4" s="26"/>
      <c r="BZU4" s="26"/>
      <c r="BZV4" s="26"/>
      <c r="BZW4" s="26"/>
      <c r="BZX4" s="26"/>
      <c r="BZY4" s="10"/>
      <c r="BZZ4" s="26"/>
      <c r="CAA4" s="26"/>
      <c r="CAB4" s="26"/>
      <c r="CAC4" s="26"/>
      <c r="CAD4" s="26"/>
      <c r="CAE4" s="26"/>
      <c r="CAF4" s="26"/>
      <c r="CAG4" s="26"/>
      <c r="CAH4" s="26"/>
      <c r="CAI4" s="26"/>
      <c r="CAJ4" s="26"/>
      <c r="CAK4" s="10"/>
      <c r="CAL4" s="26"/>
      <c r="CAM4" s="26"/>
      <c r="CAN4" s="26"/>
      <c r="CAO4" s="26"/>
      <c r="CAP4" s="26"/>
      <c r="CAQ4" s="26"/>
      <c r="CAR4" s="26"/>
      <c r="CAS4" s="26"/>
      <c r="CAT4" s="26"/>
      <c r="CAU4" s="26"/>
      <c r="CAV4" s="26"/>
      <c r="CAW4" s="10"/>
      <c r="CAX4" s="26"/>
      <c r="CAY4" s="26"/>
      <c r="CAZ4" s="26"/>
      <c r="CBA4" s="26"/>
      <c r="CBB4" s="26"/>
      <c r="CBC4" s="26"/>
      <c r="CBD4" s="26"/>
      <c r="CBE4" s="26"/>
      <c r="CBF4" s="26"/>
      <c r="CBG4" s="26"/>
      <c r="CBH4" s="26"/>
      <c r="CBI4" s="10"/>
      <c r="CBJ4" s="26"/>
      <c r="CBK4" s="26"/>
      <c r="CBL4" s="26"/>
      <c r="CBM4" s="26"/>
      <c r="CBN4" s="26"/>
      <c r="CBO4" s="26"/>
      <c r="CBP4" s="26"/>
      <c r="CBQ4" s="26"/>
      <c r="CBR4" s="26"/>
      <c r="CBS4" s="26"/>
      <c r="CBT4" s="26"/>
      <c r="CBU4" s="10"/>
      <c r="CBV4" s="26"/>
      <c r="CBW4" s="26"/>
      <c r="CBX4" s="26"/>
      <c r="CBY4" s="26"/>
      <c r="CBZ4" s="26"/>
      <c r="CCA4" s="26"/>
      <c r="CCB4" s="26"/>
      <c r="CCC4" s="26"/>
      <c r="CCD4" s="26"/>
      <c r="CCE4" s="26"/>
      <c r="CCF4" s="26"/>
      <c r="CCG4" s="10"/>
      <c r="CCH4" s="26"/>
      <c r="CCI4" s="26"/>
      <c r="CCJ4" s="26"/>
      <c r="CCK4" s="26"/>
      <c r="CCL4" s="26"/>
      <c r="CCM4" s="26"/>
      <c r="CCN4" s="26"/>
      <c r="CCO4" s="26"/>
      <c r="CCP4" s="26"/>
      <c r="CCQ4" s="26"/>
      <c r="CCR4" s="26"/>
      <c r="CCS4" s="10"/>
      <c r="CCT4" s="26"/>
      <c r="CCU4" s="26"/>
      <c r="CCV4" s="26"/>
      <c r="CCW4" s="26"/>
      <c r="CCX4" s="26"/>
      <c r="CCY4" s="26"/>
      <c r="CCZ4" s="26"/>
      <c r="CDA4" s="26"/>
      <c r="CDB4" s="26"/>
      <c r="CDC4" s="26"/>
      <c r="CDD4" s="26"/>
      <c r="CDE4" s="10"/>
      <c r="CDF4" s="26"/>
      <c r="CDG4" s="26"/>
      <c r="CDH4" s="26"/>
      <c r="CDI4" s="26"/>
      <c r="CDJ4" s="26"/>
      <c r="CDK4" s="26"/>
      <c r="CDL4" s="26"/>
      <c r="CDM4" s="26"/>
      <c r="CDN4" s="26"/>
      <c r="CDO4" s="26"/>
      <c r="CDP4" s="26"/>
      <c r="CDQ4" s="10"/>
      <c r="CDR4" s="26"/>
      <c r="CDS4" s="26"/>
      <c r="CDT4" s="26"/>
      <c r="CDU4" s="26"/>
      <c r="CDV4" s="26"/>
      <c r="CDW4" s="26"/>
      <c r="CDX4" s="26"/>
      <c r="CDY4" s="26"/>
      <c r="CDZ4" s="26"/>
      <c r="CEA4" s="26"/>
      <c r="CEB4" s="26"/>
      <c r="CEC4" s="10"/>
      <c r="CED4" s="26"/>
      <c r="CEE4" s="26"/>
      <c r="CEF4" s="26"/>
      <c r="CEG4" s="26"/>
      <c r="CEH4" s="26"/>
      <c r="CEI4" s="26"/>
      <c r="CEJ4" s="26"/>
      <c r="CEK4" s="26"/>
      <c r="CEL4" s="26"/>
      <c r="CEM4" s="26"/>
      <c r="CEN4" s="26"/>
      <c r="CEO4" s="10"/>
      <c r="CEP4" s="26"/>
      <c r="CEQ4" s="26"/>
      <c r="CER4" s="26"/>
      <c r="CES4" s="26"/>
      <c r="CET4" s="26"/>
      <c r="CEU4" s="26"/>
      <c r="CEV4" s="26"/>
      <c r="CEW4" s="26"/>
      <c r="CEX4" s="26"/>
      <c r="CEY4" s="26"/>
      <c r="CEZ4" s="26"/>
      <c r="CFA4" s="10"/>
      <c r="CFB4" s="26"/>
      <c r="CFC4" s="26"/>
      <c r="CFD4" s="26"/>
      <c r="CFE4" s="26"/>
      <c r="CFF4" s="26"/>
      <c r="CFG4" s="26"/>
      <c r="CFH4" s="26"/>
      <c r="CFI4" s="26"/>
      <c r="CFJ4" s="26"/>
      <c r="CFK4" s="26"/>
      <c r="CFL4" s="26"/>
      <c r="CFM4" s="10"/>
      <c r="CFN4" s="26"/>
      <c r="CFO4" s="26"/>
      <c r="CFP4" s="26"/>
      <c r="CFQ4" s="26"/>
      <c r="CFR4" s="26"/>
      <c r="CFS4" s="26"/>
      <c r="CFT4" s="26"/>
      <c r="CFU4" s="26"/>
      <c r="CFV4" s="26"/>
      <c r="CFW4" s="26"/>
      <c r="CFX4" s="26"/>
      <c r="CFY4" s="10"/>
      <c r="CFZ4" s="26"/>
      <c r="CGA4" s="26"/>
      <c r="CGB4" s="26"/>
      <c r="CGC4" s="26"/>
      <c r="CGD4" s="26"/>
      <c r="CGE4" s="26"/>
      <c r="CGF4" s="26"/>
      <c r="CGG4" s="26"/>
      <c r="CGH4" s="26"/>
      <c r="CGI4" s="26"/>
      <c r="CGJ4" s="26"/>
      <c r="CGK4" s="10"/>
      <c r="CGL4" s="26"/>
      <c r="CGM4" s="26"/>
      <c r="CGN4" s="26"/>
      <c r="CGO4" s="26"/>
      <c r="CGP4" s="26"/>
      <c r="CGQ4" s="26"/>
      <c r="CGR4" s="26"/>
      <c r="CGS4" s="26"/>
      <c r="CGT4" s="26"/>
      <c r="CGU4" s="26"/>
      <c r="CGV4" s="26"/>
      <c r="CGW4" s="10"/>
      <c r="CGX4" s="26"/>
      <c r="CGY4" s="26"/>
      <c r="CGZ4" s="26"/>
      <c r="CHA4" s="26"/>
      <c r="CHB4" s="26"/>
      <c r="CHC4" s="26"/>
      <c r="CHD4" s="26"/>
      <c r="CHE4" s="26"/>
      <c r="CHF4" s="26"/>
      <c r="CHG4" s="26"/>
      <c r="CHH4" s="26"/>
      <c r="CHI4" s="10"/>
      <c r="CHJ4" s="26"/>
      <c r="CHK4" s="26"/>
      <c r="CHL4" s="26"/>
      <c r="CHM4" s="26"/>
      <c r="CHN4" s="26"/>
      <c r="CHO4" s="26"/>
      <c r="CHP4" s="26"/>
      <c r="CHQ4" s="26"/>
      <c r="CHR4" s="26"/>
      <c r="CHS4" s="26"/>
      <c r="CHT4" s="26"/>
      <c r="CHU4" s="10"/>
      <c r="CHV4" s="26"/>
      <c r="CHW4" s="26"/>
      <c r="CHX4" s="26"/>
      <c r="CHY4" s="26"/>
      <c r="CHZ4" s="26"/>
      <c r="CIA4" s="26"/>
      <c r="CIB4" s="26"/>
      <c r="CIC4" s="26"/>
      <c r="CID4" s="26"/>
      <c r="CIE4" s="26"/>
      <c r="CIF4" s="26"/>
      <c r="CIG4" s="10"/>
      <c r="CIH4" s="26"/>
      <c r="CII4" s="26"/>
      <c r="CIJ4" s="26"/>
      <c r="CIK4" s="26"/>
      <c r="CIL4" s="26"/>
      <c r="CIM4" s="26"/>
      <c r="CIN4" s="26"/>
      <c r="CIO4" s="26"/>
      <c r="CIP4" s="26"/>
      <c r="CIQ4" s="26"/>
      <c r="CIR4" s="26"/>
      <c r="CIS4" s="10"/>
      <c r="CIT4" s="26"/>
      <c r="CIU4" s="26"/>
      <c r="CIV4" s="26"/>
      <c r="CIW4" s="26"/>
      <c r="CIX4" s="26"/>
      <c r="CIY4" s="26"/>
      <c r="CIZ4" s="26"/>
      <c r="CJA4" s="26"/>
      <c r="CJB4" s="26"/>
      <c r="CJC4" s="26"/>
      <c r="CJD4" s="26"/>
      <c r="CJE4" s="10"/>
      <c r="CJF4" s="26"/>
      <c r="CJG4" s="26"/>
      <c r="CJH4" s="26"/>
      <c r="CJI4" s="26"/>
      <c r="CJJ4" s="26"/>
      <c r="CJK4" s="26"/>
      <c r="CJL4" s="26"/>
      <c r="CJM4" s="26"/>
      <c r="CJN4" s="26"/>
      <c r="CJO4" s="26"/>
      <c r="CJP4" s="26"/>
      <c r="CJQ4" s="10"/>
      <c r="CJR4" s="26"/>
      <c r="CJS4" s="26"/>
      <c r="CJT4" s="26"/>
      <c r="CJU4" s="26"/>
      <c r="CJV4" s="26"/>
      <c r="CJW4" s="26"/>
      <c r="CJX4" s="26"/>
      <c r="CJY4" s="26"/>
      <c r="CJZ4" s="26"/>
      <c r="CKA4" s="26"/>
      <c r="CKB4" s="26"/>
      <c r="CKC4" s="10"/>
      <c r="CKD4" s="26"/>
      <c r="CKE4" s="26"/>
      <c r="CKF4" s="26"/>
      <c r="CKG4" s="26"/>
      <c r="CKH4" s="26"/>
      <c r="CKI4" s="26"/>
      <c r="CKJ4" s="26"/>
      <c r="CKK4" s="26"/>
      <c r="CKL4" s="26"/>
      <c r="CKM4" s="26"/>
      <c r="CKN4" s="26"/>
      <c r="CKO4" s="10"/>
      <c r="CKP4" s="26"/>
      <c r="CKQ4" s="26"/>
      <c r="CKR4" s="26"/>
      <c r="CKS4" s="26"/>
      <c r="CKT4" s="26"/>
      <c r="CKU4" s="26"/>
      <c r="CKV4" s="26"/>
      <c r="CKW4" s="26"/>
      <c r="CKX4" s="26"/>
      <c r="CKY4" s="26"/>
      <c r="CKZ4" s="26"/>
      <c r="CLA4" s="10"/>
      <c r="CLB4" s="26"/>
      <c r="CLC4" s="26"/>
      <c r="CLD4" s="26"/>
      <c r="CLE4" s="26"/>
      <c r="CLF4" s="26"/>
      <c r="CLG4" s="26"/>
      <c r="CLH4" s="26"/>
      <c r="CLI4" s="26"/>
      <c r="CLJ4" s="26"/>
      <c r="CLK4" s="26"/>
      <c r="CLL4" s="26"/>
      <c r="CLM4" s="10"/>
      <c r="CLN4" s="26"/>
      <c r="CLO4" s="26"/>
      <c r="CLP4" s="26"/>
      <c r="CLQ4" s="26"/>
      <c r="CLR4" s="26"/>
      <c r="CLS4" s="26"/>
      <c r="CLT4" s="26"/>
      <c r="CLU4" s="26"/>
      <c r="CLV4" s="26"/>
      <c r="CLW4" s="26"/>
      <c r="CLX4" s="26"/>
      <c r="CLY4" s="10"/>
      <c r="CLZ4" s="26"/>
      <c r="CMA4" s="26"/>
      <c r="CMB4" s="26"/>
      <c r="CMC4" s="26"/>
      <c r="CMD4" s="26"/>
      <c r="CME4" s="26"/>
      <c r="CMF4" s="26"/>
      <c r="CMG4" s="26"/>
      <c r="CMH4" s="26"/>
      <c r="CMI4" s="26"/>
      <c r="CMJ4" s="26"/>
      <c r="CMK4" s="10"/>
      <c r="CML4" s="26"/>
      <c r="CMM4" s="26"/>
      <c r="CMN4" s="26"/>
      <c r="CMO4" s="26"/>
      <c r="CMP4" s="26"/>
      <c r="CMQ4" s="26"/>
      <c r="CMR4" s="26"/>
      <c r="CMS4" s="26"/>
      <c r="CMT4" s="26"/>
      <c r="CMU4" s="26"/>
      <c r="CMV4" s="26"/>
      <c r="CMW4" s="10"/>
      <c r="CMX4" s="26"/>
      <c r="CMY4" s="26"/>
      <c r="CMZ4" s="26"/>
      <c r="CNA4" s="26"/>
      <c r="CNB4" s="26"/>
      <c r="CNC4" s="26"/>
      <c r="CND4" s="26"/>
      <c r="CNE4" s="26"/>
      <c r="CNF4" s="26"/>
      <c r="CNG4" s="26"/>
      <c r="CNH4" s="26"/>
      <c r="CNI4" s="10"/>
      <c r="CNJ4" s="26"/>
      <c r="CNK4" s="26"/>
      <c r="CNL4" s="26"/>
      <c r="CNM4" s="26"/>
      <c r="CNN4" s="26"/>
      <c r="CNO4" s="26"/>
      <c r="CNP4" s="26"/>
      <c r="CNQ4" s="26"/>
      <c r="CNR4" s="26"/>
      <c r="CNS4" s="26"/>
      <c r="CNT4" s="26"/>
      <c r="CNU4" s="10"/>
      <c r="CNV4" s="26"/>
      <c r="CNW4" s="26"/>
      <c r="CNX4" s="26"/>
      <c r="CNY4" s="26"/>
      <c r="CNZ4" s="26"/>
      <c r="COA4" s="26"/>
      <c r="COB4" s="26"/>
      <c r="COC4" s="26"/>
      <c r="COD4" s="26"/>
      <c r="COE4" s="26"/>
      <c r="COF4" s="26"/>
      <c r="COG4" s="10"/>
      <c r="COH4" s="26"/>
      <c r="COI4" s="26"/>
      <c r="COJ4" s="26"/>
      <c r="COK4" s="26"/>
      <c r="COL4" s="26"/>
      <c r="COM4" s="26"/>
      <c r="CON4" s="26"/>
      <c r="COO4" s="26"/>
      <c r="COP4" s="26"/>
      <c r="COQ4" s="26"/>
      <c r="COR4" s="26"/>
      <c r="COS4" s="10"/>
      <c r="COT4" s="26"/>
      <c r="COU4" s="26"/>
      <c r="COV4" s="26"/>
      <c r="COW4" s="26"/>
      <c r="COX4" s="26"/>
      <c r="COY4" s="26"/>
      <c r="COZ4" s="26"/>
      <c r="CPA4" s="26"/>
      <c r="CPB4" s="26"/>
      <c r="CPC4" s="26"/>
      <c r="CPD4" s="26"/>
      <c r="CPE4" s="10"/>
      <c r="CPF4" s="26"/>
      <c r="CPG4" s="26"/>
      <c r="CPH4" s="26"/>
      <c r="CPI4" s="26"/>
      <c r="CPJ4" s="26"/>
      <c r="CPK4" s="26"/>
      <c r="CPL4" s="26"/>
      <c r="CPM4" s="26"/>
      <c r="CPN4" s="26"/>
      <c r="CPO4" s="26"/>
      <c r="CPP4" s="26"/>
      <c r="CPQ4" s="10"/>
      <c r="CPR4" s="26"/>
      <c r="CPS4" s="26"/>
      <c r="CPT4" s="26"/>
      <c r="CPU4" s="26"/>
      <c r="CPV4" s="26"/>
      <c r="CPW4" s="26"/>
      <c r="CPX4" s="26"/>
      <c r="CPY4" s="26"/>
      <c r="CPZ4" s="26"/>
      <c r="CQA4" s="26"/>
      <c r="CQB4" s="26"/>
      <c r="CQC4" s="10"/>
      <c r="CQD4" s="26"/>
      <c r="CQE4" s="26"/>
      <c r="CQF4" s="26"/>
      <c r="CQG4" s="26"/>
      <c r="CQH4" s="26"/>
      <c r="CQI4" s="26"/>
      <c r="CQJ4" s="26"/>
      <c r="CQK4" s="26"/>
      <c r="CQL4" s="26"/>
      <c r="CQM4" s="26"/>
      <c r="CQN4" s="26"/>
      <c r="CQO4" s="10"/>
      <c r="CQP4" s="26"/>
      <c r="CQQ4" s="26"/>
      <c r="CQR4" s="26"/>
      <c r="CQS4" s="26"/>
      <c r="CQT4" s="26"/>
      <c r="CQU4" s="26"/>
      <c r="CQV4" s="26"/>
      <c r="CQW4" s="26"/>
      <c r="CQX4" s="26"/>
      <c r="CQY4" s="26"/>
      <c r="CQZ4" s="26"/>
      <c r="CRA4" s="10"/>
      <c r="CRB4" s="26"/>
      <c r="CRC4" s="26"/>
      <c r="CRD4" s="26"/>
      <c r="CRE4" s="26"/>
      <c r="CRF4" s="26"/>
      <c r="CRG4" s="26"/>
      <c r="CRH4" s="26"/>
      <c r="CRI4" s="26"/>
      <c r="CRJ4" s="26"/>
      <c r="CRK4" s="26"/>
      <c r="CRL4" s="26"/>
      <c r="CRM4" s="10"/>
      <c r="CRN4" s="26"/>
      <c r="CRO4" s="26"/>
      <c r="CRP4" s="26"/>
      <c r="CRQ4" s="26"/>
      <c r="CRR4" s="26"/>
      <c r="CRS4" s="26"/>
      <c r="CRT4" s="26"/>
      <c r="CRU4" s="26"/>
      <c r="CRV4" s="26"/>
      <c r="CRW4" s="26"/>
      <c r="CRX4" s="26"/>
      <c r="CRY4" s="10"/>
      <c r="CRZ4" s="26"/>
      <c r="CSA4" s="26"/>
      <c r="CSB4" s="26"/>
      <c r="CSC4" s="26"/>
      <c r="CSD4" s="26"/>
      <c r="CSE4" s="26"/>
      <c r="CSF4" s="26"/>
      <c r="CSG4" s="26"/>
      <c r="CSH4" s="26"/>
      <c r="CSI4" s="26"/>
      <c r="CSJ4" s="26"/>
      <c r="CSK4" s="10"/>
      <c r="CSL4" s="26"/>
      <c r="CSM4" s="26"/>
      <c r="CSN4" s="26"/>
      <c r="CSO4" s="26"/>
      <c r="CSP4" s="26"/>
      <c r="CSQ4" s="26"/>
      <c r="CSR4" s="26"/>
      <c r="CSS4" s="26"/>
      <c r="CST4" s="26"/>
      <c r="CSU4" s="26"/>
      <c r="CSV4" s="26"/>
      <c r="CSW4" s="10"/>
      <c r="CSX4" s="26"/>
      <c r="CSY4" s="26"/>
      <c r="CSZ4" s="26"/>
      <c r="CTA4" s="26"/>
      <c r="CTB4" s="26"/>
      <c r="CTC4" s="26"/>
      <c r="CTD4" s="26"/>
      <c r="CTE4" s="26"/>
      <c r="CTF4" s="26"/>
      <c r="CTG4" s="26"/>
      <c r="CTH4" s="26"/>
      <c r="CTI4" s="10"/>
      <c r="CTJ4" s="26"/>
      <c r="CTK4" s="26"/>
      <c r="CTL4" s="26"/>
      <c r="CTM4" s="26"/>
      <c r="CTN4" s="26"/>
      <c r="CTO4" s="26"/>
      <c r="CTP4" s="26"/>
      <c r="CTQ4" s="26"/>
      <c r="CTR4" s="26"/>
      <c r="CTS4" s="26"/>
      <c r="CTT4" s="26"/>
      <c r="CTU4" s="10"/>
      <c r="CTV4" s="26"/>
      <c r="CTW4" s="26"/>
      <c r="CTX4" s="26"/>
      <c r="CTY4" s="26"/>
      <c r="CTZ4" s="26"/>
      <c r="CUA4" s="26"/>
      <c r="CUB4" s="26"/>
      <c r="CUC4" s="26"/>
      <c r="CUD4" s="26"/>
      <c r="CUE4" s="26"/>
      <c r="CUF4" s="26"/>
      <c r="CUG4" s="10"/>
      <c r="CUH4" s="26"/>
      <c r="CUI4" s="26"/>
      <c r="CUJ4" s="26"/>
      <c r="CUK4" s="26"/>
      <c r="CUL4" s="26"/>
      <c r="CUM4" s="26"/>
      <c r="CUN4" s="26"/>
      <c r="CUO4" s="26"/>
      <c r="CUP4" s="26"/>
      <c r="CUQ4" s="26"/>
      <c r="CUR4" s="26"/>
      <c r="CUS4" s="10"/>
      <c r="CUT4" s="26"/>
      <c r="CUU4" s="26"/>
      <c r="CUV4" s="26"/>
      <c r="CUW4" s="26"/>
      <c r="CUX4" s="26"/>
      <c r="CUY4" s="26"/>
      <c r="CUZ4" s="26"/>
      <c r="CVA4" s="26"/>
      <c r="CVB4" s="26"/>
      <c r="CVC4" s="26"/>
      <c r="CVD4" s="26"/>
      <c r="CVE4" s="10"/>
      <c r="CVF4" s="26"/>
      <c r="CVG4" s="26"/>
      <c r="CVH4" s="26"/>
      <c r="CVI4" s="26"/>
      <c r="CVJ4" s="26"/>
      <c r="CVK4" s="26"/>
      <c r="CVL4" s="26"/>
      <c r="CVM4" s="26"/>
      <c r="CVN4" s="26"/>
      <c r="CVO4" s="26"/>
      <c r="CVP4" s="26"/>
      <c r="CVQ4" s="10"/>
      <c r="CVR4" s="26"/>
      <c r="CVS4" s="26"/>
      <c r="CVT4" s="26"/>
      <c r="CVU4" s="26"/>
      <c r="CVV4" s="26"/>
      <c r="CVW4" s="26"/>
      <c r="CVX4" s="26"/>
      <c r="CVY4" s="26"/>
      <c r="CVZ4" s="26"/>
      <c r="CWA4" s="26"/>
      <c r="CWB4" s="26"/>
      <c r="CWC4" s="10"/>
      <c r="CWD4" s="26"/>
      <c r="CWE4" s="26"/>
      <c r="CWF4" s="26"/>
      <c r="CWG4" s="26"/>
      <c r="CWH4" s="26"/>
      <c r="CWI4" s="26"/>
      <c r="CWJ4" s="26"/>
      <c r="CWK4" s="26"/>
      <c r="CWL4" s="26"/>
      <c r="CWM4" s="26"/>
      <c r="CWN4" s="26"/>
      <c r="CWO4" s="10"/>
      <c r="CWP4" s="26"/>
      <c r="CWQ4" s="26"/>
      <c r="CWR4" s="26"/>
      <c r="CWS4" s="26"/>
      <c r="CWT4" s="26"/>
      <c r="CWU4" s="26"/>
      <c r="CWV4" s="26"/>
      <c r="CWW4" s="26"/>
      <c r="CWX4" s="26"/>
      <c r="CWY4" s="26"/>
      <c r="CWZ4" s="26"/>
      <c r="CXA4" s="10"/>
      <c r="CXB4" s="26"/>
      <c r="CXC4" s="26"/>
      <c r="CXD4" s="26"/>
      <c r="CXE4" s="26"/>
      <c r="CXF4" s="26"/>
      <c r="CXG4" s="26"/>
      <c r="CXH4" s="26"/>
      <c r="CXI4" s="26"/>
      <c r="CXJ4" s="26"/>
      <c r="CXK4" s="26"/>
      <c r="CXL4" s="26"/>
      <c r="CXM4" s="10"/>
      <c r="CXN4" s="26"/>
      <c r="CXO4" s="26"/>
      <c r="CXP4" s="26"/>
      <c r="CXQ4" s="26"/>
      <c r="CXR4" s="26"/>
      <c r="CXS4" s="26"/>
      <c r="CXT4" s="26"/>
      <c r="CXU4" s="26"/>
      <c r="CXV4" s="26"/>
      <c r="CXW4" s="26"/>
      <c r="CXX4" s="26"/>
      <c r="CXY4" s="10"/>
      <c r="CXZ4" s="26"/>
      <c r="CYA4" s="26"/>
      <c r="CYB4" s="26"/>
      <c r="CYC4" s="26"/>
      <c r="CYD4" s="26"/>
      <c r="CYE4" s="26"/>
      <c r="CYF4" s="26"/>
      <c r="CYG4" s="26"/>
      <c r="CYH4" s="26"/>
      <c r="CYI4" s="26"/>
      <c r="CYJ4" s="26"/>
      <c r="CYK4" s="10"/>
      <c r="CYL4" s="26"/>
      <c r="CYM4" s="26"/>
      <c r="CYN4" s="26"/>
      <c r="CYO4" s="26"/>
      <c r="CYP4" s="26"/>
      <c r="CYQ4" s="26"/>
      <c r="CYR4" s="26"/>
      <c r="CYS4" s="26"/>
      <c r="CYT4" s="26"/>
      <c r="CYU4" s="26"/>
      <c r="CYV4" s="26"/>
      <c r="CYW4" s="10"/>
      <c r="CYX4" s="26"/>
      <c r="CYY4" s="26"/>
      <c r="CYZ4" s="26"/>
      <c r="CZA4" s="26"/>
      <c r="CZB4" s="26"/>
      <c r="CZC4" s="26"/>
      <c r="CZD4" s="26"/>
      <c r="CZE4" s="26"/>
      <c r="CZF4" s="26"/>
      <c r="CZG4" s="26"/>
      <c r="CZH4" s="26"/>
      <c r="CZI4" s="10"/>
      <c r="CZJ4" s="26"/>
      <c r="CZK4" s="26"/>
      <c r="CZL4" s="26"/>
      <c r="CZM4" s="26"/>
      <c r="CZN4" s="26"/>
      <c r="CZO4" s="26"/>
      <c r="CZP4" s="26"/>
      <c r="CZQ4" s="26"/>
      <c r="CZR4" s="26"/>
      <c r="CZS4" s="26"/>
      <c r="CZT4" s="26"/>
      <c r="CZU4" s="10"/>
      <c r="CZV4" s="26"/>
      <c r="CZW4" s="26"/>
      <c r="CZX4" s="26"/>
      <c r="CZY4" s="26"/>
      <c r="CZZ4" s="26"/>
      <c r="DAA4" s="26"/>
      <c r="DAB4" s="26"/>
      <c r="DAC4" s="26"/>
      <c r="DAD4" s="26"/>
      <c r="DAE4" s="26"/>
      <c r="DAF4" s="26"/>
      <c r="DAG4" s="10"/>
      <c r="DAH4" s="26"/>
      <c r="DAI4" s="26"/>
      <c r="DAJ4" s="26"/>
      <c r="DAK4" s="26"/>
      <c r="DAL4" s="26"/>
      <c r="DAM4" s="26"/>
      <c r="DAN4" s="26"/>
      <c r="DAO4" s="26"/>
      <c r="DAP4" s="26"/>
      <c r="DAQ4" s="26"/>
      <c r="DAR4" s="26"/>
      <c r="DAS4" s="10"/>
      <c r="DAT4" s="26"/>
      <c r="DAU4" s="26"/>
      <c r="DAV4" s="26"/>
      <c r="DAW4" s="26"/>
      <c r="DAX4" s="26"/>
      <c r="DAY4" s="26"/>
      <c r="DAZ4" s="26"/>
      <c r="DBA4" s="26"/>
      <c r="DBB4" s="26"/>
      <c r="DBC4" s="26"/>
      <c r="DBD4" s="26"/>
      <c r="DBE4" s="10"/>
      <c r="DBF4" s="26"/>
      <c r="DBG4" s="26"/>
      <c r="DBH4" s="26"/>
      <c r="DBI4" s="26"/>
      <c r="DBJ4" s="26"/>
      <c r="DBK4" s="26"/>
      <c r="DBL4" s="26"/>
      <c r="DBM4" s="26"/>
      <c r="DBN4" s="26"/>
      <c r="DBO4" s="26"/>
      <c r="DBP4" s="26"/>
      <c r="DBQ4" s="10"/>
      <c r="DBR4" s="26"/>
      <c r="DBS4" s="26"/>
      <c r="DBT4" s="26"/>
      <c r="DBU4" s="26"/>
      <c r="DBV4" s="26"/>
      <c r="DBW4" s="26"/>
      <c r="DBX4" s="26"/>
      <c r="DBY4" s="26"/>
      <c r="DBZ4" s="26"/>
      <c r="DCA4" s="26"/>
      <c r="DCB4" s="26"/>
      <c r="DCC4" s="10"/>
      <c r="DCD4" s="26"/>
      <c r="DCE4" s="26"/>
      <c r="DCF4" s="26"/>
      <c r="DCG4" s="26"/>
      <c r="DCH4" s="26"/>
      <c r="DCI4" s="26"/>
      <c r="DCJ4" s="26"/>
      <c r="DCK4" s="26"/>
      <c r="DCL4" s="26"/>
      <c r="DCM4" s="26"/>
      <c r="DCN4" s="26"/>
      <c r="DCO4" s="10"/>
      <c r="DCP4" s="26"/>
      <c r="DCQ4" s="26"/>
      <c r="DCR4" s="26"/>
      <c r="DCS4" s="26"/>
      <c r="DCT4" s="26"/>
      <c r="DCU4" s="26"/>
      <c r="DCV4" s="26"/>
      <c r="DCW4" s="26"/>
      <c r="DCX4" s="26"/>
      <c r="DCY4" s="26"/>
      <c r="DCZ4" s="26"/>
      <c r="DDA4" s="10"/>
      <c r="DDB4" s="26"/>
      <c r="DDC4" s="26"/>
      <c r="DDD4" s="26"/>
      <c r="DDE4" s="26"/>
      <c r="DDF4" s="26"/>
      <c r="DDG4" s="26"/>
      <c r="DDH4" s="26"/>
      <c r="DDI4" s="26"/>
      <c r="DDJ4" s="26"/>
      <c r="DDK4" s="26"/>
      <c r="DDL4" s="26"/>
      <c r="DDM4" s="10"/>
      <c r="DDN4" s="26"/>
      <c r="DDO4" s="26"/>
      <c r="DDP4" s="26"/>
      <c r="DDQ4" s="26"/>
      <c r="DDR4" s="26"/>
      <c r="DDS4" s="26"/>
      <c r="DDT4" s="26"/>
      <c r="DDU4" s="26"/>
      <c r="DDV4" s="26"/>
      <c r="DDW4" s="26"/>
      <c r="DDX4" s="26"/>
      <c r="DDY4" s="10"/>
      <c r="DDZ4" s="26"/>
      <c r="DEA4" s="26"/>
      <c r="DEB4" s="26"/>
      <c r="DEC4" s="26"/>
      <c r="DED4" s="26"/>
      <c r="DEE4" s="26"/>
      <c r="DEF4" s="26"/>
      <c r="DEG4" s="26"/>
      <c r="DEH4" s="26"/>
      <c r="DEI4" s="26"/>
      <c r="DEJ4" s="26"/>
      <c r="DEK4" s="10"/>
      <c r="DEL4" s="26"/>
      <c r="DEM4" s="26"/>
      <c r="DEN4" s="26"/>
      <c r="DEO4" s="26"/>
      <c r="DEP4" s="26"/>
      <c r="DEQ4" s="26"/>
      <c r="DER4" s="26"/>
      <c r="DES4" s="26"/>
      <c r="DET4" s="26"/>
      <c r="DEU4" s="26"/>
      <c r="DEV4" s="26"/>
      <c r="DEW4" s="10"/>
      <c r="DEX4" s="26"/>
      <c r="DEY4" s="26"/>
      <c r="DEZ4" s="26"/>
      <c r="DFA4" s="26"/>
      <c r="DFB4" s="26"/>
      <c r="DFC4" s="26"/>
      <c r="DFD4" s="26"/>
      <c r="DFE4" s="26"/>
      <c r="DFF4" s="26"/>
      <c r="DFG4" s="26"/>
      <c r="DFH4" s="26"/>
      <c r="DFI4" s="10"/>
      <c r="DFJ4" s="26"/>
      <c r="DFK4" s="26"/>
      <c r="DFL4" s="26"/>
      <c r="DFM4" s="26"/>
      <c r="DFN4" s="26"/>
      <c r="DFO4" s="26"/>
      <c r="DFP4" s="26"/>
      <c r="DFQ4" s="26"/>
      <c r="DFR4" s="26"/>
      <c r="DFS4" s="26"/>
      <c r="DFT4" s="26"/>
      <c r="DFU4" s="10"/>
      <c r="DFV4" s="26"/>
      <c r="DFW4" s="26"/>
      <c r="DFX4" s="26"/>
      <c r="DFY4" s="26"/>
      <c r="DFZ4" s="26"/>
      <c r="DGA4" s="26"/>
      <c r="DGB4" s="26"/>
      <c r="DGC4" s="26"/>
      <c r="DGD4" s="26"/>
      <c r="DGE4" s="26"/>
      <c r="DGF4" s="26"/>
      <c r="DGG4" s="10"/>
      <c r="DGH4" s="26"/>
      <c r="DGI4" s="26"/>
      <c r="DGJ4" s="26"/>
      <c r="DGK4" s="26"/>
      <c r="DGL4" s="26"/>
      <c r="DGM4" s="26"/>
      <c r="DGN4" s="26"/>
      <c r="DGO4" s="26"/>
      <c r="DGP4" s="26"/>
      <c r="DGQ4" s="26"/>
      <c r="DGR4" s="26"/>
      <c r="DGS4" s="10"/>
      <c r="DGT4" s="26"/>
      <c r="DGU4" s="26"/>
      <c r="DGV4" s="26"/>
      <c r="DGW4" s="26"/>
      <c r="DGX4" s="26"/>
      <c r="DGY4" s="26"/>
      <c r="DGZ4" s="26"/>
      <c r="DHA4" s="26"/>
      <c r="DHB4" s="26"/>
      <c r="DHC4" s="26"/>
      <c r="DHD4" s="26"/>
      <c r="DHE4" s="10"/>
      <c r="DHF4" s="26"/>
      <c r="DHG4" s="26"/>
      <c r="DHH4" s="26"/>
      <c r="DHI4" s="26"/>
      <c r="DHJ4" s="26"/>
      <c r="DHK4" s="26"/>
      <c r="DHL4" s="26"/>
      <c r="DHM4" s="26"/>
      <c r="DHN4" s="26"/>
      <c r="DHO4" s="26"/>
      <c r="DHP4" s="26"/>
      <c r="DHQ4" s="10"/>
      <c r="DHR4" s="26"/>
      <c r="DHS4" s="26"/>
      <c r="DHT4" s="26"/>
      <c r="DHU4" s="26"/>
      <c r="DHV4" s="26"/>
      <c r="DHW4" s="26"/>
      <c r="DHX4" s="26"/>
      <c r="DHY4" s="26"/>
      <c r="DHZ4" s="26"/>
      <c r="DIA4" s="26"/>
      <c r="DIB4" s="26"/>
      <c r="DIC4" s="10"/>
      <c r="DID4" s="26"/>
      <c r="DIE4" s="26"/>
      <c r="DIF4" s="26"/>
      <c r="DIG4" s="26"/>
      <c r="DIH4" s="26"/>
      <c r="DII4" s="26"/>
      <c r="DIJ4" s="26"/>
      <c r="DIK4" s="26"/>
      <c r="DIL4" s="26"/>
      <c r="DIM4" s="26"/>
      <c r="DIN4" s="26"/>
      <c r="DIO4" s="10"/>
      <c r="DIP4" s="26"/>
      <c r="DIQ4" s="26"/>
      <c r="DIR4" s="26"/>
      <c r="DIS4" s="26"/>
      <c r="DIT4" s="26"/>
      <c r="DIU4" s="26"/>
      <c r="DIV4" s="26"/>
      <c r="DIW4" s="26"/>
      <c r="DIX4" s="26"/>
      <c r="DIY4" s="26"/>
      <c r="DIZ4" s="26"/>
      <c r="DJA4" s="10"/>
      <c r="DJB4" s="26"/>
      <c r="DJC4" s="26"/>
      <c r="DJD4" s="26"/>
      <c r="DJE4" s="26"/>
      <c r="DJF4" s="26"/>
      <c r="DJG4" s="26"/>
      <c r="DJH4" s="26"/>
      <c r="DJI4" s="26"/>
      <c r="DJJ4" s="26"/>
      <c r="DJK4" s="26"/>
      <c r="DJL4" s="26"/>
      <c r="DJM4" s="10"/>
      <c r="DJN4" s="26"/>
      <c r="DJO4" s="26"/>
      <c r="DJP4" s="26"/>
      <c r="DJQ4" s="26"/>
      <c r="DJR4" s="26"/>
      <c r="DJS4" s="26"/>
      <c r="DJT4" s="26"/>
      <c r="DJU4" s="26"/>
      <c r="DJV4" s="26"/>
      <c r="DJW4" s="26"/>
      <c r="DJX4" s="26"/>
      <c r="DJY4" s="10"/>
      <c r="DJZ4" s="26"/>
      <c r="DKA4" s="26"/>
      <c r="DKB4" s="26"/>
      <c r="DKC4" s="26"/>
      <c r="DKD4" s="26"/>
      <c r="DKE4" s="26"/>
      <c r="DKF4" s="26"/>
      <c r="DKG4" s="26"/>
      <c r="DKH4" s="26"/>
      <c r="DKI4" s="26"/>
      <c r="DKJ4" s="26"/>
      <c r="DKK4" s="10"/>
      <c r="DKL4" s="26"/>
      <c r="DKM4" s="26"/>
      <c r="DKN4" s="26"/>
      <c r="DKO4" s="26"/>
      <c r="DKP4" s="26"/>
      <c r="DKQ4" s="26"/>
      <c r="DKR4" s="26"/>
      <c r="DKS4" s="26"/>
      <c r="DKT4" s="26"/>
      <c r="DKU4" s="26"/>
      <c r="DKV4" s="26"/>
      <c r="DKW4" s="10"/>
      <c r="DKX4" s="26"/>
      <c r="DKY4" s="26"/>
      <c r="DKZ4" s="26"/>
      <c r="DLA4" s="26"/>
      <c r="DLB4" s="26"/>
      <c r="DLC4" s="26"/>
      <c r="DLD4" s="26"/>
      <c r="DLE4" s="26"/>
      <c r="DLF4" s="26"/>
      <c r="DLG4" s="26"/>
      <c r="DLH4" s="26"/>
      <c r="DLI4" s="10"/>
      <c r="DLJ4" s="26"/>
      <c r="DLK4" s="26"/>
      <c r="DLL4" s="26"/>
      <c r="DLM4" s="26"/>
      <c r="DLN4" s="26"/>
      <c r="DLO4" s="26"/>
      <c r="DLP4" s="26"/>
      <c r="DLQ4" s="26"/>
      <c r="DLR4" s="26"/>
      <c r="DLS4" s="26"/>
      <c r="DLT4" s="26"/>
      <c r="DLU4" s="10"/>
      <c r="DLV4" s="26"/>
      <c r="DLW4" s="26"/>
      <c r="DLX4" s="26"/>
      <c r="DLY4" s="26"/>
      <c r="DLZ4" s="26"/>
      <c r="DMA4" s="26"/>
      <c r="DMB4" s="26"/>
      <c r="DMC4" s="26"/>
      <c r="DMD4" s="26"/>
      <c r="DME4" s="26"/>
      <c r="DMF4" s="26"/>
      <c r="DMG4" s="10"/>
      <c r="DMH4" s="26"/>
      <c r="DMI4" s="26"/>
      <c r="DMJ4" s="26"/>
      <c r="DMK4" s="26"/>
      <c r="DML4" s="26"/>
      <c r="DMM4" s="26"/>
      <c r="DMN4" s="26"/>
      <c r="DMO4" s="26"/>
      <c r="DMP4" s="26"/>
      <c r="DMQ4" s="26"/>
      <c r="DMR4" s="26"/>
      <c r="DMS4" s="10"/>
      <c r="DMT4" s="26"/>
      <c r="DMU4" s="26"/>
      <c r="DMV4" s="26"/>
      <c r="DMW4" s="26"/>
      <c r="DMX4" s="26"/>
      <c r="DMY4" s="26"/>
      <c r="DMZ4" s="26"/>
      <c r="DNA4" s="26"/>
      <c r="DNB4" s="26"/>
      <c r="DNC4" s="26"/>
      <c r="DND4" s="26"/>
      <c r="DNE4" s="10"/>
      <c r="DNF4" s="26"/>
      <c r="DNG4" s="26"/>
      <c r="DNH4" s="26"/>
      <c r="DNI4" s="26"/>
      <c r="DNJ4" s="26"/>
      <c r="DNK4" s="26"/>
      <c r="DNL4" s="26"/>
      <c r="DNM4" s="26"/>
      <c r="DNN4" s="26"/>
      <c r="DNO4" s="26"/>
      <c r="DNP4" s="26"/>
      <c r="DNQ4" s="10"/>
      <c r="DNR4" s="26"/>
      <c r="DNS4" s="26"/>
      <c r="DNT4" s="26"/>
      <c r="DNU4" s="26"/>
      <c r="DNV4" s="26"/>
      <c r="DNW4" s="26"/>
      <c r="DNX4" s="26"/>
      <c r="DNY4" s="26"/>
      <c r="DNZ4" s="26"/>
      <c r="DOA4" s="26"/>
      <c r="DOB4" s="26"/>
      <c r="DOC4" s="10"/>
      <c r="DOD4" s="26"/>
      <c r="DOE4" s="26"/>
      <c r="DOF4" s="26"/>
      <c r="DOG4" s="26"/>
      <c r="DOH4" s="26"/>
      <c r="DOI4" s="26"/>
      <c r="DOJ4" s="26"/>
      <c r="DOK4" s="26"/>
      <c r="DOL4" s="26"/>
      <c r="DOM4" s="26"/>
      <c r="DON4" s="26"/>
      <c r="DOO4" s="10"/>
      <c r="DOP4" s="26"/>
      <c r="DOQ4" s="26"/>
      <c r="DOR4" s="26"/>
      <c r="DOS4" s="26"/>
      <c r="DOT4" s="26"/>
      <c r="DOU4" s="26"/>
      <c r="DOV4" s="26"/>
      <c r="DOW4" s="26"/>
      <c r="DOX4" s="26"/>
      <c r="DOY4" s="26"/>
      <c r="DOZ4" s="26"/>
      <c r="DPA4" s="10"/>
      <c r="DPB4" s="26"/>
      <c r="DPC4" s="26"/>
      <c r="DPD4" s="26"/>
      <c r="DPE4" s="26"/>
      <c r="DPF4" s="26"/>
      <c r="DPG4" s="26"/>
      <c r="DPH4" s="26"/>
      <c r="DPI4" s="26"/>
      <c r="DPJ4" s="26"/>
      <c r="DPK4" s="26"/>
      <c r="DPL4" s="26"/>
      <c r="DPM4" s="10"/>
      <c r="DPN4" s="26"/>
      <c r="DPO4" s="26"/>
      <c r="DPP4" s="26"/>
      <c r="DPQ4" s="26"/>
      <c r="DPR4" s="26"/>
      <c r="DPS4" s="26"/>
      <c r="DPT4" s="26"/>
      <c r="DPU4" s="26"/>
      <c r="DPV4" s="26"/>
      <c r="DPW4" s="26"/>
      <c r="DPX4" s="26"/>
      <c r="DPY4" s="10"/>
      <c r="DPZ4" s="26"/>
      <c r="DQA4" s="26"/>
      <c r="DQB4" s="26"/>
      <c r="DQC4" s="26"/>
      <c r="DQD4" s="26"/>
      <c r="DQE4" s="26"/>
      <c r="DQF4" s="26"/>
      <c r="DQG4" s="26"/>
      <c r="DQH4" s="26"/>
      <c r="DQI4" s="26"/>
      <c r="DQJ4" s="26"/>
      <c r="DQK4" s="10"/>
      <c r="DQL4" s="26"/>
      <c r="DQM4" s="26"/>
      <c r="DQN4" s="26"/>
      <c r="DQO4" s="26"/>
      <c r="DQP4" s="26"/>
      <c r="DQQ4" s="26"/>
      <c r="DQR4" s="26"/>
      <c r="DQS4" s="26"/>
      <c r="DQT4" s="26"/>
      <c r="DQU4" s="26"/>
      <c r="DQV4" s="26"/>
      <c r="DQW4" s="10"/>
      <c r="DQX4" s="26"/>
      <c r="DQY4" s="26"/>
      <c r="DQZ4" s="26"/>
      <c r="DRA4" s="26"/>
      <c r="DRB4" s="26"/>
      <c r="DRC4" s="26"/>
      <c r="DRD4" s="26"/>
      <c r="DRE4" s="26"/>
      <c r="DRF4" s="26"/>
      <c r="DRG4" s="26"/>
      <c r="DRH4" s="26"/>
      <c r="DRI4" s="10"/>
      <c r="DRJ4" s="26"/>
      <c r="DRK4" s="26"/>
      <c r="DRL4" s="26"/>
      <c r="DRM4" s="26"/>
      <c r="DRN4" s="26"/>
      <c r="DRO4" s="26"/>
      <c r="DRP4" s="26"/>
      <c r="DRQ4" s="26"/>
      <c r="DRR4" s="26"/>
      <c r="DRS4" s="26"/>
      <c r="DRT4" s="26"/>
      <c r="DRU4" s="10"/>
      <c r="DRV4" s="26"/>
      <c r="DRW4" s="26"/>
      <c r="DRX4" s="26"/>
      <c r="DRY4" s="26"/>
      <c r="DRZ4" s="26"/>
      <c r="DSA4" s="26"/>
      <c r="DSB4" s="26"/>
      <c r="DSC4" s="26"/>
      <c r="DSD4" s="26"/>
      <c r="DSE4" s="26"/>
      <c r="DSF4" s="26"/>
      <c r="DSG4" s="10"/>
      <c r="DSH4" s="26"/>
      <c r="DSI4" s="26"/>
      <c r="DSJ4" s="26"/>
      <c r="DSK4" s="26"/>
      <c r="DSL4" s="26"/>
      <c r="DSM4" s="26"/>
      <c r="DSN4" s="26"/>
      <c r="DSO4" s="26"/>
      <c r="DSP4" s="26"/>
      <c r="DSQ4" s="26"/>
      <c r="DSR4" s="26"/>
      <c r="DSS4" s="10"/>
      <c r="DST4" s="26"/>
      <c r="DSU4" s="26"/>
      <c r="DSV4" s="26"/>
      <c r="DSW4" s="26"/>
      <c r="DSX4" s="26"/>
      <c r="DSY4" s="26"/>
      <c r="DSZ4" s="26"/>
      <c r="DTA4" s="26"/>
      <c r="DTB4" s="26"/>
      <c r="DTC4" s="26"/>
      <c r="DTD4" s="26"/>
      <c r="DTE4" s="10"/>
      <c r="DTF4" s="26"/>
      <c r="DTG4" s="26"/>
      <c r="DTH4" s="26"/>
      <c r="DTI4" s="26"/>
      <c r="DTJ4" s="26"/>
      <c r="DTK4" s="26"/>
      <c r="DTL4" s="26"/>
      <c r="DTM4" s="26"/>
      <c r="DTN4" s="26"/>
      <c r="DTO4" s="26"/>
      <c r="DTP4" s="26"/>
      <c r="DTQ4" s="10"/>
      <c r="DTR4" s="26"/>
      <c r="DTS4" s="26"/>
      <c r="DTT4" s="26"/>
      <c r="DTU4" s="26"/>
      <c r="DTV4" s="26"/>
      <c r="DTW4" s="26"/>
      <c r="DTX4" s="26"/>
      <c r="DTY4" s="26"/>
      <c r="DTZ4" s="26"/>
      <c r="DUA4" s="26"/>
      <c r="DUB4" s="26"/>
      <c r="DUC4" s="10"/>
      <c r="DUD4" s="26"/>
      <c r="DUE4" s="26"/>
      <c r="DUF4" s="26"/>
      <c r="DUG4" s="26"/>
      <c r="DUH4" s="26"/>
      <c r="DUI4" s="26"/>
      <c r="DUJ4" s="26"/>
      <c r="DUK4" s="26"/>
      <c r="DUL4" s="26"/>
      <c r="DUM4" s="26"/>
      <c r="DUN4" s="26"/>
      <c r="DUO4" s="10"/>
      <c r="DUP4" s="26"/>
      <c r="DUQ4" s="26"/>
      <c r="DUR4" s="26"/>
      <c r="DUS4" s="26"/>
      <c r="DUT4" s="26"/>
      <c r="DUU4" s="26"/>
      <c r="DUV4" s="26"/>
      <c r="DUW4" s="26"/>
      <c r="DUX4" s="26"/>
      <c r="DUY4" s="26"/>
      <c r="DUZ4" s="26"/>
      <c r="DVA4" s="10"/>
      <c r="DVB4" s="26"/>
      <c r="DVC4" s="26"/>
      <c r="DVD4" s="26"/>
      <c r="DVE4" s="26"/>
      <c r="DVF4" s="26"/>
      <c r="DVG4" s="26"/>
      <c r="DVH4" s="26"/>
      <c r="DVI4" s="26"/>
      <c r="DVJ4" s="26"/>
      <c r="DVK4" s="26"/>
      <c r="DVL4" s="26"/>
      <c r="DVM4" s="10"/>
      <c r="DVN4" s="26"/>
      <c r="DVO4" s="26"/>
      <c r="DVP4" s="26"/>
      <c r="DVQ4" s="26"/>
      <c r="DVR4" s="26"/>
      <c r="DVS4" s="26"/>
      <c r="DVT4" s="26"/>
      <c r="DVU4" s="26"/>
      <c r="DVV4" s="26"/>
      <c r="DVW4" s="26"/>
      <c r="DVX4" s="26"/>
      <c r="DVY4" s="10"/>
      <c r="DVZ4" s="26"/>
      <c r="DWA4" s="26"/>
      <c r="DWB4" s="26"/>
      <c r="DWC4" s="26"/>
      <c r="DWD4" s="26"/>
      <c r="DWE4" s="26"/>
      <c r="DWF4" s="26"/>
      <c r="DWG4" s="26"/>
      <c r="DWH4" s="26"/>
      <c r="DWI4" s="26"/>
      <c r="DWJ4" s="26"/>
      <c r="DWK4" s="10"/>
      <c r="DWL4" s="26"/>
      <c r="DWM4" s="26"/>
      <c r="DWN4" s="26"/>
      <c r="DWO4" s="26"/>
      <c r="DWP4" s="26"/>
      <c r="DWQ4" s="26"/>
      <c r="DWR4" s="26"/>
      <c r="DWS4" s="26"/>
      <c r="DWT4" s="26"/>
      <c r="DWU4" s="26"/>
      <c r="DWV4" s="26"/>
      <c r="DWW4" s="10"/>
      <c r="DWX4" s="26"/>
      <c r="DWY4" s="26"/>
      <c r="DWZ4" s="26"/>
      <c r="DXA4" s="26"/>
      <c r="DXB4" s="26"/>
      <c r="DXC4" s="26"/>
      <c r="DXD4" s="26"/>
      <c r="DXE4" s="26"/>
      <c r="DXF4" s="26"/>
      <c r="DXG4" s="26"/>
      <c r="DXH4" s="26"/>
      <c r="DXI4" s="10"/>
      <c r="DXJ4" s="26"/>
      <c r="DXK4" s="26"/>
      <c r="DXL4" s="26"/>
      <c r="DXM4" s="26"/>
      <c r="DXN4" s="26"/>
      <c r="DXO4" s="26"/>
      <c r="DXP4" s="26"/>
      <c r="DXQ4" s="26"/>
      <c r="DXR4" s="26"/>
      <c r="DXS4" s="26"/>
      <c r="DXT4" s="26"/>
      <c r="DXU4" s="10"/>
      <c r="DXV4" s="26"/>
      <c r="DXW4" s="26"/>
      <c r="DXX4" s="26"/>
      <c r="DXY4" s="26"/>
      <c r="DXZ4" s="26"/>
      <c r="DYA4" s="26"/>
      <c r="DYB4" s="26"/>
      <c r="DYC4" s="26"/>
      <c r="DYD4" s="26"/>
      <c r="DYE4" s="26"/>
      <c r="DYF4" s="26"/>
      <c r="DYG4" s="10"/>
      <c r="DYH4" s="26"/>
      <c r="DYI4" s="26"/>
      <c r="DYJ4" s="26"/>
      <c r="DYK4" s="26"/>
      <c r="DYL4" s="26"/>
      <c r="DYM4" s="26"/>
      <c r="DYN4" s="26"/>
      <c r="DYO4" s="26"/>
      <c r="DYP4" s="26"/>
      <c r="DYQ4" s="26"/>
      <c r="DYR4" s="26"/>
      <c r="DYS4" s="10"/>
      <c r="DYT4" s="26"/>
      <c r="DYU4" s="26"/>
      <c r="DYV4" s="26"/>
      <c r="DYW4" s="26"/>
      <c r="DYX4" s="26"/>
      <c r="DYY4" s="26"/>
      <c r="DYZ4" s="26"/>
      <c r="DZA4" s="26"/>
      <c r="DZB4" s="26"/>
      <c r="DZC4" s="26"/>
      <c r="DZD4" s="26"/>
      <c r="DZE4" s="10"/>
      <c r="DZF4" s="26"/>
      <c r="DZG4" s="26"/>
      <c r="DZH4" s="26"/>
      <c r="DZI4" s="26"/>
      <c r="DZJ4" s="26"/>
      <c r="DZK4" s="26"/>
      <c r="DZL4" s="26"/>
      <c r="DZM4" s="26"/>
      <c r="DZN4" s="26"/>
      <c r="DZO4" s="26"/>
      <c r="DZP4" s="26"/>
      <c r="DZQ4" s="10"/>
      <c r="DZR4" s="26"/>
      <c r="DZS4" s="26"/>
      <c r="DZT4" s="26"/>
      <c r="DZU4" s="26"/>
      <c r="DZV4" s="26"/>
      <c r="DZW4" s="26"/>
      <c r="DZX4" s="26"/>
      <c r="DZY4" s="26"/>
      <c r="DZZ4" s="26"/>
      <c r="EAA4" s="26"/>
      <c r="EAB4" s="26"/>
      <c r="EAC4" s="10"/>
      <c r="EAD4" s="26"/>
      <c r="EAE4" s="26"/>
      <c r="EAF4" s="26"/>
      <c r="EAG4" s="26"/>
      <c r="EAH4" s="26"/>
      <c r="EAI4" s="26"/>
      <c r="EAJ4" s="26"/>
      <c r="EAK4" s="26"/>
      <c r="EAL4" s="26"/>
      <c r="EAM4" s="26"/>
      <c r="EAN4" s="26"/>
      <c r="EAO4" s="10"/>
      <c r="EAP4" s="26"/>
      <c r="EAQ4" s="26"/>
      <c r="EAR4" s="26"/>
      <c r="EAS4" s="26"/>
      <c r="EAT4" s="26"/>
      <c r="EAU4" s="26"/>
      <c r="EAV4" s="26"/>
      <c r="EAW4" s="26"/>
      <c r="EAX4" s="26"/>
      <c r="EAY4" s="26"/>
      <c r="EAZ4" s="26"/>
      <c r="EBA4" s="10"/>
      <c r="EBB4" s="26"/>
      <c r="EBC4" s="26"/>
      <c r="EBD4" s="26"/>
      <c r="EBE4" s="26"/>
      <c r="EBF4" s="26"/>
      <c r="EBG4" s="26"/>
      <c r="EBH4" s="26"/>
      <c r="EBI4" s="26"/>
      <c r="EBJ4" s="26"/>
      <c r="EBK4" s="26"/>
      <c r="EBL4" s="26"/>
      <c r="EBM4" s="10"/>
      <c r="EBN4" s="26"/>
      <c r="EBO4" s="26"/>
      <c r="EBP4" s="26"/>
      <c r="EBQ4" s="26"/>
      <c r="EBR4" s="26"/>
      <c r="EBS4" s="26"/>
      <c r="EBT4" s="26"/>
      <c r="EBU4" s="26"/>
      <c r="EBV4" s="26"/>
      <c r="EBW4" s="26"/>
      <c r="EBX4" s="26"/>
      <c r="EBY4" s="10"/>
      <c r="EBZ4" s="26"/>
      <c r="ECA4" s="26"/>
      <c r="ECB4" s="26"/>
      <c r="ECC4" s="26"/>
      <c r="ECD4" s="26"/>
      <c r="ECE4" s="26"/>
      <c r="ECF4" s="26"/>
      <c r="ECG4" s="26"/>
      <c r="ECH4" s="26"/>
      <c r="ECI4" s="26"/>
      <c r="ECJ4" s="26"/>
      <c r="ECK4" s="10"/>
      <c r="ECL4" s="26"/>
      <c r="ECM4" s="26"/>
      <c r="ECN4" s="26"/>
      <c r="ECO4" s="26"/>
      <c r="ECP4" s="26"/>
      <c r="ECQ4" s="26"/>
      <c r="ECR4" s="26"/>
      <c r="ECS4" s="26"/>
      <c r="ECT4" s="26"/>
      <c r="ECU4" s="26"/>
      <c r="ECV4" s="26"/>
      <c r="ECW4" s="10"/>
      <c r="ECX4" s="26"/>
      <c r="ECY4" s="26"/>
      <c r="ECZ4" s="26"/>
      <c r="EDA4" s="26"/>
      <c r="EDB4" s="26"/>
      <c r="EDC4" s="26"/>
      <c r="EDD4" s="26"/>
      <c r="EDE4" s="26"/>
      <c r="EDF4" s="26"/>
      <c r="EDG4" s="26"/>
      <c r="EDH4" s="26"/>
      <c r="EDI4" s="10"/>
      <c r="EDJ4" s="26"/>
      <c r="EDK4" s="26"/>
      <c r="EDL4" s="26"/>
      <c r="EDM4" s="26"/>
      <c r="EDN4" s="26"/>
      <c r="EDO4" s="26"/>
      <c r="EDP4" s="26"/>
      <c r="EDQ4" s="26"/>
      <c r="EDR4" s="26"/>
      <c r="EDS4" s="26"/>
      <c r="EDT4" s="26"/>
      <c r="EDU4" s="10"/>
      <c r="EDV4" s="26"/>
      <c r="EDW4" s="26"/>
      <c r="EDX4" s="26"/>
      <c r="EDY4" s="26"/>
      <c r="EDZ4" s="26"/>
      <c r="EEA4" s="26"/>
      <c r="EEB4" s="26"/>
      <c r="EEC4" s="26"/>
      <c r="EED4" s="26"/>
      <c r="EEE4" s="26"/>
      <c r="EEF4" s="26"/>
      <c r="EEG4" s="10"/>
      <c r="EEH4" s="26"/>
      <c r="EEI4" s="26"/>
      <c r="EEJ4" s="26"/>
      <c r="EEK4" s="26"/>
      <c r="EEL4" s="26"/>
      <c r="EEM4" s="26"/>
      <c r="EEN4" s="26"/>
      <c r="EEO4" s="26"/>
      <c r="EEP4" s="26"/>
      <c r="EEQ4" s="26"/>
      <c r="EER4" s="26"/>
      <c r="EES4" s="10"/>
      <c r="EET4" s="26"/>
      <c r="EEU4" s="26"/>
      <c r="EEV4" s="26"/>
      <c r="EEW4" s="26"/>
      <c r="EEX4" s="26"/>
      <c r="EEY4" s="26"/>
      <c r="EEZ4" s="26"/>
      <c r="EFA4" s="26"/>
      <c r="EFB4" s="26"/>
      <c r="EFC4" s="26"/>
      <c r="EFD4" s="26"/>
      <c r="EFE4" s="10"/>
      <c r="EFF4" s="26"/>
      <c r="EFG4" s="26"/>
      <c r="EFH4" s="26"/>
      <c r="EFI4" s="26"/>
      <c r="EFJ4" s="26"/>
      <c r="EFK4" s="26"/>
      <c r="EFL4" s="26"/>
      <c r="EFM4" s="26"/>
      <c r="EFN4" s="26"/>
      <c r="EFO4" s="26"/>
      <c r="EFP4" s="26"/>
      <c r="EFQ4" s="10"/>
      <c r="EFR4" s="26"/>
      <c r="EFS4" s="26"/>
      <c r="EFT4" s="26"/>
      <c r="EFU4" s="26"/>
      <c r="EFV4" s="26"/>
      <c r="EFW4" s="26"/>
      <c r="EFX4" s="26"/>
      <c r="EFY4" s="26"/>
      <c r="EFZ4" s="26"/>
      <c r="EGA4" s="26"/>
      <c r="EGB4" s="26"/>
      <c r="EGC4" s="10"/>
      <c r="EGD4" s="26"/>
      <c r="EGE4" s="26"/>
      <c r="EGF4" s="26"/>
      <c r="EGG4" s="26"/>
      <c r="EGH4" s="26"/>
      <c r="EGI4" s="26"/>
      <c r="EGJ4" s="26"/>
      <c r="EGK4" s="26"/>
      <c r="EGL4" s="26"/>
      <c r="EGM4" s="26"/>
      <c r="EGN4" s="26"/>
      <c r="EGO4" s="10"/>
      <c r="EGP4" s="26"/>
      <c r="EGQ4" s="26"/>
      <c r="EGR4" s="26"/>
      <c r="EGS4" s="26"/>
      <c r="EGT4" s="26"/>
      <c r="EGU4" s="26"/>
      <c r="EGV4" s="26"/>
      <c r="EGW4" s="26"/>
      <c r="EGX4" s="26"/>
      <c r="EGY4" s="26"/>
      <c r="EGZ4" s="26"/>
      <c r="EHA4" s="10"/>
      <c r="EHB4" s="26"/>
      <c r="EHC4" s="26"/>
      <c r="EHD4" s="26"/>
      <c r="EHE4" s="26"/>
      <c r="EHF4" s="26"/>
      <c r="EHG4" s="26"/>
      <c r="EHH4" s="26"/>
      <c r="EHI4" s="26"/>
      <c r="EHJ4" s="26"/>
      <c r="EHK4" s="26"/>
      <c r="EHL4" s="26"/>
      <c r="EHM4" s="10"/>
      <c r="EHN4" s="26"/>
      <c r="EHO4" s="26"/>
      <c r="EHP4" s="26"/>
      <c r="EHQ4" s="26"/>
      <c r="EHR4" s="26"/>
      <c r="EHS4" s="26"/>
      <c r="EHT4" s="26"/>
      <c r="EHU4" s="26"/>
      <c r="EHV4" s="26"/>
      <c r="EHW4" s="26"/>
      <c r="EHX4" s="26"/>
      <c r="EHY4" s="10"/>
      <c r="EHZ4" s="26"/>
      <c r="EIA4" s="26"/>
      <c r="EIB4" s="26"/>
      <c r="EIC4" s="26"/>
      <c r="EID4" s="26"/>
      <c r="EIE4" s="26"/>
      <c r="EIF4" s="26"/>
      <c r="EIG4" s="26"/>
      <c r="EIH4" s="26"/>
      <c r="EII4" s="26"/>
      <c r="EIJ4" s="26"/>
      <c r="EIK4" s="10"/>
      <c r="EIL4" s="26"/>
      <c r="EIM4" s="26"/>
      <c r="EIN4" s="26"/>
      <c r="EIO4" s="26"/>
      <c r="EIP4" s="26"/>
      <c r="EIQ4" s="26"/>
      <c r="EIR4" s="26"/>
      <c r="EIS4" s="26"/>
      <c r="EIT4" s="26"/>
      <c r="EIU4" s="26"/>
      <c r="EIV4" s="26"/>
      <c r="EIW4" s="10"/>
      <c r="EIX4" s="26"/>
      <c r="EIY4" s="26"/>
      <c r="EIZ4" s="26"/>
      <c r="EJA4" s="26"/>
      <c r="EJB4" s="26"/>
      <c r="EJC4" s="26"/>
      <c r="EJD4" s="26"/>
      <c r="EJE4" s="26"/>
      <c r="EJF4" s="26"/>
      <c r="EJG4" s="26"/>
      <c r="EJH4" s="26"/>
      <c r="EJI4" s="10"/>
      <c r="EJJ4" s="26"/>
      <c r="EJK4" s="26"/>
      <c r="EJL4" s="26"/>
      <c r="EJM4" s="26"/>
      <c r="EJN4" s="26"/>
      <c r="EJO4" s="26"/>
      <c r="EJP4" s="26"/>
      <c r="EJQ4" s="26"/>
      <c r="EJR4" s="26"/>
      <c r="EJS4" s="26"/>
      <c r="EJT4" s="26"/>
      <c r="EJU4" s="10"/>
      <c r="EJV4" s="26"/>
      <c r="EJW4" s="26"/>
      <c r="EJX4" s="26"/>
      <c r="EJY4" s="26"/>
      <c r="EJZ4" s="26"/>
      <c r="EKA4" s="26"/>
      <c r="EKB4" s="26"/>
      <c r="EKC4" s="26"/>
      <c r="EKD4" s="26"/>
      <c r="EKE4" s="26"/>
      <c r="EKF4" s="26"/>
      <c r="EKG4" s="10"/>
      <c r="EKH4" s="26"/>
      <c r="EKI4" s="26"/>
      <c r="EKJ4" s="26"/>
      <c r="EKK4" s="26"/>
      <c r="EKL4" s="26"/>
      <c r="EKM4" s="26"/>
      <c r="EKN4" s="26"/>
      <c r="EKO4" s="26"/>
      <c r="EKP4" s="26"/>
      <c r="EKQ4" s="26"/>
      <c r="EKR4" s="26"/>
      <c r="EKS4" s="10"/>
      <c r="EKT4" s="26"/>
      <c r="EKU4" s="26"/>
      <c r="EKV4" s="26"/>
      <c r="EKW4" s="26"/>
      <c r="EKX4" s="26"/>
      <c r="EKY4" s="26"/>
      <c r="EKZ4" s="26"/>
      <c r="ELA4" s="26"/>
      <c r="ELB4" s="26"/>
      <c r="ELC4" s="26"/>
      <c r="ELD4" s="26"/>
      <c r="ELE4" s="10"/>
      <c r="ELF4" s="26"/>
      <c r="ELG4" s="26"/>
      <c r="ELH4" s="26"/>
      <c r="ELI4" s="26"/>
      <c r="ELJ4" s="26"/>
      <c r="ELK4" s="26"/>
      <c r="ELL4" s="26"/>
      <c r="ELM4" s="26"/>
      <c r="ELN4" s="26"/>
      <c r="ELO4" s="26"/>
      <c r="ELP4" s="26"/>
      <c r="ELQ4" s="10"/>
      <c r="ELR4" s="26"/>
      <c r="ELS4" s="26"/>
      <c r="ELT4" s="26"/>
      <c r="ELU4" s="26"/>
      <c r="ELV4" s="26"/>
      <c r="ELW4" s="26"/>
      <c r="ELX4" s="26"/>
      <c r="ELY4" s="26"/>
      <c r="ELZ4" s="26"/>
      <c r="EMA4" s="26"/>
      <c r="EMB4" s="26"/>
      <c r="EMC4" s="10"/>
      <c r="EMD4" s="26"/>
      <c r="EME4" s="26"/>
      <c r="EMF4" s="26"/>
      <c r="EMG4" s="26"/>
      <c r="EMH4" s="26"/>
      <c r="EMI4" s="26"/>
      <c r="EMJ4" s="26"/>
      <c r="EMK4" s="26"/>
      <c r="EML4" s="26"/>
      <c r="EMM4" s="26"/>
      <c r="EMN4" s="26"/>
      <c r="EMO4" s="10"/>
      <c r="EMP4" s="26"/>
      <c r="EMQ4" s="26"/>
      <c r="EMR4" s="26"/>
      <c r="EMS4" s="26"/>
      <c r="EMT4" s="26"/>
      <c r="EMU4" s="26"/>
      <c r="EMV4" s="26"/>
      <c r="EMW4" s="26"/>
      <c r="EMX4" s="26"/>
      <c r="EMY4" s="26"/>
      <c r="EMZ4" s="26"/>
      <c r="ENA4" s="10"/>
      <c r="ENB4" s="26"/>
      <c r="ENC4" s="26"/>
      <c r="END4" s="26"/>
      <c r="ENE4" s="26"/>
      <c r="ENF4" s="26"/>
      <c r="ENG4" s="26"/>
      <c r="ENH4" s="26"/>
      <c r="ENI4" s="26"/>
      <c r="ENJ4" s="26"/>
      <c r="ENK4" s="26"/>
      <c r="ENL4" s="26"/>
      <c r="ENM4" s="10"/>
      <c r="ENN4" s="26"/>
      <c r="ENO4" s="26"/>
      <c r="ENP4" s="26"/>
      <c r="ENQ4" s="26"/>
      <c r="ENR4" s="26"/>
      <c r="ENS4" s="26"/>
      <c r="ENT4" s="26"/>
      <c r="ENU4" s="26"/>
      <c r="ENV4" s="26"/>
      <c r="ENW4" s="26"/>
      <c r="ENX4" s="26"/>
      <c r="ENY4" s="10"/>
      <c r="ENZ4" s="26"/>
      <c r="EOA4" s="26"/>
      <c r="EOB4" s="26"/>
      <c r="EOC4" s="26"/>
      <c r="EOD4" s="26"/>
      <c r="EOE4" s="26"/>
      <c r="EOF4" s="26"/>
      <c r="EOG4" s="26"/>
      <c r="EOH4" s="26"/>
      <c r="EOI4" s="26"/>
      <c r="EOJ4" s="26"/>
      <c r="EOK4" s="10"/>
      <c r="EOL4" s="26"/>
      <c r="EOM4" s="26"/>
      <c r="EON4" s="26"/>
      <c r="EOO4" s="26"/>
      <c r="EOP4" s="26"/>
      <c r="EOQ4" s="26"/>
      <c r="EOR4" s="26"/>
      <c r="EOS4" s="26"/>
      <c r="EOT4" s="26"/>
      <c r="EOU4" s="26"/>
      <c r="EOV4" s="26"/>
      <c r="EOW4" s="10"/>
      <c r="EOX4" s="26"/>
      <c r="EOY4" s="26"/>
      <c r="EOZ4" s="26"/>
      <c r="EPA4" s="26"/>
      <c r="EPB4" s="26"/>
      <c r="EPC4" s="26"/>
      <c r="EPD4" s="26"/>
      <c r="EPE4" s="26"/>
      <c r="EPF4" s="26"/>
      <c r="EPG4" s="26"/>
      <c r="EPH4" s="26"/>
      <c r="EPI4" s="10"/>
      <c r="EPJ4" s="26"/>
      <c r="EPK4" s="26"/>
      <c r="EPL4" s="26"/>
      <c r="EPM4" s="26"/>
      <c r="EPN4" s="26"/>
      <c r="EPO4" s="26"/>
      <c r="EPP4" s="26"/>
      <c r="EPQ4" s="26"/>
      <c r="EPR4" s="26"/>
      <c r="EPS4" s="26"/>
      <c r="EPT4" s="26"/>
      <c r="EPU4" s="10"/>
      <c r="EPV4" s="26"/>
      <c r="EPW4" s="26"/>
      <c r="EPX4" s="26"/>
      <c r="EPY4" s="26"/>
      <c r="EPZ4" s="26"/>
      <c r="EQA4" s="26"/>
      <c r="EQB4" s="26"/>
      <c r="EQC4" s="26"/>
      <c r="EQD4" s="26"/>
      <c r="EQE4" s="26"/>
      <c r="EQF4" s="26"/>
      <c r="EQG4" s="10"/>
      <c r="EQH4" s="26"/>
      <c r="EQI4" s="26"/>
      <c r="EQJ4" s="26"/>
      <c r="EQK4" s="26"/>
      <c r="EQL4" s="26"/>
      <c r="EQM4" s="26"/>
      <c r="EQN4" s="26"/>
      <c r="EQO4" s="26"/>
      <c r="EQP4" s="26"/>
      <c r="EQQ4" s="26"/>
      <c r="EQR4" s="26"/>
      <c r="EQS4" s="10"/>
      <c r="EQT4" s="26"/>
      <c r="EQU4" s="26"/>
      <c r="EQV4" s="26"/>
      <c r="EQW4" s="26"/>
      <c r="EQX4" s="26"/>
      <c r="EQY4" s="26"/>
      <c r="EQZ4" s="26"/>
      <c r="ERA4" s="26"/>
      <c r="ERB4" s="26"/>
      <c r="ERC4" s="26"/>
      <c r="ERD4" s="26"/>
      <c r="ERE4" s="10"/>
      <c r="ERF4" s="26"/>
      <c r="ERG4" s="26"/>
      <c r="ERH4" s="26"/>
      <c r="ERI4" s="26"/>
      <c r="ERJ4" s="26"/>
      <c r="ERK4" s="26"/>
      <c r="ERL4" s="26"/>
      <c r="ERM4" s="26"/>
      <c r="ERN4" s="26"/>
      <c r="ERO4" s="26"/>
      <c r="ERP4" s="26"/>
      <c r="ERQ4" s="10"/>
      <c r="ERR4" s="26"/>
      <c r="ERS4" s="26"/>
      <c r="ERT4" s="26"/>
      <c r="ERU4" s="26"/>
      <c r="ERV4" s="26"/>
      <c r="ERW4" s="26"/>
      <c r="ERX4" s="26"/>
      <c r="ERY4" s="26"/>
      <c r="ERZ4" s="26"/>
      <c r="ESA4" s="26"/>
      <c r="ESB4" s="26"/>
      <c r="ESC4" s="10"/>
      <c r="ESD4" s="26"/>
      <c r="ESE4" s="26"/>
      <c r="ESF4" s="26"/>
      <c r="ESG4" s="26"/>
      <c r="ESH4" s="26"/>
      <c r="ESI4" s="26"/>
      <c r="ESJ4" s="26"/>
      <c r="ESK4" s="26"/>
      <c r="ESL4" s="26"/>
      <c r="ESM4" s="26"/>
      <c r="ESN4" s="26"/>
      <c r="ESO4" s="10"/>
      <c r="ESP4" s="26"/>
      <c r="ESQ4" s="26"/>
      <c r="ESR4" s="26"/>
      <c r="ESS4" s="26"/>
      <c r="EST4" s="26"/>
      <c r="ESU4" s="26"/>
      <c r="ESV4" s="26"/>
      <c r="ESW4" s="26"/>
      <c r="ESX4" s="26"/>
      <c r="ESY4" s="26"/>
      <c r="ESZ4" s="26"/>
      <c r="ETA4" s="10"/>
      <c r="ETB4" s="26"/>
      <c r="ETC4" s="26"/>
      <c r="ETD4" s="26"/>
      <c r="ETE4" s="26"/>
      <c r="ETF4" s="26"/>
      <c r="ETG4" s="26"/>
      <c r="ETH4" s="26"/>
      <c r="ETI4" s="26"/>
      <c r="ETJ4" s="26"/>
      <c r="ETK4" s="26"/>
      <c r="ETL4" s="26"/>
      <c r="ETM4" s="10"/>
      <c r="ETN4" s="26"/>
      <c r="ETO4" s="26"/>
      <c r="ETP4" s="26"/>
      <c r="ETQ4" s="26"/>
      <c r="ETR4" s="26"/>
      <c r="ETS4" s="26"/>
      <c r="ETT4" s="26"/>
      <c r="ETU4" s="26"/>
      <c r="ETV4" s="26"/>
      <c r="ETW4" s="26"/>
      <c r="ETX4" s="26"/>
      <c r="ETY4" s="10"/>
      <c r="ETZ4" s="26"/>
      <c r="EUA4" s="26"/>
      <c r="EUB4" s="26"/>
      <c r="EUC4" s="26"/>
      <c r="EUD4" s="26"/>
      <c r="EUE4" s="26"/>
      <c r="EUF4" s="26"/>
      <c r="EUG4" s="26"/>
      <c r="EUH4" s="26"/>
      <c r="EUI4" s="26"/>
      <c r="EUJ4" s="26"/>
      <c r="EUK4" s="10"/>
      <c r="EUL4" s="26"/>
      <c r="EUM4" s="26"/>
      <c r="EUN4" s="26"/>
      <c r="EUO4" s="26"/>
      <c r="EUP4" s="26"/>
      <c r="EUQ4" s="26"/>
      <c r="EUR4" s="26"/>
      <c r="EUS4" s="26"/>
      <c r="EUT4" s="26"/>
      <c r="EUU4" s="26"/>
      <c r="EUV4" s="26"/>
      <c r="EUW4" s="10"/>
      <c r="EUX4" s="26"/>
      <c r="EUY4" s="26"/>
      <c r="EUZ4" s="26"/>
      <c r="EVA4" s="26"/>
      <c r="EVB4" s="26"/>
      <c r="EVC4" s="26"/>
      <c r="EVD4" s="26"/>
      <c r="EVE4" s="26"/>
      <c r="EVF4" s="26"/>
      <c r="EVG4" s="26"/>
      <c r="EVH4" s="26"/>
      <c r="EVI4" s="10"/>
      <c r="EVJ4" s="26"/>
      <c r="EVK4" s="26"/>
      <c r="EVL4" s="26"/>
      <c r="EVM4" s="26"/>
      <c r="EVN4" s="26"/>
      <c r="EVO4" s="26"/>
      <c r="EVP4" s="26"/>
      <c r="EVQ4" s="26"/>
      <c r="EVR4" s="26"/>
      <c r="EVS4" s="26"/>
      <c r="EVT4" s="26"/>
      <c r="EVU4" s="10"/>
      <c r="EVV4" s="26"/>
      <c r="EVW4" s="26"/>
      <c r="EVX4" s="26"/>
      <c r="EVY4" s="26"/>
      <c r="EVZ4" s="26"/>
      <c r="EWA4" s="26"/>
      <c r="EWB4" s="26"/>
      <c r="EWC4" s="26"/>
      <c r="EWD4" s="26"/>
      <c r="EWE4" s="26"/>
      <c r="EWF4" s="26"/>
      <c r="EWG4" s="10"/>
      <c r="EWH4" s="26"/>
      <c r="EWI4" s="26"/>
      <c r="EWJ4" s="26"/>
      <c r="EWK4" s="26"/>
      <c r="EWL4" s="26"/>
      <c r="EWM4" s="26"/>
      <c r="EWN4" s="26"/>
      <c r="EWO4" s="26"/>
      <c r="EWP4" s="26"/>
      <c r="EWQ4" s="26"/>
      <c r="EWR4" s="26"/>
      <c r="EWS4" s="10"/>
      <c r="EWT4" s="26"/>
      <c r="EWU4" s="26"/>
      <c r="EWV4" s="26"/>
      <c r="EWW4" s="26"/>
      <c r="EWX4" s="26"/>
      <c r="EWY4" s="26"/>
      <c r="EWZ4" s="26"/>
      <c r="EXA4" s="26"/>
      <c r="EXB4" s="26"/>
      <c r="EXC4" s="26"/>
      <c r="EXD4" s="26"/>
      <c r="EXE4" s="10"/>
      <c r="EXF4" s="26"/>
      <c r="EXG4" s="26"/>
      <c r="EXH4" s="26"/>
      <c r="EXI4" s="26"/>
      <c r="EXJ4" s="26"/>
      <c r="EXK4" s="26"/>
      <c r="EXL4" s="26"/>
      <c r="EXM4" s="26"/>
      <c r="EXN4" s="26"/>
      <c r="EXO4" s="26"/>
      <c r="EXP4" s="26"/>
      <c r="EXQ4" s="10"/>
      <c r="EXR4" s="26"/>
      <c r="EXS4" s="26"/>
      <c r="EXT4" s="26"/>
      <c r="EXU4" s="26"/>
      <c r="EXV4" s="26"/>
      <c r="EXW4" s="26"/>
      <c r="EXX4" s="26"/>
      <c r="EXY4" s="26"/>
      <c r="EXZ4" s="26"/>
      <c r="EYA4" s="26"/>
      <c r="EYB4" s="26"/>
      <c r="EYC4" s="10"/>
      <c r="EYD4" s="26"/>
      <c r="EYE4" s="26"/>
      <c r="EYF4" s="26"/>
      <c r="EYG4" s="26"/>
      <c r="EYH4" s="26"/>
      <c r="EYI4" s="26"/>
      <c r="EYJ4" s="26"/>
      <c r="EYK4" s="26"/>
      <c r="EYL4" s="26"/>
      <c r="EYM4" s="26"/>
      <c r="EYN4" s="26"/>
      <c r="EYO4" s="10"/>
      <c r="EYP4" s="26"/>
      <c r="EYQ4" s="26"/>
      <c r="EYR4" s="26"/>
      <c r="EYS4" s="26"/>
      <c r="EYT4" s="26"/>
      <c r="EYU4" s="26"/>
      <c r="EYV4" s="26"/>
      <c r="EYW4" s="26"/>
      <c r="EYX4" s="26"/>
      <c r="EYY4" s="26"/>
      <c r="EYZ4" s="26"/>
      <c r="EZA4" s="10"/>
      <c r="EZB4" s="26"/>
      <c r="EZC4" s="26"/>
      <c r="EZD4" s="26"/>
      <c r="EZE4" s="26"/>
      <c r="EZF4" s="26"/>
      <c r="EZG4" s="26"/>
      <c r="EZH4" s="26"/>
      <c r="EZI4" s="26"/>
      <c r="EZJ4" s="26"/>
      <c r="EZK4" s="26"/>
      <c r="EZL4" s="26"/>
      <c r="EZM4" s="10"/>
      <c r="EZN4" s="26"/>
      <c r="EZO4" s="26"/>
      <c r="EZP4" s="26"/>
      <c r="EZQ4" s="26"/>
      <c r="EZR4" s="26"/>
      <c r="EZS4" s="26"/>
      <c r="EZT4" s="26"/>
      <c r="EZU4" s="26"/>
      <c r="EZV4" s="26"/>
      <c r="EZW4" s="26"/>
      <c r="EZX4" s="26"/>
      <c r="EZY4" s="10"/>
      <c r="EZZ4" s="26"/>
      <c r="FAA4" s="26"/>
      <c r="FAB4" s="26"/>
      <c r="FAC4" s="26"/>
      <c r="FAD4" s="26"/>
      <c r="FAE4" s="26"/>
      <c r="FAF4" s="26"/>
      <c r="FAG4" s="26"/>
      <c r="FAH4" s="26"/>
      <c r="FAI4" s="26"/>
      <c r="FAJ4" s="26"/>
      <c r="FAK4" s="10"/>
      <c r="FAL4" s="26"/>
      <c r="FAM4" s="26"/>
      <c r="FAN4" s="26"/>
      <c r="FAO4" s="26"/>
      <c r="FAP4" s="26"/>
      <c r="FAQ4" s="26"/>
      <c r="FAR4" s="26"/>
      <c r="FAS4" s="26"/>
      <c r="FAT4" s="26"/>
      <c r="FAU4" s="26"/>
      <c r="FAV4" s="26"/>
      <c r="FAW4" s="10"/>
      <c r="FAX4" s="26"/>
      <c r="FAY4" s="26"/>
      <c r="FAZ4" s="26"/>
      <c r="FBA4" s="26"/>
      <c r="FBB4" s="26"/>
      <c r="FBC4" s="26"/>
      <c r="FBD4" s="26"/>
      <c r="FBE4" s="26"/>
      <c r="FBF4" s="26"/>
      <c r="FBG4" s="26"/>
      <c r="FBH4" s="26"/>
      <c r="FBI4" s="10"/>
      <c r="FBJ4" s="26"/>
      <c r="FBK4" s="26"/>
      <c r="FBL4" s="26"/>
      <c r="FBM4" s="26"/>
      <c r="FBN4" s="26"/>
      <c r="FBO4" s="26"/>
      <c r="FBP4" s="26"/>
      <c r="FBQ4" s="26"/>
      <c r="FBR4" s="26"/>
      <c r="FBS4" s="26"/>
      <c r="FBT4" s="26"/>
      <c r="FBU4" s="10"/>
      <c r="FBV4" s="26"/>
      <c r="FBW4" s="26"/>
      <c r="FBX4" s="26"/>
      <c r="FBY4" s="26"/>
      <c r="FBZ4" s="26"/>
      <c r="FCA4" s="26"/>
      <c r="FCB4" s="26"/>
      <c r="FCC4" s="26"/>
      <c r="FCD4" s="26"/>
      <c r="FCE4" s="26"/>
      <c r="FCF4" s="26"/>
      <c r="FCG4" s="10"/>
      <c r="FCH4" s="26"/>
      <c r="FCI4" s="26"/>
      <c r="FCJ4" s="26"/>
      <c r="FCK4" s="26"/>
      <c r="FCL4" s="26"/>
      <c r="FCM4" s="26"/>
      <c r="FCN4" s="26"/>
      <c r="FCO4" s="26"/>
      <c r="FCP4" s="26"/>
      <c r="FCQ4" s="26"/>
      <c r="FCR4" s="26"/>
      <c r="FCS4" s="10"/>
      <c r="FCT4" s="26"/>
      <c r="FCU4" s="26"/>
      <c r="FCV4" s="26"/>
      <c r="FCW4" s="26"/>
      <c r="FCX4" s="26"/>
      <c r="FCY4" s="26"/>
      <c r="FCZ4" s="26"/>
      <c r="FDA4" s="26"/>
      <c r="FDB4" s="26"/>
      <c r="FDC4" s="26"/>
      <c r="FDD4" s="26"/>
      <c r="FDE4" s="10"/>
      <c r="FDF4" s="26"/>
      <c r="FDG4" s="26"/>
      <c r="FDH4" s="26"/>
      <c r="FDI4" s="26"/>
      <c r="FDJ4" s="26"/>
      <c r="FDK4" s="26"/>
      <c r="FDL4" s="26"/>
      <c r="FDM4" s="26"/>
      <c r="FDN4" s="26"/>
      <c r="FDO4" s="26"/>
      <c r="FDP4" s="26"/>
      <c r="FDQ4" s="10"/>
      <c r="FDR4" s="26"/>
      <c r="FDS4" s="26"/>
      <c r="FDT4" s="26"/>
      <c r="FDU4" s="26"/>
      <c r="FDV4" s="26"/>
      <c r="FDW4" s="26"/>
      <c r="FDX4" s="26"/>
      <c r="FDY4" s="26"/>
      <c r="FDZ4" s="26"/>
      <c r="FEA4" s="26"/>
      <c r="FEB4" s="26"/>
      <c r="FEC4" s="10"/>
      <c r="FED4" s="26"/>
      <c r="FEE4" s="26"/>
      <c r="FEF4" s="26"/>
      <c r="FEG4" s="26"/>
      <c r="FEH4" s="26"/>
      <c r="FEI4" s="26"/>
      <c r="FEJ4" s="26"/>
      <c r="FEK4" s="26"/>
      <c r="FEL4" s="26"/>
      <c r="FEM4" s="26"/>
      <c r="FEN4" s="26"/>
      <c r="FEO4" s="10"/>
      <c r="FEP4" s="26"/>
      <c r="FEQ4" s="26"/>
      <c r="FER4" s="26"/>
      <c r="FES4" s="26"/>
      <c r="FET4" s="26"/>
      <c r="FEU4" s="26"/>
      <c r="FEV4" s="26"/>
      <c r="FEW4" s="26"/>
      <c r="FEX4" s="26"/>
      <c r="FEY4" s="26"/>
      <c r="FEZ4" s="26"/>
      <c r="FFA4" s="10"/>
      <c r="FFB4" s="26"/>
      <c r="FFC4" s="26"/>
      <c r="FFD4" s="26"/>
      <c r="FFE4" s="26"/>
      <c r="FFF4" s="26"/>
      <c r="FFG4" s="26"/>
      <c r="FFH4" s="26"/>
      <c r="FFI4" s="26"/>
      <c r="FFJ4" s="26"/>
      <c r="FFK4" s="26"/>
      <c r="FFL4" s="26"/>
      <c r="FFM4" s="10"/>
      <c r="FFN4" s="26"/>
      <c r="FFO4" s="26"/>
      <c r="FFP4" s="26"/>
      <c r="FFQ4" s="26"/>
      <c r="FFR4" s="26"/>
      <c r="FFS4" s="26"/>
      <c r="FFT4" s="26"/>
      <c r="FFU4" s="26"/>
      <c r="FFV4" s="26"/>
      <c r="FFW4" s="26"/>
      <c r="FFX4" s="26"/>
      <c r="FFY4" s="10"/>
      <c r="FFZ4" s="26"/>
      <c r="FGA4" s="26"/>
      <c r="FGB4" s="26"/>
      <c r="FGC4" s="26"/>
      <c r="FGD4" s="26"/>
      <c r="FGE4" s="26"/>
      <c r="FGF4" s="26"/>
      <c r="FGG4" s="26"/>
      <c r="FGH4" s="26"/>
      <c r="FGI4" s="26"/>
      <c r="FGJ4" s="26"/>
      <c r="FGK4" s="10"/>
      <c r="FGL4" s="26"/>
      <c r="FGM4" s="26"/>
      <c r="FGN4" s="26"/>
      <c r="FGO4" s="26"/>
      <c r="FGP4" s="26"/>
      <c r="FGQ4" s="26"/>
      <c r="FGR4" s="26"/>
      <c r="FGS4" s="26"/>
      <c r="FGT4" s="26"/>
      <c r="FGU4" s="26"/>
      <c r="FGV4" s="26"/>
      <c r="FGW4" s="10"/>
      <c r="FGX4" s="26"/>
      <c r="FGY4" s="26"/>
      <c r="FGZ4" s="26"/>
      <c r="FHA4" s="26"/>
      <c r="FHB4" s="26"/>
      <c r="FHC4" s="26"/>
      <c r="FHD4" s="26"/>
      <c r="FHE4" s="26"/>
      <c r="FHF4" s="26"/>
      <c r="FHG4" s="26"/>
      <c r="FHH4" s="26"/>
      <c r="FHI4" s="10"/>
      <c r="FHJ4" s="26"/>
      <c r="FHK4" s="26"/>
      <c r="FHL4" s="26"/>
      <c r="FHM4" s="26"/>
      <c r="FHN4" s="26"/>
      <c r="FHO4" s="26"/>
      <c r="FHP4" s="26"/>
      <c r="FHQ4" s="26"/>
      <c r="FHR4" s="26"/>
      <c r="FHS4" s="26"/>
      <c r="FHT4" s="26"/>
      <c r="FHU4" s="10"/>
      <c r="FHV4" s="26"/>
      <c r="FHW4" s="26"/>
      <c r="FHX4" s="26"/>
      <c r="FHY4" s="26"/>
      <c r="FHZ4" s="26"/>
      <c r="FIA4" s="26"/>
      <c r="FIB4" s="26"/>
      <c r="FIC4" s="26"/>
      <c r="FID4" s="26"/>
      <c r="FIE4" s="26"/>
      <c r="FIF4" s="26"/>
      <c r="FIG4" s="10"/>
      <c r="FIH4" s="26"/>
      <c r="FII4" s="26"/>
      <c r="FIJ4" s="26"/>
      <c r="FIK4" s="26"/>
      <c r="FIL4" s="26"/>
      <c r="FIM4" s="26"/>
      <c r="FIN4" s="26"/>
      <c r="FIO4" s="26"/>
      <c r="FIP4" s="26"/>
      <c r="FIQ4" s="26"/>
      <c r="FIR4" s="26"/>
      <c r="FIS4" s="10"/>
      <c r="FIT4" s="26"/>
      <c r="FIU4" s="26"/>
      <c r="FIV4" s="26"/>
      <c r="FIW4" s="26"/>
      <c r="FIX4" s="26"/>
      <c r="FIY4" s="26"/>
      <c r="FIZ4" s="26"/>
      <c r="FJA4" s="26"/>
      <c r="FJB4" s="26"/>
      <c r="FJC4" s="26"/>
      <c r="FJD4" s="26"/>
      <c r="FJE4" s="10"/>
      <c r="FJF4" s="26"/>
      <c r="FJG4" s="26"/>
      <c r="FJH4" s="26"/>
      <c r="FJI4" s="26"/>
      <c r="FJJ4" s="26"/>
      <c r="FJK4" s="26"/>
      <c r="FJL4" s="26"/>
      <c r="FJM4" s="26"/>
      <c r="FJN4" s="26"/>
      <c r="FJO4" s="26"/>
      <c r="FJP4" s="26"/>
      <c r="FJQ4" s="10"/>
      <c r="FJR4" s="26"/>
      <c r="FJS4" s="26"/>
      <c r="FJT4" s="26"/>
      <c r="FJU4" s="26"/>
      <c r="FJV4" s="26"/>
      <c r="FJW4" s="26"/>
      <c r="FJX4" s="26"/>
      <c r="FJY4" s="26"/>
      <c r="FJZ4" s="26"/>
      <c r="FKA4" s="26"/>
      <c r="FKB4" s="26"/>
      <c r="FKC4" s="10"/>
      <c r="FKD4" s="26"/>
      <c r="FKE4" s="26"/>
      <c r="FKF4" s="26"/>
      <c r="FKG4" s="26"/>
      <c r="FKH4" s="26"/>
      <c r="FKI4" s="26"/>
      <c r="FKJ4" s="26"/>
      <c r="FKK4" s="26"/>
      <c r="FKL4" s="26"/>
      <c r="FKM4" s="26"/>
      <c r="FKN4" s="26"/>
      <c r="FKO4" s="10"/>
      <c r="FKP4" s="26"/>
      <c r="FKQ4" s="26"/>
      <c r="FKR4" s="26"/>
      <c r="FKS4" s="26"/>
      <c r="FKT4" s="26"/>
      <c r="FKU4" s="26"/>
      <c r="FKV4" s="26"/>
      <c r="FKW4" s="26"/>
      <c r="FKX4" s="26"/>
      <c r="FKY4" s="26"/>
      <c r="FKZ4" s="26"/>
      <c r="FLA4" s="10"/>
      <c r="FLB4" s="26"/>
      <c r="FLC4" s="26"/>
      <c r="FLD4" s="26"/>
      <c r="FLE4" s="26"/>
      <c r="FLF4" s="26"/>
      <c r="FLG4" s="26"/>
      <c r="FLH4" s="26"/>
      <c r="FLI4" s="26"/>
      <c r="FLJ4" s="26"/>
      <c r="FLK4" s="26"/>
      <c r="FLL4" s="26"/>
      <c r="FLM4" s="10"/>
      <c r="FLN4" s="26"/>
      <c r="FLO4" s="26"/>
      <c r="FLP4" s="26"/>
      <c r="FLQ4" s="26"/>
      <c r="FLR4" s="26"/>
      <c r="FLS4" s="26"/>
      <c r="FLT4" s="26"/>
      <c r="FLU4" s="26"/>
      <c r="FLV4" s="26"/>
      <c r="FLW4" s="26"/>
      <c r="FLX4" s="26"/>
      <c r="FLY4" s="10"/>
      <c r="FLZ4" s="26"/>
      <c r="FMA4" s="26"/>
      <c r="FMB4" s="26"/>
      <c r="FMC4" s="26"/>
      <c r="FMD4" s="26"/>
      <c r="FME4" s="26"/>
      <c r="FMF4" s="26"/>
      <c r="FMG4" s="26"/>
      <c r="FMH4" s="26"/>
      <c r="FMI4" s="26"/>
      <c r="FMJ4" s="26"/>
      <c r="FMK4" s="10"/>
      <c r="FML4" s="26"/>
      <c r="FMM4" s="26"/>
      <c r="FMN4" s="26"/>
      <c r="FMO4" s="26"/>
      <c r="FMP4" s="26"/>
      <c r="FMQ4" s="26"/>
      <c r="FMR4" s="26"/>
      <c r="FMS4" s="26"/>
      <c r="FMT4" s="26"/>
      <c r="FMU4" s="26"/>
      <c r="FMV4" s="26"/>
      <c r="FMW4" s="10"/>
      <c r="FMX4" s="26"/>
      <c r="FMY4" s="26"/>
      <c r="FMZ4" s="26"/>
      <c r="FNA4" s="26"/>
      <c r="FNB4" s="26"/>
      <c r="FNC4" s="26"/>
      <c r="FND4" s="26"/>
      <c r="FNE4" s="26"/>
      <c r="FNF4" s="26"/>
      <c r="FNG4" s="26"/>
      <c r="FNH4" s="26"/>
      <c r="FNI4" s="10"/>
      <c r="FNJ4" s="26"/>
      <c r="FNK4" s="26"/>
      <c r="FNL4" s="26"/>
      <c r="FNM4" s="26"/>
      <c r="FNN4" s="26"/>
      <c r="FNO4" s="26"/>
      <c r="FNP4" s="26"/>
      <c r="FNQ4" s="26"/>
      <c r="FNR4" s="26"/>
      <c r="FNS4" s="26"/>
      <c r="FNT4" s="26"/>
      <c r="FNU4" s="10"/>
      <c r="FNV4" s="26"/>
      <c r="FNW4" s="26"/>
      <c r="FNX4" s="26"/>
      <c r="FNY4" s="26"/>
      <c r="FNZ4" s="26"/>
      <c r="FOA4" s="26"/>
      <c r="FOB4" s="26"/>
      <c r="FOC4" s="26"/>
      <c r="FOD4" s="26"/>
      <c r="FOE4" s="26"/>
      <c r="FOF4" s="26"/>
      <c r="FOG4" s="10"/>
      <c r="FOH4" s="26"/>
      <c r="FOI4" s="26"/>
      <c r="FOJ4" s="26"/>
      <c r="FOK4" s="26"/>
      <c r="FOL4" s="26"/>
      <c r="FOM4" s="26"/>
      <c r="FON4" s="26"/>
      <c r="FOO4" s="26"/>
      <c r="FOP4" s="26"/>
      <c r="FOQ4" s="26"/>
      <c r="FOR4" s="26"/>
      <c r="FOS4" s="10"/>
      <c r="FOT4" s="26"/>
      <c r="FOU4" s="26"/>
      <c r="FOV4" s="26"/>
      <c r="FOW4" s="26"/>
      <c r="FOX4" s="26"/>
      <c r="FOY4" s="26"/>
      <c r="FOZ4" s="26"/>
      <c r="FPA4" s="26"/>
      <c r="FPB4" s="26"/>
      <c r="FPC4" s="26"/>
      <c r="FPD4" s="26"/>
      <c r="FPE4" s="10"/>
      <c r="FPF4" s="26"/>
      <c r="FPG4" s="26"/>
      <c r="FPH4" s="26"/>
      <c r="FPI4" s="26"/>
      <c r="FPJ4" s="26"/>
      <c r="FPK4" s="26"/>
      <c r="FPL4" s="26"/>
      <c r="FPM4" s="26"/>
      <c r="FPN4" s="26"/>
      <c r="FPO4" s="26"/>
      <c r="FPP4" s="26"/>
      <c r="FPQ4" s="10"/>
      <c r="FPR4" s="26"/>
      <c r="FPS4" s="26"/>
      <c r="FPT4" s="26"/>
      <c r="FPU4" s="26"/>
      <c r="FPV4" s="26"/>
      <c r="FPW4" s="26"/>
      <c r="FPX4" s="26"/>
      <c r="FPY4" s="26"/>
      <c r="FPZ4" s="26"/>
      <c r="FQA4" s="26"/>
      <c r="FQB4" s="26"/>
      <c r="FQC4" s="10"/>
      <c r="FQD4" s="26"/>
      <c r="FQE4" s="26"/>
      <c r="FQF4" s="26"/>
      <c r="FQG4" s="26"/>
      <c r="FQH4" s="26"/>
      <c r="FQI4" s="26"/>
      <c r="FQJ4" s="26"/>
      <c r="FQK4" s="26"/>
      <c r="FQL4" s="26"/>
      <c r="FQM4" s="26"/>
      <c r="FQN4" s="26"/>
      <c r="FQO4" s="10"/>
      <c r="FQP4" s="26"/>
      <c r="FQQ4" s="26"/>
      <c r="FQR4" s="26"/>
      <c r="FQS4" s="26"/>
      <c r="FQT4" s="26"/>
      <c r="FQU4" s="26"/>
      <c r="FQV4" s="26"/>
      <c r="FQW4" s="26"/>
      <c r="FQX4" s="26"/>
      <c r="FQY4" s="26"/>
      <c r="FQZ4" s="26"/>
      <c r="FRA4" s="10"/>
      <c r="FRB4" s="26"/>
      <c r="FRC4" s="26"/>
      <c r="FRD4" s="26"/>
      <c r="FRE4" s="26"/>
      <c r="FRF4" s="26"/>
      <c r="FRG4" s="26"/>
      <c r="FRH4" s="26"/>
      <c r="FRI4" s="26"/>
      <c r="FRJ4" s="26"/>
      <c r="FRK4" s="26"/>
      <c r="FRL4" s="26"/>
      <c r="FRM4" s="10"/>
      <c r="FRN4" s="26"/>
      <c r="FRO4" s="26"/>
      <c r="FRP4" s="26"/>
      <c r="FRQ4" s="26"/>
      <c r="FRR4" s="26"/>
      <c r="FRS4" s="26"/>
      <c r="FRT4" s="26"/>
      <c r="FRU4" s="26"/>
      <c r="FRV4" s="26"/>
      <c r="FRW4" s="26"/>
      <c r="FRX4" s="26"/>
      <c r="FRY4" s="10"/>
      <c r="FRZ4" s="26"/>
      <c r="FSA4" s="26"/>
      <c r="FSB4" s="26"/>
      <c r="FSC4" s="26"/>
      <c r="FSD4" s="26"/>
      <c r="FSE4" s="26"/>
      <c r="FSF4" s="26"/>
      <c r="FSG4" s="26"/>
      <c r="FSH4" s="26"/>
      <c r="FSI4" s="26"/>
      <c r="FSJ4" s="26"/>
      <c r="FSK4" s="10"/>
      <c r="FSL4" s="26"/>
      <c r="FSM4" s="26"/>
      <c r="FSN4" s="26"/>
      <c r="FSO4" s="26"/>
      <c r="FSP4" s="26"/>
      <c r="FSQ4" s="26"/>
      <c r="FSR4" s="26"/>
      <c r="FSS4" s="26"/>
      <c r="FST4" s="26"/>
      <c r="FSU4" s="26"/>
      <c r="FSV4" s="26"/>
      <c r="FSW4" s="10"/>
      <c r="FSX4" s="26"/>
      <c r="FSY4" s="26"/>
      <c r="FSZ4" s="26"/>
      <c r="FTA4" s="26"/>
      <c r="FTB4" s="26"/>
      <c r="FTC4" s="26"/>
      <c r="FTD4" s="26"/>
      <c r="FTE4" s="26"/>
      <c r="FTF4" s="26"/>
      <c r="FTG4" s="26"/>
      <c r="FTH4" s="26"/>
      <c r="FTI4" s="10"/>
      <c r="FTJ4" s="26"/>
      <c r="FTK4" s="26"/>
      <c r="FTL4" s="26"/>
      <c r="FTM4" s="26"/>
      <c r="FTN4" s="26"/>
      <c r="FTO4" s="26"/>
      <c r="FTP4" s="26"/>
      <c r="FTQ4" s="26"/>
      <c r="FTR4" s="26"/>
      <c r="FTS4" s="26"/>
      <c r="FTT4" s="26"/>
      <c r="FTU4" s="10"/>
      <c r="FTV4" s="26"/>
      <c r="FTW4" s="26"/>
      <c r="FTX4" s="26"/>
      <c r="FTY4" s="26"/>
      <c r="FTZ4" s="26"/>
      <c r="FUA4" s="26"/>
      <c r="FUB4" s="26"/>
      <c r="FUC4" s="26"/>
      <c r="FUD4" s="26"/>
      <c r="FUE4" s="26"/>
      <c r="FUF4" s="26"/>
      <c r="FUG4" s="10"/>
      <c r="FUH4" s="26"/>
      <c r="FUI4" s="26"/>
      <c r="FUJ4" s="26"/>
      <c r="FUK4" s="26"/>
      <c r="FUL4" s="26"/>
      <c r="FUM4" s="26"/>
      <c r="FUN4" s="26"/>
      <c r="FUO4" s="26"/>
      <c r="FUP4" s="26"/>
      <c r="FUQ4" s="26"/>
      <c r="FUR4" s="26"/>
      <c r="FUS4" s="10"/>
      <c r="FUT4" s="26"/>
      <c r="FUU4" s="26"/>
      <c r="FUV4" s="26"/>
      <c r="FUW4" s="26"/>
      <c r="FUX4" s="26"/>
      <c r="FUY4" s="26"/>
      <c r="FUZ4" s="26"/>
      <c r="FVA4" s="26"/>
      <c r="FVB4" s="26"/>
      <c r="FVC4" s="26"/>
      <c r="FVD4" s="26"/>
      <c r="FVE4" s="10"/>
      <c r="FVF4" s="26"/>
      <c r="FVG4" s="26"/>
      <c r="FVH4" s="26"/>
      <c r="FVI4" s="26"/>
      <c r="FVJ4" s="26"/>
      <c r="FVK4" s="26"/>
      <c r="FVL4" s="26"/>
      <c r="FVM4" s="26"/>
      <c r="FVN4" s="26"/>
      <c r="FVO4" s="26"/>
      <c r="FVP4" s="26"/>
      <c r="FVQ4" s="10"/>
      <c r="FVR4" s="26"/>
      <c r="FVS4" s="26"/>
      <c r="FVT4" s="26"/>
      <c r="FVU4" s="26"/>
      <c r="FVV4" s="26"/>
      <c r="FVW4" s="26"/>
      <c r="FVX4" s="26"/>
      <c r="FVY4" s="26"/>
      <c r="FVZ4" s="26"/>
      <c r="FWA4" s="26"/>
      <c r="FWB4" s="26"/>
      <c r="FWC4" s="10"/>
      <c r="FWD4" s="26"/>
      <c r="FWE4" s="26"/>
      <c r="FWF4" s="26"/>
      <c r="FWG4" s="26"/>
      <c r="FWH4" s="26"/>
      <c r="FWI4" s="26"/>
      <c r="FWJ4" s="26"/>
      <c r="FWK4" s="26"/>
      <c r="FWL4" s="26"/>
      <c r="FWM4" s="26"/>
      <c r="FWN4" s="26"/>
      <c r="FWO4" s="10"/>
      <c r="FWP4" s="26"/>
      <c r="FWQ4" s="26"/>
      <c r="FWR4" s="26"/>
      <c r="FWS4" s="26"/>
      <c r="FWT4" s="26"/>
      <c r="FWU4" s="26"/>
      <c r="FWV4" s="26"/>
      <c r="FWW4" s="26"/>
      <c r="FWX4" s="26"/>
      <c r="FWY4" s="26"/>
      <c r="FWZ4" s="26"/>
      <c r="FXA4" s="10"/>
      <c r="FXB4" s="26"/>
      <c r="FXC4" s="26"/>
      <c r="FXD4" s="26"/>
      <c r="FXE4" s="26"/>
      <c r="FXF4" s="26"/>
      <c r="FXG4" s="26"/>
      <c r="FXH4" s="26"/>
      <c r="FXI4" s="26"/>
      <c r="FXJ4" s="26"/>
      <c r="FXK4" s="26"/>
      <c r="FXL4" s="26"/>
      <c r="FXM4" s="10"/>
      <c r="FXN4" s="26"/>
      <c r="FXO4" s="26"/>
      <c r="FXP4" s="26"/>
      <c r="FXQ4" s="26"/>
      <c r="FXR4" s="26"/>
      <c r="FXS4" s="26"/>
      <c r="FXT4" s="26"/>
      <c r="FXU4" s="26"/>
      <c r="FXV4" s="26"/>
      <c r="FXW4" s="26"/>
      <c r="FXX4" s="26"/>
      <c r="FXY4" s="10"/>
      <c r="FXZ4" s="26"/>
      <c r="FYA4" s="26"/>
      <c r="FYB4" s="26"/>
      <c r="FYC4" s="26"/>
      <c r="FYD4" s="26"/>
      <c r="FYE4" s="26"/>
      <c r="FYF4" s="26"/>
      <c r="FYG4" s="26"/>
      <c r="FYH4" s="26"/>
      <c r="FYI4" s="26"/>
      <c r="FYJ4" s="26"/>
      <c r="FYK4" s="10"/>
      <c r="FYL4" s="26"/>
      <c r="FYM4" s="26"/>
      <c r="FYN4" s="26"/>
      <c r="FYO4" s="26"/>
      <c r="FYP4" s="26"/>
      <c r="FYQ4" s="26"/>
      <c r="FYR4" s="26"/>
      <c r="FYS4" s="26"/>
      <c r="FYT4" s="26"/>
      <c r="FYU4" s="26"/>
      <c r="FYV4" s="26"/>
      <c r="FYW4" s="10"/>
      <c r="FYX4" s="26"/>
      <c r="FYY4" s="26"/>
      <c r="FYZ4" s="26"/>
      <c r="FZA4" s="26"/>
      <c r="FZB4" s="26"/>
      <c r="FZC4" s="26"/>
      <c r="FZD4" s="26"/>
      <c r="FZE4" s="26"/>
      <c r="FZF4" s="26"/>
      <c r="FZG4" s="26"/>
      <c r="FZH4" s="26"/>
      <c r="FZI4" s="10"/>
      <c r="FZJ4" s="26"/>
      <c r="FZK4" s="26"/>
      <c r="FZL4" s="26"/>
      <c r="FZM4" s="26"/>
      <c r="FZN4" s="26"/>
      <c r="FZO4" s="26"/>
      <c r="FZP4" s="26"/>
      <c r="FZQ4" s="26"/>
      <c r="FZR4" s="26"/>
      <c r="FZS4" s="26"/>
      <c r="FZT4" s="26"/>
      <c r="FZU4" s="10"/>
      <c r="FZV4" s="26"/>
      <c r="FZW4" s="26"/>
      <c r="FZX4" s="26"/>
      <c r="FZY4" s="26"/>
      <c r="FZZ4" s="26"/>
      <c r="GAA4" s="26"/>
      <c r="GAB4" s="26"/>
      <c r="GAC4" s="26"/>
      <c r="GAD4" s="26"/>
      <c r="GAE4" s="26"/>
      <c r="GAF4" s="26"/>
      <c r="GAG4" s="10"/>
      <c r="GAH4" s="26"/>
      <c r="GAI4" s="26"/>
      <c r="GAJ4" s="26"/>
      <c r="GAK4" s="26"/>
      <c r="GAL4" s="26"/>
      <c r="GAM4" s="26"/>
      <c r="GAN4" s="26"/>
      <c r="GAO4" s="26"/>
      <c r="GAP4" s="26"/>
      <c r="GAQ4" s="26"/>
      <c r="GAR4" s="26"/>
      <c r="GAS4" s="10"/>
      <c r="GAT4" s="26"/>
      <c r="GAU4" s="26"/>
      <c r="GAV4" s="26"/>
      <c r="GAW4" s="26"/>
      <c r="GAX4" s="26"/>
      <c r="GAY4" s="26"/>
      <c r="GAZ4" s="26"/>
      <c r="GBA4" s="26"/>
      <c r="GBB4" s="26"/>
      <c r="GBC4" s="26"/>
      <c r="GBD4" s="26"/>
      <c r="GBE4" s="10"/>
      <c r="GBF4" s="26"/>
      <c r="GBG4" s="26"/>
      <c r="GBH4" s="26"/>
      <c r="GBI4" s="26"/>
      <c r="GBJ4" s="26"/>
      <c r="GBK4" s="26"/>
      <c r="GBL4" s="26"/>
      <c r="GBM4" s="26"/>
      <c r="GBN4" s="26"/>
      <c r="GBO4" s="26"/>
      <c r="GBP4" s="26"/>
      <c r="GBQ4" s="10"/>
      <c r="GBR4" s="26"/>
      <c r="GBS4" s="26"/>
      <c r="GBT4" s="26"/>
      <c r="GBU4" s="26"/>
      <c r="GBV4" s="26"/>
      <c r="GBW4" s="26"/>
      <c r="GBX4" s="26"/>
      <c r="GBY4" s="26"/>
      <c r="GBZ4" s="26"/>
      <c r="GCA4" s="26"/>
      <c r="GCB4" s="26"/>
      <c r="GCC4" s="10"/>
      <c r="GCD4" s="26"/>
      <c r="GCE4" s="26"/>
      <c r="GCF4" s="26"/>
      <c r="GCG4" s="26"/>
      <c r="GCH4" s="26"/>
      <c r="GCI4" s="26"/>
      <c r="GCJ4" s="26"/>
      <c r="GCK4" s="26"/>
      <c r="GCL4" s="26"/>
      <c r="GCM4" s="26"/>
      <c r="GCN4" s="26"/>
      <c r="GCO4" s="10"/>
      <c r="GCP4" s="26"/>
      <c r="GCQ4" s="26"/>
      <c r="GCR4" s="26"/>
      <c r="GCS4" s="26"/>
      <c r="GCT4" s="26"/>
      <c r="GCU4" s="26"/>
      <c r="GCV4" s="26"/>
      <c r="GCW4" s="26"/>
      <c r="GCX4" s="26"/>
      <c r="GCY4" s="26"/>
      <c r="GCZ4" s="26"/>
      <c r="GDA4" s="10"/>
      <c r="GDB4" s="26"/>
      <c r="GDC4" s="26"/>
      <c r="GDD4" s="26"/>
      <c r="GDE4" s="26"/>
      <c r="GDF4" s="26"/>
      <c r="GDG4" s="26"/>
      <c r="GDH4" s="26"/>
      <c r="GDI4" s="26"/>
      <c r="GDJ4" s="26"/>
      <c r="GDK4" s="26"/>
      <c r="GDL4" s="26"/>
      <c r="GDM4" s="10"/>
      <c r="GDN4" s="26"/>
      <c r="GDO4" s="26"/>
      <c r="GDP4" s="26"/>
      <c r="GDQ4" s="26"/>
      <c r="GDR4" s="26"/>
      <c r="GDS4" s="26"/>
      <c r="GDT4" s="26"/>
      <c r="GDU4" s="26"/>
      <c r="GDV4" s="26"/>
      <c r="GDW4" s="26"/>
      <c r="GDX4" s="26"/>
      <c r="GDY4" s="10"/>
      <c r="GDZ4" s="26"/>
      <c r="GEA4" s="26"/>
      <c r="GEB4" s="26"/>
      <c r="GEC4" s="26"/>
      <c r="GED4" s="26"/>
      <c r="GEE4" s="26"/>
      <c r="GEF4" s="26"/>
      <c r="GEG4" s="26"/>
      <c r="GEH4" s="26"/>
      <c r="GEI4" s="26"/>
      <c r="GEJ4" s="26"/>
      <c r="GEK4" s="10"/>
      <c r="GEL4" s="26"/>
      <c r="GEM4" s="26"/>
      <c r="GEN4" s="26"/>
      <c r="GEO4" s="26"/>
      <c r="GEP4" s="26"/>
      <c r="GEQ4" s="26"/>
      <c r="GER4" s="26"/>
      <c r="GES4" s="26"/>
      <c r="GET4" s="26"/>
      <c r="GEU4" s="26"/>
      <c r="GEV4" s="26"/>
      <c r="GEW4" s="10"/>
      <c r="GEX4" s="26"/>
      <c r="GEY4" s="26"/>
      <c r="GEZ4" s="26"/>
      <c r="GFA4" s="26"/>
      <c r="GFB4" s="26"/>
      <c r="GFC4" s="26"/>
      <c r="GFD4" s="26"/>
      <c r="GFE4" s="26"/>
      <c r="GFF4" s="26"/>
      <c r="GFG4" s="26"/>
      <c r="GFH4" s="26"/>
      <c r="GFI4" s="10"/>
      <c r="GFJ4" s="26"/>
      <c r="GFK4" s="26"/>
      <c r="GFL4" s="26"/>
      <c r="GFM4" s="26"/>
      <c r="GFN4" s="26"/>
      <c r="GFO4" s="26"/>
      <c r="GFP4" s="26"/>
      <c r="GFQ4" s="26"/>
      <c r="GFR4" s="26"/>
      <c r="GFS4" s="26"/>
      <c r="GFT4" s="26"/>
      <c r="GFU4" s="10"/>
      <c r="GFV4" s="26"/>
      <c r="GFW4" s="26"/>
      <c r="GFX4" s="26"/>
      <c r="GFY4" s="26"/>
      <c r="GFZ4" s="26"/>
      <c r="GGA4" s="26"/>
      <c r="GGB4" s="26"/>
      <c r="GGC4" s="26"/>
      <c r="GGD4" s="26"/>
      <c r="GGE4" s="26"/>
      <c r="GGF4" s="26"/>
      <c r="GGG4" s="10"/>
      <c r="GGH4" s="26"/>
      <c r="GGI4" s="26"/>
      <c r="GGJ4" s="26"/>
      <c r="GGK4" s="26"/>
      <c r="GGL4" s="26"/>
      <c r="GGM4" s="26"/>
      <c r="GGN4" s="26"/>
      <c r="GGO4" s="26"/>
      <c r="GGP4" s="26"/>
      <c r="GGQ4" s="26"/>
      <c r="GGR4" s="26"/>
      <c r="GGS4" s="10"/>
      <c r="GGT4" s="26"/>
      <c r="GGU4" s="26"/>
      <c r="GGV4" s="26"/>
      <c r="GGW4" s="26"/>
      <c r="GGX4" s="26"/>
      <c r="GGY4" s="26"/>
      <c r="GGZ4" s="26"/>
      <c r="GHA4" s="26"/>
      <c r="GHB4" s="26"/>
      <c r="GHC4" s="26"/>
      <c r="GHD4" s="26"/>
      <c r="GHE4" s="10"/>
      <c r="GHF4" s="26"/>
      <c r="GHG4" s="26"/>
      <c r="GHH4" s="26"/>
      <c r="GHI4" s="26"/>
      <c r="GHJ4" s="26"/>
      <c r="GHK4" s="26"/>
      <c r="GHL4" s="26"/>
      <c r="GHM4" s="26"/>
      <c r="GHN4" s="26"/>
      <c r="GHO4" s="26"/>
      <c r="GHP4" s="26"/>
      <c r="GHQ4" s="10"/>
      <c r="GHR4" s="26"/>
      <c r="GHS4" s="26"/>
      <c r="GHT4" s="26"/>
      <c r="GHU4" s="26"/>
      <c r="GHV4" s="26"/>
      <c r="GHW4" s="26"/>
      <c r="GHX4" s="26"/>
      <c r="GHY4" s="26"/>
      <c r="GHZ4" s="26"/>
      <c r="GIA4" s="26"/>
      <c r="GIB4" s="26"/>
      <c r="GIC4" s="10"/>
      <c r="GID4" s="26"/>
      <c r="GIE4" s="26"/>
      <c r="GIF4" s="26"/>
      <c r="GIG4" s="26"/>
      <c r="GIH4" s="26"/>
      <c r="GII4" s="26"/>
      <c r="GIJ4" s="26"/>
      <c r="GIK4" s="26"/>
      <c r="GIL4" s="26"/>
      <c r="GIM4" s="26"/>
      <c r="GIN4" s="26"/>
      <c r="GIO4" s="10"/>
      <c r="GIP4" s="26"/>
      <c r="GIQ4" s="26"/>
      <c r="GIR4" s="26"/>
      <c r="GIS4" s="26"/>
      <c r="GIT4" s="26"/>
      <c r="GIU4" s="26"/>
      <c r="GIV4" s="26"/>
      <c r="GIW4" s="26"/>
      <c r="GIX4" s="26"/>
      <c r="GIY4" s="26"/>
      <c r="GIZ4" s="26"/>
      <c r="GJA4" s="10"/>
      <c r="GJB4" s="26"/>
      <c r="GJC4" s="26"/>
      <c r="GJD4" s="26"/>
      <c r="GJE4" s="26"/>
      <c r="GJF4" s="26"/>
      <c r="GJG4" s="26"/>
      <c r="GJH4" s="26"/>
      <c r="GJI4" s="26"/>
      <c r="GJJ4" s="26"/>
      <c r="GJK4" s="26"/>
      <c r="GJL4" s="26"/>
      <c r="GJM4" s="10"/>
      <c r="GJN4" s="26"/>
      <c r="GJO4" s="26"/>
      <c r="GJP4" s="26"/>
      <c r="GJQ4" s="26"/>
      <c r="GJR4" s="26"/>
      <c r="GJS4" s="26"/>
      <c r="GJT4" s="26"/>
      <c r="GJU4" s="26"/>
      <c r="GJV4" s="26"/>
      <c r="GJW4" s="26"/>
      <c r="GJX4" s="26"/>
      <c r="GJY4" s="10"/>
      <c r="GJZ4" s="26"/>
      <c r="GKA4" s="26"/>
      <c r="GKB4" s="26"/>
      <c r="GKC4" s="26"/>
      <c r="GKD4" s="26"/>
      <c r="GKE4" s="26"/>
      <c r="GKF4" s="26"/>
      <c r="GKG4" s="26"/>
      <c r="GKH4" s="26"/>
      <c r="GKI4" s="26"/>
      <c r="GKJ4" s="26"/>
      <c r="GKK4" s="10"/>
      <c r="GKL4" s="26"/>
      <c r="GKM4" s="26"/>
      <c r="GKN4" s="26"/>
      <c r="GKO4" s="26"/>
      <c r="GKP4" s="26"/>
      <c r="GKQ4" s="26"/>
      <c r="GKR4" s="26"/>
      <c r="GKS4" s="26"/>
      <c r="GKT4" s="26"/>
      <c r="GKU4" s="26"/>
      <c r="GKV4" s="26"/>
      <c r="GKW4" s="10"/>
      <c r="GKX4" s="26"/>
      <c r="GKY4" s="26"/>
      <c r="GKZ4" s="26"/>
      <c r="GLA4" s="26"/>
      <c r="GLB4" s="26"/>
      <c r="GLC4" s="26"/>
      <c r="GLD4" s="26"/>
      <c r="GLE4" s="26"/>
      <c r="GLF4" s="26"/>
      <c r="GLG4" s="26"/>
      <c r="GLH4" s="26"/>
      <c r="GLI4" s="10"/>
      <c r="GLJ4" s="26"/>
      <c r="GLK4" s="26"/>
      <c r="GLL4" s="26"/>
      <c r="GLM4" s="26"/>
      <c r="GLN4" s="26"/>
      <c r="GLO4" s="26"/>
      <c r="GLP4" s="26"/>
      <c r="GLQ4" s="26"/>
      <c r="GLR4" s="26"/>
      <c r="GLS4" s="26"/>
      <c r="GLT4" s="26"/>
      <c r="GLU4" s="10"/>
      <c r="GLV4" s="26"/>
      <c r="GLW4" s="26"/>
      <c r="GLX4" s="26"/>
      <c r="GLY4" s="26"/>
      <c r="GLZ4" s="26"/>
      <c r="GMA4" s="26"/>
      <c r="GMB4" s="26"/>
      <c r="GMC4" s="26"/>
      <c r="GMD4" s="26"/>
      <c r="GME4" s="26"/>
      <c r="GMF4" s="26"/>
      <c r="GMG4" s="10"/>
      <c r="GMH4" s="26"/>
      <c r="GMI4" s="26"/>
      <c r="GMJ4" s="26"/>
      <c r="GMK4" s="26"/>
      <c r="GML4" s="26"/>
      <c r="GMM4" s="26"/>
      <c r="GMN4" s="26"/>
      <c r="GMO4" s="26"/>
      <c r="GMP4" s="26"/>
      <c r="GMQ4" s="26"/>
      <c r="GMR4" s="26"/>
      <c r="GMS4" s="10"/>
      <c r="GMT4" s="26"/>
      <c r="GMU4" s="26"/>
      <c r="GMV4" s="26"/>
      <c r="GMW4" s="26"/>
      <c r="GMX4" s="26"/>
      <c r="GMY4" s="26"/>
      <c r="GMZ4" s="26"/>
      <c r="GNA4" s="26"/>
      <c r="GNB4" s="26"/>
      <c r="GNC4" s="26"/>
      <c r="GND4" s="26"/>
      <c r="GNE4" s="10"/>
      <c r="GNF4" s="26"/>
      <c r="GNG4" s="26"/>
      <c r="GNH4" s="26"/>
      <c r="GNI4" s="26"/>
      <c r="GNJ4" s="26"/>
      <c r="GNK4" s="26"/>
      <c r="GNL4" s="26"/>
      <c r="GNM4" s="26"/>
      <c r="GNN4" s="26"/>
      <c r="GNO4" s="26"/>
      <c r="GNP4" s="26"/>
      <c r="GNQ4" s="10"/>
      <c r="GNR4" s="26"/>
      <c r="GNS4" s="26"/>
      <c r="GNT4" s="26"/>
      <c r="GNU4" s="26"/>
      <c r="GNV4" s="26"/>
      <c r="GNW4" s="26"/>
      <c r="GNX4" s="26"/>
      <c r="GNY4" s="26"/>
      <c r="GNZ4" s="26"/>
      <c r="GOA4" s="26"/>
      <c r="GOB4" s="26"/>
      <c r="GOC4" s="10"/>
      <c r="GOD4" s="26"/>
      <c r="GOE4" s="26"/>
      <c r="GOF4" s="26"/>
      <c r="GOG4" s="26"/>
      <c r="GOH4" s="26"/>
      <c r="GOI4" s="26"/>
      <c r="GOJ4" s="26"/>
      <c r="GOK4" s="26"/>
      <c r="GOL4" s="26"/>
      <c r="GOM4" s="26"/>
      <c r="GON4" s="26"/>
      <c r="GOO4" s="10"/>
      <c r="GOP4" s="26"/>
      <c r="GOQ4" s="26"/>
      <c r="GOR4" s="26"/>
      <c r="GOS4" s="26"/>
      <c r="GOT4" s="26"/>
      <c r="GOU4" s="26"/>
      <c r="GOV4" s="26"/>
      <c r="GOW4" s="26"/>
      <c r="GOX4" s="26"/>
      <c r="GOY4" s="26"/>
      <c r="GOZ4" s="26"/>
      <c r="GPA4" s="10"/>
      <c r="GPB4" s="26"/>
      <c r="GPC4" s="26"/>
      <c r="GPD4" s="26"/>
      <c r="GPE4" s="26"/>
      <c r="GPF4" s="26"/>
      <c r="GPG4" s="26"/>
      <c r="GPH4" s="26"/>
      <c r="GPI4" s="26"/>
      <c r="GPJ4" s="26"/>
      <c r="GPK4" s="26"/>
      <c r="GPL4" s="26"/>
      <c r="GPM4" s="10"/>
      <c r="GPN4" s="26"/>
      <c r="GPO4" s="26"/>
      <c r="GPP4" s="26"/>
      <c r="GPQ4" s="26"/>
      <c r="GPR4" s="26"/>
      <c r="GPS4" s="26"/>
      <c r="GPT4" s="26"/>
      <c r="GPU4" s="26"/>
      <c r="GPV4" s="26"/>
      <c r="GPW4" s="26"/>
      <c r="GPX4" s="26"/>
      <c r="GPY4" s="10"/>
      <c r="GPZ4" s="26"/>
      <c r="GQA4" s="26"/>
      <c r="GQB4" s="26"/>
      <c r="GQC4" s="26"/>
      <c r="GQD4" s="26"/>
      <c r="GQE4" s="26"/>
      <c r="GQF4" s="26"/>
      <c r="GQG4" s="26"/>
      <c r="GQH4" s="26"/>
      <c r="GQI4" s="26"/>
      <c r="GQJ4" s="26"/>
      <c r="GQK4" s="10"/>
      <c r="GQL4" s="26"/>
      <c r="GQM4" s="26"/>
      <c r="GQN4" s="26"/>
      <c r="GQO4" s="26"/>
      <c r="GQP4" s="26"/>
      <c r="GQQ4" s="26"/>
      <c r="GQR4" s="26"/>
      <c r="GQS4" s="26"/>
      <c r="GQT4" s="26"/>
      <c r="GQU4" s="26"/>
      <c r="GQV4" s="26"/>
      <c r="GQW4" s="10"/>
      <c r="GQX4" s="26"/>
      <c r="GQY4" s="26"/>
      <c r="GQZ4" s="26"/>
      <c r="GRA4" s="26"/>
      <c r="GRB4" s="26"/>
      <c r="GRC4" s="26"/>
      <c r="GRD4" s="26"/>
      <c r="GRE4" s="26"/>
      <c r="GRF4" s="26"/>
      <c r="GRG4" s="26"/>
      <c r="GRH4" s="26"/>
      <c r="GRI4" s="10"/>
      <c r="GRJ4" s="26"/>
      <c r="GRK4" s="26"/>
      <c r="GRL4" s="26"/>
      <c r="GRM4" s="26"/>
      <c r="GRN4" s="26"/>
      <c r="GRO4" s="26"/>
      <c r="GRP4" s="26"/>
      <c r="GRQ4" s="26"/>
      <c r="GRR4" s="26"/>
      <c r="GRS4" s="26"/>
      <c r="GRT4" s="26"/>
      <c r="GRU4" s="10"/>
      <c r="GRV4" s="26"/>
      <c r="GRW4" s="26"/>
      <c r="GRX4" s="26"/>
      <c r="GRY4" s="26"/>
      <c r="GRZ4" s="26"/>
      <c r="GSA4" s="26"/>
      <c r="GSB4" s="26"/>
      <c r="GSC4" s="26"/>
      <c r="GSD4" s="26"/>
      <c r="GSE4" s="26"/>
      <c r="GSF4" s="26"/>
      <c r="GSG4" s="10"/>
      <c r="GSH4" s="26"/>
      <c r="GSI4" s="26"/>
      <c r="GSJ4" s="26"/>
      <c r="GSK4" s="26"/>
      <c r="GSL4" s="26"/>
      <c r="GSM4" s="26"/>
      <c r="GSN4" s="26"/>
      <c r="GSO4" s="26"/>
      <c r="GSP4" s="26"/>
      <c r="GSQ4" s="26"/>
      <c r="GSR4" s="26"/>
      <c r="GSS4" s="10"/>
      <c r="GST4" s="26"/>
      <c r="GSU4" s="26"/>
      <c r="GSV4" s="26"/>
      <c r="GSW4" s="26"/>
      <c r="GSX4" s="26"/>
      <c r="GSY4" s="26"/>
      <c r="GSZ4" s="26"/>
      <c r="GTA4" s="26"/>
      <c r="GTB4" s="26"/>
      <c r="GTC4" s="26"/>
      <c r="GTD4" s="26"/>
      <c r="GTE4" s="10"/>
      <c r="GTF4" s="26"/>
      <c r="GTG4" s="26"/>
      <c r="GTH4" s="26"/>
      <c r="GTI4" s="26"/>
      <c r="GTJ4" s="26"/>
      <c r="GTK4" s="26"/>
      <c r="GTL4" s="26"/>
      <c r="GTM4" s="26"/>
      <c r="GTN4" s="26"/>
      <c r="GTO4" s="26"/>
      <c r="GTP4" s="26"/>
      <c r="GTQ4" s="10"/>
      <c r="GTR4" s="26"/>
      <c r="GTS4" s="26"/>
      <c r="GTT4" s="26"/>
      <c r="GTU4" s="26"/>
      <c r="GTV4" s="26"/>
      <c r="GTW4" s="26"/>
      <c r="GTX4" s="26"/>
      <c r="GTY4" s="26"/>
      <c r="GTZ4" s="26"/>
      <c r="GUA4" s="26"/>
      <c r="GUB4" s="26"/>
      <c r="GUC4" s="10"/>
      <c r="GUD4" s="26"/>
      <c r="GUE4" s="26"/>
      <c r="GUF4" s="26"/>
      <c r="GUG4" s="26"/>
      <c r="GUH4" s="26"/>
      <c r="GUI4" s="26"/>
      <c r="GUJ4" s="26"/>
      <c r="GUK4" s="26"/>
      <c r="GUL4" s="26"/>
      <c r="GUM4" s="26"/>
      <c r="GUN4" s="26"/>
      <c r="GUO4" s="10"/>
      <c r="GUP4" s="26"/>
      <c r="GUQ4" s="26"/>
      <c r="GUR4" s="26"/>
      <c r="GUS4" s="26"/>
      <c r="GUT4" s="26"/>
      <c r="GUU4" s="26"/>
      <c r="GUV4" s="26"/>
      <c r="GUW4" s="26"/>
      <c r="GUX4" s="26"/>
      <c r="GUY4" s="26"/>
      <c r="GUZ4" s="26"/>
      <c r="GVA4" s="10"/>
      <c r="GVB4" s="26"/>
      <c r="GVC4" s="26"/>
      <c r="GVD4" s="26"/>
      <c r="GVE4" s="26"/>
      <c r="GVF4" s="26"/>
      <c r="GVG4" s="26"/>
      <c r="GVH4" s="26"/>
      <c r="GVI4" s="26"/>
      <c r="GVJ4" s="26"/>
      <c r="GVK4" s="26"/>
      <c r="GVL4" s="26"/>
      <c r="GVM4" s="10"/>
      <c r="GVN4" s="26"/>
      <c r="GVO4" s="26"/>
      <c r="GVP4" s="26"/>
      <c r="GVQ4" s="26"/>
      <c r="GVR4" s="26"/>
      <c r="GVS4" s="26"/>
      <c r="GVT4" s="26"/>
      <c r="GVU4" s="26"/>
      <c r="GVV4" s="26"/>
      <c r="GVW4" s="26"/>
      <c r="GVX4" s="26"/>
      <c r="GVY4" s="10"/>
      <c r="GVZ4" s="26"/>
      <c r="GWA4" s="26"/>
      <c r="GWB4" s="26"/>
      <c r="GWC4" s="26"/>
      <c r="GWD4" s="26"/>
      <c r="GWE4" s="26"/>
      <c r="GWF4" s="26"/>
      <c r="GWG4" s="26"/>
      <c r="GWH4" s="26"/>
      <c r="GWI4" s="26"/>
      <c r="GWJ4" s="26"/>
      <c r="GWK4" s="10"/>
      <c r="GWL4" s="26"/>
      <c r="GWM4" s="26"/>
      <c r="GWN4" s="26"/>
      <c r="GWO4" s="26"/>
      <c r="GWP4" s="26"/>
      <c r="GWQ4" s="26"/>
      <c r="GWR4" s="26"/>
      <c r="GWS4" s="26"/>
      <c r="GWT4" s="26"/>
      <c r="GWU4" s="26"/>
      <c r="GWV4" s="26"/>
      <c r="GWW4" s="10"/>
      <c r="GWX4" s="26"/>
      <c r="GWY4" s="26"/>
      <c r="GWZ4" s="26"/>
      <c r="GXA4" s="26"/>
      <c r="GXB4" s="26"/>
      <c r="GXC4" s="26"/>
      <c r="GXD4" s="26"/>
      <c r="GXE4" s="26"/>
      <c r="GXF4" s="26"/>
      <c r="GXG4" s="26"/>
      <c r="GXH4" s="26"/>
      <c r="GXI4" s="10"/>
      <c r="GXJ4" s="26"/>
      <c r="GXK4" s="26"/>
      <c r="GXL4" s="26"/>
      <c r="GXM4" s="26"/>
      <c r="GXN4" s="26"/>
      <c r="GXO4" s="26"/>
      <c r="GXP4" s="26"/>
      <c r="GXQ4" s="26"/>
      <c r="GXR4" s="26"/>
      <c r="GXS4" s="26"/>
      <c r="GXT4" s="26"/>
      <c r="GXU4" s="10"/>
      <c r="GXV4" s="26"/>
      <c r="GXW4" s="26"/>
      <c r="GXX4" s="26"/>
      <c r="GXY4" s="26"/>
      <c r="GXZ4" s="26"/>
      <c r="GYA4" s="26"/>
      <c r="GYB4" s="26"/>
      <c r="GYC4" s="26"/>
      <c r="GYD4" s="26"/>
      <c r="GYE4" s="26"/>
      <c r="GYF4" s="26"/>
      <c r="GYG4" s="10"/>
      <c r="GYH4" s="26"/>
      <c r="GYI4" s="26"/>
      <c r="GYJ4" s="26"/>
      <c r="GYK4" s="26"/>
      <c r="GYL4" s="26"/>
      <c r="GYM4" s="26"/>
      <c r="GYN4" s="26"/>
      <c r="GYO4" s="26"/>
      <c r="GYP4" s="26"/>
      <c r="GYQ4" s="26"/>
      <c r="GYR4" s="26"/>
      <c r="GYS4" s="10"/>
      <c r="GYT4" s="26"/>
      <c r="GYU4" s="26"/>
      <c r="GYV4" s="26"/>
      <c r="GYW4" s="26"/>
      <c r="GYX4" s="26"/>
      <c r="GYY4" s="26"/>
      <c r="GYZ4" s="26"/>
      <c r="GZA4" s="26"/>
      <c r="GZB4" s="26"/>
      <c r="GZC4" s="26"/>
      <c r="GZD4" s="26"/>
      <c r="GZE4" s="10"/>
      <c r="GZF4" s="26"/>
      <c r="GZG4" s="26"/>
      <c r="GZH4" s="26"/>
      <c r="GZI4" s="26"/>
      <c r="GZJ4" s="26"/>
      <c r="GZK4" s="26"/>
      <c r="GZL4" s="26"/>
      <c r="GZM4" s="26"/>
      <c r="GZN4" s="26"/>
      <c r="GZO4" s="26"/>
      <c r="GZP4" s="26"/>
      <c r="GZQ4" s="10"/>
      <c r="GZR4" s="26"/>
      <c r="GZS4" s="26"/>
      <c r="GZT4" s="26"/>
      <c r="GZU4" s="26"/>
      <c r="GZV4" s="26"/>
      <c r="GZW4" s="26"/>
      <c r="GZX4" s="26"/>
      <c r="GZY4" s="26"/>
      <c r="GZZ4" s="26"/>
      <c r="HAA4" s="26"/>
      <c r="HAB4" s="26"/>
      <c r="HAC4" s="10"/>
      <c r="HAD4" s="26"/>
      <c r="HAE4" s="26"/>
      <c r="HAF4" s="26"/>
      <c r="HAG4" s="26"/>
      <c r="HAH4" s="26"/>
      <c r="HAI4" s="26"/>
      <c r="HAJ4" s="26"/>
      <c r="HAK4" s="26"/>
      <c r="HAL4" s="26"/>
      <c r="HAM4" s="26"/>
      <c r="HAN4" s="26"/>
      <c r="HAO4" s="10"/>
      <c r="HAP4" s="26"/>
      <c r="HAQ4" s="26"/>
      <c r="HAR4" s="26"/>
      <c r="HAS4" s="26"/>
      <c r="HAT4" s="26"/>
      <c r="HAU4" s="26"/>
      <c r="HAV4" s="26"/>
      <c r="HAW4" s="26"/>
      <c r="HAX4" s="26"/>
      <c r="HAY4" s="26"/>
      <c r="HAZ4" s="26"/>
      <c r="HBA4" s="10"/>
      <c r="HBB4" s="26"/>
      <c r="HBC4" s="26"/>
      <c r="HBD4" s="26"/>
      <c r="HBE4" s="26"/>
      <c r="HBF4" s="26"/>
      <c r="HBG4" s="26"/>
      <c r="HBH4" s="26"/>
      <c r="HBI4" s="26"/>
      <c r="HBJ4" s="26"/>
      <c r="HBK4" s="26"/>
      <c r="HBL4" s="26"/>
      <c r="HBM4" s="10"/>
      <c r="HBN4" s="26"/>
      <c r="HBO4" s="26"/>
      <c r="HBP4" s="26"/>
      <c r="HBQ4" s="26"/>
      <c r="HBR4" s="26"/>
      <c r="HBS4" s="26"/>
      <c r="HBT4" s="26"/>
      <c r="HBU4" s="26"/>
      <c r="HBV4" s="26"/>
      <c r="HBW4" s="26"/>
      <c r="HBX4" s="26"/>
      <c r="HBY4" s="10"/>
      <c r="HBZ4" s="26"/>
      <c r="HCA4" s="26"/>
      <c r="HCB4" s="26"/>
      <c r="HCC4" s="26"/>
      <c r="HCD4" s="26"/>
      <c r="HCE4" s="26"/>
      <c r="HCF4" s="26"/>
      <c r="HCG4" s="26"/>
      <c r="HCH4" s="26"/>
      <c r="HCI4" s="26"/>
      <c r="HCJ4" s="26"/>
      <c r="HCK4" s="10"/>
      <c r="HCL4" s="26"/>
      <c r="HCM4" s="26"/>
      <c r="HCN4" s="26"/>
      <c r="HCO4" s="26"/>
      <c r="HCP4" s="26"/>
      <c r="HCQ4" s="26"/>
      <c r="HCR4" s="26"/>
      <c r="HCS4" s="26"/>
      <c r="HCT4" s="26"/>
      <c r="HCU4" s="26"/>
      <c r="HCV4" s="26"/>
      <c r="HCW4" s="10"/>
      <c r="HCX4" s="26"/>
      <c r="HCY4" s="26"/>
      <c r="HCZ4" s="26"/>
      <c r="HDA4" s="26"/>
      <c r="HDB4" s="26"/>
      <c r="HDC4" s="26"/>
      <c r="HDD4" s="26"/>
      <c r="HDE4" s="26"/>
      <c r="HDF4" s="26"/>
      <c r="HDG4" s="26"/>
      <c r="HDH4" s="26"/>
      <c r="HDI4" s="10"/>
      <c r="HDJ4" s="26"/>
      <c r="HDK4" s="26"/>
      <c r="HDL4" s="26"/>
      <c r="HDM4" s="26"/>
      <c r="HDN4" s="26"/>
      <c r="HDO4" s="26"/>
      <c r="HDP4" s="26"/>
      <c r="HDQ4" s="26"/>
      <c r="HDR4" s="26"/>
      <c r="HDS4" s="26"/>
      <c r="HDT4" s="26"/>
      <c r="HDU4" s="10"/>
      <c r="HDV4" s="26"/>
      <c r="HDW4" s="26"/>
      <c r="HDX4" s="26"/>
      <c r="HDY4" s="26"/>
      <c r="HDZ4" s="26"/>
      <c r="HEA4" s="26"/>
      <c r="HEB4" s="26"/>
      <c r="HEC4" s="26"/>
      <c r="HED4" s="26"/>
      <c r="HEE4" s="26"/>
      <c r="HEF4" s="26"/>
      <c r="HEG4" s="10"/>
      <c r="HEH4" s="26"/>
      <c r="HEI4" s="26"/>
      <c r="HEJ4" s="26"/>
      <c r="HEK4" s="26"/>
      <c r="HEL4" s="26"/>
      <c r="HEM4" s="26"/>
      <c r="HEN4" s="26"/>
      <c r="HEO4" s="26"/>
      <c r="HEP4" s="26"/>
      <c r="HEQ4" s="26"/>
      <c r="HER4" s="26"/>
      <c r="HES4" s="10"/>
      <c r="HET4" s="26"/>
      <c r="HEU4" s="26"/>
      <c r="HEV4" s="26"/>
      <c r="HEW4" s="26"/>
      <c r="HEX4" s="26"/>
      <c r="HEY4" s="26"/>
      <c r="HEZ4" s="26"/>
      <c r="HFA4" s="26"/>
      <c r="HFB4" s="26"/>
      <c r="HFC4" s="26"/>
      <c r="HFD4" s="26"/>
      <c r="HFE4" s="10"/>
      <c r="HFF4" s="26"/>
      <c r="HFG4" s="26"/>
      <c r="HFH4" s="26"/>
      <c r="HFI4" s="26"/>
      <c r="HFJ4" s="26"/>
      <c r="HFK4" s="26"/>
      <c r="HFL4" s="26"/>
      <c r="HFM4" s="26"/>
      <c r="HFN4" s="26"/>
      <c r="HFO4" s="26"/>
      <c r="HFP4" s="26"/>
      <c r="HFQ4" s="10"/>
      <c r="HFR4" s="26"/>
      <c r="HFS4" s="26"/>
      <c r="HFT4" s="26"/>
      <c r="HFU4" s="26"/>
      <c r="HFV4" s="26"/>
      <c r="HFW4" s="26"/>
      <c r="HFX4" s="26"/>
      <c r="HFY4" s="26"/>
      <c r="HFZ4" s="26"/>
      <c r="HGA4" s="26"/>
      <c r="HGB4" s="26"/>
      <c r="HGC4" s="10"/>
      <c r="HGD4" s="26"/>
      <c r="HGE4" s="26"/>
      <c r="HGF4" s="26"/>
      <c r="HGG4" s="26"/>
      <c r="HGH4" s="26"/>
      <c r="HGI4" s="26"/>
      <c r="HGJ4" s="26"/>
      <c r="HGK4" s="26"/>
      <c r="HGL4" s="26"/>
      <c r="HGM4" s="26"/>
      <c r="HGN4" s="26"/>
      <c r="HGO4" s="10"/>
      <c r="HGP4" s="26"/>
      <c r="HGQ4" s="26"/>
      <c r="HGR4" s="26"/>
      <c r="HGS4" s="26"/>
      <c r="HGT4" s="26"/>
      <c r="HGU4" s="26"/>
      <c r="HGV4" s="26"/>
      <c r="HGW4" s="26"/>
      <c r="HGX4" s="26"/>
      <c r="HGY4" s="26"/>
      <c r="HGZ4" s="26"/>
      <c r="HHA4" s="10"/>
      <c r="HHB4" s="26"/>
      <c r="HHC4" s="26"/>
      <c r="HHD4" s="26"/>
      <c r="HHE4" s="26"/>
      <c r="HHF4" s="26"/>
      <c r="HHG4" s="26"/>
      <c r="HHH4" s="26"/>
      <c r="HHI4" s="26"/>
      <c r="HHJ4" s="26"/>
      <c r="HHK4" s="26"/>
      <c r="HHL4" s="26"/>
      <c r="HHM4" s="10"/>
      <c r="HHN4" s="26"/>
      <c r="HHO4" s="26"/>
      <c r="HHP4" s="26"/>
      <c r="HHQ4" s="26"/>
      <c r="HHR4" s="26"/>
      <c r="HHS4" s="26"/>
      <c r="HHT4" s="26"/>
      <c r="HHU4" s="26"/>
      <c r="HHV4" s="26"/>
      <c r="HHW4" s="26"/>
      <c r="HHX4" s="26"/>
      <c r="HHY4" s="10"/>
      <c r="HHZ4" s="26"/>
      <c r="HIA4" s="26"/>
      <c r="HIB4" s="26"/>
      <c r="HIC4" s="26"/>
      <c r="HID4" s="26"/>
      <c r="HIE4" s="26"/>
      <c r="HIF4" s="26"/>
      <c r="HIG4" s="26"/>
      <c r="HIH4" s="26"/>
      <c r="HII4" s="26"/>
      <c r="HIJ4" s="26"/>
      <c r="HIK4" s="10"/>
      <c r="HIL4" s="26"/>
      <c r="HIM4" s="26"/>
      <c r="HIN4" s="26"/>
      <c r="HIO4" s="26"/>
      <c r="HIP4" s="26"/>
      <c r="HIQ4" s="26"/>
      <c r="HIR4" s="26"/>
      <c r="HIS4" s="26"/>
      <c r="HIT4" s="26"/>
      <c r="HIU4" s="26"/>
      <c r="HIV4" s="26"/>
      <c r="HIW4" s="10"/>
      <c r="HIX4" s="26"/>
      <c r="HIY4" s="26"/>
      <c r="HIZ4" s="26"/>
      <c r="HJA4" s="26"/>
      <c r="HJB4" s="26"/>
      <c r="HJC4" s="26"/>
      <c r="HJD4" s="26"/>
      <c r="HJE4" s="26"/>
      <c r="HJF4" s="26"/>
      <c r="HJG4" s="26"/>
      <c r="HJH4" s="26"/>
      <c r="HJI4" s="10"/>
      <c r="HJJ4" s="26"/>
      <c r="HJK4" s="26"/>
      <c r="HJL4" s="26"/>
      <c r="HJM4" s="26"/>
      <c r="HJN4" s="26"/>
      <c r="HJO4" s="26"/>
      <c r="HJP4" s="26"/>
      <c r="HJQ4" s="26"/>
      <c r="HJR4" s="26"/>
      <c r="HJS4" s="26"/>
      <c r="HJT4" s="26"/>
      <c r="HJU4" s="10"/>
      <c r="HJV4" s="26"/>
      <c r="HJW4" s="26"/>
      <c r="HJX4" s="26"/>
      <c r="HJY4" s="26"/>
      <c r="HJZ4" s="26"/>
      <c r="HKA4" s="26"/>
      <c r="HKB4" s="26"/>
      <c r="HKC4" s="26"/>
      <c r="HKD4" s="26"/>
      <c r="HKE4" s="26"/>
      <c r="HKF4" s="26"/>
      <c r="HKG4" s="10"/>
      <c r="HKH4" s="26"/>
      <c r="HKI4" s="26"/>
      <c r="HKJ4" s="26"/>
      <c r="HKK4" s="26"/>
      <c r="HKL4" s="26"/>
      <c r="HKM4" s="26"/>
      <c r="HKN4" s="26"/>
      <c r="HKO4" s="26"/>
      <c r="HKP4" s="26"/>
      <c r="HKQ4" s="26"/>
      <c r="HKR4" s="26"/>
      <c r="HKS4" s="10"/>
      <c r="HKT4" s="26"/>
      <c r="HKU4" s="26"/>
      <c r="HKV4" s="26"/>
      <c r="HKW4" s="26"/>
      <c r="HKX4" s="26"/>
      <c r="HKY4" s="26"/>
      <c r="HKZ4" s="26"/>
      <c r="HLA4" s="26"/>
      <c r="HLB4" s="26"/>
      <c r="HLC4" s="26"/>
      <c r="HLD4" s="26"/>
      <c r="HLE4" s="10"/>
      <c r="HLF4" s="26"/>
      <c r="HLG4" s="26"/>
      <c r="HLH4" s="26"/>
      <c r="HLI4" s="26"/>
      <c r="HLJ4" s="26"/>
      <c r="HLK4" s="26"/>
      <c r="HLL4" s="26"/>
      <c r="HLM4" s="26"/>
      <c r="HLN4" s="26"/>
      <c r="HLO4" s="26"/>
      <c r="HLP4" s="26"/>
      <c r="HLQ4" s="10"/>
      <c r="HLR4" s="26"/>
      <c r="HLS4" s="26"/>
      <c r="HLT4" s="26"/>
      <c r="HLU4" s="26"/>
      <c r="HLV4" s="26"/>
      <c r="HLW4" s="26"/>
      <c r="HLX4" s="26"/>
      <c r="HLY4" s="26"/>
      <c r="HLZ4" s="26"/>
      <c r="HMA4" s="26"/>
      <c r="HMB4" s="26"/>
      <c r="HMC4" s="10"/>
      <c r="HMD4" s="26"/>
      <c r="HME4" s="26"/>
      <c r="HMF4" s="26"/>
      <c r="HMG4" s="26"/>
      <c r="HMH4" s="26"/>
      <c r="HMI4" s="26"/>
      <c r="HMJ4" s="26"/>
      <c r="HMK4" s="26"/>
      <c r="HML4" s="26"/>
      <c r="HMM4" s="26"/>
      <c r="HMN4" s="26"/>
      <c r="HMO4" s="10"/>
      <c r="HMP4" s="26"/>
      <c r="HMQ4" s="26"/>
      <c r="HMR4" s="26"/>
      <c r="HMS4" s="26"/>
      <c r="HMT4" s="26"/>
      <c r="HMU4" s="26"/>
      <c r="HMV4" s="26"/>
      <c r="HMW4" s="26"/>
      <c r="HMX4" s="26"/>
      <c r="HMY4" s="26"/>
      <c r="HMZ4" s="26"/>
      <c r="HNA4" s="10"/>
      <c r="HNB4" s="26"/>
      <c r="HNC4" s="26"/>
      <c r="HND4" s="26"/>
      <c r="HNE4" s="26"/>
      <c r="HNF4" s="26"/>
      <c r="HNG4" s="26"/>
      <c r="HNH4" s="26"/>
      <c r="HNI4" s="26"/>
      <c r="HNJ4" s="26"/>
      <c r="HNK4" s="26"/>
      <c r="HNL4" s="26"/>
      <c r="HNM4" s="10"/>
      <c r="HNN4" s="26"/>
      <c r="HNO4" s="26"/>
      <c r="HNP4" s="26"/>
      <c r="HNQ4" s="26"/>
      <c r="HNR4" s="26"/>
      <c r="HNS4" s="26"/>
      <c r="HNT4" s="26"/>
      <c r="HNU4" s="26"/>
      <c r="HNV4" s="26"/>
      <c r="HNW4" s="26"/>
      <c r="HNX4" s="26"/>
      <c r="HNY4" s="10"/>
      <c r="HNZ4" s="26"/>
      <c r="HOA4" s="26"/>
      <c r="HOB4" s="26"/>
      <c r="HOC4" s="26"/>
      <c r="HOD4" s="26"/>
      <c r="HOE4" s="26"/>
      <c r="HOF4" s="26"/>
      <c r="HOG4" s="26"/>
      <c r="HOH4" s="26"/>
      <c r="HOI4" s="26"/>
      <c r="HOJ4" s="26"/>
      <c r="HOK4" s="10"/>
      <c r="HOL4" s="26"/>
      <c r="HOM4" s="26"/>
      <c r="HON4" s="26"/>
      <c r="HOO4" s="26"/>
      <c r="HOP4" s="26"/>
      <c r="HOQ4" s="26"/>
      <c r="HOR4" s="26"/>
      <c r="HOS4" s="26"/>
      <c r="HOT4" s="26"/>
      <c r="HOU4" s="26"/>
      <c r="HOV4" s="26"/>
      <c r="HOW4" s="10"/>
      <c r="HOX4" s="26"/>
      <c r="HOY4" s="26"/>
      <c r="HOZ4" s="26"/>
      <c r="HPA4" s="26"/>
      <c r="HPB4" s="26"/>
      <c r="HPC4" s="26"/>
      <c r="HPD4" s="26"/>
      <c r="HPE4" s="26"/>
      <c r="HPF4" s="26"/>
      <c r="HPG4" s="26"/>
      <c r="HPH4" s="26"/>
      <c r="HPI4" s="10"/>
      <c r="HPJ4" s="26"/>
      <c r="HPK4" s="26"/>
      <c r="HPL4" s="26"/>
      <c r="HPM4" s="26"/>
      <c r="HPN4" s="26"/>
      <c r="HPO4" s="26"/>
      <c r="HPP4" s="26"/>
      <c r="HPQ4" s="26"/>
      <c r="HPR4" s="26"/>
      <c r="HPS4" s="26"/>
      <c r="HPT4" s="26"/>
      <c r="HPU4" s="10"/>
      <c r="HPV4" s="26"/>
      <c r="HPW4" s="26"/>
      <c r="HPX4" s="26"/>
      <c r="HPY4" s="26"/>
      <c r="HPZ4" s="26"/>
      <c r="HQA4" s="26"/>
      <c r="HQB4" s="26"/>
      <c r="HQC4" s="26"/>
      <c r="HQD4" s="26"/>
      <c r="HQE4" s="26"/>
      <c r="HQF4" s="26"/>
      <c r="HQG4" s="10"/>
      <c r="HQH4" s="26"/>
      <c r="HQI4" s="26"/>
      <c r="HQJ4" s="26"/>
      <c r="HQK4" s="26"/>
      <c r="HQL4" s="26"/>
      <c r="HQM4" s="26"/>
      <c r="HQN4" s="26"/>
      <c r="HQO4" s="26"/>
      <c r="HQP4" s="26"/>
      <c r="HQQ4" s="26"/>
      <c r="HQR4" s="26"/>
      <c r="HQS4" s="10"/>
      <c r="HQT4" s="26"/>
      <c r="HQU4" s="26"/>
      <c r="HQV4" s="26"/>
      <c r="HQW4" s="26"/>
      <c r="HQX4" s="26"/>
      <c r="HQY4" s="26"/>
      <c r="HQZ4" s="26"/>
      <c r="HRA4" s="26"/>
      <c r="HRB4" s="26"/>
      <c r="HRC4" s="26"/>
      <c r="HRD4" s="26"/>
      <c r="HRE4" s="10"/>
      <c r="HRF4" s="26"/>
      <c r="HRG4" s="26"/>
      <c r="HRH4" s="26"/>
      <c r="HRI4" s="26"/>
      <c r="HRJ4" s="26"/>
      <c r="HRK4" s="26"/>
      <c r="HRL4" s="26"/>
      <c r="HRM4" s="26"/>
      <c r="HRN4" s="26"/>
      <c r="HRO4" s="26"/>
      <c r="HRP4" s="26"/>
      <c r="HRQ4" s="10"/>
      <c r="HRR4" s="26"/>
      <c r="HRS4" s="26"/>
      <c r="HRT4" s="26"/>
      <c r="HRU4" s="26"/>
      <c r="HRV4" s="26"/>
      <c r="HRW4" s="26"/>
      <c r="HRX4" s="26"/>
      <c r="HRY4" s="26"/>
      <c r="HRZ4" s="26"/>
      <c r="HSA4" s="26"/>
      <c r="HSB4" s="26"/>
      <c r="HSC4" s="10"/>
      <c r="HSD4" s="26"/>
      <c r="HSE4" s="26"/>
      <c r="HSF4" s="26"/>
      <c r="HSG4" s="26"/>
      <c r="HSH4" s="26"/>
      <c r="HSI4" s="26"/>
      <c r="HSJ4" s="26"/>
      <c r="HSK4" s="26"/>
      <c r="HSL4" s="26"/>
      <c r="HSM4" s="26"/>
      <c r="HSN4" s="26"/>
      <c r="HSO4" s="10"/>
      <c r="HSP4" s="26"/>
      <c r="HSQ4" s="26"/>
      <c r="HSR4" s="26"/>
      <c r="HSS4" s="26"/>
      <c r="HST4" s="26"/>
      <c r="HSU4" s="26"/>
      <c r="HSV4" s="26"/>
      <c r="HSW4" s="26"/>
      <c r="HSX4" s="26"/>
      <c r="HSY4" s="26"/>
      <c r="HSZ4" s="26"/>
      <c r="HTA4" s="10"/>
      <c r="HTB4" s="26"/>
      <c r="HTC4" s="26"/>
      <c r="HTD4" s="26"/>
      <c r="HTE4" s="26"/>
      <c r="HTF4" s="26"/>
      <c r="HTG4" s="26"/>
      <c r="HTH4" s="26"/>
      <c r="HTI4" s="26"/>
      <c r="HTJ4" s="26"/>
      <c r="HTK4" s="26"/>
      <c r="HTL4" s="26"/>
      <c r="HTM4" s="10"/>
      <c r="HTN4" s="26"/>
      <c r="HTO4" s="26"/>
      <c r="HTP4" s="26"/>
      <c r="HTQ4" s="26"/>
      <c r="HTR4" s="26"/>
      <c r="HTS4" s="26"/>
      <c r="HTT4" s="26"/>
      <c r="HTU4" s="26"/>
      <c r="HTV4" s="26"/>
      <c r="HTW4" s="26"/>
      <c r="HTX4" s="26"/>
      <c r="HTY4" s="10"/>
      <c r="HTZ4" s="26"/>
      <c r="HUA4" s="26"/>
      <c r="HUB4" s="26"/>
      <c r="HUC4" s="26"/>
      <c r="HUD4" s="26"/>
      <c r="HUE4" s="26"/>
      <c r="HUF4" s="26"/>
      <c r="HUG4" s="26"/>
      <c r="HUH4" s="26"/>
      <c r="HUI4" s="26"/>
      <c r="HUJ4" s="26"/>
      <c r="HUK4" s="10"/>
      <c r="HUL4" s="26"/>
      <c r="HUM4" s="26"/>
      <c r="HUN4" s="26"/>
      <c r="HUO4" s="26"/>
      <c r="HUP4" s="26"/>
      <c r="HUQ4" s="26"/>
      <c r="HUR4" s="26"/>
      <c r="HUS4" s="26"/>
      <c r="HUT4" s="26"/>
      <c r="HUU4" s="26"/>
      <c r="HUV4" s="26"/>
      <c r="HUW4" s="10"/>
      <c r="HUX4" s="26"/>
      <c r="HUY4" s="26"/>
      <c r="HUZ4" s="26"/>
      <c r="HVA4" s="26"/>
      <c r="HVB4" s="26"/>
      <c r="HVC4" s="26"/>
      <c r="HVD4" s="26"/>
      <c r="HVE4" s="26"/>
      <c r="HVF4" s="26"/>
      <c r="HVG4" s="26"/>
      <c r="HVH4" s="26"/>
      <c r="HVI4" s="10"/>
      <c r="HVJ4" s="26"/>
      <c r="HVK4" s="26"/>
      <c r="HVL4" s="26"/>
      <c r="HVM4" s="26"/>
      <c r="HVN4" s="26"/>
      <c r="HVO4" s="26"/>
      <c r="HVP4" s="26"/>
      <c r="HVQ4" s="26"/>
      <c r="HVR4" s="26"/>
      <c r="HVS4" s="26"/>
      <c r="HVT4" s="26"/>
      <c r="HVU4" s="10"/>
      <c r="HVV4" s="26"/>
      <c r="HVW4" s="26"/>
      <c r="HVX4" s="26"/>
      <c r="HVY4" s="26"/>
      <c r="HVZ4" s="26"/>
      <c r="HWA4" s="26"/>
      <c r="HWB4" s="26"/>
      <c r="HWC4" s="26"/>
      <c r="HWD4" s="26"/>
      <c r="HWE4" s="26"/>
      <c r="HWF4" s="26"/>
      <c r="HWG4" s="10"/>
      <c r="HWH4" s="26"/>
      <c r="HWI4" s="26"/>
      <c r="HWJ4" s="26"/>
      <c r="HWK4" s="26"/>
      <c r="HWL4" s="26"/>
      <c r="HWM4" s="26"/>
      <c r="HWN4" s="26"/>
      <c r="HWO4" s="26"/>
      <c r="HWP4" s="26"/>
      <c r="HWQ4" s="26"/>
      <c r="HWR4" s="26"/>
      <c r="HWS4" s="10"/>
      <c r="HWT4" s="26"/>
      <c r="HWU4" s="26"/>
      <c r="HWV4" s="26"/>
      <c r="HWW4" s="26"/>
      <c r="HWX4" s="26"/>
      <c r="HWY4" s="26"/>
      <c r="HWZ4" s="26"/>
      <c r="HXA4" s="26"/>
      <c r="HXB4" s="26"/>
      <c r="HXC4" s="26"/>
      <c r="HXD4" s="26"/>
      <c r="HXE4" s="10"/>
      <c r="HXF4" s="26"/>
      <c r="HXG4" s="26"/>
      <c r="HXH4" s="26"/>
      <c r="HXI4" s="26"/>
      <c r="HXJ4" s="26"/>
      <c r="HXK4" s="26"/>
      <c r="HXL4" s="26"/>
      <c r="HXM4" s="26"/>
      <c r="HXN4" s="26"/>
      <c r="HXO4" s="26"/>
      <c r="HXP4" s="26"/>
      <c r="HXQ4" s="10"/>
      <c r="HXR4" s="26"/>
      <c r="HXS4" s="26"/>
      <c r="HXT4" s="26"/>
      <c r="HXU4" s="26"/>
      <c r="HXV4" s="26"/>
      <c r="HXW4" s="26"/>
      <c r="HXX4" s="26"/>
      <c r="HXY4" s="26"/>
      <c r="HXZ4" s="26"/>
      <c r="HYA4" s="26"/>
      <c r="HYB4" s="26"/>
      <c r="HYC4" s="10"/>
      <c r="HYD4" s="26"/>
      <c r="HYE4" s="26"/>
      <c r="HYF4" s="26"/>
      <c r="HYG4" s="26"/>
      <c r="HYH4" s="26"/>
      <c r="HYI4" s="26"/>
      <c r="HYJ4" s="26"/>
      <c r="HYK4" s="26"/>
      <c r="HYL4" s="26"/>
      <c r="HYM4" s="26"/>
      <c r="HYN4" s="26"/>
      <c r="HYO4" s="10"/>
      <c r="HYP4" s="26"/>
      <c r="HYQ4" s="26"/>
      <c r="HYR4" s="26"/>
      <c r="HYS4" s="26"/>
      <c r="HYT4" s="26"/>
      <c r="HYU4" s="26"/>
      <c r="HYV4" s="26"/>
      <c r="HYW4" s="26"/>
      <c r="HYX4" s="26"/>
      <c r="HYY4" s="26"/>
      <c r="HYZ4" s="26"/>
      <c r="HZA4" s="10"/>
      <c r="HZB4" s="26"/>
      <c r="HZC4" s="26"/>
      <c r="HZD4" s="26"/>
      <c r="HZE4" s="26"/>
      <c r="HZF4" s="26"/>
      <c r="HZG4" s="26"/>
      <c r="HZH4" s="26"/>
      <c r="HZI4" s="26"/>
      <c r="HZJ4" s="26"/>
      <c r="HZK4" s="26"/>
      <c r="HZL4" s="26"/>
      <c r="HZM4" s="10"/>
      <c r="HZN4" s="26"/>
      <c r="HZO4" s="26"/>
      <c r="HZP4" s="26"/>
      <c r="HZQ4" s="26"/>
      <c r="HZR4" s="26"/>
      <c r="HZS4" s="26"/>
      <c r="HZT4" s="26"/>
      <c r="HZU4" s="26"/>
      <c r="HZV4" s="26"/>
      <c r="HZW4" s="26"/>
      <c r="HZX4" s="26"/>
      <c r="HZY4" s="10"/>
      <c r="HZZ4" s="26"/>
      <c r="IAA4" s="26"/>
      <c r="IAB4" s="26"/>
      <c r="IAC4" s="26"/>
      <c r="IAD4" s="26"/>
      <c r="IAE4" s="26"/>
      <c r="IAF4" s="26"/>
      <c r="IAG4" s="26"/>
      <c r="IAH4" s="26"/>
      <c r="IAI4" s="26"/>
      <c r="IAJ4" s="26"/>
      <c r="IAK4" s="10"/>
      <c r="IAL4" s="26"/>
      <c r="IAM4" s="26"/>
      <c r="IAN4" s="26"/>
      <c r="IAO4" s="26"/>
      <c r="IAP4" s="26"/>
      <c r="IAQ4" s="26"/>
      <c r="IAR4" s="26"/>
      <c r="IAS4" s="26"/>
      <c r="IAT4" s="26"/>
      <c r="IAU4" s="26"/>
      <c r="IAV4" s="26"/>
      <c r="IAW4" s="10"/>
      <c r="IAX4" s="26"/>
      <c r="IAY4" s="26"/>
      <c r="IAZ4" s="26"/>
      <c r="IBA4" s="26"/>
      <c r="IBB4" s="26"/>
      <c r="IBC4" s="26"/>
      <c r="IBD4" s="26"/>
      <c r="IBE4" s="26"/>
      <c r="IBF4" s="26"/>
      <c r="IBG4" s="26"/>
      <c r="IBH4" s="26"/>
      <c r="IBI4" s="10"/>
      <c r="IBJ4" s="26"/>
      <c r="IBK4" s="26"/>
      <c r="IBL4" s="26"/>
      <c r="IBM4" s="26"/>
      <c r="IBN4" s="26"/>
      <c r="IBO4" s="26"/>
      <c r="IBP4" s="26"/>
      <c r="IBQ4" s="26"/>
      <c r="IBR4" s="26"/>
      <c r="IBS4" s="26"/>
      <c r="IBT4" s="26"/>
      <c r="IBU4" s="10"/>
      <c r="IBV4" s="26"/>
      <c r="IBW4" s="26"/>
      <c r="IBX4" s="26"/>
      <c r="IBY4" s="26"/>
      <c r="IBZ4" s="26"/>
      <c r="ICA4" s="26"/>
      <c r="ICB4" s="26"/>
      <c r="ICC4" s="26"/>
      <c r="ICD4" s="26"/>
      <c r="ICE4" s="26"/>
      <c r="ICF4" s="26"/>
      <c r="ICG4" s="10"/>
      <c r="ICH4" s="26"/>
      <c r="ICI4" s="26"/>
      <c r="ICJ4" s="26"/>
      <c r="ICK4" s="26"/>
      <c r="ICL4" s="26"/>
      <c r="ICM4" s="26"/>
      <c r="ICN4" s="26"/>
      <c r="ICO4" s="26"/>
      <c r="ICP4" s="26"/>
      <c r="ICQ4" s="26"/>
      <c r="ICR4" s="26"/>
      <c r="ICS4" s="10"/>
      <c r="ICT4" s="26"/>
      <c r="ICU4" s="26"/>
      <c r="ICV4" s="26"/>
      <c r="ICW4" s="26"/>
      <c r="ICX4" s="26"/>
      <c r="ICY4" s="26"/>
      <c r="ICZ4" s="26"/>
      <c r="IDA4" s="26"/>
      <c r="IDB4" s="26"/>
      <c r="IDC4" s="26"/>
      <c r="IDD4" s="26"/>
      <c r="IDE4" s="10"/>
      <c r="IDF4" s="26"/>
      <c r="IDG4" s="26"/>
      <c r="IDH4" s="26"/>
      <c r="IDI4" s="26"/>
      <c r="IDJ4" s="26"/>
      <c r="IDK4" s="26"/>
      <c r="IDL4" s="26"/>
      <c r="IDM4" s="26"/>
      <c r="IDN4" s="26"/>
      <c r="IDO4" s="26"/>
      <c r="IDP4" s="26"/>
      <c r="IDQ4" s="10"/>
      <c r="IDR4" s="26"/>
      <c r="IDS4" s="26"/>
      <c r="IDT4" s="26"/>
      <c r="IDU4" s="26"/>
      <c r="IDV4" s="26"/>
      <c r="IDW4" s="26"/>
      <c r="IDX4" s="26"/>
      <c r="IDY4" s="26"/>
      <c r="IDZ4" s="26"/>
      <c r="IEA4" s="26"/>
      <c r="IEB4" s="26"/>
      <c r="IEC4" s="10"/>
      <c r="IED4" s="26"/>
      <c r="IEE4" s="26"/>
      <c r="IEF4" s="26"/>
      <c r="IEG4" s="26"/>
      <c r="IEH4" s="26"/>
      <c r="IEI4" s="26"/>
      <c r="IEJ4" s="26"/>
      <c r="IEK4" s="26"/>
      <c r="IEL4" s="26"/>
      <c r="IEM4" s="26"/>
      <c r="IEN4" s="26"/>
      <c r="IEO4" s="10"/>
      <c r="IEP4" s="26"/>
      <c r="IEQ4" s="26"/>
      <c r="IER4" s="26"/>
      <c r="IES4" s="26"/>
      <c r="IET4" s="26"/>
      <c r="IEU4" s="26"/>
      <c r="IEV4" s="26"/>
      <c r="IEW4" s="26"/>
      <c r="IEX4" s="26"/>
      <c r="IEY4" s="26"/>
      <c r="IEZ4" s="26"/>
      <c r="IFA4" s="10"/>
      <c r="IFB4" s="26"/>
      <c r="IFC4" s="26"/>
      <c r="IFD4" s="26"/>
      <c r="IFE4" s="26"/>
      <c r="IFF4" s="26"/>
      <c r="IFG4" s="26"/>
      <c r="IFH4" s="26"/>
      <c r="IFI4" s="26"/>
      <c r="IFJ4" s="26"/>
      <c r="IFK4" s="26"/>
      <c r="IFL4" s="26"/>
      <c r="IFM4" s="10"/>
      <c r="IFN4" s="26"/>
      <c r="IFO4" s="26"/>
      <c r="IFP4" s="26"/>
      <c r="IFQ4" s="26"/>
      <c r="IFR4" s="26"/>
      <c r="IFS4" s="26"/>
      <c r="IFT4" s="26"/>
      <c r="IFU4" s="26"/>
      <c r="IFV4" s="26"/>
      <c r="IFW4" s="26"/>
      <c r="IFX4" s="26"/>
      <c r="IFY4" s="10"/>
      <c r="IFZ4" s="26"/>
      <c r="IGA4" s="26"/>
      <c r="IGB4" s="26"/>
      <c r="IGC4" s="26"/>
      <c r="IGD4" s="26"/>
      <c r="IGE4" s="26"/>
      <c r="IGF4" s="26"/>
      <c r="IGG4" s="26"/>
      <c r="IGH4" s="26"/>
      <c r="IGI4" s="26"/>
      <c r="IGJ4" s="26"/>
      <c r="IGK4" s="10"/>
      <c r="IGL4" s="26"/>
      <c r="IGM4" s="26"/>
      <c r="IGN4" s="26"/>
      <c r="IGO4" s="26"/>
      <c r="IGP4" s="26"/>
      <c r="IGQ4" s="26"/>
      <c r="IGR4" s="26"/>
      <c r="IGS4" s="26"/>
      <c r="IGT4" s="26"/>
      <c r="IGU4" s="26"/>
      <c r="IGV4" s="26"/>
      <c r="IGW4" s="10"/>
      <c r="IGX4" s="26"/>
      <c r="IGY4" s="26"/>
      <c r="IGZ4" s="26"/>
      <c r="IHA4" s="26"/>
      <c r="IHB4" s="26"/>
      <c r="IHC4" s="26"/>
      <c r="IHD4" s="26"/>
      <c r="IHE4" s="26"/>
      <c r="IHF4" s="26"/>
      <c r="IHG4" s="26"/>
      <c r="IHH4" s="26"/>
      <c r="IHI4" s="10"/>
      <c r="IHJ4" s="26"/>
      <c r="IHK4" s="26"/>
      <c r="IHL4" s="26"/>
      <c r="IHM4" s="26"/>
      <c r="IHN4" s="26"/>
      <c r="IHO4" s="26"/>
      <c r="IHP4" s="26"/>
      <c r="IHQ4" s="26"/>
      <c r="IHR4" s="26"/>
      <c r="IHS4" s="26"/>
      <c r="IHT4" s="26"/>
      <c r="IHU4" s="10"/>
      <c r="IHV4" s="26"/>
      <c r="IHW4" s="26"/>
      <c r="IHX4" s="26"/>
      <c r="IHY4" s="26"/>
      <c r="IHZ4" s="26"/>
      <c r="IIA4" s="26"/>
      <c r="IIB4" s="26"/>
      <c r="IIC4" s="26"/>
      <c r="IID4" s="26"/>
      <c r="IIE4" s="26"/>
      <c r="IIF4" s="26"/>
      <c r="IIG4" s="10"/>
      <c r="IIH4" s="26"/>
      <c r="III4" s="26"/>
      <c r="IIJ4" s="26"/>
      <c r="IIK4" s="26"/>
      <c r="IIL4" s="26"/>
      <c r="IIM4" s="26"/>
      <c r="IIN4" s="26"/>
      <c r="IIO4" s="26"/>
      <c r="IIP4" s="26"/>
      <c r="IIQ4" s="26"/>
      <c r="IIR4" s="26"/>
      <c r="IIS4" s="10"/>
      <c r="IIT4" s="26"/>
      <c r="IIU4" s="26"/>
      <c r="IIV4" s="26"/>
      <c r="IIW4" s="26"/>
      <c r="IIX4" s="26"/>
      <c r="IIY4" s="26"/>
      <c r="IIZ4" s="26"/>
      <c r="IJA4" s="26"/>
      <c r="IJB4" s="26"/>
      <c r="IJC4" s="26"/>
      <c r="IJD4" s="26"/>
      <c r="IJE4" s="10"/>
      <c r="IJF4" s="26"/>
      <c r="IJG4" s="26"/>
      <c r="IJH4" s="26"/>
      <c r="IJI4" s="26"/>
      <c r="IJJ4" s="26"/>
      <c r="IJK4" s="26"/>
      <c r="IJL4" s="26"/>
      <c r="IJM4" s="26"/>
      <c r="IJN4" s="26"/>
      <c r="IJO4" s="26"/>
      <c r="IJP4" s="26"/>
      <c r="IJQ4" s="10"/>
      <c r="IJR4" s="26"/>
      <c r="IJS4" s="26"/>
      <c r="IJT4" s="26"/>
      <c r="IJU4" s="26"/>
      <c r="IJV4" s="26"/>
      <c r="IJW4" s="26"/>
      <c r="IJX4" s="26"/>
      <c r="IJY4" s="26"/>
      <c r="IJZ4" s="26"/>
      <c r="IKA4" s="26"/>
      <c r="IKB4" s="26"/>
      <c r="IKC4" s="10"/>
      <c r="IKD4" s="26"/>
      <c r="IKE4" s="26"/>
      <c r="IKF4" s="26"/>
      <c r="IKG4" s="26"/>
      <c r="IKH4" s="26"/>
      <c r="IKI4" s="26"/>
      <c r="IKJ4" s="26"/>
      <c r="IKK4" s="26"/>
      <c r="IKL4" s="26"/>
      <c r="IKM4" s="26"/>
      <c r="IKN4" s="26"/>
      <c r="IKO4" s="10"/>
      <c r="IKP4" s="26"/>
      <c r="IKQ4" s="26"/>
      <c r="IKR4" s="26"/>
      <c r="IKS4" s="26"/>
      <c r="IKT4" s="26"/>
      <c r="IKU4" s="26"/>
      <c r="IKV4" s="26"/>
      <c r="IKW4" s="26"/>
      <c r="IKX4" s="26"/>
      <c r="IKY4" s="26"/>
      <c r="IKZ4" s="26"/>
      <c r="ILA4" s="10"/>
      <c r="ILB4" s="26"/>
      <c r="ILC4" s="26"/>
      <c r="ILD4" s="26"/>
      <c r="ILE4" s="26"/>
      <c r="ILF4" s="26"/>
      <c r="ILG4" s="26"/>
      <c r="ILH4" s="26"/>
      <c r="ILI4" s="26"/>
      <c r="ILJ4" s="26"/>
      <c r="ILK4" s="26"/>
      <c r="ILL4" s="26"/>
      <c r="ILM4" s="10"/>
      <c r="ILN4" s="26"/>
      <c r="ILO4" s="26"/>
      <c r="ILP4" s="26"/>
      <c r="ILQ4" s="26"/>
      <c r="ILR4" s="26"/>
      <c r="ILS4" s="26"/>
      <c r="ILT4" s="26"/>
      <c r="ILU4" s="26"/>
      <c r="ILV4" s="26"/>
      <c r="ILW4" s="26"/>
      <c r="ILX4" s="26"/>
      <c r="ILY4" s="10"/>
      <c r="ILZ4" s="26"/>
      <c r="IMA4" s="26"/>
      <c r="IMB4" s="26"/>
      <c r="IMC4" s="26"/>
      <c r="IMD4" s="26"/>
      <c r="IME4" s="26"/>
      <c r="IMF4" s="26"/>
      <c r="IMG4" s="26"/>
      <c r="IMH4" s="26"/>
      <c r="IMI4" s="26"/>
      <c r="IMJ4" s="26"/>
      <c r="IMK4" s="10"/>
      <c r="IML4" s="26"/>
      <c r="IMM4" s="26"/>
      <c r="IMN4" s="26"/>
      <c r="IMO4" s="26"/>
      <c r="IMP4" s="26"/>
      <c r="IMQ4" s="26"/>
      <c r="IMR4" s="26"/>
      <c r="IMS4" s="26"/>
      <c r="IMT4" s="26"/>
      <c r="IMU4" s="26"/>
      <c r="IMV4" s="26"/>
      <c r="IMW4" s="10"/>
      <c r="IMX4" s="26"/>
      <c r="IMY4" s="26"/>
      <c r="IMZ4" s="26"/>
      <c r="INA4" s="26"/>
      <c r="INB4" s="26"/>
      <c r="INC4" s="26"/>
      <c r="IND4" s="26"/>
      <c r="INE4" s="26"/>
      <c r="INF4" s="26"/>
      <c r="ING4" s="26"/>
      <c r="INH4" s="26"/>
      <c r="INI4" s="10"/>
      <c r="INJ4" s="26"/>
      <c r="INK4" s="26"/>
      <c r="INL4" s="26"/>
      <c r="INM4" s="26"/>
      <c r="INN4" s="26"/>
      <c r="INO4" s="26"/>
      <c r="INP4" s="26"/>
      <c r="INQ4" s="26"/>
      <c r="INR4" s="26"/>
      <c r="INS4" s="26"/>
      <c r="INT4" s="26"/>
      <c r="INU4" s="10"/>
      <c r="INV4" s="26"/>
      <c r="INW4" s="26"/>
      <c r="INX4" s="26"/>
      <c r="INY4" s="26"/>
      <c r="INZ4" s="26"/>
      <c r="IOA4" s="26"/>
      <c r="IOB4" s="26"/>
      <c r="IOC4" s="26"/>
      <c r="IOD4" s="26"/>
      <c r="IOE4" s="26"/>
      <c r="IOF4" s="26"/>
      <c r="IOG4" s="10"/>
      <c r="IOH4" s="26"/>
      <c r="IOI4" s="26"/>
      <c r="IOJ4" s="26"/>
      <c r="IOK4" s="26"/>
      <c r="IOL4" s="26"/>
      <c r="IOM4" s="26"/>
      <c r="ION4" s="26"/>
      <c r="IOO4" s="26"/>
      <c r="IOP4" s="26"/>
      <c r="IOQ4" s="26"/>
      <c r="IOR4" s="26"/>
      <c r="IOS4" s="10"/>
      <c r="IOT4" s="26"/>
      <c r="IOU4" s="26"/>
      <c r="IOV4" s="26"/>
      <c r="IOW4" s="26"/>
      <c r="IOX4" s="26"/>
      <c r="IOY4" s="26"/>
      <c r="IOZ4" s="26"/>
      <c r="IPA4" s="26"/>
      <c r="IPB4" s="26"/>
      <c r="IPC4" s="26"/>
      <c r="IPD4" s="26"/>
      <c r="IPE4" s="10"/>
      <c r="IPF4" s="26"/>
      <c r="IPG4" s="26"/>
      <c r="IPH4" s="26"/>
      <c r="IPI4" s="26"/>
      <c r="IPJ4" s="26"/>
      <c r="IPK4" s="26"/>
      <c r="IPL4" s="26"/>
      <c r="IPM4" s="26"/>
      <c r="IPN4" s="26"/>
      <c r="IPO4" s="26"/>
      <c r="IPP4" s="26"/>
      <c r="IPQ4" s="10"/>
      <c r="IPR4" s="26"/>
      <c r="IPS4" s="26"/>
      <c r="IPT4" s="26"/>
      <c r="IPU4" s="26"/>
      <c r="IPV4" s="26"/>
      <c r="IPW4" s="26"/>
      <c r="IPX4" s="26"/>
      <c r="IPY4" s="26"/>
      <c r="IPZ4" s="26"/>
      <c r="IQA4" s="26"/>
      <c r="IQB4" s="26"/>
      <c r="IQC4" s="10"/>
      <c r="IQD4" s="26"/>
      <c r="IQE4" s="26"/>
      <c r="IQF4" s="26"/>
      <c r="IQG4" s="26"/>
      <c r="IQH4" s="26"/>
      <c r="IQI4" s="26"/>
      <c r="IQJ4" s="26"/>
      <c r="IQK4" s="26"/>
      <c r="IQL4" s="26"/>
      <c r="IQM4" s="26"/>
      <c r="IQN4" s="26"/>
      <c r="IQO4" s="10"/>
      <c r="IQP4" s="26"/>
      <c r="IQQ4" s="26"/>
      <c r="IQR4" s="26"/>
      <c r="IQS4" s="26"/>
      <c r="IQT4" s="26"/>
      <c r="IQU4" s="26"/>
      <c r="IQV4" s="26"/>
      <c r="IQW4" s="26"/>
      <c r="IQX4" s="26"/>
      <c r="IQY4" s="26"/>
      <c r="IQZ4" s="26"/>
      <c r="IRA4" s="10"/>
      <c r="IRB4" s="26"/>
      <c r="IRC4" s="26"/>
      <c r="IRD4" s="26"/>
      <c r="IRE4" s="26"/>
      <c r="IRF4" s="26"/>
      <c r="IRG4" s="26"/>
      <c r="IRH4" s="26"/>
      <c r="IRI4" s="26"/>
      <c r="IRJ4" s="26"/>
      <c r="IRK4" s="26"/>
      <c r="IRL4" s="26"/>
      <c r="IRM4" s="10"/>
      <c r="IRN4" s="26"/>
      <c r="IRO4" s="26"/>
      <c r="IRP4" s="26"/>
      <c r="IRQ4" s="26"/>
      <c r="IRR4" s="26"/>
      <c r="IRS4" s="26"/>
      <c r="IRT4" s="26"/>
      <c r="IRU4" s="26"/>
      <c r="IRV4" s="26"/>
      <c r="IRW4" s="26"/>
      <c r="IRX4" s="26"/>
      <c r="IRY4" s="10"/>
      <c r="IRZ4" s="26"/>
      <c r="ISA4" s="26"/>
      <c r="ISB4" s="26"/>
      <c r="ISC4" s="26"/>
      <c r="ISD4" s="26"/>
      <c r="ISE4" s="26"/>
      <c r="ISF4" s="26"/>
      <c r="ISG4" s="26"/>
      <c r="ISH4" s="26"/>
      <c r="ISI4" s="26"/>
      <c r="ISJ4" s="26"/>
      <c r="ISK4" s="10"/>
      <c r="ISL4" s="26"/>
      <c r="ISM4" s="26"/>
      <c r="ISN4" s="26"/>
      <c r="ISO4" s="26"/>
      <c r="ISP4" s="26"/>
      <c r="ISQ4" s="26"/>
      <c r="ISR4" s="26"/>
      <c r="ISS4" s="26"/>
      <c r="IST4" s="26"/>
      <c r="ISU4" s="26"/>
      <c r="ISV4" s="26"/>
      <c r="ISW4" s="10"/>
      <c r="ISX4" s="26"/>
      <c r="ISY4" s="26"/>
      <c r="ISZ4" s="26"/>
      <c r="ITA4" s="26"/>
      <c r="ITB4" s="26"/>
      <c r="ITC4" s="26"/>
      <c r="ITD4" s="26"/>
      <c r="ITE4" s="26"/>
      <c r="ITF4" s="26"/>
      <c r="ITG4" s="26"/>
      <c r="ITH4" s="26"/>
      <c r="ITI4" s="10"/>
      <c r="ITJ4" s="26"/>
      <c r="ITK4" s="26"/>
      <c r="ITL4" s="26"/>
      <c r="ITM4" s="26"/>
      <c r="ITN4" s="26"/>
      <c r="ITO4" s="26"/>
      <c r="ITP4" s="26"/>
      <c r="ITQ4" s="26"/>
      <c r="ITR4" s="26"/>
      <c r="ITS4" s="26"/>
      <c r="ITT4" s="26"/>
      <c r="ITU4" s="10"/>
      <c r="ITV4" s="26"/>
      <c r="ITW4" s="26"/>
      <c r="ITX4" s="26"/>
      <c r="ITY4" s="26"/>
      <c r="ITZ4" s="26"/>
      <c r="IUA4" s="26"/>
      <c r="IUB4" s="26"/>
      <c r="IUC4" s="26"/>
      <c r="IUD4" s="26"/>
      <c r="IUE4" s="26"/>
      <c r="IUF4" s="26"/>
      <c r="IUG4" s="10"/>
      <c r="IUH4" s="26"/>
      <c r="IUI4" s="26"/>
      <c r="IUJ4" s="26"/>
      <c r="IUK4" s="26"/>
      <c r="IUL4" s="26"/>
      <c r="IUM4" s="26"/>
      <c r="IUN4" s="26"/>
      <c r="IUO4" s="26"/>
      <c r="IUP4" s="26"/>
      <c r="IUQ4" s="26"/>
      <c r="IUR4" s="26"/>
      <c r="IUS4" s="10"/>
      <c r="IUT4" s="26"/>
      <c r="IUU4" s="26"/>
      <c r="IUV4" s="26"/>
      <c r="IUW4" s="26"/>
      <c r="IUX4" s="26"/>
      <c r="IUY4" s="26"/>
      <c r="IUZ4" s="26"/>
      <c r="IVA4" s="26"/>
      <c r="IVB4" s="26"/>
      <c r="IVC4" s="26"/>
      <c r="IVD4" s="26"/>
      <c r="IVE4" s="10"/>
      <c r="IVF4" s="26"/>
      <c r="IVG4" s="26"/>
      <c r="IVH4" s="26"/>
      <c r="IVI4" s="26"/>
      <c r="IVJ4" s="26"/>
      <c r="IVK4" s="26"/>
      <c r="IVL4" s="26"/>
      <c r="IVM4" s="26"/>
      <c r="IVN4" s="26"/>
      <c r="IVO4" s="26"/>
      <c r="IVP4" s="26"/>
      <c r="IVQ4" s="10"/>
      <c r="IVR4" s="26"/>
      <c r="IVS4" s="26"/>
      <c r="IVT4" s="26"/>
      <c r="IVU4" s="26"/>
      <c r="IVV4" s="26"/>
      <c r="IVW4" s="26"/>
      <c r="IVX4" s="26"/>
      <c r="IVY4" s="26"/>
      <c r="IVZ4" s="26"/>
      <c r="IWA4" s="26"/>
      <c r="IWB4" s="26"/>
      <c r="IWC4" s="10"/>
      <c r="IWD4" s="26"/>
      <c r="IWE4" s="26"/>
      <c r="IWF4" s="26"/>
      <c r="IWG4" s="26"/>
      <c r="IWH4" s="26"/>
      <c r="IWI4" s="26"/>
      <c r="IWJ4" s="26"/>
      <c r="IWK4" s="26"/>
      <c r="IWL4" s="26"/>
      <c r="IWM4" s="26"/>
      <c r="IWN4" s="26"/>
      <c r="IWO4" s="10"/>
      <c r="IWP4" s="26"/>
      <c r="IWQ4" s="26"/>
      <c r="IWR4" s="26"/>
      <c r="IWS4" s="26"/>
      <c r="IWT4" s="26"/>
      <c r="IWU4" s="26"/>
      <c r="IWV4" s="26"/>
      <c r="IWW4" s="26"/>
      <c r="IWX4" s="26"/>
      <c r="IWY4" s="26"/>
      <c r="IWZ4" s="26"/>
      <c r="IXA4" s="10"/>
      <c r="IXB4" s="26"/>
      <c r="IXC4" s="26"/>
      <c r="IXD4" s="26"/>
      <c r="IXE4" s="26"/>
      <c r="IXF4" s="26"/>
      <c r="IXG4" s="26"/>
      <c r="IXH4" s="26"/>
      <c r="IXI4" s="26"/>
      <c r="IXJ4" s="26"/>
      <c r="IXK4" s="26"/>
      <c r="IXL4" s="26"/>
      <c r="IXM4" s="10"/>
      <c r="IXN4" s="26"/>
      <c r="IXO4" s="26"/>
      <c r="IXP4" s="26"/>
      <c r="IXQ4" s="26"/>
      <c r="IXR4" s="26"/>
      <c r="IXS4" s="26"/>
      <c r="IXT4" s="26"/>
      <c r="IXU4" s="26"/>
      <c r="IXV4" s="26"/>
      <c r="IXW4" s="26"/>
      <c r="IXX4" s="26"/>
      <c r="IXY4" s="10"/>
      <c r="IXZ4" s="26"/>
      <c r="IYA4" s="26"/>
      <c r="IYB4" s="26"/>
      <c r="IYC4" s="26"/>
      <c r="IYD4" s="26"/>
      <c r="IYE4" s="26"/>
      <c r="IYF4" s="26"/>
      <c r="IYG4" s="26"/>
      <c r="IYH4" s="26"/>
      <c r="IYI4" s="26"/>
      <c r="IYJ4" s="26"/>
      <c r="IYK4" s="10"/>
      <c r="IYL4" s="26"/>
      <c r="IYM4" s="26"/>
      <c r="IYN4" s="26"/>
      <c r="IYO4" s="26"/>
      <c r="IYP4" s="26"/>
      <c r="IYQ4" s="26"/>
      <c r="IYR4" s="26"/>
      <c r="IYS4" s="26"/>
      <c r="IYT4" s="26"/>
      <c r="IYU4" s="26"/>
      <c r="IYV4" s="26"/>
      <c r="IYW4" s="10"/>
      <c r="IYX4" s="26"/>
      <c r="IYY4" s="26"/>
      <c r="IYZ4" s="26"/>
      <c r="IZA4" s="26"/>
      <c r="IZB4" s="26"/>
      <c r="IZC4" s="26"/>
      <c r="IZD4" s="26"/>
      <c r="IZE4" s="26"/>
      <c r="IZF4" s="26"/>
      <c r="IZG4" s="26"/>
      <c r="IZH4" s="26"/>
      <c r="IZI4" s="10"/>
      <c r="IZJ4" s="26"/>
      <c r="IZK4" s="26"/>
      <c r="IZL4" s="26"/>
      <c r="IZM4" s="26"/>
      <c r="IZN4" s="26"/>
      <c r="IZO4" s="26"/>
      <c r="IZP4" s="26"/>
      <c r="IZQ4" s="26"/>
      <c r="IZR4" s="26"/>
      <c r="IZS4" s="26"/>
      <c r="IZT4" s="26"/>
      <c r="IZU4" s="10"/>
      <c r="IZV4" s="26"/>
      <c r="IZW4" s="26"/>
      <c r="IZX4" s="26"/>
      <c r="IZY4" s="26"/>
      <c r="IZZ4" s="26"/>
      <c r="JAA4" s="26"/>
      <c r="JAB4" s="26"/>
      <c r="JAC4" s="26"/>
      <c r="JAD4" s="26"/>
      <c r="JAE4" s="26"/>
      <c r="JAF4" s="26"/>
      <c r="JAG4" s="10"/>
      <c r="JAH4" s="26"/>
      <c r="JAI4" s="26"/>
      <c r="JAJ4" s="26"/>
      <c r="JAK4" s="26"/>
      <c r="JAL4" s="26"/>
      <c r="JAM4" s="26"/>
      <c r="JAN4" s="26"/>
      <c r="JAO4" s="26"/>
      <c r="JAP4" s="26"/>
      <c r="JAQ4" s="26"/>
      <c r="JAR4" s="26"/>
      <c r="JAS4" s="10"/>
      <c r="JAT4" s="26"/>
      <c r="JAU4" s="26"/>
      <c r="JAV4" s="26"/>
      <c r="JAW4" s="26"/>
      <c r="JAX4" s="26"/>
      <c r="JAY4" s="26"/>
      <c r="JAZ4" s="26"/>
      <c r="JBA4" s="26"/>
      <c r="JBB4" s="26"/>
      <c r="JBC4" s="26"/>
      <c r="JBD4" s="26"/>
      <c r="JBE4" s="10"/>
      <c r="JBF4" s="26"/>
      <c r="JBG4" s="26"/>
      <c r="JBH4" s="26"/>
      <c r="JBI4" s="26"/>
      <c r="JBJ4" s="26"/>
      <c r="JBK4" s="26"/>
      <c r="JBL4" s="26"/>
      <c r="JBM4" s="26"/>
      <c r="JBN4" s="26"/>
      <c r="JBO4" s="26"/>
      <c r="JBP4" s="26"/>
      <c r="JBQ4" s="10"/>
      <c r="JBR4" s="26"/>
      <c r="JBS4" s="26"/>
      <c r="JBT4" s="26"/>
      <c r="JBU4" s="26"/>
      <c r="JBV4" s="26"/>
      <c r="JBW4" s="26"/>
      <c r="JBX4" s="26"/>
      <c r="JBY4" s="26"/>
      <c r="JBZ4" s="26"/>
      <c r="JCA4" s="26"/>
      <c r="JCB4" s="26"/>
      <c r="JCC4" s="10"/>
      <c r="JCD4" s="26"/>
      <c r="JCE4" s="26"/>
      <c r="JCF4" s="26"/>
      <c r="JCG4" s="26"/>
      <c r="JCH4" s="26"/>
      <c r="JCI4" s="26"/>
      <c r="JCJ4" s="26"/>
      <c r="JCK4" s="26"/>
      <c r="JCL4" s="26"/>
      <c r="JCM4" s="26"/>
      <c r="JCN4" s="26"/>
      <c r="JCO4" s="10"/>
      <c r="JCP4" s="26"/>
      <c r="JCQ4" s="26"/>
      <c r="JCR4" s="26"/>
      <c r="JCS4" s="26"/>
      <c r="JCT4" s="26"/>
      <c r="JCU4" s="26"/>
      <c r="JCV4" s="26"/>
      <c r="JCW4" s="26"/>
      <c r="JCX4" s="26"/>
      <c r="JCY4" s="26"/>
      <c r="JCZ4" s="26"/>
      <c r="JDA4" s="10"/>
      <c r="JDB4" s="26"/>
      <c r="JDC4" s="26"/>
      <c r="JDD4" s="26"/>
      <c r="JDE4" s="26"/>
      <c r="JDF4" s="26"/>
      <c r="JDG4" s="26"/>
      <c r="JDH4" s="26"/>
      <c r="JDI4" s="26"/>
      <c r="JDJ4" s="26"/>
      <c r="JDK4" s="26"/>
      <c r="JDL4" s="26"/>
      <c r="JDM4" s="10"/>
      <c r="JDN4" s="26"/>
      <c r="JDO4" s="26"/>
      <c r="JDP4" s="26"/>
      <c r="JDQ4" s="26"/>
      <c r="JDR4" s="26"/>
      <c r="JDS4" s="26"/>
      <c r="JDT4" s="26"/>
      <c r="JDU4" s="26"/>
      <c r="JDV4" s="26"/>
      <c r="JDW4" s="26"/>
      <c r="JDX4" s="26"/>
      <c r="JDY4" s="10"/>
      <c r="JDZ4" s="26"/>
      <c r="JEA4" s="26"/>
      <c r="JEB4" s="26"/>
      <c r="JEC4" s="26"/>
      <c r="JED4" s="26"/>
      <c r="JEE4" s="26"/>
      <c r="JEF4" s="26"/>
      <c r="JEG4" s="26"/>
      <c r="JEH4" s="26"/>
      <c r="JEI4" s="26"/>
      <c r="JEJ4" s="26"/>
      <c r="JEK4" s="10"/>
      <c r="JEL4" s="26"/>
      <c r="JEM4" s="26"/>
      <c r="JEN4" s="26"/>
      <c r="JEO4" s="26"/>
      <c r="JEP4" s="26"/>
      <c r="JEQ4" s="26"/>
      <c r="JER4" s="26"/>
      <c r="JES4" s="26"/>
      <c r="JET4" s="26"/>
      <c r="JEU4" s="26"/>
      <c r="JEV4" s="26"/>
      <c r="JEW4" s="10"/>
      <c r="JEX4" s="26"/>
      <c r="JEY4" s="26"/>
      <c r="JEZ4" s="26"/>
      <c r="JFA4" s="26"/>
      <c r="JFB4" s="26"/>
      <c r="JFC4" s="26"/>
      <c r="JFD4" s="26"/>
      <c r="JFE4" s="26"/>
      <c r="JFF4" s="26"/>
      <c r="JFG4" s="26"/>
      <c r="JFH4" s="26"/>
      <c r="JFI4" s="10"/>
      <c r="JFJ4" s="26"/>
      <c r="JFK4" s="26"/>
      <c r="JFL4" s="26"/>
      <c r="JFM4" s="26"/>
      <c r="JFN4" s="26"/>
      <c r="JFO4" s="26"/>
      <c r="JFP4" s="26"/>
      <c r="JFQ4" s="26"/>
      <c r="JFR4" s="26"/>
      <c r="JFS4" s="26"/>
      <c r="JFT4" s="26"/>
      <c r="JFU4" s="10"/>
      <c r="JFV4" s="26"/>
      <c r="JFW4" s="26"/>
      <c r="JFX4" s="26"/>
      <c r="JFY4" s="26"/>
      <c r="JFZ4" s="26"/>
      <c r="JGA4" s="26"/>
      <c r="JGB4" s="26"/>
      <c r="JGC4" s="26"/>
      <c r="JGD4" s="26"/>
      <c r="JGE4" s="26"/>
      <c r="JGF4" s="26"/>
      <c r="JGG4" s="10"/>
      <c r="JGH4" s="26"/>
      <c r="JGI4" s="26"/>
      <c r="JGJ4" s="26"/>
      <c r="JGK4" s="26"/>
      <c r="JGL4" s="26"/>
      <c r="JGM4" s="26"/>
      <c r="JGN4" s="26"/>
      <c r="JGO4" s="26"/>
      <c r="JGP4" s="26"/>
      <c r="JGQ4" s="26"/>
      <c r="JGR4" s="26"/>
      <c r="JGS4" s="10"/>
      <c r="JGT4" s="26"/>
      <c r="JGU4" s="26"/>
      <c r="JGV4" s="26"/>
      <c r="JGW4" s="26"/>
      <c r="JGX4" s="26"/>
      <c r="JGY4" s="26"/>
      <c r="JGZ4" s="26"/>
      <c r="JHA4" s="26"/>
      <c r="JHB4" s="26"/>
      <c r="JHC4" s="26"/>
      <c r="JHD4" s="26"/>
      <c r="JHE4" s="10"/>
      <c r="JHF4" s="26"/>
      <c r="JHG4" s="26"/>
      <c r="JHH4" s="26"/>
      <c r="JHI4" s="26"/>
      <c r="JHJ4" s="26"/>
      <c r="JHK4" s="26"/>
      <c r="JHL4" s="26"/>
      <c r="JHM4" s="26"/>
      <c r="JHN4" s="26"/>
      <c r="JHO4" s="26"/>
      <c r="JHP4" s="26"/>
      <c r="JHQ4" s="10"/>
      <c r="JHR4" s="26"/>
      <c r="JHS4" s="26"/>
      <c r="JHT4" s="26"/>
      <c r="JHU4" s="26"/>
      <c r="JHV4" s="26"/>
      <c r="JHW4" s="26"/>
      <c r="JHX4" s="26"/>
      <c r="JHY4" s="26"/>
      <c r="JHZ4" s="26"/>
      <c r="JIA4" s="26"/>
      <c r="JIB4" s="26"/>
      <c r="JIC4" s="10"/>
      <c r="JID4" s="26"/>
      <c r="JIE4" s="26"/>
      <c r="JIF4" s="26"/>
      <c r="JIG4" s="26"/>
      <c r="JIH4" s="26"/>
      <c r="JII4" s="26"/>
      <c r="JIJ4" s="26"/>
      <c r="JIK4" s="26"/>
      <c r="JIL4" s="26"/>
      <c r="JIM4" s="26"/>
      <c r="JIN4" s="26"/>
      <c r="JIO4" s="10"/>
      <c r="JIP4" s="26"/>
      <c r="JIQ4" s="26"/>
      <c r="JIR4" s="26"/>
      <c r="JIS4" s="26"/>
      <c r="JIT4" s="26"/>
      <c r="JIU4" s="26"/>
      <c r="JIV4" s="26"/>
      <c r="JIW4" s="26"/>
      <c r="JIX4" s="26"/>
      <c r="JIY4" s="26"/>
      <c r="JIZ4" s="26"/>
      <c r="JJA4" s="10"/>
      <c r="JJB4" s="26"/>
      <c r="JJC4" s="26"/>
      <c r="JJD4" s="26"/>
      <c r="JJE4" s="26"/>
      <c r="JJF4" s="26"/>
      <c r="JJG4" s="26"/>
      <c r="JJH4" s="26"/>
      <c r="JJI4" s="26"/>
      <c r="JJJ4" s="26"/>
      <c r="JJK4" s="26"/>
      <c r="JJL4" s="26"/>
      <c r="JJM4" s="10"/>
      <c r="JJN4" s="26"/>
      <c r="JJO4" s="26"/>
      <c r="JJP4" s="26"/>
      <c r="JJQ4" s="26"/>
      <c r="JJR4" s="26"/>
      <c r="JJS4" s="26"/>
      <c r="JJT4" s="26"/>
      <c r="JJU4" s="26"/>
      <c r="JJV4" s="26"/>
      <c r="JJW4" s="26"/>
      <c r="JJX4" s="26"/>
      <c r="JJY4" s="10"/>
      <c r="JJZ4" s="26"/>
      <c r="JKA4" s="26"/>
      <c r="JKB4" s="26"/>
      <c r="JKC4" s="26"/>
      <c r="JKD4" s="26"/>
      <c r="JKE4" s="26"/>
      <c r="JKF4" s="26"/>
      <c r="JKG4" s="26"/>
      <c r="JKH4" s="26"/>
      <c r="JKI4" s="26"/>
      <c r="JKJ4" s="26"/>
      <c r="JKK4" s="10"/>
      <c r="JKL4" s="26"/>
      <c r="JKM4" s="26"/>
      <c r="JKN4" s="26"/>
      <c r="JKO4" s="26"/>
      <c r="JKP4" s="26"/>
      <c r="JKQ4" s="26"/>
      <c r="JKR4" s="26"/>
      <c r="JKS4" s="26"/>
      <c r="JKT4" s="26"/>
      <c r="JKU4" s="26"/>
      <c r="JKV4" s="26"/>
      <c r="JKW4" s="10"/>
      <c r="JKX4" s="26"/>
      <c r="JKY4" s="26"/>
      <c r="JKZ4" s="26"/>
      <c r="JLA4" s="26"/>
      <c r="JLB4" s="26"/>
      <c r="JLC4" s="26"/>
      <c r="JLD4" s="26"/>
      <c r="JLE4" s="26"/>
      <c r="JLF4" s="26"/>
      <c r="JLG4" s="26"/>
      <c r="JLH4" s="26"/>
      <c r="JLI4" s="10"/>
      <c r="JLJ4" s="26"/>
      <c r="JLK4" s="26"/>
      <c r="JLL4" s="26"/>
      <c r="JLM4" s="26"/>
      <c r="JLN4" s="26"/>
      <c r="JLO4" s="26"/>
      <c r="JLP4" s="26"/>
      <c r="JLQ4" s="26"/>
      <c r="JLR4" s="26"/>
      <c r="JLS4" s="26"/>
      <c r="JLT4" s="26"/>
      <c r="JLU4" s="10"/>
      <c r="JLV4" s="26"/>
      <c r="JLW4" s="26"/>
      <c r="JLX4" s="26"/>
      <c r="JLY4" s="26"/>
      <c r="JLZ4" s="26"/>
      <c r="JMA4" s="26"/>
      <c r="JMB4" s="26"/>
      <c r="JMC4" s="26"/>
      <c r="JMD4" s="26"/>
      <c r="JME4" s="26"/>
      <c r="JMF4" s="26"/>
      <c r="JMG4" s="10"/>
      <c r="JMH4" s="26"/>
      <c r="JMI4" s="26"/>
      <c r="JMJ4" s="26"/>
      <c r="JMK4" s="26"/>
      <c r="JML4" s="26"/>
      <c r="JMM4" s="26"/>
      <c r="JMN4" s="26"/>
      <c r="JMO4" s="26"/>
      <c r="JMP4" s="26"/>
      <c r="JMQ4" s="26"/>
      <c r="JMR4" s="26"/>
      <c r="JMS4" s="10"/>
      <c r="JMT4" s="26"/>
      <c r="JMU4" s="26"/>
      <c r="JMV4" s="26"/>
      <c r="JMW4" s="26"/>
      <c r="JMX4" s="26"/>
      <c r="JMY4" s="26"/>
      <c r="JMZ4" s="26"/>
      <c r="JNA4" s="26"/>
      <c r="JNB4" s="26"/>
      <c r="JNC4" s="26"/>
      <c r="JND4" s="26"/>
      <c r="JNE4" s="10"/>
      <c r="JNF4" s="26"/>
      <c r="JNG4" s="26"/>
      <c r="JNH4" s="26"/>
      <c r="JNI4" s="26"/>
      <c r="JNJ4" s="26"/>
      <c r="JNK4" s="26"/>
      <c r="JNL4" s="26"/>
      <c r="JNM4" s="26"/>
      <c r="JNN4" s="26"/>
      <c r="JNO4" s="26"/>
      <c r="JNP4" s="26"/>
      <c r="JNQ4" s="10"/>
      <c r="JNR4" s="26"/>
      <c r="JNS4" s="26"/>
      <c r="JNT4" s="26"/>
      <c r="JNU4" s="26"/>
      <c r="JNV4" s="26"/>
      <c r="JNW4" s="26"/>
      <c r="JNX4" s="26"/>
      <c r="JNY4" s="26"/>
      <c r="JNZ4" s="26"/>
      <c r="JOA4" s="26"/>
      <c r="JOB4" s="26"/>
      <c r="JOC4" s="10"/>
      <c r="JOD4" s="26"/>
      <c r="JOE4" s="26"/>
      <c r="JOF4" s="26"/>
      <c r="JOG4" s="26"/>
      <c r="JOH4" s="26"/>
      <c r="JOI4" s="26"/>
      <c r="JOJ4" s="26"/>
      <c r="JOK4" s="26"/>
      <c r="JOL4" s="26"/>
      <c r="JOM4" s="26"/>
      <c r="JON4" s="26"/>
      <c r="JOO4" s="10"/>
      <c r="JOP4" s="26"/>
      <c r="JOQ4" s="26"/>
      <c r="JOR4" s="26"/>
      <c r="JOS4" s="26"/>
      <c r="JOT4" s="26"/>
      <c r="JOU4" s="26"/>
      <c r="JOV4" s="26"/>
      <c r="JOW4" s="26"/>
      <c r="JOX4" s="26"/>
      <c r="JOY4" s="26"/>
      <c r="JOZ4" s="26"/>
      <c r="JPA4" s="10"/>
      <c r="JPB4" s="26"/>
      <c r="JPC4" s="26"/>
      <c r="JPD4" s="26"/>
      <c r="JPE4" s="26"/>
      <c r="JPF4" s="26"/>
      <c r="JPG4" s="26"/>
      <c r="JPH4" s="26"/>
      <c r="JPI4" s="26"/>
      <c r="JPJ4" s="26"/>
      <c r="JPK4" s="26"/>
      <c r="JPL4" s="26"/>
      <c r="JPM4" s="10"/>
      <c r="JPN4" s="26"/>
      <c r="JPO4" s="26"/>
      <c r="JPP4" s="26"/>
      <c r="JPQ4" s="26"/>
      <c r="JPR4" s="26"/>
      <c r="JPS4" s="26"/>
      <c r="JPT4" s="26"/>
      <c r="JPU4" s="26"/>
      <c r="JPV4" s="26"/>
      <c r="JPW4" s="26"/>
      <c r="JPX4" s="26"/>
      <c r="JPY4" s="10"/>
      <c r="JPZ4" s="26"/>
      <c r="JQA4" s="26"/>
      <c r="JQB4" s="26"/>
      <c r="JQC4" s="26"/>
      <c r="JQD4" s="26"/>
      <c r="JQE4" s="26"/>
      <c r="JQF4" s="26"/>
      <c r="JQG4" s="26"/>
      <c r="JQH4" s="26"/>
      <c r="JQI4" s="26"/>
      <c r="JQJ4" s="26"/>
      <c r="JQK4" s="10"/>
      <c r="JQL4" s="26"/>
      <c r="JQM4" s="26"/>
      <c r="JQN4" s="26"/>
      <c r="JQO4" s="26"/>
      <c r="JQP4" s="26"/>
      <c r="JQQ4" s="26"/>
      <c r="JQR4" s="26"/>
      <c r="JQS4" s="26"/>
      <c r="JQT4" s="26"/>
      <c r="JQU4" s="26"/>
      <c r="JQV4" s="26"/>
      <c r="JQW4" s="10"/>
      <c r="JQX4" s="26"/>
      <c r="JQY4" s="26"/>
      <c r="JQZ4" s="26"/>
      <c r="JRA4" s="26"/>
      <c r="JRB4" s="26"/>
      <c r="JRC4" s="26"/>
      <c r="JRD4" s="26"/>
      <c r="JRE4" s="26"/>
      <c r="JRF4" s="26"/>
      <c r="JRG4" s="26"/>
      <c r="JRH4" s="26"/>
      <c r="JRI4" s="10"/>
      <c r="JRJ4" s="26"/>
      <c r="JRK4" s="26"/>
      <c r="JRL4" s="26"/>
      <c r="JRM4" s="26"/>
      <c r="JRN4" s="26"/>
      <c r="JRO4" s="26"/>
      <c r="JRP4" s="26"/>
      <c r="JRQ4" s="26"/>
      <c r="JRR4" s="26"/>
      <c r="JRS4" s="26"/>
      <c r="JRT4" s="26"/>
      <c r="JRU4" s="10"/>
      <c r="JRV4" s="26"/>
      <c r="JRW4" s="26"/>
      <c r="JRX4" s="26"/>
      <c r="JRY4" s="26"/>
      <c r="JRZ4" s="26"/>
      <c r="JSA4" s="26"/>
      <c r="JSB4" s="26"/>
      <c r="JSC4" s="26"/>
      <c r="JSD4" s="26"/>
      <c r="JSE4" s="26"/>
      <c r="JSF4" s="26"/>
      <c r="JSG4" s="10"/>
      <c r="JSH4" s="26"/>
      <c r="JSI4" s="26"/>
      <c r="JSJ4" s="26"/>
      <c r="JSK4" s="26"/>
      <c r="JSL4" s="26"/>
      <c r="JSM4" s="26"/>
      <c r="JSN4" s="26"/>
      <c r="JSO4" s="26"/>
      <c r="JSP4" s="26"/>
      <c r="JSQ4" s="26"/>
      <c r="JSR4" s="26"/>
      <c r="JSS4" s="10"/>
      <c r="JST4" s="26"/>
      <c r="JSU4" s="26"/>
      <c r="JSV4" s="26"/>
      <c r="JSW4" s="26"/>
      <c r="JSX4" s="26"/>
      <c r="JSY4" s="26"/>
      <c r="JSZ4" s="26"/>
      <c r="JTA4" s="26"/>
      <c r="JTB4" s="26"/>
      <c r="JTC4" s="26"/>
      <c r="JTD4" s="26"/>
      <c r="JTE4" s="10"/>
      <c r="JTF4" s="26"/>
      <c r="JTG4" s="26"/>
      <c r="JTH4" s="26"/>
      <c r="JTI4" s="26"/>
      <c r="JTJ4" s="26"/>
      <c r="JTK4" s="26"/>
      <c r="JTL4" s="26"/>
      <c r="JTM4" s="26"/>
      <c r="JTN4" s="26"/>
      <c r="JTO4" s="26"/>
      <c r="JTP4" s="26"/>
      <c r="JTQ4" s="10"/>
      <c r="JTR4" s="26"/>
      <c r="JTS4" s="26"/>
      <c r="JTT4" s="26"/>
      <c r="JTU4" s="26"/>
      <c r="JTV4" s="26"/>
      <c r="JTW4" s="26"/>
      <c r="JTX4" s="26"/>
      <c r="JTY4" s="26"/>
      <c r="JTZ4" s="26"/>
      <c r="JUA4" s="26"/>
      <c r="JUB4" s="26"/>
      <c r="JUC4" s="10"/>
      <c r="JUD4" s="26"/>
      <c r="JUE4" s="26"/>
      <c r="JUF4" s="26"/>
      <c r="JUG4" s="26"/>
      <c r="JUH4" s="26"/>
      <c r="JUI4" s="26"/>
      <c r="JUJ4" s="26"/>
      <c r="JUK4" s="26"/>
      <c r="JUL4" s="26"/>
      <c r="JUM4" s="26"/>
      <c r="JUN4" s="26"/>
      <c r="JUO4" s="10"/>
      <c r="JUP4" s="26"/>
      <c r="JUQ4" s="26"/>
      <c r="JUR4" s="26"/>
      <c r="JUS4" s="26"/>
      <c r="JUT4" s="26"/>
      <c r="JUU4" s="26"/>
      <c r="JUV4" s="26"/>
      <c r="JUW4" s="26"/>
      <c r="JUX4" s="26"/>
      <c r="JUY4" s="26"/>
      <c r="JUZ4" s="26"/>
      <c r="JVA4" s="10"/>
      <c r="JVB4" s="26"/>
      <c r="JVC4" s="26"/>
      <c r="JVD4" s="26"/>
      <c r="JVE4" s="26"/>
      <c r="JVF4" s="26"/>
      <c r="JVG4" s="26"/>
      <c r="JVH4" s="26"/>
      <c r="JVI4" s="26"/>
      <c r="JVJ4" s="26"/>
      <c r="JVK4" s="26"/>
      <c r="JVL4" s="26"/>
      <c r="JVM4" s="10"/>
      <c r="JVN4" s="26"/>
      <c r="JVO4" s="26"/>
      <c r="JVP4" s="26"/>
      <c r="JVQ4" s="26"/>
      <c r="JVR4" s="26"/>
      <c r="JVS4" s="26"/>
      <c r="JVT4" s="26"/>
      <c r="JVU4" s="26"/>
      <c r="JVV4" s="26"/>
      <c r="JVW4" s="26"/>
      <c r="JVX4" s="26"/>
      <c r="JVY4" s="10"/>
      <c r="JVZ4" s="26"/>
      <c r="JWA4" s="26"/>
      <c r="JWB4" s="26"/>
      <c r="JWC4" s="26"/>
      <c r="JWD4" s="26"/>
      <c r="JWE4" s="26"/>
      <c r="JWF4" s="26"/>
      <c r="JWG4" s="26"/>
      <c r="JWH4" s="26"/>
      <c r="JWI4" s="26"/>
      <c r="JWJ4" s="26"/>
      <c r="JWK4" s="10"/>
      <c r="JWL4" s="26"/>
      <c r="JWM4" s="26"/>
      <c r="JWN4" s="26"/>
      <c r="JWO4" s="26"/>
      <c r="JWP4" s="26"/>
      <c r="JWQ4" s="26"/>
      <c r="JWR4" s="26"/>
      <c r="JWS4" s="26"/>
      <c r="JWT4" s="26"/>
      <c r="JWU4" s="26"/>
      <c r="JWV4" s="26"/>
      <c r="JWW4" s="10"/>
      <c r="JWX4" s="26"/>
      <c r="JWY4" s="26"/>
      <c r="JWZ4" s="26"/>
      <c r="JXA4" s="26"/>
      <c r="JXB4" s="26"/>
      <c r="JXC4" s="26"/>
      <c r="JXD4" s="26"/>
      <c r="JXE4" s="26"/>
      <c r="JXF4" s="26"/>
      <c r="JXG4" s="26"/>
      <c r="JXH4" s="26"/>
      <c r="JXI4" s="10"/>
      <c r="JXJ4" s="26"/>
      <c r="JXK4" s="26"/>
      <c r="JXL4" s="26"/>
      <c r="JXM4" s="26"/>
      <c r="JXN4" s="26"/>
      <c r="JXO4" s="26"/>
      <c r="JXP4" s="26"/>
      <c r="JXQ4" s="26"/>
      <c r="JXR4" s="26"/>
      <c r="JXS4" s="26"/>
      <c r="JXT4" s="26"/>
      <c r="JXU4" s="10"/>
      <c r="JXV4" s="26"/>
      <c r="JXW4" s="26"/>
      <c r="JXX4" s="26"/>
      <c r="JXY4" s="26"/>
      <c r="JXZ4" s="26"/>
      <c r="JYA4" s="26"/>
      <c r="JYB4" s="26"/>
      <c r="JYC4" s="26"/>
      <c r="JYD4" s="26"/>
      <c r="JYE4" s="26"/>
      <c r="JYF4" s="26"/>
      <c r="JYG4" s="10"/>
      <c r="JYH4" s="26"/>
      <c r="JYI4" s="26"/>
      <c r="JYJ4" s="26"/>
      <c r="JYK4" s="26"/>
      <c r="JYL4" s="26"/>
      <c r="JYM4" s="26"/>
      <c r="JYN4" s="26"/>
      <c r="JYO4" s="26"/>
      <c r="JYP4" s="26"/>
      <c r="JYQ4" s="26"/>
      <c r="JYR4" s="26"/>
      <c r="JYS4" s="10"/>
      <c r="JYT4" s="26"/>
      <c r="JYU4" s="26"/>
      <c r="JYV4" s="26"/>
      <c r="JYW4" s="26"/>
      <c r="JYX4" s="26"/>
      <c r="JYY4" s="26"/>
      <c r="JYZ4" s="26"/>
      <c r="JZA4" s="26"/>
      <c r="JZB4" s="26"/>
      <c r="JZC4" s="26"/>
      <c r="JZD4" s="26"/>
      <c r="JZE4" s="10"/>
      <c r="JZF4" s="26"/>
      <c r="JZG4" s="26"/>
      <c r="JZH4" s="26"/>
      <c r="JZI4" s="26"/>
      <c r="JZJ4" s="26"/>
      <c r="JZK4" s="26"/>
      <c r="JZL4" s="26"/>
      <c r="JZM4" s="26"/>
      <c r="JZN4" s="26"/>
      <c r="JZO4" s="26"/>
      <c r="JZP4" s="26"/>
      <c r="JZQ4" s="10"/>
      <c r="JZR4" s="26"/>
      <c r="JZS4" s="26"/>
      <c r="JZT4" s="26"/>
      <c r="JZU4" s="26"/>
      <c r="JZV4" s="26"/>
      <c r="JZW4" s="26"/>
      <c r="JZX4" s="26"/>
      <c r="JZY4" s="26"/>
      <c r="JZZ4" s="26"/>
      <c r="KAA4" s="26"/>
      <c r="KAB4" s="26"/>
      <c r="KAC4" s="10"/>
      <c r="KAD4" s="26"/>
      <c r="KAE4" s="26"/>
      <c r="KAF4" s="26"/>
      <c r="KAG4" s="26"/>
      <c r="KAH4" s="26"/>
      <c r="KAI4" s="26"/>
      <c r="KAJ4" s="26"/>
      <c r="KAK4" s="26"/>
      <c r="KAL4" s="26"/>
      <c r="KAM4" s="26"/>
      <c r="KAN4" s="26"/>
      <c r="KAO4" s="10"/>
      <c r="KAP4" s="26"/>
      <c r="KAQ4" s="26"/>
      <c r="KAR4" s="26"/>
      <c r="KAS4" s="26"/>
      <c r="KAT4" s="26"/>
      <c r="KAU4" s="26"/>
      <c r="KAV4" s="26"/>
      <c r="KAW4" s="26"/>
      <c r="KAX4" s="26"/>
      <c r="KAY4" s="26"/>
      <c r="KAZ4" s="26"/>
      <c r="KBA4" s="10"/>
      <c r="KBB4" s="26"/>
      <c r="KBC4" s="26"/>
      <c r="KBD4" s="26"/>
      <c r="KBE4" s="26"/>
      <c r="KBF4" s="26"/>
      <c r="KBG4" s="26"/>
      <c r="KBH4" s="26"/>
      <c r="KBI4" s="26"/>
      <c r="KBJ4" s="26"/>
      <c r="KBK4" s="26"/>
      <c r="KBL4" s="26"/>
      <c r="KBM4" s="10"/>
      <c r="KBN4" s="26"/>
      <c r="KBO4" s="26"/>
      <c r="KBP4" s="26"/>
      <c r="KBQ4" s="26"/>
      <c r="KBR4" s="26"/>
      <c r="KBS4" s="26"/>
      <c r="KBT4" s="26"/>
      <c r="KBU4" s="26"/>
      <c r="KBV4" s="26"/>
      <c r="KBW4" s="26"/>
      <c r="KBX4" s="26"/>
      <c r="KBY4" s="10"/>
      <c r="KBZ4" s="26"/>
      <c r="KCA4" s="26"/>
      <c r="KCB4" s="26"/>
      <c r="KCC4" s="26"/>
      <c r="KCD4" s="26"/>
      <c r="KCE4" s="26"/>
      <c r="KCF4" s="26"/>
      <c r="KCG4" s="26"/>
      <c r="KCH4" s="26"/>
      <c r="KCI4" s="26"/>
      <c r="KCJ4" s="26"/>
      <c r="KCK4" s="10"/>
      <c r="KCL4" s="26"/>
      <c r="KCM4" s="26"/>
      <c r="KCN4" s="26"/>
      <c r="KCO4" s="26"/>
      <c r="KCP4" s="26"/>
      <c r="KCQ4" s="26"/>
      <c r="KCR4" s="26"/>
      <c r="KCS4" s="26"/>
      <c r="KCT4" s="26"/>
      <c r="KCU4" s="26"/>
      <c r="KCV4" s="26"/>
      <c r="KCW4" s="10"/>
      <c r="KCX4" s="26"/>
      <c r="KCY4" s="26"/>
      <c r="KCZ4" s="26"/>
      <c r="KDA4" s="26"/>
      <c r="KDB4" s="26"/>
      <c r="KDC4" s="26"/>
      <c r="KDD4" s="26"/>
      <c r="KDE4" s="26"/>
      <c r="KDF4" s="26"/>
      <c r="KDG4" s="26"/>
      <c r="KDH4" s="26"/>
      <c r="KDI4" s="10"/>
      <c r="KDJ4" s="26"/>
      <c r="KDK4" s="26"/>
      <c r="KDL4" s="26"/>
      <c r="KDM4" s="26"/>
      <c r="KDN4" s="26"/>
      <c r="KDO4" s="26"/>
      <c r="KDP4" s="26"/>
      <c r="KDQ4" s="26"/>
      <c r="KDR4" s="26"/>
      <c r="KDS4" s="26"/>
      <c r="KDT4" s="26"/>
      <c r="KDU4" s="10"/>
      <c r="KDV4" s="26"/>
      <c r="KDW4" s="26"/>
      <c r="KDX4" s="26"/>
      <c r="KDY4" s="26"/>
      <c r="KDZ4" s="26"/>
      <c r="KEA4" s="26"/>
      <c r="KEB4" s="26"/>
      <c r="KEC4" s="26"/>
      <c r="KED4" s="26"/>
      <c r="KEE4" s="26"/>
      <c r="KEF4" s="26"/>
      <c r="KEG4" s="10"/>
      <c r="KEH4" s="26"/>
      <c r="KEI4" s="26"/>
      <c r="KEJ4" s="26"/>
      <c r="KEK4" s="26"/>
      <c r="KEL4" s="26"/>
      <c r="KEM4" s="26"/>
      <c r="KEN4" s="26"/>
      <c r="KEO4" s="26"/>
      <c r="KEP4" s="26"/>
      <c r="KEQ4" s="26"/>
      <c r="KER4" s="26"/>
      <c r="KES4" s="10"/>
      <c r="KET4" s="26"/>
      <c r="KEU4" s="26"/>
      <c r="KEV4" s="26"/>
      <c r="KEW4" s="26"/>
      <c r="KEX4" s="26"/>
      <c r="KEY4" s="26"/>
      <c r="KEZ4" s="26"/>
      <c r="KFA4" s="26"/>
      <c r="KFB4" s="26"/>
      <c r="KFC4" s="26"/>
      <c r="KFD4" s="26"/>
      <c r="KFE4" s="10"/>
      <c r="KFF4" s="26"/>
      <c r="KFG4" s="26"/>
      <c r="KFH4" s="26"/>
      <c r="KFI4" s="26"/>
      <c r="KFJ4" s="26"/>
      <c r="KFK4" s="26"/>
      <c r="KFL4" s="26"/>
      <c r="KFM4" s="26"/>
      <c r="KFN4" s="26"/>
      <c r="KFO4" s="26"/>
      <c r="KFP4" s="26"/>
      <c r="KFQ4" s="10"/>
      <c r="KFR4" s="26"/>
      <c r="KFS4" s="26"/>
      <c r="KFT4" s="26"/>
      <c r="KFU4" s="26"/>
      <c r="KFV4" s="26"/>
      <c r="KFW4" s="26"/>
      <c r="KFX4" s="26"/>
      <c r="KFY4" s="26"/>
      <c r="KFZ4" s="26"/>
      <c r="KGA4" s="26"/>
      <c r="KGB4" s="26"/>
      <c r="KGC4" s="10"/>
      <c r="KGD4" s="26"/>
      <c r="KGE4" s="26"/>
      <c r="KGF4" s="26"/>
      <c r="KGG4" s="26"/>
      <c r="KGH4" s="26"/>
      <c r="KGI4" s="26"/>
      <c r="KGJ4" s="26"/>
      <c r="KGK4" s="26"/>
      <c r="KGL4" s="26"/>
      <c r="KGM4" s="26"/>
      <c r="KGN4" s="26"/>
      <c r="KGO4" s="10"/>
      <c r="KGP4" s="26"/>
      <c r="KGQ4" s="26"/>
      <c r="KGR4" s="26"/>
      <c r="KGS4" s="26"/>
      <c r="KGT4" s="26"/>
      <c r="KGU4" s="26"/>
      <c r="KGV4" s="26"/>
      <c r="KGW4" s="26"/>
      <c r="KGX4" s="26"/>
      <c r="KGY4" s="26"/>
      <c r="KGZ4" s="26"/>
      <c r="KHA4" s="10"/>
      <c r="KHB4" s="26"/>
      <c r="KHC4" s="26"/>
      <c r="KHD4" s="26"/>
      <c r="KHE4" s="26"/>
      <c r="KHF4" s="26"/>
      <c r="KHG4" s="26"/>
      <c r="KHH4" s="26"/>
      <c r="KHI4" s="26"/>
      <c r="KHJ4" s="26"/>
      <c r="KHK4" s="26"/>
      <c r="KHL4" s="26"/>
      <c r="KHM4" s="10"/>
      <c r="KHN4" s="26"/>
      <c r="KHO4" s="26"/>
      <c r="KHP4" s="26"/>
      <c r="KHQ4" s="26"/>
      <c r="KHR4" s="26"/>
      <c r="KHS4" s="26"/>
      <c r="KHT4" s="26"/>
      <c r="KHU4" s="26"/>
      <c r="KHV4" s="26"/>
      <c r="KHW4" s="26"/>
      <c r="KHX4" s="26"/>
      <c r="KHY4" s="10"/>
      <c r="KHZ4" s="26"/>
      <c r="KIA4" s="26"/>
      <c r="KIB4" s="26"/>
      <c r="KIC4" s="26"/>
      <c r="KID4" s="26"/>
      <c r="KIE4" s="26"/>
      <c r="KIF4" s="26"/>
      <c r="KIG4" s="26"/>
      <c r="KIH4" s="26"/>
      <c r="KII4" s="26"/>
      <c r="KIJ4" s="26"/>
      <c r="KIK4" s="10"/>
      <c r="KIL4" s="26"/>
      <c r="KIM4" s="26"/>
      <c r="KIN4" s="26"/>
      <c r="KIO4" s="26"/>
      <c r="KIP4" s="26"/>
      <c r="KIQ4" s="26"/>
      <c r="KIR4" s="26"/>
      <c r="KIS4" s="26"/>
      <c r="KIT4" s="26"/>
      <c r="KIU4" s="26"/>
      <c r="KIV4" s="26"/>
      <c r="KIW4" s="10"/>
      <c r="KIX4" s="26"/>
      <c r="KIY4" s="26"/>
      <c r="KIZ4" s="26"/>
      <c r="KJA4" s="26"/>
      <c r="KJB4" s="26"/>
      <c r="KJC4" s="26"/>
      <c r="KJD4" s="26"/>
      <c r="KJE4" s="26"/>
      <c r="KJF4" s="26"/>
      <c r="KJG4" s="26"/>
      <c r="KJH4" s="26"/>
      <c r="KJI4" s="10"/>
      <c r="KJJ4" s="26"/>
      <c r="KJK4" s="26"/>
      <c r="KJL4" s="26"/>
      <c r="KJM4" s="26"/>
      <c r="KJN4" s="26"/>
      <c r="KJO4" s="26"/>
      <c r="KJP4" s="26"/>
      <c r="KJQ4" s="26"/>
      <c r="KJR4" s="26"/>
      <c r="KJS4" s="26"/>
      <c r="KJT4" s="26"/>
      <c r="KJU4" s="10"/>
      <c r="KJV4" s="26"/>
      <c r="KJW4" s="26"/>
      <c r="KJX4" s="26"/>
      <c r="KJY4" s="26"/>
      <c r="KJZ4" s="26"/>
      <c r="KKA4" s="26"/>
      <c r="KKB4" s="26"/>
      <c r="KKC4" s="26"/>
      <c r="KKD4" s="26"/>
      <c r="KKE4" s="26"/>
      <c r="KKF4" s="26"/>
      <c r="KKG4" s="10"/>
      <c r="KKH4" s="26"/>
      <c r="KKI4" s="26"/>
      <c r="KKJ4" s="26"/>
      <c r="KKK4" s="26"/>
      <c r="KKL4" s="26"/>
      <c r="KKM4" s="26"/>
      <c r="KKN4" s="26"/>
      <c r="KKO4" s="26"/>
      <c r="KKP4" s="26"/>
      <c r="KKQ4" s="26"/>
      <c r="KKR4" s="26"/>
      <c r="KKS4" s="10"/>
      <c r="KKT4" s="26"/>
      <c r="KKU4" s="26"/>
      <c r="KKV4" s="26"/>
      <c r="KKW4" s="26"/>
      <c r="KKX4" s="26"/>
      <c r="KKY4" s="26"/>
      <c r="KKZ4" s="26"/>
      <c r="KLA4" s="26"/>
      <c r="KLB4" s="26"/>
      <c r="KLC4" s="26"/>
      <c r="KLD4" s="26"/>
      <c r="KLE4" s="10"/>
      <c r="KLF4" s="26"/>
      <c r="KLG4" s="26"/>
      <c r="KLH4" s="26"/>
      <c r="KLI4" s="26"/>
      <c r="KLJ4" s="26"/>
      <c r="KLK4" s="26"/>
      <c r="KLL4" s="26"/>
      <c r="KLM4" s="26"/>
      <c r="KLN4" s="26"/>
      <c r="KLO4" s="26"/>
      <c r="KLP4" s="26"/>
      <c r="KLQ4" s="10"/>
      <c r="KLR4" s="26"/>
      <c r="KLS4" s="26"/>
      <c r="KLT4" s="26"/>
      <c r="KLU4" s="26"/>
      <c r="KLV4" s="26"/>
      <c r="KLW4" s="26"/>
      <c r="KLX4" s="26"/>
      <c r="KLY4" s="26"/>
      <c r="KLZ4" s="26"/>
      <c r="KMA4" s="26"/>
      <c r="KMB4" s="26"/>
      <c r="KMC4" s="10"/>
      <c r="KMD4" s="26"/>
      <c r="KME4" s="26"/>
      <c r="KMF4" s="26"/>
      <c r="KMG4" s="26"/>
      <c r="KMH4" s="26"/>
      <c r="KMI4" s="26"/>
      <c r="KMJ4" s="26"/>
      <c r="KMK4" s="26"/>
      <c r="KML4" s="26"/>
      <c r="KMM4" s="26"/>
      <c r="KMN4" s="26"/>
      <c r="KMO4" s="10"/>
      <c r="KMP4" s="26"/>
      <c r="KMQ4" s="26"/>
      <c r="KMR4" s="26"/>
      <c r="KMS4" s="26"/>
      <c r="KMT4" s="26"/>
      <c r="KMU4" s="26"/>
      <c r="KMV4" s="26"/>
      <c r="KMW4" s="26"/>
      <c r="KMX4" s="26"/>
      <c r="KMY4" s="26"/>
      <c r="KMZ4" s="26"/>
      <c r="KNA4" s="10"/>
      <c r="KNB4" s="26"/>
      <c r="KNC4" s="26"/>
      <c r="KND4" s="26"/>
      <c r="KNE4" s="26"/>
      <c r="KNF4" s="26"/>
      <c r="KNG4" s="26"/>
      <c r="KNH4" s="26"/>
      <c r="KNI4" s="26"/>
      <c r="KNJ4" s="26"/>
      <c r="KNK4" s="26"/>
      <c r="KNL4" s="26"/>
      <c r="KNM4" s="10"/>
      <c r="KNN4" s="26"/>
      <c r="KNO4" s="26"/>
      <c r="KNP4" s="26"/>
      <c r="KNQ4" s="26"/>
      <c r="KNR4" s="26"/>
      <c r="KNS4" s="26"/>
      <c r="KNT4" s="26"/>
      <c r="KNU4" s="26"/>
      <c r="KNV4" s="26"/>
      <c r="KNW4" s="26"/>
      <c r="KNX4" s="26"/>
      <c r="KNY4" s="10"/>
      <c r="KNZ4" s="26"/>
      <c r="KOA4" s="26"/>
      <c r="KOB4" s="26"/>
      <c r="KOC4" s="26"/>
      <c r="KOD4" s="26"/>
      <c r="KOE4" s="26"/>
      <c r="KOF4" s="26"/>
      <c r="KOG4" s="26"/>
      <c r="KOH4" s="26"/>
      <c r="KOI4" s="26"/>
      <c r="KOJ4" s="26"/>
      <c r="KOK4" s="10"/>
      <c r="KOL4" s="26"/>
      <c r="KOM4" s="26"/>
      <c r="KON4" s="26"/>
      <c r="KOO4" s="26"/>
      <c r="KOP4" s="26"/>
      <c r="KOQ4" s="26"/>
      <c r="KOR4" s="26"/>
      <c r="KOS4" s="26"/>
      <c r="KOT4" s="26"/>
      <c r="KOU4" s="26"/>
      <c r="KOV4" s="26"/>
      <c r="KOW4" s="10"/>
      <c r="KOX4" s="26"/>
      <c r="KOY4" s="26"/>
      <c r="KOZ4" s="26"/>
      <c r="KPA4" s="26"/>
      <c r="KPB4" s="26"/>
      <c r="KPC4" s="26"/>
      <c r="KPD4" s="26"/>
      <c r="KPE4" s="26"/>
      <c r="KPF4" s="26"/>
      <c r="KPG4" s="26"/>
      <c r="KPH4" s="26"/>
      <c r="KPI4" s="10"/>
      <c r="KPJ4" s="26"/>
      <c r="KPK4" s="26"/>
      <c r="KPL4" s="26"/>
      <c r="KPM4" s="26"/>
      <c r="KPN4" s="26"/>
      <c r="KPO4" s="26"/>
      <c r="KPP4" s="26"/>
      <c r="KPQ4" s="26"/>
      <c r="KPR4" s="26"/>
      <c r="KPS4" s="26"/>
      <c r="KPT4" s="26"/>
      <c r="KPU4" s="10"/>
      <c r="KPV4" s="26"/>
      <c r="KPW4" s="26"/>
      <c r="KPX4" s="26"/>
      <c r="KPY4" s="26"/>
      <c r="KPZ4" s="26"/>
      <c r="KQA4" s="26"/>
      <c r="KQB4" s="26"/>
      <c r="KQC4" s="26"/>
      <c r="KQD4" s="26"/>
      <c r="KQE4" s="26"/>
      <c r="KQF4" s="26"/>
      <c r="KQG4" s="10"/>
      <c r="KQH4" s="26"/>
      <c r="KQI4" s="26"/>
      <c r="KQJ4" s="26"/>
      <c r="KQK4" s="26"/>
      <c r="KQL4" s="26"/>
      <c r="KQM4" s="26"/>
      <c r="KQN4" s="26"/>
      <c r="KQO4" s="26"/>
      <c r="KQP4" s="26"/>
      <c r="KQQ4" s="26"/>
      <c r="KQR4" s="26"/>
      <c r="KQS4" s="10"/>
      <c r="KQT4" s="26"/>
      <c r="KQU4" s="26"/>
      <c r="KQV4" s="26"/>
      <c r="KQW4" s="26"/>
      <c r="KQX4" s="26"/>
      <c r="KQY4" s="26"/>
      <c r="KQZ4" s="26"/>
      <c r="KRA4" s="26"/>
      <c r="KRB4" s="26"/>
      <c r="KRC4" s="26"/>
      <c r="KRD4" s="26"/>
      <c r="KRE4" s="10"/>
      <c r="KRF4" s="26"/>
      <c r="KRG4" s="26"/>
      <c r="KRH4" s="26"/>
      <c r="KRI4" s="26"/>
      <c r="KRJ4" s="26"/>
      <c r="KRK4" s="26"/>
      <c r="KRL4" s="26"/>
      <c r="KRM4" s="26"/>
      <c r="KRN4" s="26"/>
      <c r="KRO4" s="26"/>
      <c r="KRP4" s="26"/>
      <c r="KRQ4" s="10"/>
      <c r="KRR4" s="26"/>
      <c r="KRS4" s="26"/>
      <c r="KRT4" s="26"/>
      <c r="KRU4" s="26"/>
      <c r="KRV4" s="26"/>
      <c r="KRW4" s="26"/>
      <c r="KRX4" s="26"/>
      <c r="KRY4" s="26"/>
      <c r="KRZ4" s="26"/>
      <c r="KSA4" s="26"/>
      <c r="KSB4" s="26"/>
      <c r="KSC4" s="10"/>
      <c r="KSD4" s="26"/>
      <c r="KSE4" s="26"/>
      <c r="KSF4" s="26"/>
      <c r="KSG4" s="26"/>
      <c r="KSH4" s="26"/>
      <c r="KSI4" s="26"/>
      <c r="KSJ4" s="26"/>
      <c r="KSK4" s="26"/>
      <c r="KSL4" s="26"/>
      <c r="KSM4" s="26"/>
      <c r="KSN4" s="26"/>
      <c r="KSO4" s="10"/>
      <c r="KSP4" s="26"/>
      <c r="KSQ4" s="26"/>
      <c r="KSR4" s="26"/>
      <c r="KSS4" s="26"/>
      <c r="KST4" s="26"/>
      <c r="KSU4" s="26"/>
      <c r="KSV4" s="26"/>
      <c r="KSW4" s="26"/>
      <c r="KSX4" s="26"/>
      <c r="KSY4" s="26"/>
      <c r="KSZ4" s="26"/>
      <c r="KTA4" s="10"/>
      <c r="KTB4" s="26"/>
      <c r="KTC4" s="26"/>
      <c r="KTD4" s="26"/>
      <c r="KTE4" s="26"/>
      <c r="KTF4" s="26"/>
      <c r="KTG4" s="26"/>
      <c r="KTH4" s="26"/>
      <c r="KTI4" s="26"/>
      <c r="KTJ4" s="26"/>
      <c r="KTK4" s="26"/>
      <c r="KTL4" s="26"/>
      <c r="KTM4" s="10"/>
      <c r="KTN4" s="26"/>
      <c r="KTO4" s="26"/>
      <c r="KTP4" s="26"/>
      <c r="KTQ4" s="26"/>
      <c r="KTR4" s="26"/>
      <c r="KTS4" s="26"/>
      <c r="KTT4" s="26"/>
      <c r="KTU4" s="26"/>
      <c r="KTV4" s="26"/>
      <c r="KTW4" s="26"/>
      <c r="KTX4" s="26"/>
      <c r="KTY4" s="10"/>
      <c r="KTZ4" s="26"/>
      <c r="KUA4" s="26"/>
      <c r="KUB4" s="26"/>
      <c r="KUC4" s="26"/>
      <c r="KUD4" s="26"/>
      <c r="KUE4" s="26"/>
      <c r="KUF4" s="26"/>
      <c r="KUG4" s="26"/>
      <c r="KUH4" s="26"/>
      <c r="KUI4" s="26"/>
      <c r="KUJ4" s="26"/>
      <c r="KUK4" s="10"/>
      <c r="KUL4" s="26"/>
      <c r="KUM4" s="26"/>
      <c r="KUN4" s="26"/>
      <c r="KUO4" s="26"/>
      <c r="KUP4" s="26"/>
      <c r="KUQ4" s="26"/>
      <c r="KUR4" s="26"/>
      <c r="KUS4" s="26"/>
      <c r="KUT4" s="26"/>
      <c r="KUU4" s="26"/>
      <c r="KUV4" s="26"/>
      <c r="KUW4" s="10"/>
      <c r="KUX4" s="26"/>
      <c r="KUY4" s="26"/>
      <c r="KUZ4" s="26"/>
      <c r="KVA4" s="26"/>
      <c r="KVB4" s="26"/>
      <c r="KVC4" s="26"/>
      <c r="KVD4" s="26"/>
      <c r="KVE4" s="26"/>
      <c r="KVF4" s="26"/>
      <c r="KVG4" s="26"/>
      <c r="KVH4" s="26"/>
      <c r="KVI4" s="10"/>
      <c r="KVJ4" s="26"/>
      <c r="KVK4" s="26"/>
      <c r="KVL4" s="26"/>
      <c r="KVM4" s="26"/>
      <c r="KVN4" s="26"/>
      <c r="KVO4" s="26"/>
      <c r="KVP4" s="26"/>
      <c r="KVQ4" s="26"/>
      <c r="KVR4" s="26"/>
      <c r="KVS4" s="26"/>
      <c r="KVT4" s="26"/>
      <c r="KVU4" s="10"/>
      <c r="KVV4" s="26"/>
      <c r="KVW4" s="26"/>
      <c r="KVX4" s="26"/>
      <c r="KVY4" s="26"/>
      <c r="KVZ4" s="26"/>
      <c r="KWA4" s="26"/>
      <c r="KWB4" s="26"/>
      <c r="KWC4" s="26"/>
      <c r="KWD4" s="26"/>
      <c r="KWE4" s="26"/>
      <c r="KWF4" s="26"/>
      <c r="KWG4" s="10"/>
      <c r="KWH4" s="26"/>
      <c r="KWI4" s="26"/>
      <c r="KWJ4" s="26"/>
      <c r="KWK4" s="26"/>
      <c r="KWL4" s="26"/>
      <c r="KWM4" s="26"/>
      <c r="KWN4" s="26"/>
      <c r="KWO4" s="26"/>
      <c r="KWP4" s="26"/>
      <c r="KWQ4" s="26"/>
      <c r="KWR4" s="26"/>
      <c r="KWS4" s="10"/>
      <c r="KWT4" s="26"/>
      <c r="KWU4" s="26"/>
      <c r="KWV4" s="26"/>
      <c r="KWW4" s="26"/>
      <c r="KWX4" s="26"/>
      <c r="KWY4" s="26"/>
      <c r="KWZ4" s="26"/>
      <c r="KXA4" s="26"/>
      <c r="KXB4" s="26"/>
      <c r="KXC4" s="26"/>
      <c r="KXD4" s="26"/>
      <c r="KXE4" s="10"/>
      <c r="KXF4" s="26"/>
      <c r="KXG4" s="26"/>
      <c r="KXH4" s="26"/>
      <c r="KXI4" s="26"/>
      <c r="KXJ4" s="26"/>
      <c r="KXK4" s="26"/>
      <c r="KXL4" s="26"/>
      <c r="KXM4" s="26"/>
      <c r="KXN4" s="26"/>
      <c r="KXO4" s="26"/>
      <c r="KXP4" s="26"/>
      <c r="KXQ4" s="10"/>
      <c r="KXR4" s="26"/>
      <c r="KXS4" s="26"/>
      <c r="KXT4" s="26"/>
      <c r="KXU4" s="26"/>
      <c r="KXV4" s="26"/>
      <c r="KXW4" s="26"/>
      <c r="KXX4" s="26"/>
      <c r="KXY4" s="26"/>
      <c r="KXZ4" s="26"/>
      <c r="KYA4" s="26"/>
      <c r="KYB4" s="26"/>
      <c r="KYC4" s="10"/>
      <c r="KYD4" s="26"/>
      <c r="KYE4" s="26"/>
      <c r="KYF4" s="26"/>
      <c r="KYG4" s="26"/>
      <c r="KYH4" s="26"/>
      <c r="KYI4" s="26"/>
      <c r="KYJ4" s="26"/>
      <c r="KYK4" s="26"/>
      <c r="KYL4" s="26"/>
      <c r="KYM4" s="26"/>
      <c r="KYN4" s="26"/>
      <c r="KYO4" s="10"/>
      <c r="KYP4" s="26"/>
      <c r="KYQ4" s="26"/>
      <c r="KYR4" s="26"/>
      <c r="KYS4" s="26"/>
      <c r="KYT4" s="26"/>
      <c r="KYU4" s="26"/>
      <c r="KYV4" s="26"/>
      <c r="KYW4" s="26"/>
      <c r="KYX4" s="26"/>
      <c r="KYY4" s="26"/>
      <c r="KYZ4" s="26"/>
      <c r="KZA4" s="10"/>
      <c r="KZB4" s="26"/>
      <c r="KZC4" s="26"/>
      <c r="KZD4" s="26"/>
      <c r="KZE4" s="26"/>
      <c r="KZF4" s="26"/>
      <c r="KZG4" s="26"/>
      <c r="KZH4" s="26"/>
      <c r="KZI4" s="26"/>
      <c r="KZJ4" s="26"/>
      <c r="KZK4" s="26"/>
      <c r="KZL4" s="26"/>
      <c r="KZM4" s="10"/>
      <c r="KZN4" s="26"/>
      <c r="KZO4" s="26"/>
      <c r="KZP4" s="26"/>
      <c r="KZQ4" s="26"/>
      <c r="KZR4" s="26"/>
      <c r="KZS4" s="26"/>
      <c r="KZT4" s="26"/>
      <c r="KZU4" s="26"/>
      <c r="KZV4" s="26"/>
      <c r="KZW4" s="26"/>
      <c r="KZX4" s="26"/>
      <c r="KZY4" s="10"/>
      <c r="KZZ4" s="26"/>
      <c r="LAA4" s="26"/>
      <c r="LAB4" s="26"/>
      <c r="LAC4" s="26"/>
      <c r="LAD4" s="26"/>
      <c r="LAE4" s="26"/>
      <c r="LAF4" s="26"/>
      <c r="LAG4" s="26"/>
      <c r="LAH4" s="26"/>
      <c r="LAI4" s="26"/>
      <c r="LAJ4" s="26"/>
      <c r="LAK4" s="10"/>
      <c r="LAL4" s="26"/>
      <c r="LAM4" s="26"/>
      <c r="LAN4" s="26"/>
      <c r="LAO4" s="26"/>
      <c r="LAP4" s="26"/>
      <c r="LAQ4" s="26"/>
      <c r="LAR4" s="26"/>
      <c r="LAS4" s="26"/>
      <c r="LAT4" s="26"/>
      <c r="LAU4" s="26"/>
      <c r="LAV4" s="26"/>
      <c r="LAW4" s="10"/>
      <c r="LAX4" s="26"/>
      <c r="LAY4" s="26"/>
      <c r="LAZ4" s="26"/>
      <c r="LBA4" s="26"/>
      <c r="LBB4" s="26"/>
      <c r="LBC4" s="26"/>
      <c r="LBD4" s="26"/>
      <c r="LBE4" s="26"/>
      <c r="LBF4" s="26"/>
      <c r="LBG4" s="26"/>
      <c r="LBH4" s="26"/>
      <c r="LBI4" s="10"/>
      <c r="LBJ4" s="26"/>
      <c r="LBK4" s="26"/>
      <c r="LBL4" s="26"/>
      <c r="LBM4" s="26"/>
      <c r="LBN4" s="26"/>
      <c r="LBO4" s="26"/>
      <c r="LBP4" s="26"/>
      <c r="LBQ4" s="26"/>
      <c r="LBR4" s="26"/>
      <c r="LBS4" s="26"/>
      <c r="LBT4" s="26"/>
      <c r="LBU4" s="10"/>
      <c r="LBV4" s="26"/>
      <c r="LBW4" s="26"/>
      <c r="LBX4" s="26"/>
      <c r="LBY4" s="26"/>
      <c r="LBZ4" s="26"/>
      <c r="LCA4" s="26"/>
      <c r="LCB4" s="26"/>
      <c r="LCC4" s="26"/>
      <c r="LCD4" s="26"/>
      <c r="LCE4" s="26"/>
      <c r="LCF4" s="26"/>
      <c r="LCG4" s="10"/>
      <c r="LCH4" s="26"/>
      <c r="LCI4" s="26"/>
      <c r="LCJ4" s="26"/>
      <c r="LCK4" s="26"/>
      <c r="LCL4" s="26"/>
      <c r="LCM4" s="26"/>
      <c r="LCN4" s="26"/>
      <c r="LCO4" s="26"/>
      <c r="LCP4" s="26"/>
      <c r="LCQ4" s="26"/>
      <c r="LCR4" s="26"/>
      <c r="LCS4" s="10"/>
      <c r="LCT4" s="26"/>
      <c r="LCU4" s="26"/>
      <c r="LCV4" s="26"/>
      <c r="LCW4" s="26"/>
      <c r="LCX4" s="26"/>
      <c r="LCY4" s="26"/>
      <c r="LCZ4" s="26"/>
      <c r="LDA4" s="26"/>
      <c r="LDB4" s="26"/>
      <c r="LDC4" s="26"/>
      <c r="LDD4" s="26"/>
      <c r="LDE4" s="10"/>
      <c r="LDF4" s="26"/>
      <c r="LDG4" s="26"/>
      <c r="LDH4" s="26"/>
      <c r="LDI4" s="26"/>
      <c r="LDJ4" s="26"/>
      <c r="LDK4" s="26"/>
      <c r="LDL4" s="26"/>
      <c r="LDM4" s="26"/>
      <c r="LDN4" s="26"/>
      <c r="LDO4" s="26"/>
      <c r="LDP4" s="26"/>
      <c r="LDQ4" s="10"/>
      <c r="LDR4" s="26"/>
      <c r="LDS4" s="26"/>
      <c r="LDT4" s="26"/>
      <c r="LDU4" s="26"/>
      <c r="LDV4" s="26"/>
      <c r="LDW4" s="26"/>
      <c r="LDX4" s="26"/>
      <c r="LDY4" s="26"/>
      <c r="LDZ4" s="26"/>
      <c r="LEA4" s="26"/>
      <c r="LEB4" s="26"/>
      <c r="LEC4" s="10"/>
      <c r="LED4" s="26"/>
      <c r="LEE4" s="26"/>
      <c r="LEF4" s="26"/>
      <c r="LEG4" s="26"/>
      <c r="LEH4" s="26"/>
      <c r="LEI4" s="26"/>
      <c r="LEJ4" s="26"/>
      <c r="LEK4" s="26"/>
      <c r="LEL4" s="26"/>
      <c r="LEM4" s="26"/>
      <c r="LEN4" s="26"/>
      <c r="LEO4" s="10"/>
      <c r="LEP4" s="26"/>
      <c r="LEQ4" s="26"/>
      <c r="LER4" s="26"/>
      <c r="LES4" s="26"/>
      <c r="LET4" s="26"/>
      <c r="LEU4" s="26"/>
      <c r="LEV4" s="26"/>
      <c r="LEW4" s="26"/>
      <c r="LEX4" s="26"/>
      <c r="LEY4" s="26"/>
      <c r="LEZ4" s="26"/>
      <c r="LFA4" s="10"/>
      <c r="LFB4" s="26"/>
      <c r="LFC4" s="26"/>
      <c r="LFD4" s="26"/>
      <c r="LFE4" s="26"/>
      <c r="LFF4" s="26"/>
      <c r="LFG4" s="26"/>
      <c r="LFH4" s="26"/>
      <c r="LFI4" s="26"/>
      <c r="LFJ4" s="26"/>
      <c r="LFK4" s="26"/>
      <c r="LFL4" s="26"/>
      <c r="LFM4" s="10"/>
      <c r="LFN4" s="26"/>
      <c r="LFO4" s="26"/>
      <c r="LFP4" s="26"/>
      <c r="LFQ4" s="26"/>
      <c r="LFR4" s="26"/>
      <c r="LFS4" s="26"/>
      <c r="LFT4" s="26"/>
      <c r="LFU4" s="26"/>
      <c r="LFV4" s="26"/>
      <c r="LFW4" s="26"/>
      <c r="LFX4" s="26"/>
      <c r="LFY4" s="10"/>
      <c r="LFZ4" s="26"/>
      <c r="LGA4" s="26"/>
      <c r="LGB4" s="26"/>
      <c r="LGC4" s="26"/>
      <c r="LGD4" s="26"/>
      <c r="LGE4" s="26"/>
      <c r="LGF4" s="26"/>
      <c r="LGG4" s="26"/>
      <c r="LGH4" s="26"/>
      <c r="LGI4" s="26"/>
      <c r="LGJ4" s="26"/>
      <c r="LGK4" s="10"/>
      <c r="LGL4" s="26"/>
      <c r="LGM4" s="26"/>
      <c r="LGN4" s="26"/>
      <c r="LGO4" s="26"/>
      <c r="LGP4" s="26"/>
      <c r="LGQ4" s="26"/>
      <c r="LGR4" s="26"/>
      <c r="LGS4" s="26"/>
      <c r="LGT4" s="26"/>
      <c r="LGU4" s="26"/>
      <c r="LGV4" s="26"/>
      <c r="LGW4" s="10"/>
      <c r="LGX4" s="26"/>
      <c r="LGY4" s="26"/>
      <c r="LGZ4" s="26"/>
      <c r="LHA4" s="26"/>
      <c r="LHB4" s="26"/>
      <c r="LHC4" s="26"/>
      <c r="LHD4" s="26"/>
      <c r="LHE4" s="26"/>
      <c r="LHF4" s="26"/>
      <c r="LHG4" s="26"/>
      <c r="LHH4" s="26"/>
      <c r="LHI4" s="10"/>
      <c r="LHJ4" s="26"/>
      <c r="LHK4" s="26"/>
      <c r="LHL4" s="26"/>
      <c r="LHM4" s="26"/>
      <c r="LHN4" s="26"/>
      <c r="LHO4" s="26"/>
      <c r="LHP4" s="26"/>
      <c r="LHQ4" s="26"/>
      <c r="LHR4" s="26"/>
      <c r="LHS4" s="26"/>
      <c r="LHT4" s="26"/>
      <c r="LHU4" s="10"/>
      <c r="LHV4" s="26"/>
      <c r="LHW4" s="26"/>
      <c r="LHX4" s="26"/>
      <c r="LHY4" s="26"/>
      <c r="LHZ4" s="26"/>
      <c r="LIA4" s="26"/>
      <c r="LIB4" s="26"/>
      <c r="LIC4" s="26"/>
      <c r="LID4" s="26"/>
      <c r="LIE4" s="26"/>
      <c r="LIF4" s="26"/>
      <c r="LIG4" s="10"/>
      <c r="LIH4" s="26"/>
      <c r="LII4" s="26"/>
      <c r="LIJ4" s="26"/>
      <c r="LIK4" s="26"/>
      <c r="LIL4" s="26"/>
      <c r="LIM4" s="26"/>
      <c r="LIN4" s="26"/>
      <c r="LIO4" s="26"/>
      <c r="LIP4" s="26"/>
      <c r="LIQ4" s="26"/>
      <c r="LIR4" s="26"/>
      <c r="LIS4" s="10"/>
      <c r="LIT4" s="26"/>
      <c r="LIU4" s="26"/>
      <c r="LIV4" s="26"/>
      <c r="LIW4" s="26"/>
      <c r="LIX4" s="26"/>
      <c r="LIY4" s="26"/>
      <c r="LIZ4" s="26"/>
      <c r="LJA4" s="26"/>
      <c r="LJB4" s="26"/>
      <c r="LJC4" s="26"/>
      <c r="LJD4" s="26"/>
      <c r="LJE4" s="10"/>
      <c r="LJF4" s="26"/>
      <c r="LJG4" s="26"/>
      <c r="LJH4" s="26"/>
      <c r="LJI4" s="26"/>
      <c r="LJJ4" s="26"/>
      <c r="LJK4" s="26"/>
      <c r="LJL4" s="26"/>
      <c r="LJM4" s="26"/>
      <c r="LJN4" s="26"/>
      <c r="LJO4" s="26"/>
      <c r="LJP4" s="26"/>
      <c r="LJQ4" s="10"/>
      <c r="LJR4" s="26"/>
      <c r="LJS4" s="26"/>
      <c r="LJT4" s="26"/>
      <c r="LJU4" s="26"/>
      <c r="LJV4" s="26"/>
      <c r="LJW4" s="26"/>
      <c r="LJX4" s="26"/>
      <c r="LJY4" s="26"/>
      <c r="LJZ4" s="26"/>
      <c r="LKA4" s="26"/>
      <c r="LKB4" s="26"/>
      <c r="LKC4" s="10"/>
      <c r="LKD4" s="26"/>
      <c r="LKE4" s="26"/>
      <c r="LKF4" s="26"/>
      <c r="LKG4" s="26"/>
      <c r="LKH4" s="26"/>
      <c r="LKI4" s="26"/>
      <c r="LKJ4" s="26"/>
      <c r="LKK4" s="26"/>
      <c r="LKL4" s="26"/>
      <c r="LKM4" s="26"/>
      <c r="LKN4" s="26"/>
      <c r="LKO4" s="10"/>
      <c r="LKP4" s="26"/>
      <c r="LKQ4" s="26"/>
      <c r="LKR4" s="26"/>
      <c r="LKS4" s="26"/>
      <c r="LKT4" s="26"/>
      <c r="LKU4" s="26"/>
      <c r="LKV4" s="26"/>
      <c r="LKW4" s="26"/>
      <c r="LKX4" s="26"/>
      <c r="LKY4" s="26"/>
      <c r="LKZ4" s="26"/>
      <c r="LLA4" s="10"/>
      <c r="LLB4" s="26"/>
      <c r="LLC4" s="26"/>
      <c r="LLD4" s="26"/>
      <c r="LLE4" s="26"/>
      <c r="LLF4" s="26"/>
      <c r="LLG4" s="26"/>
      <c r="LLH4" s="26"/>
      <c r="LLI4" s="26"/>
      <c r="LLJ4" s="26"/>
      <c r="LLK4" s="26"/>
      <c r="LLL4" s="26"/>
      <c r="LLM4" s="10"/>
      <c r="LLN4" s="26"/>
      <c r="LLO4" s="26"/>
      <c r="LLP4" s="26"/>
      <c r="LLQ4" s="26"/>
      <c r="LLR4" s="26"/>
      <c r="LLS4" s="26"/>
      <c r="LLT4" s="26"/>
      <c r="LLU4" s="26"/>
      <c r="LLV4" s="26"/>
      <c r="LLW4" s="26"/>
      <c r="LLX4" s="26"/>
      <c r="LLY4" s="10"/>
      <c r="LLZ4" s="26"/>
      <c r="LMA4" s="26"/>
      <c r="LMB4" s="26"/>
      <c r="LMC4" s="26"/>
      <c r="LMD4" s="26"/>
      <c r="LME4" s="26"/>
      <c r="LMF4" s="26"/>
      <c r="LMG4" s="26"/>
      <c r="LMH4" s="26"/>
      <c r="LMI4" s="26"/>
      <c r="LMJ4" s="26"/>
      <c r="LMK4" s="10"/>
      <c r="LML4" s="26"/>
      <c r="LMM4" s="26"/>
      <c r="LMN4" s="26"/>
      <c r="LMO4" s="26"/>
      <c r="LMP4" s="26"/>
      <c r="LMQ4" s="26"/>
      <c r="LMR4" s="26"/>
      <c r="LMS4" s="26"/>
      <c r="LMT4" s="26"/>
      <c r="LMU4" s="26"/>
      <c r="LMV4" s="26"/>
      <c r="LMW4" s="10"/>
      <c r="LMX4" s="26"/>
      <c r="LMY4" s="26"/>
      <c r="LMZ4" s="26"/>
      <c r="LNA4" s="26"/>
      <c r="LNB4" s="26"/>
      <c r="LNC4" s="26"/>
      <c r="LND4" s="26"/>
      <c r="LNE4" s="26"/>
      <c r="LNF4" s="26"/>
      <c r="LNG4" s="26"/>
      <c r="LNH4" s="26"/>
      <c r="LNI4" s="10"/>
      <c r="LNJ4" s="26"/>
      <c r="LNK4" s="26"/>
      <c r="LNL4" s="26"/>
      <c r="LNM4" s="26"/>
      <c r="LNN4" s="26"/>
      <c r="LNO4" s="26"/>
      <c r="LNP4" s="26"/>
      <c r="LNQ4" s="26"/>
      <c r="LNR4" s="26"/>
      <c r="LNS4" s="26"/>
      <c r="LNT4" s="26"/>
      <c r="LNU4" s="10"/>
      <c r="LNV4" s="26"/>
      <c r="LNW4" s="26"/>
      <c r="LNX4" s="26"/>
      <c r="LNY4" s="26"/>
      <c r="LNZ4" s="26"/>
      <c r="LOA4" s="26"/>
      <c r="LOB4" s="26"/>
      <c r="LOC4" s="26"/>
      <c r="LOD4" s="26"/>
      <c r="LOE4" s="26"/>
      <c r="LOF4" s="26"/>
      <c r="LOG4" s="10"/>
      <c r="LOH4" s="26"/>
      <c r="LOI4" s="26"/>
      <c r="LOJ4" s="26"/>
      <c r="LOK4" s="26"/>
      <c r="LOL4" s="26"/>
      <c r="LOM4" s="26"/>
      <c r="LON4" s="26"/>
      <c r="LOO4" s="26"/>
      <c r="LOP4" s="26"/>
      <c r="LOQ4" s="26"/>
      <c r="LOR4" s="26"/>
      <c r="LOS4" s="10"/>
      <c r="LOT4" s="26"/>
      <c r="LOU4" s="26"/>
      <c r="LOV4" s="26"/>
      <c r="LOW4" s="26"/>
      <c r="LOX4" s="26"/>
      <c r="LOY4" s="26"/>
      <c r="LOZ4" s="26"/>
      <c r="LPA4" s="26"/>
      <c r="LPB4" s="26"/>
      <c r="LPC4" s="26"/>
      <c r="LPD4" s="26"/>
      <c r="LPE4" s="10"/>
      <c r="LPF4" s="26"/>
      <c r="LPG4" s="26"/>
      <c r="LPH4" s="26"/>
      <c r="LPI4" s="26"/>
      <c r="LPJ4" s="26"/>
      <c r="LPK4" s="26"/>
      <c r="LPL4" s="26"/>
      <c r="LPM4" s="26"/>
      <c r="LPN4" s="26"/>
      <c r="LPO4" s="26"/>
      <c r="LPP4" s="26"/>
      <c r="LPQ4" s="10"/>
      <c r="LPR4" s="26"/>
      <c r="LPS4" s="26"/>
      <c r="LPT4" s="26"/>
      <c r="LPU4" s="26"/>
      <c r="LPV4" s="26"/>
      <c r="LPW4" s="26"/>
      <c r="LPX4" s="26"/>
      <c r="LPY4" s="26"/>
      <c r="LPZ4" s="26"/>
      <c r="LQA4" s="26"/>
      <c r="LQB4" s="26"/>
      <c r="LQC4" s="10"/>
      <c r="LQD4" s="26"/>
      <c r="LQE4" s="26"/>
      <c r="LQF4" s="26"/>
      <c r="LQG4" s="26"/>
      <c r="LQH4" s="26"/>
      <c r="LQI4" s="26"/>
      <c r="LQJ4" s="26"/>
      <c r="LQK4" s="26"/>
      <c r="LQL4" s="26"/>
      <c r="LQM4" s="26"/>
      <c r="LQN4" s="26"/>
      <c r="LQO4" s="10"/>
      <c r="LQP4" s="26"/>
      <c r="LQQ4" s="26"/>
      <c r="LQR4" s="26"/>
      <c r="LQS4" s="26"/>
      <c r="LQT4" s="26"/>
      <c r="LQU4" s="26"/>
      <c r="LQV4" s="26"/>
      <c r="LQW4" s="26"/>
      <c r="LQX4" s="26"/>
      <c r="LQY4" s="26"/>
      <c r="LQZ4" s="26"/>
      <c r="LRA4" s="10"/>
      <c r="LRB4" s="26"/>
      <c r="LRC4" s="26"/>
      <c r="LRD4" s="26"/>
      <c r="LRE4" s="26"/>
      <c r="LRF4" s="26"/>
      <c r="LRG4" s="26"/>
      <c r="LRH4" s="26"/>
      <c r="LRI4" s="26"/>
      <c r="LRJ4" s="26"/>
      <c r="LRK4" s="26"/>
      <c r="LRL4" s="26"/>
      <c r="LRM4" s="10"/>
      <c r="LRN4" s="26"/>
      <c r="LRO4" s="26"/>
      <c r="LRP4" s="26"/>
      <c r="LRQ4" s="26"/>
      <c r="LRR4" s="26"/>
      <c r="LRS4" s="26"/>
      <c r="LRT4" s="26"/>
      <c r="LRU4" s="26"/>
      <c r="LRV4" s="26"/>
      <c r="LRW4" s="26"/>
      <c r="LRX4" s="26"/>
      <c r="LRY4" s="10"/>
      <c r="LRZ4" s="26"/>
      <c r="LSA4" s="26"/>
      <c r="LSB4" s="26"/>
      <c r="LSC4" s="26"/>
      <c r="LSD4" s="26"/>
      <c r="LSE4" s="26"/>
      <c r="LSF4" s="26"/>
      <c r="LSG4" s="26"/>
      <c r="LSH4" s="26"/>
      <c r="LSI4" s="26"/>
      <c r="LSJ4" s="26"/>
      <c r="LSK4" s="10"/>
      <c r="LSL4" s="26"/>
      <c r="LSM4" s="26"/>
      <c r="LSN4" s="26"/>
      <c r="LSO4" s="26"/>
      <c r="LSP4" s="26"/>
      <c r="LSQ4" s="26"/>
      <c r="LSR4" s="26"/>
      <c r="LSS4" s="26"/>
      <c r="LST4" s="26"/>
      <c r="LSU4" s="26"/>
      <c r="LSV4" s="26"/>
      <c r="LSW4" s="10"/>
      <c r="LSX4" s="26"/>
      <c r="LSY4" s="26"/>
      <c r="LSZ4" s="26"/>
      <c r="LTA4" s="26"/>
      <c r="LTB4" s="26"/>
      <c r="LTC4" s="26"/>
      <c r="LTD4" s="26"/>
      <c r="LTE4" s="26"/>
      <c r="LTF4" s="26"/>
      <c r="LTG4" s="26"/>
      <c r="LTH4" s="26"/>
      <c r="LTI4" s="10"/>
      <c r="LTJ4" s="26"/>
      <c r="LTK4" s="26"/>
      <c r="LTL4" s="26"/>
      <c r="LTM4" s="26"/>
      <c r="LTN4" s="26"/>
      <c r="LTO4" s="26"/>
      <c r="LTP4" s="26"/>
      <c r="LTQ4" s="26"/>
      <c r="LTR4" s="26"/>
      <c r="LTS4" s="26"/>
      <c r="LTT4" s="26"/>
      <c r="LTU4" s="10"/>
      <c r="LTV4" s="26"/>
      <c r="LTW4" s="26"/>
      <c r="LTX4" s="26"/>
      <c r="LTY4" s="26"/>
      <c r="LTZ4" s="26"/>
      <c r="LUA4" s="26"/>
      <c r="LUB4" s="26"/>
      <c r="LUC4" s="26"/>
      <c r="LUD4" s="26"/>
      <c r="LUE4" s="26"/>
      <c r="LUF4" s="26"/>
      <c r="LUG4" s="10"/>
      <c r="LUH4" s="26"/>
      <c r="LUI4" s="26"/>
      <c r="LUJ4" s="26"/>
      <c r="LUK4" s="26"/>
      <c r="LUL4" s="26"/>
      <c r="LUM4" s="26"/>
      <c r="LUN4" s="26"/>
      <c r="LUO4" s="26"/>
      <c r="LUP4" s="26"/>
      <c r="LUQ4" s="26"/>
      <c r="LUR4" s="26"/>
      <c r="LUS4" s="10"/>
      <c r="LUT4" s="26"/>
      <c r="LUU4" s="26"/>
      <c r="LUV4" s="26"/>
      <c r="LUW4" s="26"/>
      <c r="LUX4" s="26"/>
      <c r="LUY4" s="26"/>
      <c r="LUZ4" s="26"/>
      <c r="LVA4" s="26"/>
      <c r="LVB4" s="26"/>
      <c r="LVC4" s="26"/>
      <c r="LVD4" s="26"/>
      <c r="LVE4" s="10"/>
      <c r="LVF4" s="26"/>
      <c r="LVG4" s="26"/>
      <c r="LVH4" s="26"/>
      <c r="LVI4" s="26"/>
      <c r="LVJ4" s="26"/>
      <c r="LVK4" s="26"/>
      <c r="LVL4" s="26"/>
      <c r="LVM4" s="26"/>
      <c r="LVN4" s="26"/>
      <c r="LVO4" s="26"/>
      <c r="LVP4" s="26"/>
      <c r="LVQ4" s="10"/>
      <c r="LVR4" s="26"/>
      <c r="LVS4" s="26"/>
      <c r="LVT4" s="26"/>
      <c r="LVU4" s="26"/>
      <c r="LVV4" s="26"/>
      <c r="LVW4" s="26"/>
      <c r="LVX4" s="26"/>
      <c r="LVY4" s="26"/>
      <c r="LVZ4" s="26"/>
      <c r="LWA4" s="26"/>
      <c r="LWB4" s="26"/>
      <c r="LWC4" s="10"/>
      <c r="LWD4" s="26"/>
      <c r="LWE4" s="26"/>
      <c r="LWF4" s="26"/>
      <c r="LWG4" s="26"/>
      <c r="LWH4" s="26"/>
      <c r="LWI4" s="26"/>
      <c r="LWJ4" s="26"/>
      <c r="LWK4" s="26"/>
      <c r="LWL4" s="26"/>
      <c r="LWM4" s="26"/>
      <c r="LWN4" s="26"/>
      <c r="LWO4" s="10"/>
      <c r="LWP4" s="26"/>
      <c r="LWQ4" s="26"/>
      <c r="LWR4" s="26"/>
      <c r="LWS4" s="26"/>
      <c r="LWT4" s="26"/>
      <c r="LWU4" s="26"/>
      <c r="LWV4" s="26"/>
      <c r="LWW4" s="26"/>
      <c r="LWX4" s="26"/>
      <c r="LWY4" s="26"/>
      <c r="LWZ4" s="26"/>
      <c r="LXA4" s="10"/>
      <c r="LXB4" s="26"/>
      <c r="LXC4" s="26"/>
      <c r="LXD4" s="26"/>
      <c r="LXE4" s="26"/>
      <c r="LXF4" s="26"/>
      <c r="LXG4" s="26"/>
      <c r="LXH4" s="26"/>
      <c r="LXI4" s="26"/>
      <c r="LXJ4" s="26"/>
      <c r="LXK4" s="26"/>
      <c r="LXL4" s="26"/>
      <c r="LXM4" s="10"/>
      <c r="LXN4" s="26"/>
      <c r="LXO4" s="26"/>
      <c r="LXP4" s="26"/>
      <c r="LXQ4" s="26"/>
      <c r="LXR4" s="26"/>
      <c r="LXS4" s="26"/>
      <c r="LXT4" s="26"/>
      <c r="LXU4" s="26"/>
      <c r="LXV4" s="26"/>
      <c r="LXW4" s="26"/>
      <c r="LXX4" s="26"/>
      <c r="LXY4" s="10"/>
      <c r="LXZ4" s="26"/>
      <c r="LYA4" s="26"/>
      <c r="LYB4" s="26"/>
      <c r="LYC4" s="26"/>
      <c r="LYD4" s="26"/>
      <c r="LYE4" s="26"/>
      <c r="LYF4" s="26"/>
      <c r="LYG4" s="26"/>
      <c r="LYH4" s="26"/>
      <c r="LYI4" s="26"/>
      <c r="LYJ4" s="26"/>
      <c r="LYK4" s="10"/>
      <c r="LYL4" s="26"/>
      <c r="LYM4" s="26"/>
      <c r="LYN4" s="26"/>
      <c r="LYO4" s="26"/>
      <c r="LYP4" s="26"/>
      <c r="LYQ4" s="26"/>
      <c r="LYR4" s="26"/>
      <c r="LYS4" s="26"/>
      <c r="LYT4" s="26"/>
      <c r="LYU4" s="26"/>
      <c r="LYV4" s="26"/>
      <c r="LYW4" s="10"/>
      <c r="LYX4" s="26"/>
      <c r="LYY4" s="26"/>
      <c r="LYZ4" s="26"/>
      <c r="LZA4" s="26"/>
      <c r="LZB4" s="26"/>
      <c r="LZC4" s="26"/>
      <c r="LZD4" s="26"/>
      <c r="LZE4" s="26"/>
      <c r="LZF4" s="26"/>
      <c r="LZG4" s="26"/>
      <c r="LZH4" s="26"/>
      <c r="LZI4" s="10"/>
      <c r="LZJ4" s="26"/>
      <c r="LZK4" s="26"/>
      <c r="LZL4" s="26"/>
      <c r="LZM4" s="26"/>
      <c r="LZN4" s="26"/>
      <c r="LZO4" s="26"/>
      <c r="LZP4" s="26"/>
      <c r="LZQ4" s="26"/>
      <c r="LZR4" s="26"/>
      <c r="LZS4" s="26"/>
      <c r="LZT4" s="26"/>
      <c r="LZU4" s="10"/>
      <c r="LZV4" s="26"/>
      <c r="LZW4" s="26"/>
      <c r="LZX4" s="26"/>
      <c r="LZY4" s="26"/>
      <c r="LZZ4" s="26"/>
      <c r="MAA4" s="26"/>
      <c r="MAB4" s="26"/>
      <c r="MAC4" s="26"/>
      <c r="MAD4" s="26"/>
      <c r="MAE4" s="26"/>
      <c r="MAF4" s="26"/>
      <c r="MAG4" s="10"/>
      <c r="MAH4" s="26"/>
      <c r="MAI4" s="26"/>
      <c r="MAJ4" s="26"/>
      <c r="MAK4" s="26"/>
      <c r="MAL4" s="26"/>
      <c r="MAM4" s="26"/>
      <c r="MAN4" s="26"/>
      <c r="MAO4" s="26"/>
      <c r="MAP4" s="26"/>
      <c r="MAQ4" s="26"/>
      <c r="MAR4" s="26"/>
      <c r="MAS4" s="10"/>
      <c r="MAT4" s="26"/>
      <c r="MAU4" s="26"/>
      <c r="MAV4" s="26"/>
      <c r="MAW4" s="26"/>
      <c r="MAX4" s="26"/>
      <c r="MAY4" s="26"/>
      <c r="MAZ4" s="26"/>
      <c r="MBA4" s="26"/>
      <c r="MBB4" s="26"/>
      <c r="MBC4" s="26"/>
      <c r="MBD4" s="26"/>
      <c r="MBE4" s="10"/>
      <c r="MBF4" s="26"/>
      <c r="MBG4" s="26"/>
      <c r="MBH4" s="26"/>
      <c r="MBI4" s="26"/>
      <c r="MBJ4" s="26"/>
      <c r="MBK4" s="26"/>
      <c r="MBL4" s="26"/>
      <c r="MBM4" s="26"/>
      <c r="MBN4" s="26"/>
      <c r="MBO4" s="26"/>
      <c r="MBP4" s="26"/>
      <c r="MBQ4" s="10"/>
      <c r="MBR4" s="26"/>
      <c r="MBS4" s="26"/>
      <c r="MBT4" s="26"/>
      <c r="MBU4" s="26"/>
      <c r="MBV4" s="26"/>
      <c r="MBW4" s="26"/>
      <c r="MBX4" s="26"/>
      <c r="MBY4" s="26"/>
      <c r="MBZ4" s="26"/>
      <c r="MCA4" s="26"/>
      <c r="MCB4" s="26"/>
      <c r="MCC4" s="10"/>
      <c r="MCD4" s="26"/>
      <c r="MCE4" s="26"/>
      <c r="MCF4" s="26"/>
      <c r="MCG4" s="26"/>
      <c r="MCH4" s="26"/>
      <c r="MCI4" s="26"/>
      <c r="MCJ4" s="26"/>
      <c r="MCK4" s="26"/>
      <c r="MCL4" s="26"/>
      <c r="MCM4" s="26"/>
      <c r="MCN4" s="26"/>
      <c r="MCO4" s="10"/>
      <c r="MCP4" s="26"/>
      <c r="MCQ4" s="26"/>
      <c r="MCR4" s="26"/>
      <c r="MCS4" s="26"/>
      <c r="MCT4" s="26"/>
      <c r="MCU4" s="26"/>
      <c r="MCV4" s="26"/>
      <c r="MCW4" s="26"/>
      <c r="MCX4" s="26"/>
      <c r="MCY4" s="26"/>
      <c r="MCZ4" s="26"/>
      <c r="MDA4" s="10"/>
      <c r="MDB4" s="26"/>
      <c r="MDC4" s="26"/>
      <c r="MDD4" s="26"/>
      <c r="MDE4" s="26"/>
      <c r="MDF4" s="26"/>
      <c r="MDG4" s="26"/>
      <c r="MDH4" s="26"/>
      <c r="MDI4" s="26"/>
      <c r="MDJ4" s="26"/>
      <c r="MDK4" s="26"/>
      <c r="MDL4" s="26"/>
      <c r="MDM4" s="10"/>
      <c r="MDN4" s="26"/>
      <c r="MDO4" s="26"/>
      <c r="MDP4" s="26"/>
      <c r="MDQ4" s="26"/>
      <c r="MDR4" s="26"/>
      <c r="MDS4" s="26"/>
      <c r="MDT4" s="26"/>
      <c r="MDU4" s="26"/>
      <c r="MDV4" s="26"/>
      <c r="MDW4" s="26"/>
      <c r="MDX4" s="26"/>
      <c r="MDY4" s="10"/>
      <c r="MDZ4" s="26"/>
      <c r="MEA4" s="26"/>
      <c r="MEB4" s="26"/>
      <c r="MEC4" s="26"/>
      <c r="MED4" s="26"/>
      <c r="MEE4" s="26"/>
      <c r="MEF4" s="26"/>
      <c r="MEG4" s="26"/>
      <c r="MEH4" s="26"/>
      <c r="MEI4" s="26"/>
      <c r="MEJ4" s="26"/>
      <c r="MEK4" s="10"/>
      <c r="MEL4" s="26"/>
      <c r="MEM4" s="26"/>
      <c r="MEN4" s="26"/>
      <c r="MEO4" s="26"/>
      <c r="MEP4" s="26"/>
      <c r="MEQ4" s="26"/>
      <c r="MER4" s="26"/>
      <c r="MES4" s="26"/>
      <c r="MET4" s="26"/>
      <c r="MEU4" s="26"/>
      <c r="MEV4" s="26"/>
      <c r="MEW4" s="10"/>
      <c r="MEX4" s="26"/>
      <c r="MEY4" s="26"/>
      <c r="MEZ4" s="26"/>
      <c r="MFA4" s="26"/>
      <c r="MFB4" s="26"/>
      <c r="MFC4" s="26"/>
      <c r="MFD4" s="26"/>
      <c r="MFE4" s="26"/>
      <c r="MFF4" s="26"/>
      <c r="MFG4" s="26"/>
      <c r="MFH4" s="26"/>
      <c r="MFI4" s="10"/>
      <c r="MFJ4" s="26"/>
      <c r="MFK4" s="26"/>
      <c r="MFL4" s="26"/>
      <c r="MFM4" s="26"/>
      <c r="MFN4" s="26"/>
      <c r="MFO4" s="26"/>
      <c r="MFP4" s="26"/>
      <c r="MFQ4" s="26"/>
      <c r="MFR4" s="26"/>
      <c r="MFS4" s="26"/>
      <c r="MFT4" s="26"/>
      <c r="MFU4" s="10"/>
      <c r="MFV4" s="26"/>
      <c r="MFW4" s="26"/>
      <c r="MFX4" s="26"/>
      <c r="MFY4" s="26"/>
      <c r="MFZ4" s="26"/>
      <c r="MGA4" s="26"/>
      <c r="MGB4" s="26"/>
      <c r="MGC4" s="26"/>
      <c r="MGD4" s="26"/>
      <c r="MGE4" s="26"/>
      <c r="MGF4" s="26"/>
      <c r="MGG4" s="10"/>
      <c r="MGH4" s="26"/>
      <c r="MGI4" s="26"/>
      <c r="MGJ4" s="26"/>
      <c r="MGK4" s="26"/>
      <c r="MGL4" s="26"/>
      <c r="MGM4" s="26"/>
      <c r="MGN4" s="26"/>
      <c r="MGO4" s="26"/>
      <c r="MGP4" s="26"/>
      <c r="MGQ4" s="26"/>
      <c r="MGR4" s="26"/>
      <c r="MGS4" s="10"/>
      <c r="MGT4" s="26"/>
      <c r="MGU4" s="26"/>
      <c r="MGV4" s="26"/>
      <c r="MGW4" s="26"/>
      <c r="MGX4" s="26"/>
      <c r="MGY4" s="26"/>
      <c r="MGZ4" s="26"/>
      <c r="MHA4" s="26"/>
      <c r="MHB4" s="26"/>
      <c r="MHC4" s="26"/>
      <c r="MHD4" s="26"/>
      <c r="MHE4" s="10"/>
      <c r="MHF4" s="26"/>
      <c r="MHG4" s="26"/>
      <c r="MHH4" s="26"/>
      <c r="MHI4" s="26"/>
      <c r="MHJ4" s="26"/>
      <c r="MHK4" s="26"/>
      <c r="MHL4" s="26"/>
      <c r="MHM4" s="26"/>
      <c r="MHN4" s="26"/>
      <c r="MHO4" s="26"/>
      <c r="MHP4" s="26"/>
      <c r="MHQ4" s="10"/>
      <c r="MHR4" s="26"/>
      <c r="MHS4" s="26"/>
      <c r="MHT4" s="26"/>
      <c r="MHU4" s="26"/>
      <c r="MHV4" s="26"/>
      <c r="MHW4" s="26"/>
      <c r="MHX4" s="26"/>
      <c r="MHY4" s="26"/>
      <c r="MHZ4" s="26"/>
      <c r="MIA4" s="26"/>
      <c r="MIB4" s="26"/>
      <c r="MIC4" s="10"/>
      <c r="MID4" s="26"/>
      <c r="MIE4" s="26"/>
      <c r="MIF4" s="26"/>
      <c r="MIG4" s="26"/>
      <c r="MIH4" s="26"/>
      <c r="MII4" s="26"/>
      <c r="MIJ4" s="26"/>
      <c r="MIK4" s="26"/>
      <c r="MIL4" s="26"/>
      <c r="MIM4" s="26"/>
      <c r="MIN4" s="26"/>
      <c r="MIO4" s="10"/>
      <c r="MIP4" s="26"/>
      <c r="MIQ4" s="26"/>
      <c r="MIR4" s="26"/>
      <c r="MIS4" s="26"/>
      <c r="MIT4" s="26"/>
      <c r="MIU4" s="26"/>
      <c r="MIV4" s="26"/>
      <c r="MIW4" s="26"/>
      <c r="MIX4" s="26"/>
      <c r="MIY4" s="26"/>
      <c r="MIZ4" s="26"/>
      <c r="MJA4" s="10"/>
      <c r="MJB4" s="26"/>
      <c r="MJC4" s="26"/>
      <c r="MJD4" s="26"/>
      <c r="MJE4" s="26"/>
      <c r="MJF4" s="26"/>
      <c r="MJG4" s="26"/>
      <c r="MJH4" s="26"/>
      <c r="MJI4" s="26"/>
      <c r="MJJ4" s="26"/>
      <c r="MJK4" s="26"/>
      <c r="MJL4" s="26"/>
      <c r="MJM4" s="10"/>
      <c r="MJN4" s="26"/>
      <c r="MJO4" s="26"/>
      <c r="MJP4" s="26"/>
      <c r="MJQ4" s="26"/>
      <c r="MJR4" s="26"/>
      <c r="MJS4" s="26"/>
      <c r="MJT4" s="26"/>
      <c r="MJU4" s="26"/>
      <c r="MJV4" s="26"/>
      <c r="MJW4" s="26"/>
      <c r="MJX4" s="26"/>
      <c r="MJY4" s="10"/>
      <c r="MJZ4" s="26"/>
      <c r="MKA4" s="26"/>
      <c r="MKB4" s="26"/>
      <c r="MKC4" s="26"/>
      <c r="MKD4" s="26"/>
      <c r="MKE4" s="26"/>
      <c r="MKF4" s="26"/>
      <c r="MKG4" s="26"/>
      <c r="MKH4" s="26"/>
      <c r="MKI4" s="26"/>
      <c r="MKJ4" s="26"/>
      <c r="MKK4" s="10"/>
      <c r="MKL4" s="26"/>
      <c r="MKM4" s="26"/>
      <c r="MKN4" s="26"/>
      <c r="MKO4" s="26"/>
      <c r="MKP4" s="26"/>
      <c r="MKQ4" s="26"/>
      <c r="MKR4" s="26"/>
      <c r="MKS4" s="26"/>
      <c r="MKT4" s="26"/>
      <c r="MKU4" s="26"/>
      <c r="MKV4" s="26"/>
      <c r="MKW4" s="10"/>
      <c r="MKX4" s="26"/>
      <c r="MKY4" s="26"/>
      <c r="MKZ4" s="26"/>
      <c r="MLA4" s="26"/>
      <c r="MLB4" s="26"/>
      <c r="MLC4" s="26"/>
      <c r="MLD4" s="26"/>
      <c r="MLE4" s="26"/>
      <c r="MLF4" s="26"/>
      <c r="MLG4" s="26"/>
      <c r="MLH4" s="26"/>
      <c r="MLI4" s="10"/>
      <c r="MLJ4" s="26"/>
      <c r="MLK4" s="26"/>
      <c r="MLL4" s="26"/>
      <c r="MLM4" s="26"/>
      <c r="MLN4" s="26"/>
      <c r="MLO4" s="26"/>
      <c r="MLP4" s="26"/>
      <c r="MLQ4" s="26"/>
      <c r="MLR4" s="26"/>
      <c r="MLS4" s="26"/>
      <c r="MLT4" s="26"/>
      <c r="MLU4" s="10"/>
      <c r="MLV4" s="26"/>
      <c r="MLW4" s="26"/>
      <c r="MLX4" s="26"/>
      <c r="MLY4" s="26"/>
      <c r="MLZ4" s="26"/>
      <c r="MMA4" s="26"/>
      <c r="MMB4" s="26"/>
      <c r="MMC4" s="26"/>
      <c r="MMD4" s="26"/>
      <c r="MME4" s="26"/>
      <c r="MMF4" s="26"/>
      <c r="MMG4" s="10"/>
      <c r="MMH4" s="26"/>
      <c r="MMI4" s="26"/>
      <c r="MMJ4" s="26"/>
      <c r="MMK4" s="26"/>
      <c r="MML4" s="26"/>
      <c r="MMM4" s="26"/>
      <c r="MMN4" s="26"/>
      <c r="MMO4" s="26"/>
      <c r="MMP4" s="26"/>
      <c r="MMQ4" s="26"/>
      <c r="MMR4" s="26"/>
      <c r="MMS4" s="10"/>
      <c r="MMT4" s="26"/>
      <c r="MMU4" s="26"/>
      <c r="MMV4" s="26"/>
      <c r="MMW4" s="26"/>
      <c r="MMX4" s="26"/>
      <c r="MMY4" s="26"/>
      <c r="MMZ4" s="26"/>
      <c r="MNA4" s="26"/>
      <c r="MNB4" s="26"/>
      <c r="MNC4" s="26"/>
      <c r="MND4" s="26"/>
      <c r="MNE4" s="10"/>
      <c r="MNF4" s="26"/>
      <c r="MNG4" s="26"/>
      <c r="MNH4" s="26"/>
      <c r="MNI4" s="26"/>
      <c r="MNJ4" s="26"/>
      <c r="MNK4" s="26"/>
      <c r="MNL4" s="26"/>
      <c r="MNM4" s="26"/>
      <c r="MNN4" s="26"/>
      <c r="MNO4" s="26"/>
      <c r="MNP4" s="26"/>
      <c r="MNQ4" s="10"/>
      <c r="MNR4" s="26"/>
      <c r="MNS4" s="26"/>
      <c r="MNT4" s="26"/>
      <c r="MNU4" s="26"/>
      <c r="MNV4" s="26"/>
      <c r="MNW4" s="26"/>
      <c r="MNX4" s="26"/>
      <c r="MNY4" s="26"/>
      <c r="MNZ4" s="26"/>
      <c r="MOA4" s="26"/>
      <c r="MOB4" s="26"/>
      <c r="MOC4" s="10"/>
      <c r="MOD4" s="26"/>
      <c r="MOE4" s="26"/>
      <c r="MOF4" s="26"/>
      <c r="MOG4" s="26"/>
      <c r="MOH4" s="26"/>
      <c r="MOI4" s="26"/>
      <c r="MOJ4" s="26"/>
      <c r="MOK4" s="26"/>
      <c r="MOL4" s="26"/>
      <c r="MOM4" s="26"/>
      <c r="MON4" s="26"/>
      <c r="MOO4" s="10"/>
      <c r="MOP4" s="26"/>
      <c r="MOQ4" s="26"/>
      <c r="MOR4" s="26"/>
      <c r="MOS4" s="26"/>
      <c r="MOT4" s="26"/>
      <c r="MOU4" s="26"/>
      <c r="MOV4" s="26"/>
      <c r="MOW4" s="26"/>
      <c r="MOX4" s="26"/>
      <c r="MOY4" s="26"/>
      <c r="MOZ4" s="26"/>
      <c r="MPA4" s="10"/>
      <c r="MPB4" s="26"/>
      <c r="MPC4" s="26"/>
      <c r="MPD4" s="26"/>
      <c r="MPE4" s="26"/>
      <c r="MPF4" s="26"/>
      <c r="MPG4" s="26"/>
      <c r="MPH4" s="26"/>
      <c r="MPI4" s="26"/>
      <c r="MPJ4" s="26"/>
      <c r="MPK4" s="26"/>
      <c r="MPL4" s="26"/>
      <c r="MPM4" s="10"/>
      <c r="MPN4" s="26"/>
      <c r="MPO4" s="26"/>
      <c r="MPP4" s="26"/>
      <c r="MPQ4" s="26"/>
      <c r="MPR4" s="26"/>
      <c r="MPS4" s="26"/>
      <c r="MPT4" s="26"/>
      <c r="MPU4" s="26"/>
      <c r="MPV4" s="26"/>
      <c r="MPW4" s="26"/>
      <c r="MPX4" s="26"/>
      <c r="MPY4" s="10"/>
      <c r="MPZ4" s="26"/>
      <c r="MQA4" s="26"/>
      <c r="MQB4" s="26"/>
      <c r="MQC4" s="26"/>
      <c r="MQD4" s="26"/>
      <c r="MQE4" s="26"/>
      <c r="MQF4" s="26"/>
      <c r="MQG4" s="26"/>
      <c r="MQH4" s="26"/>
      <c r="MQI4" s="26"/>
      <c r="MQJ4" s="26"/>
      <c r="MQK4" s="10"/>
      <c r="MQL4" s="26"/>
      <c r="MQM4" s="26"/>
      <c r="MQN4" s="26"/>
      <c r="MQO4" s="26"/>
      <c r="MQP4" s="26"/>
      <c r="MQQ4" s="26"/>
      <c r="MQR4" s="26"/>
      <c r="MQS4" s="26"/>
      <c r="MQT4" s="26"/>
      <c r="MQU4" s="26"/>
      <c r="MQV4" s="26"/>
      <c r="MQW4" s="10"/>
      <c r="MQX4" s="26"/>
      <c r="MQY4" s="26"/>
      <c r="MQZ4" s="26"/>
      <c r="MRA4" s="26"/>
      <c r="MRB4" s="26"/>
      <c r="MRC4" s="26"/>
      <c r="MRD4" s="26"/>
      <c r="MRE4" s="26"/>
      <c r="MRF4" s="26"/>
      <c r="MRG4" s="26"/>
      <c r="MRH4" s="26"/>
      <c r="MRI4" s="10"/>
      <c r="MRJ4" s="26"/>
      <c r="MRK4" s="26"/>
      <c r="MRL4" s="26"/>
      <c r="MRM4" s="26"/>
      <c r="MRN4" s="26"/>
      <c r="MRO4" s="26"/>
      <c r="MRP4" s="26"/>
      <c r="MRQ4" s="26"/>
      <c r="MRR4" s="26"/>
      <c r="MRS4" s="26"/>
      <c r="MRT4" s="26"/>
      <c r="MRU4" s="10"/>
      <c r="MRV4" s="26"/>
      <c r="MRW4" s="26"/>
      <c r="MRX4" s="26"/>
      <c r="MRY4" s="26"/>
      <c r="MRZ4" s="26"/>
      <c r="MSA4" s="26"/>
      <c r="MSB4" s="26"/>
      <c r="MSC4" s="26"/>
      <c r="MSD4" s="26"/>
      <c r="MSE4" s="26"/>
      <c r="MSF4" s="26"/>
      <c r="MSG4" s="10"/>
      <c r="MSH4" s="26"/>
      <c r="MSI4" s="26"/>
      <c r="MSJ4" s="26"/>
      <c r="MSK4" s="26"/>
      <c r="MSL4" s="26"/>
      <c r="MSM4" s="26"/>
      <c r="MSN4" s="26"/>
      <c r="MSO4" s="26"/>
      <c r="MSP4" s="26"/>
      <c r="MSQ4" s="26"/>
      <c r="MSR4" s="26"/>
      <c r="MSS4" s="10"/>
      <c r="MST4" s="26"/>
      <c r="MSU4" s="26"/>
      <c r="MSV4" s="26"/>
      <c r="MSW4" s="26"/>
      <c r="MSX4" s="26"/>
      <c r="MSY4" s="26"/>
      <c r="MSZ4" s="26"/>
      <c r="MTA4" s="26"/>
      <c r="MTB4" s="26"/>
      <c r="MTC4" s="26"/>
      <c r="MTD4" s="26"/>
      <c r="MTE4" s="10"/>
      <c r="MTF4" s="26"/>
      <c r="MTG4" s="26"/>
      <c r="MTH4" s="26"/>
      <c r="MTI4" s="26"/>
      <c r="MTJ4" s="26"/>
      <c r="MTK4" s="26"/>
      <c r="MTL4" s="26"/>
      <c r="MTM4" s="26"/>
      <c r="MTN4" s="26"/>
      <c r="MTO4" s="26"/>
      <c r="MTP4" s="26"/>
      <c r="MTQ4" s="10"/>
      <c r="MTR4" s="26"/>
      <c r="MTS4" s="26"/>
      <c r="MTT4" s="26"/>
      <c r="MTU4" s="26"/>
      <c r="MTV4" s="26"/>
      <c r="MTW4" s="26"/>
      <c r="MTX4" s="26"/>
      <c r="MTY4" s="26"/>
      <c r="MTZ4" s="26"/>
      <c r="MUA4" s="26"/>
      <c r="MUB4" s="26"/>
      <c r="MUC4" s="10"/>
      <c r="MUD4" s="26"/>
      <c r="MUE4" s="26"/>
      <c r="MUF4" s="26"/>
      <c r="MUG4" s="26"/>
      <c r="MUH4" s="26"/>
      <c r="MUI4" s="26"/>
      <c r="MUJ4" s="26"/>
      <c r="MUK4" s="26"/>
      <c r="MUL4" s="26"/>
      <c r="MUM4" s="26"/>
      <c r="MUN4" s="26"/>
      <c r="MUO4" s="10"/>
      <c r="MUP4" s="26"/>
      <c r="MUQ4" s="26"/>
      <c r="MUR4" s="26"/>
      <c r="MUS4" s="26"/>
      <c r="MUT4" s="26"/>
      <c r="MUU4" s="26"/>
      <c r="MUV4" s="26"/>
      <c r="MUW4" s="26"/>
      <c r="MUX4" s="26"/>
      <c r="MUY4" s="26"/>
      <c r="MUZ4" s="26"/>
      <c r="MVA4" s="10"/>
      <c r="MVB4" s="26"/>
      <c r="MVC4" s="26"/>
      <c r="MVD4" s="26"/>
      <c r="MVE4" s="26"/>
      <c r="MVF4" s="26"/>
      <c r="MVG4" s="26"/>
      <c r="MVH4" s="26"/>
      <c r="MVI4" s="26"/>
      <c r="MVJ4" s="26"/>
      <c r="MVK4" s="26"/>
      <c r="MVL4" s="26"/>
      <c r="MVM4" s="10"/>
      <c r="MVN4" s="26"/>
      <c r="MVO4" s="26"/>
      <c r="MVP4" s="26"/>
      <c r="MVQ4" s="26"/>
      <c r="MVR4" s="26"/>
      <c r="MVS4" s="26"/>
      <c r="MVT4" s="26"/>
      <c r="MVU4" s="26"/>
      <c r="MVV4" s="26"/>
      <c r="MVW4" s="26"/>
      <c r="MVX4" s="26"/>
      <c r="MVY4" s="10"/>
      <c r="MVZ4" s="26"/>
      <c r="MWA4" s="26"/>
      <c r="MWB4" s="26"/>
      <c r="MWC4" s="26"/>
      <c r="MWD4" s="26"/>
      <c r="MWE4" s="26"/>
      <c r="MWF4" s="26"/>
      <c r="MWG4" s="26"/>
      <c r="MWH4" s="26"/>
      <c r="MWI4" s="26"/>
      <c r="MWJ4" s="26"/>
      <c r="MWK4" s="10"/>
      <c r="MWL4" s="26"/>
      <c r="MWM4" s="26"/>
      <c r="MWN4" s="26"/>
      <c r="MWO4" s="26"/>
      <c r="MWP4" s="26"/>
      <c r="MWQ4" s="26"/>
      <c r="MWR4" s="26"/>
      <c r="MWS4" s="26"/>
      <c r="MWT4" s="26"/>
      <c r="MWU4" s="26"/>
      <c r="MWV4" s="26"/>
      <c r="MWW4" s="10"/>
      <c r="MWX4" s="26"/>
      <c r="MWY4" s="26"/>
      <c r="MWZ4" s="26"/>
      <c r="MXA4" s="26"/>
      <c r="MXB4" s="26"/>
      <c r="MXC4" s="26"/>
      <c r="MXD4" s="26"/>
      <c r="MXE4" s="26"/>
      <c r="MXF4" s="26"/>
      <c r="MXG4" s="26"/>
      <c r="MXH4" s="26"/>
      <c r="MXI4" s="10"/>
      <c r="MXJ4" s="26"/>
      <c r="MXK4" s="26"/>
      <c r="MXL4" s="26"/>
      <c r="MXM4" s="26"/>
      <c r="MXN4" s="26"/>
      <c r="MXO4" s="26"/>
      <c r="MXP4" s="26"/>
      <c r="MXQ4" s="26"/>
      <c r="MXR4" s="26"/>
      <c r="MXS4" s="26"/>
      <c r="MXT4" s="26"/>
      <c r="MXU4" s="10"/>
      <c r="MXV4" s="26"/>
      <c r="MXW4" s="26"/>
      <c r="MXX4" s="26"/>
      <c r="MXY4" s="26"/>
      <c r="MXZ4" s="26"/>
      <c r="MYA4" s="26"/>
      <c r="MYB4" s="26"/>
      <c r="MYC4" s="26"/>
      <c r="MYD4" s="26"/>
      <c r="MYE4" s="26"/>
      <c r="MYF4" s="26"/>
      <c r="MYG4" s="10"/>
      <c r="MYH4" s="26"/>
      <c r="MYI4" s="26"/>
      <c r="MYJ4" s="26"/>
      <c r="MYK4" s="26"/>
      <c r="MYL4" s="26"/>
      <c r="MYM4" s="26"/>
      <c r="MYN4" s="26"/>
      <c r="MYO4" s="26"/>
      <c r="MYP4" s="26"/>
      <c r="MYQ4" s="26"/>
      <c r="MYR4" s="26"/>
      <c r="MYS4" s="10"/>
      <c r="MYT4" s="26"/>
      <c r="MYU4" s="26"/>
      <c r="MYV4" s="26"/>
      <c r="MYW4" s="26"/>
      <c r="MYX4" s="26"/>
      <c r="MYY4" s="26"/>
      <c r="MYZ4" s="26"/>
      <c r="MZA4" s="26"/>
      <c r="MZB4" s="26"/>
      <c r="MZC4" s="26"/>
      <c r="MZD4" s="26"/>
      <c r="MZE4" s="10"/>
      <c r="MZF4" s="26"/>
      <c r="MZG4" s="26"/>
      <c r="MZH4" s="26"/>
      <c r="MZI4" s="26"/>
      <c r="MZJ4" s="26"/>
      <c r="MZK4" s="26"/>
      <c r="MZL4" s="26"/>
      <c r="MZM4" s="26"/>
      <c r="MZN4" s="26"/>
      <c r="MZO4" s="26"/>
      <c r="MZP4" s="26"/>
      <c r="MZQ4" s="10"/>
      <c r="MZR4" s="26"/>
      <c r="MZS4" s="26"/>
      <c r="MZT4" s="26"/>
      <c r="MZU4" s="26"/>
      <c r="MZV4" s="26"/>
      <c r="MZW4" s="26"/>
      <c r="MZX4" s="26"/>
      <c r="MZY4" s="26"/>
      <c r="MZZ4" s="26"/>
      <c r="NAA4" s="26"/>
      <c r="NAB4" s="26"/>
      <c r="NAC4" s="10"/>
      <c r="NAD4" s="26"/>
      <c r="NAE4" s="26"/>
      <c r="NAF4" s="26"/>
      <c r="NAG4" s="26"/>
      <c r="NAH4" s="26"/>
      <c r="NAI4" s="26"/>
      <c r="NAJ4" s="26"/>
      <c r="NAK4" s="26"/>
      <c r="NAL4" s="26"/>
      <c r="NAM4" s="26"/>
      <c r="NAN4" s="26"/>
      <c r="NAO4" s="10"/>
      <c r="NAP4" s="26"/>
      <c r="NAQ4" s="26"/>
      <c r="NAR4" s="26"/>
      <c r="NAS4" s="26"/>
      <c r="NAT4" s="26"/>
      <c r="NAU4" s="26"/>
      <c r="NAV4" s="26"/>
      <c r="NAW4" s="26"/>
      <c r="NAX4" s="26"/>
      <c r="NAY4" s="26"/>
      <c r="NAZ4" s="26"/>
      <c r="NBA4" s="10"/>
      <c r="NBB4" s="26"/>
      <c r="NBC4" s="26"/>
      <c r="NBD4" s="26"/>
      <c r="NBE4" s="26"/>
      <c r="NBF4" s="26"/>
      <c r="NBG4" s="26"/>
      <c r="NBH4" s="26"/>
      <c r="NBI4" s="26"/>
      <c r="NBJ4" s="26"/>
      <c r="NBK4" s="26"/>
      <c r="NBL4" s="26"/>
      <c r="NBM4" s="10"/>
      <c r="NBN4" s="26"/>
      <c r="NBO4" s="26"/>
      <c r="NBP4" s="26"/>
      <c r="NBQ4" s="26"/>
      <c r="NBR4" s="26"/>
      <c r="NBS4" s="26"/>
      <c r="NBT4" s="26"/>
      <c r="NBU4" s="26"/>
      <c r="NBV4" s="26"/>
      <c r="NBW4" s="26"/>
      <c r="NBX4" s="26"/>
      <c r="NBY4" s="10"/>
      <c r="NBZ4" s="26"/>
      <c r="NCA4" s="26"/>
      <c r="NCB4" s="26"/>
      <c r="NCC4" s="26"/>
      <c r="NCD4" s="26"/>
      <c r="NCE4" s="26"/>
      <c r="NCF4" s="26"/>
      <c r="NCG4" s="26"/>
      <c r="NCH4" s="26"/>
      <c r="NCI4" s="26"/>
      <c r="NCJ4" s="26"/>
      <c r="NCK4" s="10"/>
      <c r="NCL4" s="26"/>
      <c r="NCM4" s="26"/>
      <c r="NCN4" s="26"/>
      <c r="NCO4" s="26"/>
      <c r="NCP4" s="26"/>
      <c r="NCQ4" s="26"/>
      <c r="NCR4" s="26"/>
      <c r="NCS4" s="26"/>
      <c r="NCT4" s="26"/>
      <c r="NCU4" s="26"/>
      <c r="NCV4" s="26"/>
      <c r="NCW4" s="10"/>
      <c r="NCX4" s="26"/>
      <c r="NCY4" s="26"/>
      <c r="NCZ4" s="26"/>
      <c r="NDA4" s="26"/>
      <c r="NDB4" s="26"/>
      <c r="NDC4" s="26"/>
      <c r="NDD4" s="26"/>
      <c r="NDE4" s="26"/>
      <c r="NDF4" s="26"/>
      <c r="NDG4" s="26"/>
      <c r="NDH4" s="26"/>
      <c r="NDI4" s="10"/>
      <c r="NDJ4" s="26"/>
      <c r="NDK4" s="26"/>
      <c r="NDL4" s="26"/>
      <c r="NDM4" s="26"/>
      <c r="NDN4" s="26"/>
      <c r="NDO4" s="26"/>
      <c r="NDP4" s="26"/>
      <c r="NDQ4" s="26"/>
      <c r="NDR4" s="26"/>
      <c r="NDS4" s="26"/>
      <c r="NDT4" s="26"/>
      <c r="NDU4" s="10"/>
      <c r="NDV4" s="26"/>
      <c r="NDW4" s="26"/>
      <c r="NDX4" s="26"/>
      <c r="NDY4" s="26"/>
      <c r="NDZ4" s="26"/>
      <c r="NEA4" s="26"/>
      <c r="NEB4" s="26"/>
      <c r="NEC4" s="26"/>
      <c r="NED4" s="26"/>
      <c r="NEE4" s="26"/>
      <c r="NEF4" s="26"/>
      <c r="NEG4" s="10"/>
      <c r="NEH4" s="26"/>
      <c r="NEI4" s="26"/>
      <c r="NEJ4" s="26"/>
      <c r="NEK4" s="26"/>
      <c r="NEL4" s="26"/>
      <c r="NEM4" s="26"/>
      <c r="NEN4" s="26"/>
      <c r="NEO4" s="26"/>
      <c r="NEP4" s="26"/>
      <c r="NEQ4" s="26"/>
      <c r="NER4" s="26"/>
      <c r="NES4" s="10"/>
      <c r="NET4" s="26"/>
      <c r="NEU4" s="26"/>
      <c r="NEV4" s="26"/>
      <c r="NEW4" s="26"/>
      <c r="NEX4" s="26"/>
      <c r="NEY4" s="26"/>
      <c r="NEZ4" s="26"/>
      <c r="NFA4" s="26"/>
      <c r="NFB4" s="26"/>
      <c r="NFC4" s="26"/>
      <c r="NFD4" s="26"/>
      <c r="NFE4" s="10"/>
      <c r="NFF4" s="26"/>
      <c r="NFG4" s="26"/>
      <c r="NFH4" s="26"/>
      <c r="NFI4" s="26"/>
      <c r="NFJ4" s="26"/>
      <c r="NFK4" s="26"/>
      <c r="NFL4" s="26"/>
      <c r="NFM4" s="26"/>
      <c r="NFN4" s="26"/>
      <c r="NFO4" s="26"/>
      <c r="NFP4" s="26"/>
      <c r="NFQ4" s="10"/>
      <c r="NFR4" s="26"/>
      <c r="NFS4" s="26"/>
      <c r="NFT4" s="26"/>
      <c r="NFU4" s="26"/>
      <c r="NFV4" s="26"/>
      <c r="NFW4" s="26"/>
      <c r="NFX4" s="26"/>
      <c r="NFY4" s="26"/>
      <c r="NFZ4" s="26"/>
      <c r="NGA4" s="26"/>
      <c r="NGB4" s="26"/>
      <c r="NGC4" s="10"/>
      <c r="NGD4" s="26"/>
      <c r="NGE4" s="26"/>
      <c r="NGF4" s="26"/>
      <c r="NGG4" s="26"/>
      <c r="NGH4" s="26"/>
      <c r="NGI4" s="26"/>
      <c r="NGJ4" s="26"/>
      <c r="NGK4" s="26"/>
      <c r="NGL4" s="26"/>
      <c r="NGM4" s="26"/>
      <c r="NGN4" s="26"/>
      <c r="NGO4" s="10"/>
      <c r="NGP4" s="26"/>
      <c r="NGQ4" s="26"/>
      <c r="NGR4" s="26"/>
      <c r="NGS4" s="26"/>
      <c r="NGT4" s="26"/>
      <c r="NGU4" s="26"/>
      <c r="NGV4" s="26"/>
      <c r="NGW4" s="26"/>
      <c r="NGX4" s="26"/>
      <c r="NGY4" s="26"/>
      <c r="NGZ4" s="26"/>
      <c r="NHA4" s="10"/>
      <c r="NHB4" s="26"/>
      <c r="NHC4" s="26"/>
      <c r="NHD4" s="26"/>
      <c r="NHE4" s="26"/>
      <c r="NHF4" s="26"/>
      <c r="NHG4" s="26"/>
      <c r="NHH4" s="26"/>
      <c r="NHI4" s="26"/>
      <c r="NHJ4" s="26"/>
      <c r="NHK4" s="26"/>
      <c r="NHL4" s="26"/>
      <c r="NHM4" s="10"/>
      <c r="NHN4" s="26"/>
      <c r="NHO4" s="26"/>
      <c r="NHP4" s="26"/>
      <c r="NHQ4" s="26"/>
      <c r="NHR4" s="26"/>
      <c r="NHS4" s="26"/>
      <c r="NHT4" s="26"/>
      <c r="NHU4" s="26"/>
      <c r="NHV4" s="26"/>
      <c r="NHW4" s="26"/>
      <c r="NHX4" s="26"/>
      <c r="NHY4" s="10"/>
      <c r="NHZ4" s="26"/>
      <c r="NIA4" s="26"/>
      <c r="NIB4" s="26"/>
      <c r="NIC4" s="26"/>
      <c r="NID4" s="26"/>
      <c r="NIE4" s="26"/>
      <c r="NIF4" s="26"/>
      <c r="NIG4" s="26"/>
      <c r="NIH4" s="26"/>
      <c r="NII4" s="26"/>
      <c r="NIJ4" s="26"/>
      <c r="NIK4" s="10"/>
      <c r="NIL4" s="26"/>
      <c r="NIM4" s="26"/>
      <c r="NIN4" s="26"/>
      <c r="NIO4" s="26"/>
      <c r="NIP4" s="26"/>
      <c r="NIQ4" s="26"/>
      <c r="NIR4" s="26"/>
      <c r="NIS4" s="26"/>
      <c r="NIT4" s="26"/>
      <c r="NIU4" s="26"/>
      <c r="NIV4" s="26"/>
      <c r="NIW4" s="10"/>
      <c r="NIX4" s="26"/>
      <c r="NIY4" s="26"/>
      <c r="NIZ4" s="26"/>
      <c r="NJA4" s="26"/>
      <c r="NJB4" s="26"/>
      <c r="NJC4" s="26"/>
      <c r="NJD4" s="26"/>
      <c r="NJE4" s="26"/>
      <c r="NJF4" s="26"/>
      <c r="NJG4" s="26"/>
      <c r="NJH4" s="26"/>
      <c r="NJI4" s="10"/>
      <c r="NJJ4" s="26"/>
      <c r="NJK4" s="26"/>
      <c r="NJL4" s="26"/>
      <c r="NJM4" s="26"/>
      <c r="NJN4" s="26"/>
      <c r="NJO4" s="26"/>
      <c r="NJP4" s="26"/>
      <c r="NJQ4" s="26"/>
      <c r="NJR4" s="26"/>
      <c r="NJS4" s="26"/>
      <c r="NJT4" s="26"/>
      <c r="NJU4" s="10"/>
      <c r="NJV4" s="26"/>
      <c r="NJW4" s="26"/>
      <c r="NJX4" s="26"/>
      <c r="NJY4" s="26"/>
      <c r="NJZ4" s="26"/>
      <c r="NKA4" s="26"/>
      <c r="NKB4" s="26"/>
      <c r="NKC4" s="26"/>
      <c r="NKD4" s="26"/>
      <c r="NKE4" s="26"/>
      <c r="NKF4" s="26"/>
      <c r="NKG4" s="10"/>
      <c r="NKH4" s="26"/>
      <c r="NKI4" s="26"/>
      <c r="NKJ4" s="26"/>
      <c r="NKK4" s="26"/>
      <c r="NKL4" s="26"/>
      <c r="NKM4" s="26"/>
      <c r="NKN4" s="26"/>
      <c r="NKO4" s="26"/>
      <c r="NKP4" s="26"/>
      <c r="NKQ4" s="26"/>
      <c r="NKR4" s="26"/>
      <c r="NKS4" s="10"/>
      <c r="NKT4" s="26"/>
      <c r="NKU4" s="26"/>
      <c r="NKV4" s="26"/>
      <c r="NKW4" s="26"/>
      <c r="NKX4" s="26"/>
      <c r="NKY4" s="26"/>
      <c r="NKZ4" s="26"/>
      <c r="NLA4" s="26"/>
      <c r="NLB4" s="26"/>
      <c r="NLC4" s="26"/>
      <c r="NLD4" s="26"/>
      <c r="NLE4" s="10"/>
      <c r="NLF4" s="26"/>
      <c r="NLG4" s="26"/>
      <c r="NLH4" s="26"/>
      <c r="NLI4" s="26"/>
      <c r="NLJ4" s="26"/>
      <c r="NLK4" s="26"/>
      <c r="NLL4" s="26"/>
      <c r="NLM4" s="26"/>
      <c r="NLN4" s="26"/>
      <c r="NLO4" s="26"/>
      <c r="NLP4" s="26"/>
      <c r="NLQ4" s="10"/>
      <c r="NLR4" s="26"/>
      <c r="NLS4" s="26"/>
      <c r="NLT4" s="26"/>
      <c r="NLU4" s="26"/>
      <c r="NLV4" s="26"/>
      <c r="NLW4" s="26"/>
      <c r="NLX4" s="26"/>
      <c r="NLY4" s="26"/>
      <c r="NLZ4" s="26"/>
      <c r="NMA4" s="26"/>
      <c r="NMB4" s="26"/>
      <c r="NMC4" s="10"/>
      <c r="NMD4" s="26"/>
      <c r="NME4" s="26"/>
      <c r="NMF4" s="26"/>
      <c r="NMG4" s="26"/>
      <c r="NMH4" s="26"/>
      <c r="NMI4" s="26"/>
      <c r="NMJ4" s="26"/>
      <c r="NMK4" s="26"/>
      <c r="NML4" s="26"/>
      <c r="NMM4" s="26"/>
      <c r="NMN4" s="26"/>
      <c r="NMO4" s="10"/>
      <c r="NMP4" s="26"/>
      <c r="NMQ4" s="26"/>
      <c r="NMR4" s="26"/>
      <c r="NMS4" s="26"/>
      <c r="NMT4" s="26"/>
      <c r="NMU4" s="26"/>
      <c r="NMV4" s="26"/>
      <c r="NMW4" s="26"/>
      <c r="NMX4" s="26"/>
      <c r="NMY4" s="26"/>
      <c r="NMZ4" s="26"/>
      <c r="NNA4" s="10"/>
      <c r="NNB4" s="26"/>
      <c r="NNC4" s="26"/>
      <c r="NND4" s="26"/>
      <c r="NNE4" s="26"/>
      <c r="NNF4" s="26"/>
      <c r="NNG4" s="26"/>
      <c r="NNH4" s="26"/>
      <c r="NNI4" s="26"/>
      <c r="NNJ4" s="26"/>
      <c r="NNK4" s="26"/>
      <c r="NNL4" s="26"/>
      <c r="NNM4" s="10"/>
      <c r="NNN4" s="26"/>
      <c r="NNO4" s="26"/>
      <c r="NNP4" s="26"/>
      <c r="NNQ4" s="26"/>
      <c r="NNR4" s="26"/>
      <c r="NNS4" s="26"/>
      <c r="NNT4" s="26"/>
      <c r="NNU4" s="26"/>
      <c r="NNV4" s="26"/>
      <c r="NNW4" s="26"/>
      <c r="NNX4" s="26"/>
      <c r="NNY4" s="10"/>
      <c r="NNZ4" s="26"/>
      <c r="NOA4" s="26"/>
      <c r="NOB4" s="26"/>
      <c r="NOC4" s="26"/>
      <c r="NOD4" s="26"/>
      <c r="NOE4" s="26"/>
      <c r="NOF4" s="26"/>
      <c r="NOG4" s="26"/>
      <c r="NOH4" s="26"/>
      <c r="NOI4" s="26"/>
      <c r="NOJ4" s="26"/>
      <c r="NOK4" s="10"/>
      <c r="NOL4" s="26"/>
      <c r="NOM4" s="26"/>
      <c r="NON4" s="26"/>
      <c r="NOO4" s="26"/>
      <c r="NOP4" s="26"/>
      <c r="NOQ4" s="26"/>
      <c r="NOR4" s="26"/>
      <c r="NOS4" s="26"/>
      <c r="NOT4" s="26"/>
      <c r="NOU4" s="26"/>
      <c r="NOV4" s="26"/>
      <c r="NOW4" s="10"/>
      <c r="NOX4" s="26"/>
      <c r="NOY4" s="26"/>
      <c r="NOZ4" s="26"/>
      <c r="NPA4" s="26"/>
      <c r="NPB4" s="26"/>
      <c r="NPC4" s="26"/>
      <c r="NPD4" s="26"/>
      <c r="NPE4" s="26"/>
      <c r="NPF4" s="26"/>
      <c r="NPG4" s="26"/>
      <c r="NPH4" s="26"/>
      <c r="NPI4" s="10"/>
      <c r="NPJ4" s="26"/>
      <c r="NPK4" s="26"/>
      <c r="NPL4" s="26"/>
      <c r="NPM4" s="26"/>
      <c r="NPN4" s="26"/>
      <c r="NPO4" s="26"/>
      <c r="NPP4" s="26"/>
      <c r="NPQ4" s="26"/>
      <c r="NPR4" s="26"/>
      <c r="NPS4" s="26"/>
      <c r="NPT4" s="26"/>
      <c r="NPU4" s="10"/>
      <c r="NPV4" s="26"/>
      <c r="NPW4" s="26"/>
      <c r="NPX4" s="26"/>
      <c r="NPY4" s="26"/>
      <c r="NPZ4" s="26"/>
      <c r="NQA4" s="26"/>
      <c r="NQB4" s="26"/>
      <c r="NQC4" s="26"/>
      <c r="NQD4" s="26"/>
      <c r="NQE4" s="26"/>
      <c r="NQF4" s="26"/>
      <c r="NQG4" s="10"/>
      <c r="NQH4" s="26"/>
      <c r="NQI4" s="26"/>
      <c r="NQJ4" s="26"/>
      <c r="NQK4" s="26"/>
      <c r="NQL4" s="26"/>
      <c r="NQM4" s="26"/>
      <c r="NQN4" s="26"/>
      <c r="NQO4" s="26"/>
      <c r="NQP4" s="26"/>
      <c r="NQQ4" s="26"/>
      <c r="NQR4" s="26"/>
      <c r="NQS4" s="10"/>
      <c r="NQT4" s="26"/>
      <c r="NQU4" s="26"/>
      <c r="NQV4" s="26"/>
      <c r="NQW4" s="26"/>
      <c r="NQX4" s="26"/>
      <c r="NQY4" s="26"/>
      <c r="NQZ4" s="26"/>
      <c r="NRA4" s="26"/>
      <c r="NRB4" s="26"/>
      <c r="NRC4" s="26"/>
      <c r="NRD4" s="26"/>
      <c r="NRE4" s="10"/>
      <c r="NRF4" s="26"/>
      <c r="NRG4" s="26"/>
      <c r="NRH4" s="26"/>
      <c r="NRI4" s="26"/>
      <c r="NRJ4" s="26"/>
      <c r="NRK4" s="26"/>
      <c r="NRL4" s="26"/>
      <c r="NRM4" s="26"/>
      <c r="NRN4" s="26"/>
      <c r="NRO4" s="26"/>
      <c r="NRP4" s="26"/>
      <c r="NRQ4" s="10"/>
      <c r="NRR4" s="26"/>
      <c r="NRS4" s="26"/>
      <c r="NRT4" s="26"/>
      <c r="NRU4" s="26"/>
      <c r="NRV4" s="26"/>
      <c r="NRW4" s="26"/>
      <c r="NRX4" s="26"/>
      <c r="NRY4" s="26"/>
      <c r="NRZ4" s="26"/>
      <c r="NSA4" s="26"/>
      <c r="NSB4" s="26"/>
      <c r="NSC4" s="10"/>
      <c r="NSD4" s="26"/>
      <c r="NSE4" s="26"/>
      <c r="NSF4" s="26"/>
      <c r="NSG4" s="26"/>
      <c r="NSH4" s="26"/>
      <c r="NSI4" s="26"/>
      <c r="NSJ4" s="26"/>
      <c r="NSK4" s="26"/>
      <c r="NSL4" s="26"/>
      <c r="NSM4" s="26"/>
      <c r="NSN4" s="26"/>
      <c r="NSO4" s="10"/>
      <c r="NSP4" s="26"/>
      <c r="NSQ4" s="26"/>
      <c r="NSR4" s="26"/>
      <c r="NSS4" s="26"/>
      <c r="NST4" s="26"/>
      <c r="NSU4" s="26"/>
      <c r="NSV4" s="26"/>
      <c r="NSW4" s="26"/>
      <c r="NSX4" s="26"/>
      <c r="NSY4" s="26"/>
      <c r="NSZ4" s="26"/>
      <c r="NTA4" s="10"/>
      <c r="NTB4" s="26"/>
      <c r="NTC4" s="26"/>
      <c r="NTD4" s="26"/>
      <c r="NTE4" s="26"/>
      <c r="NTF4" s="26"/>
      <c r="NTG4" s="26"/>
      <c r="NTH4" s="26"/>
      <c r="NTI4" s="26"/>
      <c r="NTJ4" s="26"/>
      <c r="NTK4" s="26"/>
      <c r="NTL4" s="26"/>
      <c r="NTM4" s="10"/>
      <c r="NTN4" s="26"/>
      <c r="NTO4" s="26"/>
      <c r="NTP4" s="26"/>
      <c r="NTQ4" s="26"/>
      <c r="NTR4" s="26"/>
      <c r="NTS4" s="26"/>
      <c r="NTT4" s="26"/>
      <c r="NTU4" s="26"/>
      <c r="NTV4" s="26"/>
      <c r="NTW4" s="26"/>
      <c r="NTX4" s="26"/>
      <c r="NTY4" s="10"/>
      <c r="NTZ4" s="26"/>
      <c r="NUA4" s="26"/>
      <c r="NUB4" s="26"/>
      <c r="NUC4" s="26"/>
      <c r="NUD4" s="26"/>
      <c r="NUE4" s="26"/>
      <c r="NUF4" s="26"/>
      <c r="NUG4" s="26"/>
      <c r="NUH4" s="26"/>
      <c r="NUI4" s="26"/>
      <c r="NUJ4" s="26"/>
      <c r="NUK4" s="10"/>
      <c r="NUL4" s="26"/>
      <c r="NUM4" s="26"/>
      <c r="NUN4" s="26"/>
      <c r="NUO4" s="26"/>
      <c r="NUP4" s="26"/>
      <c r="NUQ4" s="26"/>
      <c r="NUR4" s="26"/>
      <c r="NUS4" s="26"/>
      <c r="NUT4" s="26"/>
      <c r="NUU4" s="26"/>
      <c r="NUV4" s="26"/>
      <c r="NUW4" s="10"/>
      <c r="NUX4" s="26"/>
      <c r="NUY4" s="26"/>
      <c r="NUZ4" s="26"/>
      <c r="NVA4" s="26"/>
      <c r="NVB4" s="26"/>
      <c r="NVC4" s="26"/>
      <c r="NVD4" s="26"/>
      <c r="NVE4" s="26"/>
      <c r="NVF4" s="26"/>
      <c r="NVG4" s="26"/>
      <c r="NVH4" s="26"/>
      <c r="NVI4" s="10"/>
      <c r="NVJ4" s="26"/>
      <c r="NVK4" s="26"/>
      <c r="NVL4" s="26"/>
      <c r="NVM4" s="26"/>
      <c r="NVN4" s="26"/>
      <c r="NVO4" s="26"/>
      <c r="NVP4" s="26"/>
      <c r="NVQ4" s="26"/>
      <c r="NVR4" s="26"/>
      <c r="NVS4" s="26"/>
      <c r="NVT4" s="26"/>
      <c r="NVU4" s="10"/>
      <c r="NVV4" s="26"/>
      <c r="NVW4" s="26"/>
      <c r="NVX4" s="26"/>
      <c r="NVY4" s="26"/>
      <c r="NVZ4" s="26"/>
      <c r="NWA4" s="26"/>
      <c r="NWB4" s="26"/>
      <c r="NWC4" s="26"/>
      <c r="NWD4" s="26"/>
      <c r="NWE4" s="26"/>
      <c r="NWF4" s="26"/>
      <c r="NWG4" s="10"/>
      <c r="NWH4" s="26"/>
      <c r="NWI4" s="26"/>
      <c r="NWJ4" s="26"/>
      <c r="NWK4" s="26"/>
      <c r="NWL4" s="26"/>
      <c r="NWM4" s="26"/>
      <c r="NWN4" s="26"/>
      <c r="NWO4" s="26"/>
      <c r="NWP4" s="26"/>
      <c r="NWQ4" s="26"/>
      <c r="NWR4" s="26"/>
      <c r="NWS4" s="10"/>
      <c r="NWT4" s="26"/>
      <c r="NWU4" s="26"/>
      <c r="NWV4" s="26"/>
      <c r="NWW4" s="26"/>
      <c r="NWX4" s="26"/>
      <c r="NWY4" s="26"/>
      <c r="NWZ4" s="26"/>
      <c r="NXA4" s="26"/>
      <c r="NXB4" s="26"/>
      <c r="NXC4" s="26"/>
      <c r="NXD4" s="26"/>
      <c r="NXE4" s="10"/>
      <c r="NXF4" s="26"/>
      <c r="NXG4" s="26"/>
      <c r="NXH4" s="26"/>
      <c r="NXI4" s="26"/>
      <c r="NXJ4" s="26"/>
      <c r="NXK4" s="26"/>
      <c r="NXL4" s="26"/>
      <c r="NXM4" s="26"/>
      <c r="NXN4" s="26"/>
      <c r="NXO4" s="26"/>
      <c r="NXP4" s="26"/>
      <c r="NXQ4" s="10"/>
      <c r="NXR4" s="26"/>
      <c r="NXS4" s="26"/>
      <c r="NXT4" s="26"/>
      <c r="NXU4" s="26"/>
      <c r="NXV4" s="26"/>
      <c r="NXW4" s="26"/>
      <c r="NXX4" s="26"/>
      <c r="NXY4" s="26"/>
      <c r="NXZ4" s="26"/>
      <c r="NYA4" s="26"/>
      <c r="NYB4" s="26"/>
      <c r="NYC4" s="10"/>
      <c r="NYD4" s="26"/>
      <c r="NYE4" s="26"/>
      <c r="NYF4" s="26"/>
      <c r="NYG4" s="26"/>
      <c r="NYH4" s="26"/>
      <c r="NYI4" s="26"/>
      <c r="NYJ4" s="26"/>
      <c r="NYK4" s="26"/>
      <c r="NYL4" s="26"/>
      <c r="NYM4" s="26"/>
      <c r="NYN4" s="26"/>
      <c r="NYO4" s="10"/>
      <c r="NYP4" s="26"/>
      <c r="NYQ4" s="26"/>
      <c r="NYR4" s="26"/>
      <c r="NYS4" s="26"/>
      <c r="NYT4" s="26"/>
      <c r="NYU4" s="26"/>
      <c r="NYV4" s="26"/>
      <c r="NYW4" s="26"/>
      <c r="NYX4" s="26"/>
      <c r="NYY4" s="26"/>
      <c r="NYZ4" s="26"/>
      <c r="NZA4" s="10"/>
      <c r="NZB4" s="26"/>
      <c r="NZC4" s="26"/>
      <c r="NZD4" s="26"/>
      <c r="NZE4" s="26"/>
      <c r="NZF4" s="26"/>
      <c r="NZG4" s="26"/>
      <c r="NZH4" s="26"/>
      <c r="NZI4" s="26"/>
      <c r="NZJ4" s="26"/>
      <c r="NZK4" s="26"/>
      <c r="NZL4" s="26"/>
      <c r="NZM4" s="10"/>
      <c r="NZN4" s="26"/>
      <c r="NZO4" s="26"/>
      <c r="NZP4" s="26"/>
      <c r="NZQ4" s="26"/>
      <c r="NZR4" s="26"/>
      <c r="NZS4" s="26"/>
      <c r="NZT4" s="26"/>
      <c r="NZU4" s="26"/>
      <c r="NZV4" s="26"/>
      <c r="NZW4" s="26"/>
      <c r="NZX4" s="26"/>
      <c r="NZY4" s="10"/>
      <c r="NZZ4" s="26"/>
      <c r="OAA4" s="26"/>
      <c r="OAB4" s="26"/>
      <c r="OAC4" s="26"/>
      <c r="OAD4" s="26"/>
      <c r="OAE4" s="26"/>
      <c r="OAF4" s="26"/>
      <c r="OAG4" s="26"/>
      <c r="OAH4" s="26"/>
      <c r="OAI4" s="26"/>
      <c r="OAJ4" s="26"/>
      <c r="OAK4" s="10"/>
      <c r="OAL4" s="26"/>
      <c r="OAM4" s="26"/>
      <c r="OAN4" s="26"/>
      <c r="OAO4" s="26"/>
      <c r="OAP4" s="26"/>
      <c r="OAQ4" s="26"/>
      <c r="OAR4" s="26"/>
      <c r="OAS4" s="26"/>
      <c r="OAT4" s="26"/>
      <c r="OAU4" s="26"/>
      <c r="OAV4" s="26"/>
      <c r="OAW4" s="10"/>
      <c r="OAX4" s="26"/>
      <c r="OAY4" s="26"/>
      <c r="OAZ4" s="26"/>
      <c r="OBA4" s="26"/>
      <c r="OBB4" s="26"/>
      <c r="OBC4" s="26"/>
      <c r="OBD4" s="26"/>
      <c r="OBE4" s="26"/>
      <c r="OBF4" s="26"/>
      <c r="OBG4" s="26"/>
      <c r="OBH4" s="26"/>
      <c r="OBI4" s="10"/>
      <c r="OBJ4" s="26"/>
      <c r="OBK4" s="26"/>
      <c r="OBL4" s="26"/>
      <c r="OBM4" s="26"/>
      <c r="OBN4" s="26"/>
      <c r="OBO4" s="26"/>
      <c r="OBP4" s="26"/>
      <c r="OBQ4" s="26"/>
      <c r="OBR4" s="26"/>
      <c r="OBS4" s="26"/>
      <c r="OBT4" s="26"/>
      <c r="OBU4" s="10"/>
      <c r="OBV4" s="26"/>
      <c r="OBW4" s="26"/>
      <c r="OBX4" s="26"/>
      <c r="OBY4" s="26"/>
      <c r="OBZ4" s="26"/>
      <c r="OCA4" s="26"/>
      <c r="OCB4" s="26"/>
      <c r="OCC4" s="26"/>
      <c r="OCD4" s="26"/>
      <c r="OCE4" s="26"/>
      <c r="OCF4" s="26"/>
      <c r="OCG4" s="10"/>
      <c r="OCH4" s="26"/>
      <c r="OCI4" s="26"/>
      <c r="OCJ4" s="26"/>
      <c r="OCK4" s="26"/>
      <c r="OCL4" s="26"/>
      <c r="OCM4" s="26"/>
      <c r="OCN4" s="26"/>
      <c r="OCO4" s="26"/>
      <c r="OCP4" s="26"/>
      <c r="OCQ4" s="26"/>
      <c r="OCR4" s="26"/>
      <c r="OCS4" s="10"/>
      <c r="OCT4" s="26"/>
      <c r="OCU4" s="26"/>
      <c r="OCV4" s="26"/>
      <c r="OCW4" s="26"/>
      <c r="OCX4" s="26"/>
      <c r="OCY4" s="26"/>
      <c r="OCZ4" s="26"/>
      <c r="ODA4" s="26"/>
      <c r="ODB4" s="26"/>
      <c r="ODC4" s="26"/>
      <c r="ODD4" s="26"/>
      <c r="ODE4" s="10"/>
      <c r="ODF4" s="26"/>
      <c r="ODG4" s="26"/>
      <c r="ODH4" s="26"/>
      <c r="ODI4" s="26"/>
      <c r="ODJ4" s="26"/>
      <c r="ODK4" s="26"/>
      <c r="ODL4" s="26"/>
      <c r="ODM4" s="26"/>
      <c r="ODN4" s="26"/>
      <c r="ODO4" s="26"/>
      <c r="ODP4" s="26"/>
      <c r="ODQ4" s="10"/>
      <c r="ODR4" s="26"/>
      <c r="ODS4" s="26"/>
      <c r="ODT4" s="26"/>
      <c r="ODU4" s="26"/>
      <c r="ODV4" s="26"/>
      <c r="ODW4" s="26"/>
      <c r="ODX4" s="26"/>
      <c r="ODY4" s="26"/>
      <c r="ODZ4" s="26"/>
      <c r="OEA4" s="26"/>
      <c r="OEB4" s="26"/>
      <c r="OEC4" s="10"/>
      <c r="OED4" s="26"/>
      <c r="OEE4" s="26"/>
      <c r="OEF4" s="26"/>
      <c r="OEG4" s="26"/>
      <c r="OEH4" s="26"/>
      <c r="OEI4" s="26"/>
      <c r="OEJ4" s="26"/>
      <c r="OEK4" s="26"/>
      <c r="OEL4" s="26"/>
      <c r="OEM4" s="26"/>
      <c r="OEN4" s="26"/>
      <c r="OEO4" s="10"/>
      <c r="OEP4" s="26"/>
      <c r="OEQ4" s="26"/>
      <c r="OER4" s="26"/>
      <c r="OES4" s="26"/>
      <c r="OET4" s="26"/>
      <c r="OEU4" s="26"/>
      <c r="OEV4" s="26"/>
      <c r="OEW4" s="26"/>
      <c r="OEX4" s="26"/>
      <c r="OEY4" s="26"/>
      <c r="OEZ4" s="26"/>
      <c r="OFA4" s="10"/>
      <c r="OFB4" s="26"/>
      <c r="OFC4" s="26"/>
      <c r="OFD4" s="26"/>
      <c r="OFE4" s="26"/>
      <c r="OFF4" s="26"/>
      <c r="OFG4" s="26"/>
      <c r="OFH4" s="26"/>
      <c r="OFI4" s="26"/>
      <c r="OFJ4" s="26"/>
      <c r="OFK4" s="26"/>
      <c r="OFL4" s="26"/>
      <c r="OFM4" s="10"/>
      <c r="OFN4" s="26"/>
      <c r="OFO4" s="26"/>
      <c r="OFP4" s="26"/>
      <c r="OFQ4" s="26"/>
      <c r="OFR4" s="26"/>
      <c r="OFS4" s="26"/>
      <c r="OFT4" s="26"/>
      <c r="OFU4" s="26"/>
      <c r="OFV4" s="26"/>
      <c r="OFW4" s="26"/>
      <c r="OFX4" s="26"/>
      <c r="OFY4" s="10"/>
      <c r="OFZ4" s="26"/>
      <c r="OGA4" s="26"/>
      <c r="OGB4" s="26"/>
      <c r="OGC4" s="26"/>
      <c r="OGD4" s="26"/>
      <c r="OGE4" s="26"/>
      <c r="OGF4" s="26"/>
      <c r="OGG4" s="26"/>
      <c r="OGH4" s="26"/>
      <c r="OGI4" s="26"/>
      <c r="OGJ4" s="26"/>
      <c r="OGK4" s="10"/>
      <c r="OGL4" s="26"/>
      <c r="OGM4" s="26"/>
      <c r="OGN4" s="26"/>
      <c r="OGO4" s="26"/>
      <c r="OGP4" s="26"/>
      <c r="OGQ4" s="26"/>
      <c r="OGR4" s="26"/>
      <c r="OGS4" s="26"/>
      <c r="OGT4" s="26"/>
      <c r="OGU4" s="26"/>
      <c r="OGV4" s="26"/>
      <c r="OGW4" s="10"/>
      <c r="OGX4" s="26"/>
      <c r="OGY4" s="26"/>
      <c r="OGZ4" s="26"/>
      <c r="OHA4" s="26"/>
      <c r="OHB4" s="26"/>
      <c r="OHC4" s="26"/>
      <c r="OHD4" s="26"/>
      <c r="OHE4" s="26"/>
      <c r="OHF4" s="26"/>
      <c r="OHG4" s="26"/>
      <c r="OHH4" s="26"/>
      <c r="OHI4" s="10"/>
      <c r="OHJ4" s="26"/>
      <c r="OHK4" s="26"/>
      <c r="OHL4" s="26"/>
      <c r="OHM4" s="26"/>
      <c r="OHN4" s="26"/>
      <c r="OHO4" s="26"/>
      <c r="OHP4" s="26"/>
      <c r="OHQ4" s="26"/>
      <c r="OHR4" s="26"/>
      <c r="OHS4" s="26"/>
      <c r="OHT4" s="26"/>
      <c r="OHU4" s="10"/>
      <c r="OHV4" s="26"/>
      <c r="OHW4" s="26"/>
      <c r="OHX4" s="26"/>
      <c r="OHY4" s="26"/>
      <c r="OHZ4" s="26"/>
      <c r="OIA4" s="26"/>
      <c r="OIB4" s="26"/>
      <c r="OIC4" s="26"/>
      <c r="OID4" s="26"/>
      <c r="OIE4" s="26"/>
      <c r="OIF4" s="26"/>
      <c r="OIG4" s="10"/>
      <c r="OIH4" s="26"/>
      <c r="OII4" s="26"/>
      <c r="OIJ4" s="26"/>
      <c r="OIK4" s="26"/>
      <c r="OIL4" s="26"/>
      <c r="OIM4" s="26"/>
      <c r="OIN4" s="26"/>
      <c r="OIO4" s="26"/>
      <c r="OIP4" s="26"/>
      <c r="OIQ4" s="26"/>
      <c r="OIR4" s="26"/>
      <c r="OIS4" s="10"/>
      <c r="OIT4" s="26"/>
      <c r="OIU4" s="26"/>
      <c r="OIV4" s="26"/>
      <c r="OIW4" s="26"/>
      <c r="OIX4" s="26"/>
      <c r="OIY4" s="26"/>
      <c r="OIZ4" s="26"/>
      <c r="OJA4" s="26"/>
      <c r="OJB4" s="26"/>
      <c r="OJC4" s="26"/>
      <c r="OJD4" s="26"/>
      <c r="OJE4" s="10"/>
      <c r="OJF4" s="26"/>
      <c r="OJG4" s="26"/>
      <c r="OJH4" s="26"/>
      <c r="OJI4" s="26"/>
      <c r="OJJ4" s="26"/>
      <c r="OJK4" s="26"/>
      <c r="OJL4" s="26"/>
      <c r="OJM4" s="26"/>
      <c r="OJN4" s="26"/>
      <c r="OJO4" s="26"/>
      <c r="OJP4" s="26"/>
      <c r="OJQ4" s="10"/>
      <c r="OJR4" s="26"/>
      <c r="OJS4" s="26"/>
      <c r="OJT4" s="26"/>
      <c r="OJU4" s="26"/>
      <c r="OJV4" s="26"/>
      <c r="OJW4" s="26"/>
      <c r="OJX4" s="26"/>
      <c r="OJY4" s="26"/>
      <c r="OJZ4" s="26"/>
      <c r="OKA4" s="26"/>
      <c r="OKB4" s="26"/>
      <c r="OKC4" s="10"/>
      <c r="OKD4" s="26"/>
      <c r="OKE4" s="26"/>
      <c r="OKF4" s="26"/>
      <c r="OKG4" s="26"/>
      <c r="OKH4" s="26"/>
      <c r="OKI4" s="26"/>
      <c r="OKJ4" s="26"/>
      <c r="OKK4" s="26"/>
      <c r="OKL4" s="26"/>
      <c r="OKM4" s="26"/>
      <c r="OKN4" s="26"/>
      <c r="OKO4" s="10"/>
      <c r="OKP4" s="26"/>
      <c r="OKQ4" s="26"/>
      <c r="OKR4" s="26"/>
      <c r="OKS4" s="26"/>
      <c r="OKT4" s="26"/>
      <c r="OKU4" s="26"/>
      <c r="OKV4" s="26"/>
      <c r="OKW4" s="26"/>
      <c r="OKX4" s="26"/>
      <c r="OKY4" s="26"/>
      <c r="OKZ4" s="26"/>
      <c r="OLA4" s="10"/>
      <c r="OLB4" s="26"/>
      <c r="OLC4" s="26"/>
      <c r="OLD4" s="26"/>
      <c r="OLE4" s="26"/>
      <c r="OLF4" s="26"/>
      <c r="OLG4" s="26"/>
      <c r="OLH4" s="26"/>
      <c r="OLI4" s="26"/>
      <c r="OLJ4" s="26"/>
      <c r="OLK4" s="26"/>
      <c r="OLL4" s="26"/>
      <c r="OLM4" s="10"/>
      <c r="OLN4" s="26"/>
      <c r="OLO4" s="26"/>
      <c r="OLP4" s="26"/>
      <c r="OLQ4" s="26"/>
      <c r="OLR4" s="26"/>
      <c r="OLS4" s="26"/>
      <c r="OLT4" s="26"/>
      <c r="OLU4" s="26"/>
      <c r="OLV4" s="26"/>
      <c r="OLW4" s="26"/>
      <c r="OLX4" s="26"/>
      <c r="OLY4" s="10"/>
      <c r="OLZ4" s="26"/>
      <c r="OMA4" s="26"/>
      <c r="OMB4" s="26"/>
      <c r="OMC4" s="26"/>
      <c r="OMD4" s="26"/>
      <c r="OME4" s="26"/>
      <c r="OMF4" s="26"/>
      <c r="OMG4" s="26"/>
      <c r="OMH4" s="26"/>
      <c r="OMI4" s="26"/>
      <c r="OMJ4" s="26"/>
      <c r="OMK4" s="10"/>
      <c r="OML4" s="26"/>
      <c r="OMM4" s="26"/>
      <c r="OMN4" s="26"/>
      <c r="OMO4" s="26"/>
      <c r="OMP4" s="26"/>
      <c r="OMQ4" s="26"/>
      <c r="OMR4" s="26"/>
      <c r="OMS4" s="26"/>
      <c r="OMT4" s="26"/>
      <c r="OMU4" s="26"/>
      <c r="OMV4" s="26"/>
      <c r="OMW4" s="10"/>
      <c r="OMX4" s="26"/>
      <c r="OMY4" s="26"/>
      <c r="OMZ4" s="26"/>
      <c r="ONA4" s="26"/>
      <c r="ONB4" s="26"/>
      <c r="ONC4" s="26"/>
      <c r="OND4" s="26"/>
      <c r="ONE4" s="26"/>
      <c r="ONF4" s="26"/>
      <c r="ONG4" s="26"/>
      <c r="ONH4" s="26"/>
      <c r="ONI4" s="10"/>
      <c r="ONJ4" s="26"/>
      <c r="ONK4" s="26"/>
      <c r="ONL4" s="26"/>
      <c r="ONM4" s="26"/>
      <c r="ONN4" s="26"/>
      <c r="ONO4" s="26"/>
      <c r="ONP4" s="26"/>
      <c r="ONQ4" s="26"/>
      <c r="ONR4" s="26"/>
      <c r="ONS4" s="26"/>
      <c r="ONT4" s="26"/>
      <c r="ONU4" s="10"/>
      <c r="ONV4" s="26"/>
      <c r="ONW4" s="26"/>
      <c r="ONX4" s="26"/>
      <c r="ONY4" s="26"/>
      <c r="ONZ4" s="26"/>
      <c r="OOA4" s="26"/>
      <c r="OOB4" s="26"/>
      <c r="OOC4" s="26"/>
      <c r="OOD4" s="26"/>
      <c r="OOE4" s="26"/>
      <c r="OOF4" s="26"/>
      <c r="OOG4" s="10"/>
      <c r="OOH4" s="26"/>
      <c r="OOI4" s="26"/>
      <c r="OOJ4" s="26"/>
      <c r="OOK4" s="26"/>
      <c r="OOL4" s="26"/>
      <c r="OOM4" s="26"/>
      <c r="OON4" s="26"/>
      <c r="OOO4" s="26"/>
      <c r="OOP4" s="26"/>
      <c r="OOQ4" s="26"/>
      <c r="OOR4" s="26"/>
      <c r="OOS4" s="10"/>
      <c r="OOT4" s="26"/>
      <c r="OOU4" s="26"/>
      <c r="OOV4" s="26"/>
      <c r="OOW4" s="26"/>
      <c r="OOX4" s="26"/>
      <c r="OOY4" s="26"/>
      <c r="OOZ4" s="26"/>
      <c r="OPA4" s="26"/>
      <c r="OPB4" s="26"/>
      <c r="OPC4" s="26"/>
      <c r="OPD4" s="26"/>
      <c r="OPE4" s="10"/>
      <c r="OPF4" s="26"/>
      <c r="OPG4" s="26"/>
      <c r="OPH4" s="26"/>
      <c r="OPI4" s="26"/>
      <c r="OPJ4" s="26"/>
      <c r="OPK4" s="26"/>
      <c r="OPL4" s="26"/>
      <c r="OPM4" s="26"/>
      <c r="OPN4" s="26"/>
      <c r="OPO4" s="26"/>
      <c r="OPP4" s="26"/>
      <c r="OPQ4" s="10"/>
      <c r="OPR4" s="26"/>
      <c r="OPS4" s="26"/>
      <c r="OPT4" s="26"/>
      <c r="OPU4" s="26"/>
      <c r="OPV4" s="26"/>
      <c r="OPW4" s="26"/>
      <c r="OPX4" s="26"/>
      <c r="OPY4" s="26"/>
      <c r="OPZ4" s="26"/>
      <c r="OQA4" s="26"/>
      <c r="OQB4" s="26"/>
      <c r="OQC4" s="10"/>
      <c r="OQD4" s="26"/>
      <c r="OQE4" s="26"/>
      <c r="OQF4" s="26"/>
      <c r="OQG4" s="26"/>
      <c r="OQH4" s="26"/>
      <c r="OQI4" s="26"/>
      <c r="OQJ4" s="26"/>
      <c r="OQK4" s="26"/>
      <c r="OQL4" s="26"/>
      <c r="OQM4" s="26"/>
      <c r="OQN4" s="26"/>
      <c r="OQO4" s="10"/>
      <c r="OQP4" s="26"/>
      <c r="OQQ4" s="26"/>
      <c r="OQR4" s="26"/>
      <c r="OQS4" s="26"/>
      <c r="OQT4" s="26"/>
      <c r="OQU4" s="26"/>
      <c r="OQV4" s="26"/>
      <c r="OQW4" s="26"/>
      <c r="OQX4" s="26"/>
      <c r="OQY4" s="26"/>
      <c r="OQZ4" s="26"/>
      <c r="ORA4" s="10"/>
      <c r="ORB4" s="26"/>
      <c r="ORC4" s="26"/>
      <c r="ORD4" s="26"/>
      <c r="ORE4" s="26"/>
      <c r="ORF4" s="26"/>
      <c r="ORG4" s="26"/>
      <c r="ORH4" s="26"/>
      <c r="ORI4" s="26"/>
      <c r="ORJ4" s="26"/>
      <c r="ORK4" s="26"/>
      <c r="ORL4" s="26"/>
      <c r="ORM4" s="10"/>
      <c r="ORN4" s="26"/>
      <c r="ORO4" s="26"/>
      <c r="ORP4" s="26"/>
      <c r="ORQ4" s="26"/>
      <c r="ORR4" s="26"/>
      <c r="ORS4" s="26"/>
      <c r="ORT4" s="26"/>
      <c r="ORU4" s="26"/>
      <c r="ORV4" s="26"/>
      <c r="ORW4" s="26"/>
      <c r="ORX4" s="26"/>
      <c r="ORY4" s="10"/>
      <c r="ORZ4" s="26"/>
      <c r="OSA4" s="26"/>
      <c r="OSB4" s="26"/>
      <c r="OSC4" s="26"/>
      <c r="OSD4" s="26"/>
      <c r="OSE4" s="26"/>
      <c r="OSF4" s="26"/>
      <c r="OSG4" s="26"/>
      <c r="OSH4" s="26"/>
      <c r="OSI4" s="26"/>
      <c r="OSJ4" s="26"/>
      <c r="OSK4" s="10"/>
      <c r="OSL4" s="26"/>
      <c r="OSM4" s="26"/>
      <c r="OSN4" s="26"/>
      <c r="OSO4" s="26"/>
      <c r="OSP4" s="26"/>
      <c r="OSQ4" s="26"/>
      <c r="OSR4" s="26"/>
      <c r="OSS4" s="26"/>
      <c r="OST4" s="26"/>
      <c r="OSU4" s="26"/>
      <c r="OSV4" s="26"/>
      <c r="OSW4" s="10"/>
      <c r="OSX4" s="26"/>
      <c r="OSY4" s="26"/>
      <c r="OSZ4" s="26"/>
      <c r="OTA4" s="26"/>
      <c r="OTB4" s="26"/>
      <c r="OTC4" s="26"/>
      <c r="OTD4" s="26"/>
      <c r="OTE4" s="26"/>
      <c r="OTF4" s="26"/>
      <c r="OTG4" s="26"/>
      <c r="OTH4" s="26"/>
      <c r="OTI4" s="10"/>
      <c r="OTJ4" s="26"/>
      <c r="OTK4" s="26"/>
      <c r="OTL4" s="26"/>
      <c r="OTM4" s="26"/>
      <c r="OTN4" s="26"/>
      <c r="OTO4" s="26"/>
      <c r="OTP4" s="26"/>
      <c r="OTQ4" s="26"/>
      <c r="OTR4" s="26"/>
      <c r="OTS4" s="26"/>
      <c r="OTT4" s="26"/>
      <c r="OTU4" s="10"/>
      <c r="OTV4" s="26"/>
      <c r="OTW4" s="26"/>
      <c r="OTX4" s="26"/>
      <c r="OTY4" s="26"/>
      <c r="OTZ4" s="26"/>
      <c r="OUA4" s="26"/>
      <c r="OUB4" s="26"/>
      <c r="OUC4" s="26"/>
      <c r="OUD4" s="26"/>
      <c r="OUE4" s="26"/>
      <c r="OUF4" s="26"/>
      <c r="OUG4" s="10"/>
      <c r="OUH4" s="26"/>
      <c r="OUI4" s="26"/>
      <c r="OUJ4" s="26"/>
      <c r="OUK4" s="26"/>
      <c r="OUL4" s="26"/>
      <c r="OUM4" s="26"/>
      <c r="OUN4" s="26"/>
      <c r="OUO4" s="26"/>
      <c r="OUP4" s="26"/>
      <c r="OUQ4" s="26"/>
      <c r="OUR4" s="26"/>
      <c r="OUS4" s="10"/>
      <c r="OUT4" s="26"/>
      <c r="OUU4" s="26"/>
      <c r="OUV4" s="26"/>
      <c r="OUW4" s="26"/>
      <c r="OUX4" s="26"/>
      <c r="OUY4" s="26"/>
      <c r="OUZ4" s="26"/>
      <c r="OVA4" s="26"/>
      <c r="OVB4" s="26"/>
      <c r="OVC4" s="26"/>
      <c r="OVD4" s="26"/>
      <c r="OVE4" s="10"/>
      <c r="OVF4" s="26"/>
      <c r="OVG4" s="26"/>
      <c r="OVH4" s="26"/>
      <c r="OVI4" s="26"/>
      <c r="OVJ4" s="26"/>
      <c r="OVK4" s="26"/>
      <c r="OVL4" s="26"/>
      <c r="OVM4" s="26"/>
      <c r="OVN4" s="26"/>
      <c r="OVO4" s="26"/>
      <c r="OVP4" s="26"/>
      <c r="OVQ4" s="10"/>
      <c r="OVR4" s="26"/>
      <c r="OVS4" s="26"/>
      <c r="OVT4" s="26"/>
      <c r="OVU4" s="26"/>
      <c r="OVV4" s="26"/>
      <c r="OVW4" s="26"/>
      <c r="OVX4" s="26"/>
      <c r="OVY4" s="26"/>
      <c r="OVZ4" s="26"/>
      <c r="OWA4" s="26"/>
      <c r="OWB4" s="26"/>
      <c r="OWC4" s="10"/>
      <c r="OWD4" s="26"/>
      <c r="OWE4" s="26"/>
      <c r="OWF4" s="26"/>
      <c r="OWG4" s="26"/>
      <c r="OWH4" s="26"/>
      <c r="OWI4" s="26"/>
      <c r="OWJ4" s="26"/>
      <c r="OWK4" s="26"/>
      <c r="OWL4" s="26"/>
      <c r="OWM4" s="26"/>
      <c r="OWN4" s="26"/>
      <c r="OWO4" s="10"/>
      <c r="OWP4" s="26"/>
      <c r="OWQ4" s="26"/>
      <c r="OWR4" s="26"/>
      <c r="OWS4" s="26"/>
      <c r="OWT4" s="26"/>
      <c r="OWU4" s="26"/>
      <c r="OWV4" s="26"/>
      <c r="OWW4" s="26"/>
      <c r="OWX4" s="26"/>
      <c r="OWY4" s="26"/>
      <c r="OWZ4" s="26"/>
      <c r="OXA4" s="10"/>
      <c r="OXB4" s="26"/>
      <c r="OXC4" s="26"/>
      <c r="OXD4" s="26"/>
      <c r="OXE4" s="26"/>
      <c r="OXF4" s="26"/>
      <c r="OXG4" s="26"/>
      <c r="OXH4" s="26"/>
      <c r="OXI4" s="26"/>
      <c r="OXJ4" s="26"/>
      <c r="OXK4" s="26"/>
      <c r="OXL4" s="26"/>
      <c r="OXM4" s="10"/>
      <c r="OXN4" s="26"/>
      <c r="OXO4" s="26"/>
      <c r="OXP4" s="26"/>
      <c r="OXQ4" s="26"/>
      <c r="OXR4" s="26"/>
      <c r="OXS4" s="26"/>
      <c r="OXT4" s="26"/>
      <c r="OXU4" s="26"/>
      <c r="OXV4" s="26"/>
      <c r="OXW4" s="26"/>
      <c r="OXX4" s="26"/>
      <c r="OXY4" s="10"/>
      <c r="OXZ4" s="26"/>
      <c r="OYA4" s="26"/>
      <c r="OYB4" s="26"/>
      <c r="OYC4" s="26"/>
      <c r="OYD4" s="26"/>
      <c r="OYE4" s="26"/>
      <c r="OYF4" s="26"/>
      <c r="OYG4" s="26"/>
      <c r="OYH4" s="26"/>
      <c r="OYI4" s="26"/>
      <c r="OYJ4" s="26"/>
      <c r="OYK4" s="10"/>
      <c r="OYL4" s="26"/>
      <c r="OYM4" s="26"/>
      <c r="OYN4" s="26"/>
      <c r="OYO4" s="26"/>
      <c r="OYP4" s="26"/>
      <c r="OYQ4" s="26"/>
      <c r="OYR4" s="26"/>
      <c r="OYS4" s="26"/>
      <c r="OYT4" s="26"/>
      <c r="OYU4" s="26"/>
      <c r="OYV4" s="26"/>
      <c r="OYW4" s="10"/>
      <c r="OYX4" s="26"/>
      <c r="OYY4" s="26"/>
      <c r="OYZ4" s="26"/>
      <c r="OZA4" s="26"/>
      <c r="OZB4" s="26"/>
      <c r="OZC4" s="26"/>
      <c r="OZD4" s="26"/>
      <c r="OZE4" s="26"/>
      <c r="OZF4" s="26"/>
      <c r="OZG4" s="26"/>
      <c r="OZH4" s="26"/>
      <c r="OZI4" s="10"/>
      <c r="OZJ4" s="26"/>
      <c r="OZK4" s="26"/>
      <c r="OZL4" s="26"/>
      <c r="OZM4" s="26"/>
      <c r="OZN4" s="26"/>
      <c r="OZO4" s="26"/>
      <c r="OZP4" s="26"/>
      <c r="OZQ4" s="26"/>
      <c r="OZR4" s="26"/>
      <c r="OZS4" s="26"/>
      <c r="OZT4" s="26"/>
      <c r="OZU4" s="10"/>
      <c r="OZV4" s="26"/>
      <c r="OZW4" s="26"/>
      <c r="OZX4" s="26"/>
      <c r="OZY4" s="26"/>
      <c r="OZZ4" s="26"/>
      <c r="PAA4" s="26"/>
      <c r="PAB4" s="26"/>
      <c r="PAC4" s="26"/>
      <c r="PAD4" s="26"/>
      <c r="PAE4" s="26"/>
      <c r="PAF4" s="26"/>
      <c r="PAG4" s="10"/>
      <c r="PAH4" s="26"/>
      <c r="PAI4" s="26"/>
      <c r="PAJ4" s="26"/>
      <c r="PAK4" s="26"/>
      <c r="PAL4" s="26"/>
      <c r="PAM4" s="26"/>
      <c r="PAN4" s="26"/>
      <c r="PAO4" s="26"/>
      <c r="PAP4" s="26"/>
      <c r="PAQ4" s="26"/>
      <c r="PAR4" s="26"/>
      <c r="PAS4" s="10"/>
      <c r="PAT4" s="26"/>
      <c r="PAU4" s="26"/>
      <c r="PAV4" s="26"/>
      <c r="PAW4" s="26"/>
      <c r="PAX4" s="26"/>
      <c r="PAY4" s="26"/>
      <c r="PAZ4" s="26"/>
      <c r="PBA4" s="26"/>
      <c r="PBB4" s="26"/>
      <c r="PBC4" s="26"/>
      <c r="PBD4" s="26"/>
      <c r="PBE4" s="10"/>
      <c r="PBF4" s="26"/>
      <c r="PBG4" s="26"/>
      <c r="PBH4" s="26"/>
      <c r="PBI4" s="26"/>
      <c r="PBJ4" s="26"/>
      <c r="PBK4" s="26"/>
      <c r="PBL4" s="26"/>
      <c r="PBM4" s="26"/>
      <c r="PBN4" s="26"/>
      <c r="PBO4" s="26"/>
      <c r="PBP4" s="26"/>
      <c r="PBQ4" s="10"/>
      <c r="PBR4" s="26"/>
      <c r="PBS4" s="26"/>
      <c r="PBT4" s="26"/>
      <c r="PBU4" s="26"/>
      <c r="PBV4" s="26"/>
      <c r="PBW4" s="26"/>
      <c r="PBX4" s="26"/>
      <c r="PBY4" s="26"/>
      <c r="PBZ4" s="26"/>
      <c r="PCA4" s="26"/>
      <c r="PCB4" s="26"/>
      <c r="PCC4" s="10"/>
      <c r="PCD4" s="26"/>
      <c r="PCE4" s="26"/>
      <c r="PCF4" s="26"/>
      <c r="PCG4" s="26"/>
      <c r="PCH4" s="26"/>
      <c r="PCI4" s="26"/>
      <c r="PCJ4" s="26"/>
      <c r="PCK4" s="26"/>
      <c r="PCL4" s="26"/>
      <c r="PCM4" s="26"/>
      <c r="PCN4" s="26"/>
      <c r="PCO4" s="10"/>
      <c r="PCP4" s="26"/>
      <c r="PCQ4" s="26"/>
      <c r="PCR4" s="26"/>
      <c r="PCS4" s="26"/>
      <c r="PCT4" s="26"/>
      <c r="PCU4" s="26"/>
      <c r="PCV4" s="26"/>
      <c r="PCW4" s="26"/>
      <c r="PCX4" s="26"/>
      <c r="PCY4" s="26"/>
      <c r="PCZ4" s="26"/>
      <c r="PDA4" s="10"/>
      <c r="PDB4" s="26"/>
      <c r="PDC4" s="26"/>
      <c r="PDD4" s="26"/>
      <c r="PDE4" s="26"/>
      <c r="PDF4" s="26"/>
      <c r="PDG4" s="26"/>
      <c r="PDH4" s="26"/>
      <c r="PDI4" s="26"/>
      <c r="PDJ4" s="26"/>
      <c r="PDK4" s="26"/>
      <c r="PDL4" s="26"/>
      <c r="PDM4" s="10"/>
      <c r="PDN4" s="26"/>
      <c r="PDO4" s="26"/>
      <c r="PDP4" s="26"/>
      <c r="PDQ4" s="26"/>
      <c r="PDR4" s="26"/>
      <c r="PDS4" s="26"/>
      <c r="PDT4" s="26"/>
      <c r="PDU4" s="26"/>
      <c r="PDV4" s="26"/>
      <c r="PDW4" s="26"/>
      <c r="PDX4" s="26"/>
      <c r="PDY4" s="10"/>
      <c r="PDZ4" s="26"/>
      <c r="PEA4" s="26"/>
      <c r="PEB4" s="26"/>
      <c r="PEC4" s="26"/>
      <c r="PED4" s="26"/>
      <c r="PEE4" s="26"/>
      <c r="PEF4" s="26"/>
      <c r="PEG4" s="26"/>
      <c r="PEH4" s="26"/>
      <c r="PEI4" s="26"/>
      <c r="PEJ4" s="26"/>
      <c r="PEK4" s="10"/>
      <c r="PEL4" s="26"/>
      <c r="PEM4" s="26"/>
      <c r="PEN4" s="26"/>
      <c r="PEO4" s="26"/>
      <c r="PEP4" s="26"/>
      <c r="PEQ4" s="26"/>
      <c r="PER4" s="26"/>
      <c r="PES4" s="26"/>
      <c r="PET4" s="26"/>
      <c r="PEU4" s="26"/>
      <c r="PEV4" s="26"/>
      <c r="PEW4" s="10"/>
      <c r="PEX4" s="26"/>
      <c r="PEY4" s="26"/>
      <c r="PEZ4" s="26"/>
      <c r="PFA4" s="26"/>
      <c r="PFB4" s="26"/>
      <c r="PFC4" s="26"/>
      <c r="PFD4" s="26"/>
      <c r="PFE4" s="26"/>
      <c r="PFF4" s="26"/>
      <c r="PFG4" s="26"/>
      <c r="PFH4" s="26"/>
      <c r="PFI4" s="10"/>
      <c r="PFJ4" s="26"/>
      <c r="PFK4" s="26"/>
      <c r="PFL4" s="26"/>
      <c r="PFM4" s="26"/>
      <c r="PFN4" s="26"/>
      <c r="PFO4" s="26"/>
      <c r="PFP4" s="26"/>
      <c r="PFQ4" s="26"/>
      <c r="PFR4" s="26"/>
      <c r="PFS4" s="26"/>
      <c r="PFT4" s="26"/>
      <c r="PFU4" s="10"/>
      <c r="PFV4" s="26"/>
      <c r="PFW4" s="26"/>
      <c r="PFX4" s="26"/>
      <c r="PFY4" s="26"/>
      <c r="PFZ4" s="26"/>
      <c r="PGA4" s="26"/>
      <c r="PGB4" s="26"/>
      <c r="PGC4" s="26"/>
      <c r="PGD4" s="26"/>
      <c r="PGE4" s="26"/>
      <c r="PGF4" s="26"/>
      <c r="PGG4" s="10"/>
      <c r="PGH4" s="26"/>
      <c r="PGI4" s="26"/>
      <c r="PGJ4" s="26"/>
      <c r="PGK4" s="26"/>
      <c r="PGL4" s="26"/>
      <c r="PGM4" s="26"/>
      <c r="PGN4" s="26"/>
      <c r="PGO4" s="26"/>
      <c r="PGP4" s="26"/>
      <c r="PGQ4" s="26"/>
      <c r="PGR4" s="26"/>
      <c r="PGS4" s="10"/>
      <c r="PGT4" s="26"/>
      <c r="PGU4" s="26"/>
      <c r="PGV4" s="26"/>
      <c r="PGW4" s="26"/>
      <c r="PGX4" s="26"/>
      <c r="PGY4" s="26"/>
      <c r="PGZ4" s="26"/>
      <c r="PHA4" s="26"/>
      <c r="PHB4" s="26"/>
      <c r="PHC4" s="26"/>
      <c r="PHD4" s="26"/>
      <c r="PHE4" s="10"/>
      <c r="PHF4" s="26"/>
      <c r="PHG4" s="26"/>
      <c r="PHH4" s="26"/>
      <c r="PHI4" s="26"/>
      <c r="PHJ4" s="26"/>
      <c r="PHK4" s="26"/>
      <c r="PHL4" s="26"/>
      <c r="PHM4" s="26"/>
      <c r="PHN4" s="26"/>
      <c r="PHO4" s="26"/>
      <c r="PHP4" s="26"/>
      <c r="PHQ4" s="10"/>
      <c r="PHR4" s="26"/>
      <c r="PHS4" s="26"/>
      <c r="PHT4" s="26"/>
      <c r="PHU4" s="26"/>
      <c r="PHV4" s="26"/>
      <c r="PHW4" s="26"/>
      <c r="PHX4" s="26"/>
      <c r="PHY4" s="26"/>
      <c r="PHZ4" s="26"/>
      <c r="PIA4" s="26"/>
      <c r="PIB4" s="26"/>
      <c r="PIC4" s="10"/>
      <c r="PID4" s="26"/>
      <c r="PIE4" s="26"/>
      <c r="PIF4" s="26"/>
      <c r="PIG4" s="26"/>
      <c r="PIH4" s="26"/>
      <c r="PII4" s="26"/>
      <c r="PIJ4" s="26"/>
      <c r="PIK4" s="26"/>
      <c r="PIL4" s="26"/>
      <c r="PIM4" s="26"/>
      <c r="PIN4" s="26"/>
      <c r="PIO4" s="10"/>
      <c r="PIP4" s="26"/>
      <c r="PIQ4" s="26"/>
      <c r="PIR4" s="26"/>
      <c r="PIS4" s="26"/>
      <c r="PIT4" s="26"/>
      <c r="PIU4" s="26"/>
      <c r="PIV4" s="26"/>
      <c r="PIW4" s="26"/>
      <c r="PIX4" s="26"/>
      <c r="PIY4" s="26"/>
      <c r="PIZ4" s="26"/>
      <c r="PJA4" s="10"/>
      <c r="PJB4" s="26"/>
      <c r="PJC4" s="26"/>
      <c r="PJD4" s="26"/>
      <c r="PJE4" s="26"/>
      <c r="PJF4" s="26"/>
      <c r="PJG4" s="26"/>
      <c r="PJH4" s="26"/>
      <c r="PJI4" s="26"/>
      <c r="PJJ4" s="26"/>
      <c r="PJK4" s="26"/>
      <c r="PJL4" s="26"/>
      <c r="PJM4" s="10"/>
      <c r="PJN4" s="26"/>
      <c r="PJO4" s="26"/>
      <c r="PJP4" s="26"/>
      <c r="PJQ4" s="26"/>
      <c r="PJR4" s="26"/>
      <c r="PJS4" s="26"/>
      <c r="PJT4" s="26"/>
      <c r="PJU4" s="26"/>
      <c r="PJV4" s="26"/>
      <c r="PJW4" s="26"/>
      <c r="PJX4" s="26"/>
      <c r="PJY4" s="10"/>
      <c r="PJZ4" s="26"/>
      <c r="PKA4" s="26"/>
      <c r="PKB4" s="26"/>
      <c r="PKC4" s="26"/>
      <c r="PKD4" s="26"/>
      <c r="PKE4" s="26"/>
      <c r="PKF4" s="26"/>
      <c r="PKG4" s="26"/>
      <c r="PKH4" s="26"/>
      <c r="PKI4" s="26"/>
      <c r="PKJ4" s="26"/>
      <c r="PKK4" s="10"/>
      <c r="PKL4" s="26"/>
      <c r="PKM4" s="26"/>
      <c r="PKN4" s="26"/>
      <c r="PKO4" s="26"/>
      <c r="PKP4" s="26"/>
      <c r="PKQ4" s="26"/>
      <c r="PKR4" s="26"/>
      <c r="PKS4" s="26"/>
      <c r="PKT4" s="26"/>
      <c r="PKU4" s="26"/>
      <c r="PKV4" s="26"/>
      <c r="PKW4" s="10"/>
      <c r="PKX4" s="26"/>
      <c r="PKY4" s="26"/>
      <c r="PKZ4" s="26"/>
      <c r="PLA4" s="26"/>
      <c r="PLB4" s="26"/>
      <c r="PLC4" s="26"/>
      <c r="PLD4" s="26"/>
      <c r="PLE4" s="26"/>
      <c r="PLF4" s="26"/>
      <c r="PLG4" s="26"/>
      <c r="PLH4" s="26"/>
      <c r="PLI4" s="10"/>
      <c r="PLJ4" s="26"/>
      <c r="PLK4" s="26"/>
      <c r="PLL4" s="26"/>
      <c r="PLM4" s="26"/>
      <c r="PLN4" s="26"/>
      <c r="PLO4" s="26"/>
      <c r="PLP4" s="26"/>
      <c r="PLQ4" s="26"/>
      <c r="PLR4" s="26"/>
      <c r="PLS4" s="26"/>
      <c r="PLT4" s="26"/>
      <c r="PLU4" s="10"/>
      <c r="PLV4" s="26"/>
      <c r="PLW4" s="26"/>
      <c r="PLX4" s="26"/>
      <c r="PLY4" s="26"/>
      <c r="PLZ4" s="26"/>
      <c r="PMA4" s="26"/>
      <c r="PMB4" s="26"/>
      <c r="PMC4" s="26"/>
      <c r="PMD4" s="26"/>
      <c r="PME4" s="26"/>
      <c r="PMF4" s="26"/>
      <c r="PMG4" s="10"/>
      <c r="PMH4" s="26"/>
      <c r="PMI4" s="26"/>
      <c r="PMJ4" s="26"/>
      <c r="PMK4" s="26"/>
      <c r="PML4" s="26"/>
      <c r="PMM4" s="26"/>
      <c r="PMN4" s="26"/>
      <c r="PMO4" s="26"/>
      <c r="PMP4" s="26"/>
      <c r="PMQ4" s="26"/>
      <c r="PMR4" s="26"/>
      <c r="PMS4" s="10"/>
      <c r="PMT4" s="26"/>
      <c r="PMU4" s="26"/>
      <c r="PMV4" s="26"/>
      <c r="PMW4" s="26"/>
      <c r="PMX4" s="26"/>
      <c r="PMY4" s="26"/>
      <c r="PMZ4" s="26"/>
      <c r="PNA4" s="26"/>
      <c r="PNB4" s="26"/>
      <c r="PNC4" s="26"/>
      <c r="PND4" s="26"/>
      <c r="PNE4" s="10"/>
      <c r="PNF4" s="26"/>
      <c r="PNG4" s="26"/>
      <c r="PNH4" s="26"/>
      <c r="PNI4" s="26"/>
      <c r="PNJ4" s="26"/>
      <c r="PNK4" s="26"/>
      <c r="PNL4" s="26"/>
      <c r="PNM4" s="26"/>
      <c r="PNN4" s="26"/>
      <c r="PNO4" s="26"/>
      <c r="PNP4" s="26"/>
      <c r="PNQ4" s="10"/>
      <c r="PNR4" s="26"/>
      <c r="PNS4" s="26"/>
      <c r="PNT4" s="26"/>
      <c r="PNU4" s="26"/>
      <c r="PNV4" s="26"/>
      <c r="PNW4" s="26"/>
      <c r="PNX4" s="26"/>
      <c r="PNY4" s="26"/>
      <c r="PNZ4" s="26"/>
      <c r="POA4" s="26"/>
      <c r="POB4" s="26"/>
      <c r="POC4" s="10"/>
      <c r="POD4" s="26"/>
      <c r="POE4" s="26"/>
      <c r="POF4" s="26"/>
      <c r="POG4" s="26"/>
      <c r="POH4" s="26"/>
      <c r="POI4" s="26"/>
      <c r="POJ4" s="26"/>
      <c r="POK4" s="26"/>
      <c r="POL4" s="26"/>
      <c r="POM4" s="26"/>
      <c r="PON4" s="26"/>
      <c r="POO4" s="10"/>
      <c r="POP4" s="26"/>
      <c r="POQ4" s="26"/>
      <c r="POR4" s="26"/>
      <c r="POS4" s="26"/>
      <c r="POT4" s="26"/>
      <c r="POU4" s="26"/>
      <c r="POV4" s="26"/>
      <c r="POW4" s="26"/>
      <c r="POX4" s="26"/>
      <c r="POY4" s="26"/>
      <c r="POZ4" s="26"/>
      <c r="PPA4" s="10"/>
      <c r="PPB4" s="26"/>
      <c r="PPC4" s="26"/>
      <c r="PPD4" s="26"/>
      <c r="PPE4" s="26"/>
      <c r="PPF4" s="26"/>
      <c r="PPG4" s="26"/>
      <c r="PPH4" s="26"/>
      <c r="PPI4" s="26"/>
      <c r="PPJ4" s="26"/>
      <c r="PPK4" s="26"/>
      <c r="PPL4" s="26"/>
      <c r="PPM4" s="10"/>
      <c r="PPN4" s="26"/>
      <c r="PPO4" s="26"/>
      <c r="PPP4" s="26"/>
      <c r="PPQ4" s="26"/>
      <c r="PPR4" s="26"/>
      <c r="PPS4" s="26"/>
      <c r="PPT4" s="26"/>
      <c r="PPU4" s="26"/>
      <c r="PPV4" s="26"/>
      <c r="PPW4" s="26"/>
      <c r="PPX4" s="26"/>
      <c r="PPY4" s="10"/>
      <c r="PPZ4" s="26"/>
      <c r="PQA4" s="26"/>
      <c r="PQB4" s="26"/>
      <c r="PQC4" s="26"/>
      <c r="PQD4" s="26"/>
      <c r="PQE4" s="26"/>
      <c r="PQF4" s="26"/>
      <c r="PQG4" s="26"/>
      <c r="PQH4" s="26"/>
      <c r="PQI4" s="26"/>
      <c r="PQJ4" s="26"/>
      <c r="PQK4" s="10"/>
      <c r="PQL4" s="26"/>
      <c r="PQM4" s="26"/>
      <c r="PQN4" s="26"/>
      <c r="PQO4" s="26"/>
      <c r="PQP4" s="26"/>
      <c r="PQQ4" s="26"/>
      <c r="PQR4" s="26"/>
      <c r="PQS4" s="26"/>
      <c r="PQT4" s="26"/>
      <c r="PQU4" s="26"/>
      <c r="PQV4" s="26"/>
      <c r="PQW4" s="10"/>
      <c r="PQX4" s="26"/>
      <c r="PQY4" s="26"/>
      <c r="PQZ4" s="26"/>
      <c r="PRA4" s="26"/>
      <c r="PRB4" s="26"/>
      <c r="PRC4" s="26"/>
      <c r="PRD4" s="26"/>
      <c r="PRE4" s="26"/>
      <c r="PRF4" s="26"/>
      <c r="PRG4" s="26"/>
      <c r="PRH4" s="26"/>
      <c r="PRI4" s="10"/>
      <c r="PRJ4" s="26"/>
      <c r="PRK4" s="26"/>
      <c r="PRL4" s="26"/>
      <c r="PRM4" s="26"/>
      <c r="PRN4" s="26"/>
      <c r="PRO4" s="26"/>
      <c r="PRP4" s="26"/>
      <c r="PRQ4" s="26"/>
      <c r="PRR4" s="26"/>
      <c r="PRS4" s="26"/>
      <c r="PRT4" s="26"/>
      <c r="PRU4" s="10"/>
      <c r="PRV4" s="26"/>
      <c r="PRW4" s="26"/>
      <c r="PRX4" s="26"/>
      <c r="PRY4" s="26"/>
      <c r="PRZ4" s="26"/>
      <c r="PSA4" s="26"/>
      <c r="PSB4" s="26"/>
      <c r="PSC4" s="26"/>
      <c r="PSD4" s="26"/>
      <c r="PSE4" s="26"/>
      <c r="PSF4" s="26"/>
      <c r="PSG4" s="10"/>
      <c r="PSH4" s="26"/>
      <c r="PSI4" s="26"/>
      <c r="PSJ4" s="26"/>
      <c r="PSK4" s="26"/>
      <c r="PSL4" s="26"/>
      <c r="PSM4" s="26"/>
      <c r="PSN4" s="26"/>
      <c r="PSO4" s="26"/>
      <c r="PSP4" s="26"/>
      <c r="PSQ4" s="26"/>
      <c r="PSR4" s="26"/>
      <c r="PSS4" s="10"/>
      <c r="PST4" s="26"/>
      <c r="PSU4" s="26"/>
      <c r="PSV4" s="26"/>
      <c r="PSW4" s="26"/>
      <c r="PSX4" s="26"/>
      <c r="PSY4" s="26"/>
      <c r="PSZ4" s="26"/>
      <c r="PTA4" s="26"/>
      <c r="PTB4" s="26"/>
      <c r="PTC4" s="26"/>
      <c r="PTD4" s="26"/>
      <c r="PTE4" s="10"/>
      <c r="PTF4" s="26"/>
      <c r="PTG4" s="26"/>
      <c r="PTH4" s="26"/>
      <c r="PTI4" s="26"/>
      <c r="PTJ4" s="26"/>
      <c r="PTK4" s="26"/>
      <c r="PTL4" s="26"/>
      <c r="PTM4" s="26"/>
      <c r="PTN4" s="26"/>
      <c r="PTO4" s="26"/>
      <c r="PTP4" s="26"/>
      <c r="PTQ4" s="10"/>
      <c r="PTR4" s="26"/>
      <c r="PTS4" s="26"/>
      <c r="PTT4" s="26"/>
      <c r="PTU4" s="26"/>
      <c r="PTV4" s="26"/>
      <c r="PTW4" s="26"/>
      <c r="PTX4" s="26"/>
      <c r="PTY4" s="26"/>
      <c r="PTZ4" s="26"/>
      <c r="PUA4" s="26"/>
      <c r="PUB4" s="26"/>
      <c r="PUC4" s="10"/>
      <c r="PUD4" s="26"/>
      <c r="PUE4" s="26"/>
      <c r="PUF4" s="26"/>
      <c r="PUG4" s="26"/>
      <c r="PUH4" s="26"/>
      <c r="PUI4" s="26"/>
      <c r="PUJ4" s="26"/>
      <c r="PUK4" s="26"/>
      <c r="PUL4" s="26"/>
      <c r="PUM4" s="26"/>
      <c r="PUN4" s="26"/>
      <c r="PUO4" s="10"/>
      <c r="PUP4" s="26"/>
      <c r="PUQ4" s="26"/>
      <c r="PUR4" s="26"/>
      <c r="PUS4" s="26"/>
      <c r="PUT4" s="26"/>
      <c r="PUU4" s="26"/>
      <c r="PUV4" s="26"/>
      <c r="PUW4" s="26"/>
      <c r="PUX4" s="26"/>
      <c r="PUY4" s="26"/>
      <c r="PUZ4" s="26"/>
      <c r="PVA4" s="10"/>
      <c r="PVB4" s="26"/>
      <c r="PVC4" s="26"/>
      <c r="PVD4" s="26"/>
      <c r="PVE4" s="26"/>
      <c r="PVF4" s="26"/>
      <c r="PVG4" s="26"/>
      <c r="PVH4" s="26"/>
      <c r="PVI4" s="26"/>
      <c r="PVJ4" s="26"/>
      <c r="PVK4" s="26"/>
      <c r="PVL4" s="26"/>
      <c r="PVM4" s="10"/>
      <c r="PVN4" s="26"/>
      <c r="PVO4" s="26"/>
      <c r="PVP4" s="26"/>
      <c r="PVQ4" s="26"/>
      <c r="PVR4" s="26"/>
      <c r="PVS4" s="26"/>
      <c r="PVT4" s="26"/>
      <c r="PVU4" s="26"/>
      <c r="PVV4" s="26"/>
      <c r="PVW4" s="26"/>
      <c r="PVX4" s="26"/>
      <c r="PVY4" s="10"/>
      <c r="PVZ4" s="26"/>
      <c r="PWA4" s="26"/>
      <c r="PWB4" s="26"/>
      <c r="PWC4" s="26"/>
      <c r="PWD4" s="26"/>
      <c r="PWE4" s="26"/>
      <c r="PWF4" s="26"/>
      <c r="PWG4" s="26"/>
      <c r="PWH4" s="26"/>
      <c r="PWI4" s="26"/>
      <c r="PWJ4" s="26"/>
      <c r="PWK4" s="10"/>
      <c r="PWL4" s="26"/>
      <c r="PWM4" s="26"/>
      <c r="PWN4" s="26"/>
      <c r="PWO4" s="26"/>
      <c r="PWP4" s="26"/>
      <c r="PWQ4" s="26"/>
      <c r="PWR4" s="26"/>
      <c r="PWS4" s="26"/>
      <c r="PWT4" s="26"/>
      <c r="PWU4" s="26"/>
      <c r="PWV4" s="26"/>
      <c r="PWW4" s="10"/>
      <c r="PWX4" s="26"/>
      <c r="PWY4" s="26"/>
      <c r="PWZ4" s="26"/>
      <c r="PXA4" s="26"/>
      <c r="PXB4" s="26"/>
      <c r="PXC4" s="26"/>
      <c r="PXD4" s="26"/>
      <c r="PXE4" s="26"/>
      <c r="PXF4" s="26"/>
      <c r="PXG4" s="26"/>
      <c r="PXH4" s="26"/>
      <c r="PXI4" s="10"/>
      <c r="PXJ4" s="26"/>
      <c r="PXK4" s="26"/>
      <c r="PXL4" s="26"/>
      <c r="PXM4" s="26"/>
      <c r="PXN4" s="26"/>
      <c r="PXO4" s="26"/>
      <c r="PXP4" s="26"/>
      <c r="PXQ4" s="26"/>
      <c r="PXR4" s="26"/>
      <c r="PXS4" s="26"/>
      <c r="PXT4" s="26"/>
      <c r="PXU4" s="10"/>
      <c r="PXV4" s="26"/>
      <c r="PXW4" s="26"/>
      <c r="PXX4" s="26"/>
      <c r="PXY4" s="26"/>
      <c r="PXZ4" s="26"/>
      <c r="PYA4" s="26"/>
      <c r="PYB4" s="26"/>
      <c r="PYC4" s="26"/>
      <c r="PYD4" s="26"/>
      <c r="PYE4" s="26"/>
      <c r="PYF4" s="26"/>
      <c r="PYG4" s="10"/>
      <c r="PYH4" s="26"/>
      <c r="PYI4" s="26"/>
      <c r="PYJ4" s="26"/>
      <c r="PYK4" s="26"/>
      <c r="PYL4" s="26"/>
      <c r="PYM4" s="26"/>
      <c r="PYN4" s="26"/>
      <c r="PYO4" s="26"/>
      <c r="PYP4" s="26"/>
      <c r="PYQ4" s="26"/>
      <c r="PYR4" s="26"/>
      <c r="PYS4" s="10"/>
      <c r="PYT4" s="26"/>
      <c r="PYU4" s="26"/>
      <c r="PYV4" s="26"/>
      <c r="PYW4" s="26"/>
      <c r="PYX4" s="26"/>
      <c r="PYY4" s="26"/>
      <c r="PYZ4" s="26"/>
      <c r="PZA4" s="26"/>
      <c r="PZB4" s="26"/>
      <c r="PZC4" s="26"/>
      <c r="PZD4" s="26"/>
      <c r="PZE4" s="10"/>
      <c r="PZF4" s="26"/>
      <c r="PZG4" s="26"/>
      <c r="PZH4" s="26"/>
      <c r="PZI4" s="26"/>
      <c r="PZJ4" s="26"/>
      <c r="PZK4" s="26"/>
      <c r="PZL4" s="26"/>
      <c r="PZM4" s="26"/>
      <c r="PZN4" s="26"/>
      <c r="PZO4" s="26"/>
      <c r="PZP4" s="26"/>
      <c r="PZQ4" s="10"/>
      <c r="PZR4" s="26"/>
      <c r="PZS4" s="26"/>
      <c r="PZT4" s="26"/>
      <c r="PZU4" s="26"/>
      <c r="PZV4" s="26"/>
      <c r="PZW4" s="26"/>
      <c r="PZX4" s="26"/>
      <c r="PZY4" s="26"/>
      <c r="PZZ4" s="26"/>
      <c r="QAA4" s="26"/>
      <c r="QAB4" s="26"/>
      <c r="QAC4" s="10"/>
      <c r="QAD4" s="26"/>
      <c r="QAE4" s="26"/>
      <c r="QAF4" s="26"/>
      <c r="QAG4" s="26"/>
      <c r="QAH4" s="26"/>
      <c r="QAI4" s="26"/>
      <c r="QAJ4" s="26"/>
      <c r="QAK4" s="26"/>
      <c r="QAL4" s="26"/>
      <c r="QAM4" s="26"/>
      <c r="QAN4" s="26"/>
      <c r="QAO4" s="10"/>
      <c r="QAP4" s="26"/>
      <c r="QAQ4" s="26"/>
      <c r="QAR4" s="26"/>
      <c r="QAS4" s="26"/>
      <c r="QAT4" s="26"/>
      <c r="QAU4" s="26"/>
      <c r="QAV4" s="26"/>
      <c r="QAW4" s="26"/>
      <c r="QAX4" s="26"/>
      <c r="QAY4" s="26"/>
      <c r="QAZ4" s="26"/>
      <c r="QBA4" s="10"/>
      <c r="QBB4" s="26"/>
      <c r="QBC4" s="26"/>
      <c r="QBD4" s="26"/>
      <c r="QBE4" s="26"/>
      <c r="QBF4" s="26"/>
      <c r="QBG4" s="26"/>
      <c r="QBH4" s="26"/>
      <c r="QBI4" s="26"/>
      <c r="QBJ4" s="26"/>
      <c r="QBK4" s="26"/>
      <c r="QBL4" s="26"/>
      <c r="QBM4" s="10"/>
      <c r="QBN4" s="26"/>
      <c r="QBO4" s="26"/>
      <c r="QBP4" s="26"/>
      <c r="QBQ4" s="26"/>
      <c r="QBR4" s="26"/>
      <c r="QBS4" s="26"/>
      <c r="QBT4" s="26"/>
      <c r="QBU4" s="26"/>
      <c r="QBV4" s="26"/>
      <c r="QBW4" s="26"/>
      <c r="QBX4" s="26"/>
      <c r="QBY4" s="10"/>
      <c r="QBZ4" s="26"/>
      <c r="QCA4" s="26"/>
      <c r="QCB4" s="26"/>
      <c r="QCC4" s="26"/>
      <c r="QCD4" s="26"/>
      <c r="QCE4" s="26"/>
      <c r="QCF4" s="26"/>
      <c r="QCG4" s="26"/>
      <c r="QCH4" s="26"/>
      <c r="QCI4" s="26"/>
      <c r="QCJ4" s="26"/>
      <c r="QCK4" s="10"/>
      <c r="QCL4" s="26"/>
      <c r="QCM4" s="26"/>
      <c r="QCN4" s="26"/>
      <c r="QCO4" s="26"/>
      <c r="QCP4" s="26"/>
      <c r="QCQ4" s="26"/>
      <c r="QCR4" s="26"/>
      <c r="QCS4" s="26"/>
      <c r="QCT4" s="26"/>
      <c r="QCU4" s="26"/>
      <c r="QCV4" s="26"/>
      <c r="QCW4" s="10"/>
      <c r="QCX4" s="26"/>
      <c r="QCY4" s="26"/>
      <c r="QCZ4" s="26"/>
      <c r="QDA4" s="26"/>
      <c r="QDB4" s="26"/>
      <c r="QDC4" s="26"/>
      <c r="QDD4" s="26"/>
      <c r="QDE4" s="26"/>
      <c r="QDF4" s="26"/>
      <c r="QDG4" s="26"/>
      <c r="QDH4" s="26"/>
      <c r="QDI4" s="10"/>
      <c r="QDJ4" s="26"/>
      <c r="QDK4" s="26"/>
      <c r="QDL4" s="26"/>
      <c r="QDM4" s="26"/>
      <c r="QDN4" s="26"/>
      <c r="QDO4" s="26"/>
      <c r="QDP4" s="26"/>
      <c r="QDQ4" s="26"/>
      <c r="QDR4" s="26"/>
      <c r="QDS4" s="26"/>
      <c r="QDT4" s="26"/>
      <c r="QDU4" s="10"/>
      <c r="QDV4" s="26"/>
      <c r="QDW4" s="26"/>
      <c r="QDX4" s="26"/>
      <c r="QDY4" s="26"/>
      <c r="QDZ4" s="26"/>
      <c r="QEA4" s="26"/>
      <c r="QEB4" s="26"/>
      <c r="QEC4" s="26"/>
      <c r="QED4" s="26"/>
      <c r="QEE4" s="26"/>
      <c r="QEF4" s="26"/>
      <c r="QEG4" s="10"/>
      <c r="QEH4" s="26"/>
      <c r="QEI4" s="26"/>
      <c r="QEJ4" s="26"/>
      <c r="QEK4" s="26"/>
      <c r="QEL4" s="26"/>
      <c r="QEM4" s="26"/>
      <c r="QEN4" s="26"/>
      <c r="QEO4" s="26"/>
      <c r="QEP4" s="26"/>
      <c r="QEQ4" s="26"/>
      <c r="QER4" s="26"/>
      <c r="QES4" s="10"/>
      <c r="QET4" s="26"/>
      <c r="QEU4" s="26"/>
      <c r="QEV4" s="26"/>
      <c r="QEW4" s="26"/>
      <c r="QEX4" s="26"/>
      <c r="QEY4" s="26"/>
      <c r="QEZ4" s="26"/>
      <c r="QFA4" s="26"/>
      <c r="QFB4" s="26"/>
      <c r="QFC4" s="26"/>
      <c r="QFD4" s="26"/>
      <c r="QFE4" s="10"/>
      <c r="QFF4" s="26"/>
      <c r="QFG4" s="26"/>
      <c r="QFH4" s="26"/>
      <c r="QFI4" s="26"/>
      <c r="QFJ4" s="26"/>
      <c r="QFK4" s="26"/>
      <c r="QFL4" s="26"/>
      <c r="QFM4" s="26"/>
      <c r="QFN4" s="26"/>
      <c r="QFO4" s="26"/>
      <c r="QFP4" s="26"/>
      <c r="QFQ4" s="10"/>
      <c r="QFR4" s="26"/>
      <c r="QFS4" s="26"/>
      <c r="QFT4" s="26"/>
      <c r="QFU4" s="26"/>
      <c r="QFV4" s="26"/>
      <c r="QFW4" s="26"/>
      <c r="QFX4" s="26"/>
      <c r="QFY4" s="26"/>
      <c r="QFZ4" s="26"/>
      <c r="QGA4" s="26"/>
      <c r="QGB4" s="26"/>
      <c r="QGC4" s="10"/>
      <c r="QGD4" s="26"/>
      <c r="QGE4" s="26"/>
      <c r="QGF4" s="26"/>
      <c r="QGG4" s="26"/>
      <c r="QGH4" s="26"/>
      <c r="QGI4" s="26"/>
      <c r="QGJ4" s="26"/>
      <c r="QGK4" s="26"/>
      <c r="QGL4" s="26"/>
      <c r="QGM4" s="26"/>
      <c r="QGN4" s="26"/>
      <c r="QGO4" s="10"/>
      <c r="QGP4" s="26"/>
      <c r="QGQ4" s="26"/>
      <c r="QGR4" s="26"/>
      <c r="QGS4" s="26"/>
      <c r="QGT4" s="26"/>
      <c r="QGU4" s="26"/>
      <c r="QGV4" s="26"/>
      <c r="QGW4" s="26"/>
      <c r="QGX4" s="26"/>
      <c r="QGY4" s="26"/>
      <c r="QGZ4" s="26"/>
      <c r="QHA4" s="10"/>
      <c r="QHB4" s="26"/>
      <c r="QHC4" s="26"/>
      <c r="QHD4" s="26"/>
      <c r="QHE4" s="26"/>
      <c r="QHF4" s="26"/>
      <c r="QHG4" s="26"/>
      <c r="QHH4" s="26"/>
      <c r="QHI4" s="26"/>
      <c r="QHJ4" s="26"/>
      <c r="QHK4" s="26"/>
      <c r="QHL4" s="26"/>
      <c r="QHM4" s="10"/>
      <c r="QHN4" s="26"/>
      <c r="QHO4" s="26"/>
      <c r="QHP4" s="26"/>
      <c r="QHQ4" s="26"/>
      <c r="QHR4" s="26"/>
      <c r="QHS4" s="26"/>
      <c r="QHT4" s="26"/>
      <c r="QHU4" s="26"/>
      <c r="QHV4" s="26"/>
      <c r="QHW4" s="26"/>
      <c r="QHX4" s="26"/>
      <c r="QHY4" s="10"/>
      <c r="QHZ4" s="26"/>
      <c r="QIA4" s="26"/>
      <c r="QIB4" s="26"/>
      <c r="QIC4" s="26"/>
      <c r="QID4" s="26"/>
      <c r="QIE4" s="26"/>
      <c r="QIF4" s="26"/>
      <c r="QIG4" s="26"/>
      <c r="QIH4" s="26"/>
      <c r="QII4" s="26"/>
      <c r="QIJ4" s="26"/>
      <c r="QIK4" s="10"/>
      <c r="QIL4" s="26"/>
      <c r="QIM4" s="26"/>
      <c r="QIN4" s="26"/>
      <c r="QIO4" s="26"/>
      <c r="QIP4" s="26"/>
      <c r="QIQ4" s="26"/>
      <c r="QIR4" s="26"/>
      <c r="QIS4" s="26"/>
      <c r="QIT4" s="26"/>
      <c r="QIU4" s="26"/>
      <c r="QIV4" s="26"/>
      <c r="QIW4" s="10"/>
      <c r="QIX4" s="26"/>
      <c r="QIY4" s="26"/>
      <c r="QIZ4" s="26"/>
      <c r="QJA4" s="26"/>
      <c r="QJB4" s="26"/>
      <c r="QJC4" s="26"/>
      <c r="QJD4" s="26"/>
      <c r="QJE4" s="26"/>
      <c r="QJF4" s="26"/>
      <c r="QJG4" s="26"/>
      <c r="QJH4" s="26"/>
      <c r="QJI4" s="10"/>
      <c r="QJJ4" s="26"/>
      <c r="QJK4" s="26"/>
      <c r="QJL4" s="26"/>
      <c r="QJM4" s="26"/>
      <c r="QJN4" s="26"/>
      <c r="QJO4" s="26"/>
      <c r="QJP4" s="26"/>
      <c r="QJQ4" s="26"/>
      <c r="QJR4" s="26"/>
      <c r="QJS4" s="26"/>
      <c r="QJT4" s="26"/>
      <c r="QJU4" s="10"/>
      <c r="QJV4" s="26"/>
      <c r="QJW4" s="26"/>
      <c r="QJX4" s="26"/>
      <c r="QJY4" s="26"/>
      <c r="QJZ4" s="26"/>
      <c r="QKA4" s="26"/>
      <c r="QKB4" s="26"/>
      <c r="QKC4" s="26"/>
      <c r="QKD4" s="26"/>
      <c r="QKE4" s="26"/>
      <c r="QKF4" s="26"/>
      <c r="QKG4" s="10"/>
      <c r="QKH4" s="26"/>
      <c r="QKI4" s="26"/>
      <c r="QKJ4" s="26"/>
      <c r="QKK4" s="26"/>
      <c r="QKL4" s="26"/>
      <c r="QKM4" s="26"/>
      <c r="QKN4" s="26"/>
      <c r="QKO4" s="26"/>
      <c r="QKP4" s="26"/>
      <c r="QKQ4" s="26"/>
      <c r="QKR4" s="26"/>
      <c r="QKS4" s="10"/>
      <c r="QKT4" s="26"/>
      <c r="QKU4" s="26"/>
      <c r="QKV4" s="26"/>
      <c r="QKW4" s="26"/>
      <c r="QKX4" s="26"/>
      <c r="QKY4" s="26"/>
      <c r="QKZ4" s="26"/>
      <c r="QLA4" s="26"/>
      <c r="QLB4" s="26"/>
      <c r="QLC4" s="26"/>
      <c r="QLD4" s="26"/>
      <c r="QLE4" s="10"/>
      <c r="QLF4" s="26"/>
      <c r="QLG4" s="26"/>
      <c r="QLH4" s="26"/>
      <c r="QLI4" s="26"/>
      <c r="QLJ4" s="26"/>
      <c r="QLK4" s="26"/>
      <c r="QLL4" s="26"/>
      <c r="QLM4" s="26"/>
      <c r="QLN4" s="26"/>
      <c r="QLO4" s="26"/>
      <c r="QLP4" s="26"/>
      <c r="QLQ4" s="10"/>
      <c r="QLR4" s="26"/>
      <c r="QLS4" s="26"/>
      <c r="QLT4" s="26"/>
      <c r="QLU4" s="26"/>
      <c r="QLV4" s="26"/>
      <c r="QLW4" s="26"/>
      <c r="QLX4" s="26"/>
      <c r="QLY4" s="26"/>
      <c r="QLZ4" s="26"/>
      <c r="QMA4" s="26"/>
      <c r="QMB4" s="26"/>
      <c r="QMC4" s="10"/>
      <c r="QMD4" s="26"/>
      <c r="QME4" s="26"/>
      <c r="QMF4" s="26"/>
      <c r="QMG4" s="26"/>
      <c r="QMH4" s="26"/>
      <c r="QMI4" s="26"/>
      <c r="QMJ4" s="26"/>
      <c r="QMK4" s="26"/>
      <c r="QML4" s="26"/>
      <c r="QMM4" s="26"/>
      <c r="QMN4" s="26"/>
      <c r="QMO4" s="10"/>
      <c r="QMP4" s="26"/>
      <c r="QMQ4" s="26"/>
      <c r="QMR4" s="26"/>
      <c r="QMS4" s="26"/>
      <c r="QMT4" s="26"/>
      <c r="QMU4" s="26"/>
      <c r="QMV4" s="26"/>
      <c r="QMW4" s="26"/>
      <c r="QMX4" s="26"/>
      <c r="QMY4" s="26"/>
      <c r="QMZ4" s="26"/>
      <c r="QNA4" s="10"/>
      <c r="QNB4" s="26"/>
      <c r="QNC4" s="26"/>
      <c r="QND4" s="26"/>
      <c r="QNE4" s="26"/>
      <c r="QNF4" s="26"/>
      <c r="QNG4" s="26"/>
      <c r="QNH4" s="26"/>
      <c r="QNI4" s="26"/>
      <c r="QNJ4" s="26"/>
      <c r="QNK4" s="26"/>
      <c r="QNL4" s="26"/>
      <c r="QNM4" s="10"/>
      <c r="QNN4" s="26"/>
      <c r="QNO4" s="26"/>
      <c r="QNP4" s="26"/>
      <c r="QNQ4" s="26"/>
      <c r="QNR4" s="26"/>
      <c r="QNS4" s="26"/>
      <c r="QNT4" s="26"/>
      <c r="QNU4" s="26"/>
      <c r="QNV4" s="26"/>
      <c r="QNW4" s="26"/>
      <c r="QNX4" s="26"/>
      <c r="QNY4" s="10"/>
      <c r="QNZ4" s="26"/>
      <c r="QOA4" s="26"/>
      <c r="QOB4" s="26"/>
      <c r="QOC4" s="26"/>
      <c r="QOD4" s="26"/>
      <c r="QOE4" s="26"/>
      <c r="QOF4" s="26"/>
      <c r="QOG4" s="26"/>
      <c r="QOH4" s="26"/>
      <c r="QOI4" s="26"/>
      <c r="QOJ4" s="26"/>
      <c r="QOK4" s="10"/>
      <c r="QOL4" s="26"/>
      <c r="QOM4" s="26"/>
      <c r="QON4" s="26"/>
      <c r="QOO4" s="26"/>
      <c r="QOP4" s="26"/>
      <c r="QOQ4" s="26"/>
      <c r="QOR4" s="26"/>
      <c r="QOS4" s="26"/>
      <c r="QOT4" s="26"/>
      <c r="QOU4" s="26"/>
      <c r="QOV4" s="26"/>
      <c r="QOW4" s="10"/>
      <c r="QOX4" s="26"/>
      <c r="QOY4" s="26"/>
      <c r="QOZ4" s="26"/>
      <c r="QPA4" s="26"/>
      <c r="QPB4" s="26"/>
      <c r="QPC4" s="26"/>
      <c r="QPD4" s="26"/>
      <c r="QPE4" s="26"/>
      <c r="QPF4" s="26"/>
      <c r="QPG4" s="26"/>
      <c r="QPH4" s="26"/>
      <c r="QPI4" s="10"/>
      <c r="QPJ4" s="26"/>
      <c r="QPK4" s="26"/>
      <c r="QPL4" s="26"/>
      <c r="QPM4" s="26"/>
      <c r="QPN4" s="26"/>
      <c r="QPO4" s="26"/>
      <c r="QPP4" s="26"/>
      <c r="QPQ4" s="26"/>
      <c r="QPR4" s="26"/>
      <c r="QPS4" s="26"/>
      <c r="QPT4" s="26"/>
      <c r="QPU4" s="10"/>
      <c r="QPV4" s="26"/>
      <c r="QPW4" s="26"/>
      <c r="QPX4" s="26"/>
      <c r="QPY4" s="26"/>
      <c r="QPZ4" s="26"/>
      <c r="QQA4" s="26"/>
      <c r="QQB4" s="26"/>
      <c r="QQC4" s="26"/>
      <c r="QQD4" s="26"/>
      <c r="QQE4" s="26"/>
      <c r="QQF4" s="26"/>
      <c r="QQG4" s="10"/>
      <c r="QQH4" s="26"/>
      <c r="QQI4" s="26"/>
      <c r="QQJ4" s="26"/>
      <c r="QQK4" s="26"/>
      <c r="QQL4" s="26"/>
      <c r="QQM4" s="26"/>
      <c r="QQN4" s="26"/>
      <c r="QQO4" s="26"/>
      <c r="QQP4" s="26"/>
      <c r="QQQ4" s="26"/>
      <c r="QQR4" s="26"/>
      <c r="QQS4" s="10"/>
      <c r="QQT4" s="26"/>
      <c r="QQU4" s="26"/>
      <c r="QQV4" s="26"/>
      <c r="QQW4" s="26"/>
      <c r="QQX4" s="26"/>
      <c r="QQY4" s="26"/>
      <c r="QQZ4" s="26"/>
      <c r="QRA4" s="26"/>
      <c r="QRB4" s="26"/>
      <c r="QRC4" s="26"/>
      <c r="QRD4" s="26"/>
      <c r="QRE4" s="10"/>
      <c r="QRF4" s="26"/>
      <c r="QRG4" s="26"/>
      <c r="QRH4" s="26"/>
      <c r="QRI4" s="26"/>
      <c r="QRJ4" s="26"/>
      <c r="QRK4" s="26"/>
      <c r="QRL4" s="26"/>
      <c r="QRM4" s="26"/>
      <c r="QRN4" s="26"/>
      <c r="QRO4" s="26"/>
      <c r="QRP4" s="26"/>
      <c r="QRQ4" s="10"/>
      <c r="QRR4" s="26"/>
      <c r="QRS4" s="26"/>
      <c r="QRT4" s="26"/>
      <c r="QRU4" s="26"/>
      <c r="QRV4" s="26"/>
      <c r="QRW4" s="26"/>
      <c r="QRX4" s="26"/>
      <c r="QRY4" s="26"/>
      <c r="QRZ4" s="26"/>
      <c r="QSA4" s="26"/>
      <c r="QSB4" s="26"/>
      <c r="QSC4" s="10"/>
      <c r="QSD4" s="26"/>
      <c r="QSE4" s="26"/>
      <c r="QSF4" s="26"/>
      <c r="QSG4" s="26"/>
      <c r="QSH4" s="26"/>
      <c r="QSI4" s="26"/>
      <c r="QSJ4" s="26"/>
      <c r="QSK4" s="26"/>
      <c r="QSL4" s="26"/>
      <c r="QSM4" s="26"/>
      <c r="QSN4" s="26"/>
      <c r="QSO4" s="10"/>
      <c r="QSP4" s="26"/>
      <c r="QSQ4" s="26"/>
      <c r="QSR4" s="26"/>
      <c r="QSS4" s="26"/>
      <c r="QST4" s="26"/>
      <c r="QSU4" s="26"/>
      <c r="QSV4" s="26"/>
      <c r="QSW4" s="26"/>
      <c r="QSX4" s="26"/>
      <c r="QSY4" s="26"/>
      <c r="QSZ4" s="26"/>
      <c r="QTA4" s="10"/>
      <c r="QTB4" s="26"/>
      <c r="QTC4" s="26"/>
      <c r="QTD4" s="26"/>
      <c r="QTE4" s="26"/>
      <c r="QTF4" s="26"/>
      <c r="QTG4" s="26"/>
      <c r="QTH4" s="26"/>
      <c r="QTI4" s="26"/>
      <c r="QTJ4" s="26"/>
      <c r="QTK4" s="26"/>
      <c r="QTL4" s="26"/>
      <c r="QTM4" s="10"/>
      <c r="QTN4" s="26"/>
      <c r="QTO4" s="26"/>
      <c r="QTP4" s="26"/>
      <c r="QTQ4" s="26"/>
      <c r="QTR4" s="26"/>
      <c r="QTS4" s="26"/>
      <c r="QTT4" s="26"/>
      <c r="QTU4" s="26"/>
      <c r="QTV4" s="26"/>
      <c r="QTW4" s="26"/>
      <c r="QTX4" s="26"/>
      <c r="QTY4" s="10"/>
      <c r="QTZ4" s="26"/>
      <c r="QUA4" s="26"/>
      <c r="QUB4" s="26"/>
      <c r="QUC4" s="26"/>
      <c r="QUD4" s="26"/>
      <c r="QUE4" s="26"/>
      <c r="QUF4" s="26"/>
      <c r="QUG4" s="26"/>
      <c r="QUH4" s="26"/>
      <c r="QUI4" s="26"/>
      <c r="QUJ4" s="26"/>
      <c r="QUK4" s="10"/>
      <c r="QUL4" s="26"/>
      <c r="QUM4" s="26"/>
      <c r="QUN4" s="26"/>
      <c r="QUO4" s="26"/>
      <c r="QUP4" s="26"/>
      <c r="QUQ4" s="26"/>
      <c r="QUR4" s="26"/>
      <c r="QUS4" s="26"/>
      <c r="QUT4" s="26"/>
      <c r="QUU4" s="26"/>
      <c r="QUV4" s="26"/>
      <c r="QUW4" s="10"/>
      <c r="QUX4" s="26"/>
      <c r="QUY4" s="26"/>
      <c r="QUZ4" s="26"/>
      <c r="QVA4" s="26"/>
      <c r="QVB4" s="26"/>
      <c r="QVC4" s="26"/>
      <c r="QVD4" s="26"/>
      <c r="QVE4" s="26"/>
      <c r="QVF4" s="26"/>
      <c r="QVG4" s="26"/>
      <c r="QVH4" s="26"/>
      <c r="QVI4" s="10"/>
      <c r="QVJ4" s="26"/>
      <c r="QVK4" s="26"/>
      <c r="QVL4" s="26"/>
      <c r="QVM4" s="26"/>
      <c r="QVN4" s="26"/>
      <c r="QVO4" s="26"/>
      <c r="QVP4" s="26"/>
      <c r="QVQ4" s="26"/>
      <c r="QVR4" s="26"/>
      <c r="QVS4" s="26"/>
      <c r="QVT4" s="26"/>
      <c r="QVU4" s="10"/>
      <c r="QVV4" s="26"/>
      <c r="QVW4" s="26"/>
      <c r="QVX4" s="26"/>
      <c r="QVY4" s="26"/>
      <c r="QVZ4" s="26"/>
      <c r="QWA4" s="26"/>
      <c r="QWB4" s="26"/>
      <c r="QWC4" s="26"/>
      <c r="QWD4" s="26"/>
      <c r="QWE4" s="26"/>
      <c r="QWF4" s="26"/>
      <c r="QWG4" s="10"/>
      <c r="QWH4" s="26"/>
      <c r="QWI4" s="26"/>
      <c r="QWJ4" s="26"/>
      <c r="QWK4" s="26"/>
      <c r="QWL4" s="26"/>
      <c r="QWM4" s="26"/>
      <c r="QWN4" s="26"/>
      <c r="QWO4" s="26"/>
      <c r="QWP4" s="26"/>
      <c r="QWQ4" s="26"/>
      <c r="QWR4" s="26"/>
      <c r="QWS4" s="10"/>
      <c r="QWT4" s="26"/>
      <c r="QWU4" s="26"/>
      <c r="QWV4" s="26"/>
      <c r="QWW4" s="26"/>
      <c r="QWX4" s="26"/>
      <c r="QWY4" s="26"/>
      <c r="QWZ4" s="26"/>
      <c r="QXA4" s="26"/>
      <c r="QXB4" s="26"/>
      <c r="QXC4" s="26"/>
      <c r="QXD4" s="26"/>
      <c r="QXE4" s="10"/>
      <c r="QXF4" s="26"/>
      <c r="QXG4" s="26"/>
      <c r="QXH4" s="26"/>
      <c r="QXI4" s="26"/>
      <c r="QXJ4" s="26"/>
      <c r="QXK4" s="26"/>
      <c r="QXL4" s="26"/>
      <c r="QXM4" s="26"/>
      <c r="QXN4" s="26"/>
      <c r="QXO4" s="26"/>
      <c r="QXP4" s="26"/>
      <c r="QXQ4" s="10"/>
      <c r="QXR4" s="26"/>
      <c r="QXS4" s="26"/>
      <c r="QXT4" s="26"/>
      <c r="QXU4" s="26"/>
      <c r="QXV4" s="26"/>
      <c r="QXW4" s="26"/>
      <c r="QXX4" s="26"/>
      <c r="QXY4" s="26"/>
      <c r="QXZ4" s="26"/>
      <c r="QYA4" s="26"/>
      <c r="QYB4" s="26"/>
      <c r="QYC4" s="10"/>
      <c r="QYD4" s="26"/>
      <c r="QYE4" s="26"/>
      <c r="QYF4" s="26"/>
      <c r="QYG4" s="26"/>
      <c r="QYH4" s="26"/>
      <c r="QYI4" s="26"/>
      <c r="QYJ4" s="26"/>
      <c r="QYK4" s="26"/>
      <c r="QYL4" s="26"/>
      <c r="QYM4" s="26"/>
      <c r="QYN4" s="26"/>
      <c r="QYO4" s="10"/>
      <c r="QYP4" s="26"/>
      <c r="QYQ4" s="26"/>
      <c r="QYR4" s="26"/>
      <c r="QYS4" s="26"/>
      <c r="QYT4" s="26"/>
      <c r="QYU4" s="26"/>
      <c r="QYV4" s="26"/>
      <c r="QYW4" s="26"/>
      <c r="QYX4" s="26"/>
      <c r="QYY4" s="26"/>
      <c r="QYZ4" s="26"/>
      <c r="QZA4" s="10"/>
      <c r="QZB4" s="26"/>
      <c r="QZC4" s="26"/>
      <c r="QZD4" s="26"/>
      <c r="QZE4" s="26"/>
      <c r="QZF4" s="26"/>
      <c r="QZG4" s="26"/>
      <c r="QZH4" s="26"/>
      <c r="QZI4" s="26"/>
      <c r="QZJ4" s="26"/>
      <c r="QZK4" s="26"/>
      <c r="QZL4" s="26"/>
      <c r="QZM4" s="10"/>
      <c r="QZN4" s="26"/>
      <c r="QZO4" s="26"/>
      <c r="QZP4" s="26"/>
      <c r="QZQ4" s="26"/>
      <c r="QZR4" s="26"/>
      <c r="QZS4" s="26"/>
      <c r="QZT4" s="26"/>
      <c r="QZU4" s="26"/>
      <c r="QZV4" s="26"/>
      <c r="QZW4" s="26"/>
      <c r="QZX4" s="26"/>
      <c r="QZY4" s="10"/>
      <c r="QZZ4" s="26"/>
      <c r="RAA4" s="26"/>
      <c r="RAB4" s="26"/>
      <c r="RAC4" s="26"/>
      <c r="RAD4" s="26"/>
      <c r="RAE4" s="26"/>
      <c r="RAF4" s="26"/>
      <c r="RAG4" s="26"/>
      <c r="RAH4" s="26"/>
      <c r="RAI4" s="26"/>
      <c r="RAJ4" s="26"/>
      <c r="RAK4" s="10"/>
      <c r="RAL4" s="26"/>
      <c r="RAM4" s="26"/>
      <c r="RAN4" s="26"/>
      <c r="RAO4" s="26"/>
      <c r="RAP4" s="26"/>
      <c r="RAQ4" s="26"/>
      <c r="RAR4" s="26"/>
      <c r="RAS4" s="26"/>
      <c r="RAT4" s="26"/>
      <c r="RAU4" s="26"/>
      <c r="RAV4" s="26"/>
      <c r="RAW4" s="10"/>
      <c r="RAX4" s="26"/>
      <c r="RAY4" s="26"/>
      <c r="RAZ4" s="26"/>
      <c r="RBA4" s="26"/>
      <c r="RBB4" s="26"/>
      <c r="RBC4" s="26"/>
      <c r="RBD4" s="26"/>
      <c r="RBE4" s="26"/>
      <c r="RBF4" s="26"/>
      <c r="RBG4" s="26"/>
      <c r="RBH4" s="26"/>
      <c r="RBI4" s="10"/>
      <c r="RBJ4" s="26"/>
      <c r="RBK4" s="26"/>
      <c r="RBL4" s="26"/>
      <c r="RBM4" s="26"/>
      <c r="RBN4" s="26"/>
      <c r="RBO4" s="26"/>
      <c r="RBP4" s="26"/>
      <c r="RBQ4" s="26"/>
      <c r="RBR4" s="26"/>
      <c r="RBS4" s="26"/>
      <c r="RBT4" s="26"/>
      <c r="RBU4" s="10"/>
      <c r="RBV4" s="26"/>
      <c r="RBW4" s="26"/>
      <c r="RBX4" s="26"/>
      <c r="RBY4" s="26"/>
      <c r="RBZ4" s="26"/>
      <c r="RCA4" s="26"/>
      <c r="RCB4" s="26"/>
      <c r="RCC4" s="26"/>
      <c r="RCD4" s="26"/>
      <c r="RCE4" s="26"/>
      <c r="RCF4" s="26"/>
      <c r="RCG4" s="10"/>
      <c r="RCH4" s="26"/>
      <c r="RCI4" s="26"/>
      <c r="RCJ4" s="26"/>
      <c r="RCK4" s="26"/>
      <c r="RCL4" s="26"/>
      <c r="RCM4" s="26"/>
      <c r="RCN4" s="26"/>
      <c r="RCO4" s="26"/>
      <c r="RCP4" s="26"/>
      <c r="RCQ4" s="26"/>
      <c r="RCR4" s="26"/>
      <c r="RCS4" s="10"/>
      <c r="RCT4" s="26"/>
      <c r="RCU4" s="26"/>
      <c r="RCV4" s="26"/>
      <c r="RCW4" s="26"/>
      <c r="RCX4" s="26"/>
      <c r="RCY4" s="26"/>
      <c r="RCZ4" s="26"/>
      <c r="RDA4" s="26"/>
      <c r="RDB4" s="26"/>
      <c r="RDC4" s="26"/>
      <c r="RDD4" s="26"/>
      <c r="RDE4" s="10"/>
      <c r="RDF4" s="26"/>
      <c r="RDG4" s="26"/>
      <c r="RDH4" s="26"/>
      <c r="RDI4" s="26"/>
      <c r="RDJ4" s="26"/>
      <c r="RDK4" s="26"/>
      <c r="RDL4" s="26"/>
      <c r="RDM4" s="26"/>
      <c r="RDN4" s="26"/>
      <c r="RDO4" s="26"/>
      <c r="RDP4" s="26"/>
      <c r="RDQ4" s="10"/>
      <c r="RDR4" s="26"/>
      <c r="RDS4" s="26"/>
      <c r="RDT4" s="26"/>
      <c r="RDU4" s="26"/>
      <c r="RDV4" s="26"/>
      <c r="RDW4" s="26"/>
      <c r="RDX4" s="26"/>
      <c r="RDY4" s="26"/>
      <c r="RDZ4" s="26"/>
      <c r="REA4" s="26"/>
      <c r="REB4" s="26"/>
      <c r="REC4" s="10"/>
      <c r="RED4" s="26"/>
      <c r="REE4" s="26"/>
      <c r="REF4" s="26"/>
      <c r="REG4" s="26"/>
      <c r="REH4" s="26"/>
      <c r="REI4" s="26"/>
      <c r="REJ4" s="26"/>
      <c r="REK4" s="26"/>
      <c r="REL4" s="26"/>
      <c r="REM4" s="26"/>
      <c r="REN4" s="26"/>
      <c r="REO4" s="10"/>
      <c r="REP4" s="26"/>
      <c r="REQ4" s="26"/>
      <c r="RER4" s="26"/>
      <c r="RES4" s="26"/>
      <c r="RET4" s="26"/>
      <c r="REU4" s="26"/>
      <c r="REV4" s="26"/>
      <c r="REW4" s="26"/>
      <c r="REX4" s="26"/>
      <c r="REY4" s="26"/>
      <c r="REZ4" s="26"/>
      <c r="RFA4" s="10"/>
      <c r="RFB4" s="26"/>
      <c r="RFC4" s="26"/>
      <c r="RFD4" s="26"/>
      <c r="RFE4" s="26"/>
      <c r="RFF4" s="26"/>
      <c r="RFG4" s="26"/>
      <c r="RFH4" s="26"/>
      <c r="RFI4" s="26"/>
      <c r="RFJ4" s="26"/>
      <c r="RFK4" s="26"/>
      <c r="RFL4" s="26"/>
      <c r="RFM4" s="10"/>
      <c r="RFN4" s="26"/>
      <c r="RFO4" s="26"/>
      <c r="RFP4" s="26"/>
      <c r="RFQ4" s="26"/>
      <c r="RFR4" s="26"/>
      <c r="RFS4" s="26"/>
      <c r="RFT4" s="26"/>
      <c r="RFU4" s="26"/>
      <c r="RFV4" s="26"/>
      <c r="RFW4" s="26"/>
      <c r="RFX4" s="26"/>
      <c r="RFY4" s="10"/>
      <c r="RFZ4" s="26"/>
      <c r="RGA4" s="26"/>
      <c r="RGB4" s="26"/>
      <c r="RGC4" s="26"/>
      <c r="RGD4" s="26"/>
      <c r="RGE4" s="26"/>
      <c r="RGF4" s="26"/>
      <c r="RGG4" s="26"/>
      <c r="RGH4" s="26"/>
      <c r="RGI4" s="26"/>
      <c r="RGJ4" s="26"/>
      <c r="RGK4" s="10"/>
      <c r="RGL4" s="26"/>
      <c r="RGM4" s="26"/>
      <c r="RGN4" s="26"/>
      <c r="RGO4" s="26"/>
      <c r="RGP4" s="26"/>
      <c r="RGQ4" s="26"/>
      <c r="RGR4" s="26"/>
      <c r="RGS4" s="26"/>
      <c r="RGT4" s="26"/>
      <c r="RGU4" s="26"/>
      <c r="RGV4" s="26"/>
      <c r="RGW4" s="10"/>
      <c r="RGX4" s="26"/>
      <c r="RGY4" s="26"/>
      <c r="RGZ4" s="26"/>
      <c r="RHA4" s="26"/>
      <c r="RHB4" s="26"/>
      <c r="RHC4" s="26"/>
      <c r="RHD4" s="26"/>
      <c r="RHE4" s="26"/>
      <c r="RHF4" s="26"/>
      <c r="RHG4" s="26"/>
      <c r="RHH4" s="26"/>
      <c r="RHI4" s="10"/>
      <c r="RHJ4" s="26"/>
      <c r="RHK4" s="26"/>
      <c r="RHL4" s="26"/>
      <c r="RHM4" s="26"/>
      <c r="RHN4" s="26"/>
      <c r="RHO4" s="26"/>
      <c r="RHP4" s="26"/>
      <c r="RHQ4" s="26"/>
      <c r="RHR4" s="26"/>
      <c r="RHS4" s="26"/>
      <c r="RHT4" s="26"/>
      <c r="RHU4" s="10"/>
      <c r="RHV4" s="26"/>
      <c r="RHW4" s="26"/>
      <c r="RHX4" s="26"/>
      <c r="RHY4" s="26"/>
      <c r="RHZ4" s="26"/>
      <c r="RIA4" s="26"/>
      <c r="RIB4" s="26"/>
      <c r="RIC4" s="26"/>
      <c r="RID4" s="26"/>
      <c r="RIE4" s="26"/>
      <c r="RIF4" s="26"/>
      <c r="RIG4" s="10"/>
      <c r="RIH4" s="26"/>
      <c r="RII4" s="26"/>
      <c r="RIJ4" s="26"/>
      <c r="RIK4" s="26"/>
      <c r="RIL4" s="26"/>
      <c r="RIM4" s="26"/>
      <c r="RIN4" s="26"/>
      <c r="RIO4" s="26"/>
      <c r="RIP4" s="26"/>
      <c r="RIQ4" s="26"/>
      <c r="RIR4" s="26"/>
      <c r="RIS4" s="10"/>
      <c r="RIT4" s="26"/>
      <c r="RIU4" s="26"/>
      <c r="RIV4" s="26"/>
      <c r="RIW4" s="26"/>
      <c r="RIX4" s="26"/>
      <c r="RIY4" s="26"/>
      <c r="RIZ4" s="26"/>
      <c r="RJA4" s="26"/>
      <c r="RJB4" s="26"/>
      <c r="RJC4" s="26"/>
      <c r="RJD4" s="26"/>
      <c r="RJE4" s="10"/>
      <c r="RJF4" s="26"/>
      <c r="RJG4" s="26"/>
      <c r="RJH4" s="26"/>
      <c r="RJI4" s="26"/>
      <c r="RJJ4" s="26"/>
      <c r="RJK4" s="26"/>
      <c r="RJL4" s="26"/>
      <c r="RJM4" s="26"/>
      <c r="RJN4" s="26"/>
      <c r="RJO4" s="26"/>
      <c r="RJP4" s="26"/>
      <c r="RJQ4" s="10"/>
      <c r="RJR4" s="26"/>
      <c r="RJS4" s="26"/>
      <c r="RJT4" s="26"/>
      <c r="RJU4" s="26"/>
      <c r="RJV4" s="26"/>
      <c r="RJW4" s="26"/>
      <c r="RJX4" s="26"/>
      <c r="RJY4" s="26"/>
      <c r="RJZ4" s="26"/>
      <c r="RKA4" s="26"/>
      <c r="RKB4" s="26"/>
      <c r="RKC4" s="10"/>
      <c r="RKD4" s="26"/>
      <c r="RKE4" s="26"/>
      <c r="RKF4" s="26"/>
      <c r="RKG4" s="26"/>
      <c r="RKH4" s="26"/>
      <c r="RKI4" s="26"/>
      <c r="RKJ4" s="26"/>
      <c r="RKK4" s="26"/>
      <c r="RKL4" s="26"/>
      <c r="RKM4" s="26"/>
      <c r="RKN4" s="26"/>
      <c r="RKO4" s="10"/>
      <c r="RKP4" s="26"/>
      <c r="RKQ4" s="26"/>
      <c r="RKR4" s="26"/>
      <c r="RKS4" s="26"/>
      <c r="RKT4" s="26"/>
      <c r="RKU4" s="26"/>
      <c r="RKV4" s="26"/>
      <c r="RKW4" s="26"/>
      <c r="RKX4" s="26"/>
      <c r="RKY4" s="26"/>
      <c r="RKZ4" s="26"/>
      <c r="RLA4" s="10"/>
      <c r="RLB4" s="26"/>
      <c r="RLC4" s="26"/>
      <c r="RLD4" s="26"/>
      <c r="RLE4" s="26"/>
      <c r="RLF4" s="26"/>
      <c r="RLG4" s="26"/>
      <c r="RLH4" s="26"/>
      <c r="RLI4" s="26"/>
      <c r="RLJ4" s="26"/>
      <c r="RLK4" s="26"/>
      <c r="RLL4" s="26"/>
      <c r="RLM4" s="10"/>
      <c r="RLN4" s="26"/>
      <c r="RLO4" s="26"/>
      <c r="RLP4" s="26"/>
      <c r="RLQ4" s="26"/>
      <c r="RLR4" s="26"/>
      <c r="RLS4" s="26"/>
      <c r="RLT4" s="26"/>
      <c r="RLU4" s="26"/>
      <c r="RLV4" s="26"/>
      <c r="RLW4" s="26"/>
      <c r="RLX4" s="26"/>
      <c r="RLY4" s="10"/>
      <c r="RLZ4" s="26"/>
      <c r="RMA4" s="26"/>
      <c r="RMB4" s="26"/>
      <c r="RMC4" s="26"/>
      <c r="RMD4" s="26"/>
      <c r="RME4" s="26"/>
      <c r="RMF4" s="26"/>
      <c r="RMG4" s="26"/>
      <c r="RMH4" s="26"/>
      <c r="RMI4" s="26"/>
      <c r="RMJ4" s="26"/>
      <c r="RMK4" s="10"/>
      <c r="RML4" s="26"/>
      <c r="RMM4" s="26"/>
      <c r="RMN4" s="26"/>
      <c r="RMO4" s="26"/>
      <c r="RMP4" s="26"/>
      <c r="RMQ4" s="26"/>
      <c r="RMR4" s="26"/>
      <c r="RMS4" s="26"/>
      <c r="RMT4" s="26"/>
      <c r="RMU4" s="26"/>
      <c r="RMV4" s="26"/>
      <c r="RMW4" s="10"/>
      <c r="RMX4" s="26"/>
      <c r="RMY4" s="26"/>
      <c r="RMZ4" s="26"/>
      <c r="RNA4" s="26"/>
      <c r="RNB4" s="26"/>
      <c r="RNC4" s="26"/>
      <c r="RND4" s="26"/>
      <c r="RNE4" s="26"/>
      <c r="RNF4" s="26"/>
      <c r="RNG4" s="26"/>
      <c r="RNH4" s="26"/>
      <c r="RNI4" s="10"/>
      <c r="RNJ4" s="26"/>
      <c r="RNK4" s="26"/>
      <c r="RNL4" s="26"/>
      <c r="RNM4" s="26"/>
      <c r="RNN4" s="26"/>
      <c r="RNO4" s="26"/>
      <c r="RNP4" s="26"/>
      <c r="RNQ4" s="26"/>
      <c r="RNR4" s="26"/>
      <c r="RNS4" s="26"/>
      <c r="RNT4" s="26"/>
      <c r="RNU4" s="10"/>
      <c r="RNV4" s="26"/>
      <c r="RNW4" s="26"/>
      <c r="RNX4" s="26"/>
      <c r="RNY4" s="26"/>
      <c r="RNZ4" s="26"/>
      <c r="ROA4" s="26"/>
      <c r="ROB4" s="26"/>
      <c r="ROC4" s="26"/>
      <c r="ROD4" s="26"/>
      <c r="ROE4" s="26"/>
      <c r="ROF4" s="26"/>
      <c r="ROG4" s="10"/>
      <c r="ROH4" s="26"/>
      <c r="ROI4" s="26"/>
      <c r="ROJ4" s="26"/>
      <c r="ROK4" s="26"/>
      <c r="ROL4" s="26"/>
      <c r="ROM4" s="26"/>
      <c r="RON4" s="26"/>
      <c r="ROO4" s="26"/>
      <c r="ROP4" s="26"/>
      <c r="ROQ4" s="26"/>
      <c r="ROR4" s="26"/>
      <c r="ROS4" s="10"/>
      <c r="ROT4" s="26"/>
      <c r="ROU4" s="26"/>
      <c r="ROV4" s="26"/>
      <c r="ROW4" s="26"/>
      <c r="ROX4" s="26"/>
      <c r="ROY4" s="26"/>
      <c r="ROZ4" s="26"/>
      <c r="RPA4" s="26"/>
      <c r="RPB4" s="26"/>
      <c r="RPC4" s="26"/>
      <c r="RPD4" s="26"/>
      <c r="RPE4" s="10"/>
      <c r="RPF4" s="26"/>
      <c r="RPG4" s="26"/>
      <c r="RPH4" s="26"/>
      <c r="RPI4" s="26"/>
      <c r="RPJ4" s="26"/>
      <c r="RPK4" s="26"/>
      <c r="RPL4" s="26"/>
      <c r="RPM4" s="26"/>
      <c r="RPN4" s="26"/>
      <c r="RPO4" s="26"/>
      <c r="RPP4" s="26"/>
      <c r="RPQ4" s="10"/>
      <c r="RPR4" s="26"/>
      <c r="RPS4" s="26"/>
      <c r="RPT4" s="26"/>
      <c r="RPU4" s="26"/>
      <c r="RPV4" s="26"/>
      <c r="RPW4" s="26"/>
      <c r="RPX4" s="26"/>
      <c r="RPY4" s="26"/>
      <c r="RPZ4" s="26"/>
      <c r="RQA4" s="26"/>
      <c r="RQB4" s="26"/>
      <c r="RQC4" s="10"/>
      <c r="RQD4" s="26"/>
      <c r="RQE4" s="26"/>
      <c r="RQF4" s="26"/>
      <c r="RQG4" s="26"/>
      <c r="RQH4" s="26"/>
      <c r="RQI4" s="26"/>
      <c r="RQJ4" s="26"/>
      <c r="RQK4" s="26"/>
      <c r="RQL4" s="26"/>
      <c r="RQM4" s="26"/>
      <c r="RQN4" s="26"/>
      <c r="RQO4" s="10"/>
      <c r="RQP4" s="26"/>
      <c r="RQQ4" s="26"/>
      <c r="RQR4" s="26"/>
      <c r="RQS4" s="26"/>
      <c r="RQT4" s="26"/>
      <c r="RQU4" s="26"/>
      <c r="RQV4" s="26"/>
      <c r="RQW4" s="26"/>
      <c r="RQX4" s="26"/>
      <c r="RQY4" s="26"/>
      <c r="RQZ4" s="26"/>
      <c r="RRA4" s="10"/>
      <c r="RRB4" s="26"/>
      <c r="RRC4" s="26"/>
      <c r="RRD4" s="26"/>
      <c r="RRE4" s="26"/>
      <c r="RRF4" s="26"/>
      <c r="RRG4" s="26"/>
      <c r="RRH4" s="26"/>
      <c r="RRI4" s="26"/>
      <c r="RRJ4" s="26"/>
      <c r="RRK4" s="26"/>
      <c r="RRL4" s="26"/>
      <c r="RRM4" s="10"/>
      <c r="RRN4" s="26"/>
      <c r="RRO4" s="26"/>
      <c r="RRP4" s="26"/>
      <c r="RRQ4" s="26"/>
      <c r="RRR4" s="26"/>
      <c r="RRS4" s="26"/>
      <c r="RRT4" s="26"/>
      <c r="RRU4" s="26"/>
      <c r="RRV4" s="26"/>
      <c r="RRW4" s="26"/>
      <c r="RRX4" s="26"/>
      <c r="RRY4" s="10"/>
      <c r="RRZ4" s="26"/>
      <c r="RSA4" s="26"/>
      <c r="RSB4" s="26"/>
      <c r="RSC4" s="26"/>
      <c r="RSD4" s="26"/>
      <c r="RSE4" s="26"/>
      <c r="RSF4" s="26"/>
      <c r="RSG4" s="26"/>
      <c r="RSH4" s="26"/>
      <c r="RSI4" s="26"/>
      <c r="RSJ4" s="26"/>
      <c r="RSK4" s="10"/>
      <c r="RSL4" s="26"/>
      <c r="RSM4" s="26"/>
      <c r="RSN4" s="26"/>
      <c r="RSO4" s="26"/>
      <c r="RSP4" s="26"/>
      <c r="RSQ4" s="26"/>
      <c r="RSR4" s="26"/>
      <c r="RSS4" s="26"/>
      <c r="RST4" s="26"/>
      <c r="RSU4" s="26"/>
      <c r="RSV4" s="26"/>
      <c r="RSW4" s="10"/>
      <c r="RSX4" s="26"/>
      <c r="RSY4" s="26"/>
      <c r="RSZ4" s="26"/>
      <c r="RTA4" s="26"/>
      <c r="RTB4" s="26"/>
      <c r="RTC4" s="26"/>
      <c r="RTD4" s="26"/>
      <c r="RTE4" s="26"/>
      <c r="RTF4" s="26"/>
      <c r="RTG4" s="26"/>
      <c r="RTH4" s="26"/>
      <c r="RTI4" s="10"/>
      <c r="RTJ4" s="26"/>
      <c r="RTK4" s="26"/>
      <c r="RTL4" s="26"/>
      <c r="RTM4" s="26"/>
      <c r="RTN4" s="26"/>
      <c r="RTO4" s="26"/>
      <c r="RTP4" s="26"/>
      <c r="RTQ4" s="26"/>
      <c r="RTR4" s="26"/>
      <c r="RTS4" s="26"/>
      <c r="RTT4" s="26"/>
      <c r="RTU4" s="10"/>
      <c r="RTV4" s="26"/>
      <c r="RTW4" s="26"/>
      <c r="RTX4" s="26"/>
      <c r="RTY4" s="26"/>
      <c r="RTZ4" s="26"/>
      <c r="RUA4" s="26"/>
      <c r="RUB4" s="26"/>
      <c r="RUC4" s="26"/>
      <c r="RUD4" s="26"/>
      <c r="RUE4" s="26"/>
      <c r="RUF4" s="26"/>
      <c r="RUG4" s="10"/>
      <c r="RUH4" s="26"/>
      <c r="RUI4" s="26"/>
      <c r="RUJ4" s="26"/>
      <c r="RUK4" s="26"/>
      <c r="RUL4" s="26"/>
      <c r="RUM4" s="26"/>
      <c r="RUN4" s="26"/>
      <c r="RUO4" s="26"/>
      <c r="RUP4" s="26"/>
      <c r="RUQ4" s="26"/>
      <c r="RUR4" s="26"/>
      <c r="RUS4" s="10"/>
      <c r="RUT4" s="26"/>
      <c r="RUU4" s="26"/>
      <c r="RUV4" s="26"/>
      <c r="RUW4" s="26"/>
      <c r="RUX4" s="26"/>
      <c r="RUY4" s="26"/>
      <c r="RUZ4" s="26"/>
      <c r="RVA4" s="26"/>
      <c r="RVB4" s="26"/>
      <c r="RVC4" s="26"/>
      <c r="RVD4" s="26"/>
      <c r="RVE4" s="10"/>
      <c r="RVF4" s="26"/>
      <c r="RVG4" s="26"/>
      <c r="RVH4" s="26"/>
      <c r="RVI4" s="26"/>
      <c r="RVJ4" s="26"/>
      <c r="RVK4" s="26"/>
      <c r="RVL4" s="26"/>
      <c r="RVM4" s="26"/>
      <c r="RVN4" s="26"/>
      <c r="RVO4" s="26"/>
      <c r="RVP4" s="26"/>
      <c r="RVQ4" s="10"/>
      <c r="RVR4" s="26"/>
      <c r="RVS4" s="26"/>
      <c r="RVT4" s="26"/>
      <c r="RVU4" s="26"/>
      <c r="RVV4" s="26"/>
      <c r="RVW4" s="26"/>
      <c r="RVX4" s="26"/>
      <c r="RVY4" s="26"/>
      <c r="RVZ4" s="26"/>
      <c r="RWA4" s="26"/>
      <c r="RWB4" s="26"/>
      <c r="RWC4" s="10"/>
      <c r="RWD4" s="26"/>
      <c r="RWE4" s="26"/>
      <c r="RWF4" s="26"/>
      <c r="RWG4" s="26"/>
      <c r="RWH4" s="26"/>
      <c r="RWI4" s="26"/>
      <c r="RWJ4" s="26"/>
      <c r="RWK4" s="26"/>
      <c r="RWL4" s="26"/>
      <c r="RWM4" s="26"/>
      <c r="RWN4" s="26"/>
      <c r="RWO4" s="10"/>
      <c r="RWP4" s="26"/>
      <c r="RWQ4" s="26"/>
      <c r="RWR4" s="26"/>
      <c r="RWS4" s="26"/>
      <c r="RWT4" s="26"/>
      <c r="RWU4" s="26"/>
      <c r="RWV4" s="26"/>
      <c r="RWW4" s="26"/>
      <c r="RWX4" s="26"/>
      <c r="RWY4" s="26"/>
      <c r="RWZ4" s="26"/>
      <c r="RXA4" s="10"/>
      <c r="RXB4" s="26"/>
      <c r="RXC4" s="26"/>
      <c r="RXD4" s="26"/>
      <c r="RXE4" s="26"/>
      <c r="RXF4" s="26"/>
      <c r="RXG4" s="26"/>
      <c r="RXH4" s="26"/>
      <c r="RXI4" s="26"/>
      <c r="RXJ4" s="26"/>
      <c r="RXK4" s="26"/>
      <c r="RXL4" s="26"/>
      <c r="RXM4" s="10"/>
      <c r="RXN4" s="26"/>
      <c r="RXO4" s="26"/>
      <c r="RXP4" s="26"/>
      <c r="RXQ4" s="26"/>
      <c r="RXR4" s="26"/>
      <c r="RXS4" s="26"/>
      <c r="RXT4" s="26"/>
      <c r="RXU4" s="26"/>
      <c r="RXV4" s="26"/>
      <c r="RXW4" s="26"/>
      <c r="RXX4" s="26"/>
      <c r="RXY4" s="10"/>
      <c r="RXZ4" s="26"/>
      <c r="RYA4" s="26"/>
      <c r="RYB4" s="26"/>
      <c r="RYC4" s="26"/>
      <c r="RYD4" s="26"/>
      <c r="RYE4" s="26"/>
      <c r="RYF4" s="26"/>
      <c r="RYG4" s="26"/>
      <c r="RYH4" s="26"/>
      <c r="RYI4" s="26"/>
      <c r="RYJ4" s="26"/>
      <c r="RYK4" s="10"/>
      <c r="RYL4" s="26"/>
      <c r="RYM4" s="26"/>
      <c r="RYN4" s="26"/>
      <c r="RYO4" s="26"/>
      <c r="RYP4" s="26"/>
      <c r="RYQ4" s="26"/>
      <c r="RYR4" s="26"/>
      <c r="RYS4" s="26"/>
      <c r="RYT4" s="26"/>
      <c r="RYU4" s="26"/>
      <c r="RYV4" s="26"/>
      <c r="RYW4" s="10"/>
      <c r="RYX4" s="26"/>
      <c r="RYY4" s="26"/>
      <c r="RYZ4" s="26"/>
      <c r="RZA4" s="26"/>
      <c r="RZB4" s="26"/>
      <c r="RZC4" s="26"/>
      <c r="RZD4" s="26"/>
      <c r="RZE4" s="26"/>
      <c r="RZF4" s="26"/>
      <c r="RZG4" s="26"/>
      <c r="RZH4" s="26"/>
      <c r="RZI4" s="10"/>
      <c r="RZJ4" s="26"/>
      <c r="RZK4" s="26"/>
      <c r="RZL4" s="26"/>
      <c r="RZM4" s="26"/>
      <c r="RZN4" s="26"/>
      <c r="RZO4" s="26"/>
      <c r="RZP4" s="26"/>
      <c r="RZQ4" s="26"/>
      <c r="RZR4" s="26"/>
      <c r="RZS4" s="26"/>
      <c r="RZT4" s="26"/>
      <c r="RZU4" s="10"/>
      <c r="RZV4" s="26"/>
      <c r="RZW4" s="26"/>
      <c r="RZX4" s="26"/>
      <c r="RZY4" s="26"/>
      <c r="RZZ4" s="26"/>
      <c r="SAA4" s="26"/>
      <c r="SAB4" s="26"/>
      <c r="SAC4" s="26"/>
      <c r="SAD4" s="26"/>
      <c r="SAE4" s="26"/>
      <c r="SAF4" s="26"/>
      <c r="SAG4" s="10"/>
      <c r="SAH4" s="26"/>
      <c r="SAI4" s="26"/>
      <c r="SAJ4" s="26"/>
      <c r="SAK4" s="26"/>
      <c r="SAL4" s="26"/>
      <c r="SAM4" s="26"/>
      <c r="SAN4" s="26"/>
      <c r="SAO4" s="26"/>
      <c r="SAP4" s="26"/>
      <c r="SAQ4" s="26"/>
      <c r="SAR4" s="26"/>
      <c r="SAS4" s="10"/>
      <c r="SAT4" s="26"/>
      <c r="SAU4" s="26"/>
      <c r="SAV4" s="26"/>
      <c r="SAW4" s="26"/>
      <c r="SAX4" s="26"/>
      <c r="SAY4" s="26"/>
      <c r="SAZ4" s="26"/>
      <c r="SBA4" s="26"/>
      <c r="SBB4" s="26"/>
      <c r="SBC4" s="26"/>
      <c r="SBD4" s="26"/>
      <c r="SBE4" s="10"/>
      <c r="SBF4" s="26"/>
      <c r="SBG4" s="26"/>
      <c r="SBH4" s="26"/>
      <c r="SBI4" s="26"/>
      <c r="SBJ4" s="26"/>
      <c r="SBK4" s="26"/>
      <c r="SBL4" s="26"/>
      <c r="SBM4" s="26"/>
      <c r="SBN4" s="26"/>
      <c r="SBO4" s="26"/>
      <c r="SBP4" s="26"/>
      <c r="SBQ4" s="10"/>
      <c r="SBR4" s="26"/>
      <c r="SBS4" s="26"/>
      <c r="SBT4" s="26"/>
      <c r="SBU4" s="26"/>
      <c r="SBV4" s="26"/>
      <c r="SBW4" s="26"/>
      <c r="SBX4" s="26"/>
      <c r="SBY4" s="26"/>
      <c r="SBZ4" s="26"/>
      <c r="SCA4" s="26"/>
      <c r="SCB4" s="26"/>
      <c r="SCC4" s="10"/>
      <c r="SCD4" s="26"/>
      <c r="SCE4" s="26"/>
      <c r="SCF4" s="26"/>
      <c r="SCG4" s="26"/>
      <c r="SCH4" s="26"/>
      <c r="SCI4" s="26"/>
      <c r="SCJ4" s="26"/>
      <c r="SCK4" s="26"/>
      <c r="SCL4" s="26"/>
      <c r="SCM4" s="26"/>
      <c r="SCN4" s="26"/>
      <c r="SCO4" s="10"/>
      <c r="SCP4" s="26"/>
      <c r="SCQ4" s="26"/>
      <c r="SCR4" s="26"/>
      <c r="SCS4" s="26"/>
      <c r="SCT4" s="26"/>
      <c r="SCU4" s="26"/>
      <c r="SCV4" s="26"/>
      <c r="SCW4" s="26"/>
      <c r="SCX4" s="26"/>
      <c r="SCY4" s="26"/>
      <c r="SCZ4" s="26"/>
      <c r="SDA4" s="10"/>
      <c r="SDB4" s="26"/>
      <c r="SDC4" s="26"/>
      <c r="SDD4" s="26"/>
      <c r="SDE4" s="26"/>
      <c r="SDF4" s="26"/>
      <c r="SDG4" s="26"/>
      <c r="SDH4" s="26"/>
      <c r="SDI4" s="26"/>
      <c r="SDJ4" s="26"/>
      <c r="SDK4" s="26"/>
      <c r="SDL4" s="26"/>
      <c r="SDM4" s="10"/>
      <c r="SDN4" s="26"/>
      <c r="SDO4" s="26"/>
      <c r="SDP4" s="26"/>
      <c r="SDQ4" s="26"/>
      <c r="SDR4" s="26"/>
      <c r="SDS4" s="26"/>
      <c r="SDT4" s="26"/>
      <c r="SDU4" s="26"/>
      <c r="SDV4" s="26"/>
      <c r="SDW4" s="26"/>
      <c r="SDX4" s="26"/>
      <c r="SDY4" s="10"/>
      <c r="SDZ4" s="26"/>
      <c r="SEA4" s="26"/>
      <c r="SEB4" s="26"/>
      <c r="SEC4" s="26"/>
      <c r="SED4" s="26"/>
      <c r="SEE4" s="26"/>
      <c r="SEF4" s="26"/>
      <c r="SEG4" s="26"/>
      <c r="SEH4" s="26"/>
      <c r="SEI4" s="26"/>
      <c r="SEJ4" s="26"/>
      <c r="SEK4" s="10"/>
      <c r="SEL4" s="26"/>
      <c r="SEM4" s="26"/>
      <c r="SEN4" s="26"/>
      <c r="SEO4" s="26"/>
      <c r="SEP4" s="26"/>
      <c r="SEQ4" s="26"/>
      <c r="SER4" s="26"/>
      <c r="SES4" s="26"/>
      <c r="SET4" s="26"/>
      <c r="SEU4" s="26"/>
      <c r="SEV4" s="26"/>
      <c r="SEW4" s="10"/>
      <c r="SEX4" s="26"/>
      <c r="SEY4" s="26"/>
      <c r="SEZ4" s="26"/>
      <c r="SFA4" s="26"/>
      <c r="SFB4" s="26"/>
      <c r="SFC4" s="26"/>
      <c r="SFD4" s="26"/>
      <c r="SFE4" s="26"/>
      <c r="SFF4" s="26"/>
      <c r="SFG4" s="26"/>
      <c r="SFH4" s="26"/>
      <c r="SFI4" s="10"/>
      <c r="SFJ4" s="26"/>
      <c r="SFK4" s="26"/>
      <c r="SFL4" s="26"/>
      <c r="SFM4" s="26"/>
      <c r="SFN4" s="26"/>
      <c r="SFO4" s="26"/>
      <c r="SFP4" s="26"/>
      <c r="SFQ4" s="26"/>
      <c r="SFR4" s="26"/>
      <c r="SFS4" s="26"/>
      <c r="SFT4" s="26"/>
      <c r="SFU4" s="10"/>
      <c r="SFV4" s="26"/>
      <c r="SFW4" s="26"/>
      <c r="SFX4" s="26"/>
      <c r="SFY4" s="26"/>
      <c r="SFZ4" s="26"/>
      <c r="SGA4" s="26"/>
      <c r="SGB4" s="26"/>
      <c r="SGC4" s="26"/>
      <c r="SGD4" s="26"/>
      <c r="SGE4" s="26"/>
      <c r="SGF4" s="26"/>
      <c r="SGG4" s="10"/>
      <c r="SGH4" s="26"/>
      <c r="SGI4" s="26"/>
      <c r="SGJ4" s="26"/>
      <c r="SGK4" s="26"/>
      <c r="SGL4" s="26"/>
      <c r="SGM4" s="26"/>
      <c r="SGN4" s="26"/>
      <c r="SGO4" s="26"/>
      <c r="SGP4" s="26"/>
      <c r="SGQ4" s="26"/>
      <c r="SGR4" s="26"/>
      <c r="SGS4" s="10"/>
      <c r="SGT4" s="26"/>
      <c r="SGU4" s="26"/>
      <c r="SGV4" s="26"/>
      <c r="SGW4" s="26"/>
      <c r="SGX4" s="26"/>
      <c r="SGY4" s="26"/>
      <c r="SGZ4" s="26"/>
      <c r="SHA4" s="26"/>
      <c r="SHB4" s="26"/>
      <c r="SHC4" s="26"/>
      <c r="SHD4" s="26"/>
      <c r="SHE4" s="10"/>
      <c r="SHF4" s="26"/>
      <c r="SHG4" s="26"/>
      <c r="SHH4" s="26"/>
      <c r="SHI4" s="26"/>
      <c r="SHJ4" s="26"/>
      <c r="SHK4" s="26"/>
      <c r="SHL4" s="26"/>
      <c r="SHM4" s="26"/>
      <c r="SHN4" s="26"/>
      <c r="SHO4" s="26"/>
      <c r="SHP4" s="26"/>
      <c r="SHQ4" s="10"/>
      <c r="SHR4" s="26"/>
      <c r="SHS4" s="26"/>
      <c r="SHT4" s="26"/>
      <c r="SHU4" s="26"/>
      <c r="SHV4" s="26"/>
      <c r="SHW4" s="26"/>
      <c r="SHX4" s="26"/>
      <c r="SHY4" s="26"/>
      <c r="SHZ4" s="26"/>
      <c r="SIA4" s="26"/>
      <c r="SIB4" s="26"/>
      <c r="SIC4" s="10"/>
      <c r="SID4" s="26"/>
      <c r="SIE4" s="26"/>
      <c r="SIF4" s="26"/>
      <c r="SIG4" s="26"/>
      <c r="SIH4" s="26"/>
      <c r="SII4" s="26"/>
      <c r="SIJ4" s="26"/>
      <c r="SIK4" s="26"/>
      <c r="SIL4" s="26"/>
      <c r="SIM4" s="26"/>
      <c r="SIN4" s="26"/>
      <c r="SIO4" s="10"/>
      <c r="SIP4" s="26"/>
      <c r="SIQ4" s="26"/>
      <c r="SIR4" s="26"/>
      <c r="SIS4" s="26"/>
      <c r="SIT4" s="26"/>
      <c r="SIU4" s="26"/>
      <c r="SIV4" s="26"/>
      <c r="SIW4" s="26"/>
      <c r="SIX4" s="26"/>
      <c r="SIY4" s="26"/>
      <c r="SIZ4" s="26"/>
      <c r="SJA4" s="10"/>
      <c r="SJB4" s="26"/>
      <c r="SJC4" s="26"/>
      <c r="SJD4" s="26"/>
      <c r="SJE4" s="26"/>
      <c r="SJF4" s="26"/>
      <c r="SJG4" s="26"/>
      <c r="SJH4" s="26"/>
      <c r="SJI4" s="26"/>
      <c r="SJJ4" s="26"/>
      <c r="SJK4" s="26"/>
      <c r="SJL4" s="26"/>
      <c r="SJM4" s="10"/>
      <c r="SJN4" s="26"/>
      <c r="SJO4" s="26"/>
      <c r="SJP4" s="26"/>
      <c r="SJQ4" s="26"/>
      <c r="SJR4" s="26"/>
      <c r="SJS4" s="26"/>
      <c r="SJT4" s="26"/>
      <c r="SJU4" s="26"/>
      <c r="SJV4" s="26"/>
      <c r="SJW4" s="26"/>
      <c r="SJX4" s="26"/>
      <c r="SJY4" s="10"/>
      <c r="SJZ4" s="26"/>
      <c r="SKA4" s="26"/>
      <c r="SKB4" s="26"/>
      <c r="SKC4" s="26"/>
      <c r="SKD4" s="26"/>
      <c r="SKE4" s="26"/>
      <c r="SKF4" s="26"/>
      <c r="SKG4" s="26"/>
      <c r="SKH4" s="26"/>
      <c r="SKI4" s="26"/>
      <c r="SKJ4" s="26"/>
      <c r="SKK4" s="10"/>
      <c r="SKL4" s="26"/>
      <c r="SKM4" s="26"/>
      <c r="SKN4" s="26"/>
      <c r="SKO4" s="26"/>
      <c r="SKP4" s="26"/>
      <c r="SKQ4" s="26"/>
      <c r="SKR4" s="26"/>
      <c r="SKS4" s="26"/>
      <c r="SKT4" s="26"/>
      <c r="SKU4" s="26"/>
      <c r="SKV4" s="26"/>
      <c r="SKW4" s="10"/>
      <c r="SKX4" s="26"/>
      <c r="SKY4" s="26"/>
      <c r="SKZ4" s="26"/>
      <c r="SLA4" s="26"/>
      <c r="SLB4" s="26"/>
      <c r="SLC4" s="26"/>
      <c r="SLD4" s="26"/>
      <c r="SLE4" s="26"/>
      <c r="SLF4" s="26"/>
      <c r="SLG4" s="26"/>
      <c r="SLH4" s="26"/>
      <c r="SLI4" s="10"/>
      <c r="SLJ4" s="26"/>
      <c r="SLK4" s="26"/>
      <c r="SLL4" s="26"/>
      <c r="SLM4" s="26"/>
      <c r="SLN4" s="26"/>
      <c r="SLO4" s="26"/>
      <c r="SLP4" s="26"/>
      <c r="SLQ4" s="26"/>
      <c r="SLR4" s="26"/>
      <c r="SLS4" s="26"/>
      <c r="SLT4" s="26"/>
      <c r="SLU4" s="10"/>
      <c r="SLV4" s="26"/>
      <c r="SLW4" s="26"/>
      <c r="SLX4" s="26"/>
      <c r="SLY4" s="26"/>
      <c r="SLZ4" s="26"/>
      <c r="SMA4" s="26"/>
      <c r="SMB4" s="26"/>
      <c r="SMC4" s="26"/>
      <c r="SMD4" s="26"/>
      <c r="SME4" s="26"/>
      <c r="SMF4" s="26"/>
      <c r="SMG4" s="10"/>
      <c r="SMH4" s="26"/>
      <c r="SMI4" s="26"/>
      <c r="SMJ4" s="26"/>
      <c r="SMK4" s="26"/>
      <c r="SML4" s="26"/>
      <c r="SMM4" s="26"/>
      <c r="SMN4" s="26"/>
      <c r="SMO4" s="26"/>
      <c r="SMP4" s="26"/>
      <c r="SMQ4" s="26"/>
      <c r="SMR4" s="26"/>
      <c r="SMS4" s="10"/>
      <c r="SMT4" s="26"/>
      <c r="SMU4" s="26"/>
      <c r="SMV4" s="26"/>
      <c r="SMW4" s="26"/>
      <c r="SMX4" s="26"/>
      <c r="SMY4" s="26"/>
      <c r="SMZ4" s="26"/>
      <c r="SNA4" s="26"/>
      <c r="SNB4" s="26"/>
      <c r="SNC4" s="26"/>
      <c r="SND4" s="26"/>
      <c r="SNE4" s="10"/>
      <c r="SNF4" s="26"/>
      <c r="SNG4" s="26"/>
      <c r="SNH4" s="26"/>
      <c r="SNI4" s="26"/>
      <c r="SNJ4" s="26"/>
      <c r="SNK4" s="26"/>
      <c r="SNL4" s="26"/>
      <c r="SNM4" s="26"/>
      <c r="SNN4" s="26"/>
      <c r="SNO4" s="26"/>
      <c r="SNP4" s="26"/>
      <c r="SNQ4" s="10"/>
      <c r="SNR4" s="26"/>
      <c r="SNS4" s="26"/>
      <c r="SNT4" s="26"/>
      <c r="SNU4" s="26"/>
      <c r="SNV4" s="26"/>
      <c r="SNW4" s="26"/>
      <c r="SNX4" s="26"/>
      <c r="SNY4" s="26"/>
      <c r="SNZ4" s="26"/>
      <c r="SOA4" s="26"/>
      <c r="SOB4" s="26"/>
      <c r="SOC4" s="10"/>
      <c r="SOD4" s="26"/>
      <c r="SOE4" s="26"/>
      <c r="SOF4" s="26"/>
      <c r="SOG4" s="26"/>
      <c r="SOH4" s="26"/>
      <c r="SOI4" s="26"/>
      <c r="SOJ4" s="26"/>
      <c r="SOK4" s="26"/>
      <c r="SOL4" s="26"/>
      <c r="SOM4" s="26"/>
      <c r="SON4" s="26"/>
      <c r="SOO4" s="10"/>
      <c r="SOP4" s="26"/>
      <c r="SOQ4" s="26"/>
      <c r="SOR4" s="26"/>
      <c r="SOS4" s="26"/>
      <c r="SOT4" s="26"/>
      <c r="SOU4" s="26"/>
      <c r="SOV4" s="26"/>
      <c r="SOW4" s="26"/>
      <c r="SOX4" s="26"/>
      <c r="SOY4" s="26"/>
      <c r="SOZ4" s="26"/>
      <c r="SPA4" s="10"/>
      <c r="SPB4" s="26"/>
      <c r="SPC4" s="26"/>
      <c r="SPD4" s="26"/>
      <c r="SPE4" s="26"/>
      <c r="SPF4" s="26"/>
      <c r="SPG4" s="26"/>
      <c r="SPH4" s="26"/>
      <c r="SPI4" s="26"/>
      <c r="SPJ4" s="26"/>
      <c r="SPK4" s="26"/>
      <c r="SPL4" s="26"/>
      <c r="SPM4" s="10"/>
      <c r="SPN4" s="26"/>
      <c r="SPO4" s="26"/>
      <c r="SPP4" s="26"/>
      <c r="SPQ4" s="26"/>
      <c r="SPR4" s="26"/>
      <c r="SPS4" s="26"/>
      <c r="SPT4" s="26"/>
      <c r="SPU4" s="26"/>
      <c r="SPV4" s="26"/>
      <c r="SPW4" s="26"/>
      <c r="SPX4" s="26"/>
      <c r="SPY4" s="10"/>
      <c r="SPZ4" s="26"/>
      <c r="SQA4" s="26"/>
      <c r="SQB4" s="26"/>
      <c r="SQC4" s="26"/>
      <c r="SQD4" s="26"/>
      <c r="SQE4" s="26"/>
      <c r="SQF4" s="26"/>
      <c r="SQG4" s="26"/>
      <c r="SQH4" s="26"/>
      <c r="SQI4" s="26"/>
      <c r="SQJ4" s="26"/>
      <c r="SQK4" s="10"/>
      <c r="SQL4" s="26"/>
      <c r="SQM4" s="26"/>
      <c r="SQN4" s="26"/>
      <c r="SQO4" s="26"/>
      <c r="SQP4" s="26"/>
      <c r="SQQ4" s="26"/>
      <c r="SQR4" s="26"/>
      <c r="SQS4" s="26"/>
      <c r="SQT4" s="26"/>
      <c r="SQU4" s="26"/>
      <c r="SQV4" s="26"/>
      <c r="SQW4" s="10"/>
      <c r="SQX4" s="26"/>
      <c r="SQY4" s="26"/>
      <c r="SQZ4" s="26"/>
      <c r="SRA4" s="26"/>
      <c r="SRB4" s="26"/>
      <c r="SRC4" s="26"/>
      <c r="SRD4" s="26"/>
      <c r="SRE4" s="26"/>
      <c r="SRF4" s="26"/>
      <c r="SRG4" s="26"/>
      <c r="SRH4" s="26"/>
      <c r="SRI4" s="10"/>
      <c r="SRJ4" s="26"/>
      <c r="SRK4" s="26"/>
      <c r="SRL4" s="26"/>
      <c r="SRM4" s="26"/>
      <c r="SRN4" s="26"/>
      <c r="SRO4" s="26"/>
      <c r="SRP4" s="26"/>
      <c r="SRQ4" s="26"/>
      <c r="SRR4" s="26"/>
      <c r="SRS4" s="26"/>
      <c r="SRT4" s="26"/>
      <c r="SRU4" s="10"/>
      <c r="SRV4" s="26"/>
      <c r="SRW4" s="26"/>
      <c r="SRX4" s="26"/>
      <c r="SRY4" s="26"/>
      <c r="SRZ4" s="26"/>
      <c r="SSA4" s="26"/>
      <c r="SSB4" s="26"/>
      <c r="SSC4" s="26"/>
      <c r="SSD4" s="26"/>
      <c r="SSE4" s="26"/>
      <c r="SSF4" s="26"/>
      <c r="SSG4" s="10"/>
      <c r="SSH4" s="26"/>
      <c r="SSI4" s="26"/>
      <c r="SSJ4" s="26"/>
      <c r="SSK4" s="26"/>
      <c r="SSL4" s="26"/>
      <c r="SSM4" s="26"/>
      <c r="SSN4" s="26"/>
      <c r="SSO4" s="26"/>
      <c r="SSP4" s="26"/>
      <c r="SSQ4" s="26"/>
      <c r="SSR4" s="26"/>
      <c r="SSS4" s="10"/>
      <c r="SST4" s="26"/>
      <c r="SSU4" s="26"/>
      <c r="SSV4" s="26"/>
      <c r="SSW4" s="26"/>
      <c r="SSX4" s="26"/>
      <c r="SSY4" s="26"/>
      <c r="SSZ4" s="26"/>
      <c r="STA4" s="26"/>
      <c r="STB4" s="26"/>
      <c r="STC4" s="26"/>
      <c r="STD4" s="26"/>
      <c r="STE4" s="10"/>
      <c r="STF4" s="26"/>
      <c r="STG4" s="26"/>
      <c r="STH4" s="26"/>
      <c r="STI4" s="26"/>
      <c r="STJ4" s="26"/>
      <c r="STK4" s="26"/>
      <c r="STL4" s="26"/>
      <c r="STM4" s="26"/>
      <c r="STN4" s="26"/>
      <c r="STO4" s="26"/>
      <c r="STP4" s="26"/>
      <c r="STQ4" s="10"/>
      <c r="STR4" s="26"/>
      <c r="STS4" s="26"/>
      <c r="STT4" s="26"/>
      <c r="STU4" s="26"/>
      <c r="STV4" s="26"/>
      <c r="STW4" s="26"/>
      <c r="STX4" s="26"/>
      <c r="STY4" s="26"/>
      <c r="STZ4" s="26"/>
      <c r="SUA4" s="26"/>
      <c r="SUB4" s="26"/>
      <c r="SUC4" s="10"/>
      <c r="SUD4" s="26"/>
      <c r="SUE4" s="26"/>
      <c r="SUF4" s="26"/>
      <c r="SUG4" s="26"/>
      <c r="SUH4" s="26"/>
      <c r="SUI4" s="26"/>
      <c r="SUJ4" s="26"/>
      <c r="SUK4" s="26"/>
      <c r="SUL4" s="26"/>
      <c r="SUM4" s="26"/>
      <c r="SUN4" s="26"/>
      <c r="SUO4" s="10"/>
      <c r="SUP4" s="26"/>
      <c r="SUQ4" s="26"/>
      <c r="SUR4" s="26"/>
      <c r="SUS4" s="26"/>
      <c r="SUT4" s="26"/>
      <c r="SUU4" s="26"/>
      <c r="SUV4" s="26"/>
      <c r="SUW4" s="26"/>
      <c r="SUX4" s="26"/>
      <c r="SUY4" s="26"/>
      <c r="SUZ4" s="26"/>
      <c r="SVA4" s="10"/>
      <c r="SVB4" s="26"/>
      <c r="SVC4" s="26"/>
      <c r="SVD4" s="26"/>
      <c r="SVE4" s="26"/>
      <c r="SVF4" s="26"/>
      <c r="SVG4" s="26"/>
      <c r="SVH4" s="26"/>
      <c r="SVI4" s="26"/>
      <c r="SVJ4" s="26"/>
      <c r="SVK4" s="26"/>
      <c r="SVL4" s="26"/>
      <c r="SVM4" s="10"/>
      <c r="SVN4" s="26"/>
      <c r="SVO4" s="26"/>
      <c r="SVP4" s="26"/>
      <c r="SVQ4" s="26"/>
      <c r="SVR4" s="26"/>
      <c r="SVS4" s="26"/>
      <c r="SVT4" s="26"/>
      <c r="SVU4" s="26"/>
      <c r="SVV4" s="26"/>
      <c r="SVW4" s="26"/>
      <c r="SVX4" s="26"/>
      <c r="SVY4" s="10"/>
      <c r="SVZ4" s="26"/>
      <c r="SWA4" s="26"/>
      <c r="SWB4" s="26"/>
      <c r="SWC4" s="26"/>
      <c r="SWD4" s="26"/>
      <c r="SWE4" s="26"/>
      <c r="SWF4" s="26"/>
      <c r="SWG4" s="26"/>
      <c r="SWH4" s="26"/>
      <c r="SWI4" s="26"/>
      <c r="SWJ4" s="26"/>
      <c r="SWK4" s="10"/>
      <c r="SWL4" s="26"/>
      <c r="SWM4" s="26"/>
      <c r="SWN4" s="26"/>
      <c r="SWO4" s="26"/>
      <c r="SWP4" s="26"/>
      <c r="SWQ4" s="26"/>
      <c r="SWR4" s="26"/>
      <c r="SWS4" s="26"/>
      <c r="SWT4" s="26"/>
      <c r="SWU4" s="26"/>
      <c r="SWV4" s="26"/>
      <c r="SWW4" s="10"/>
      <c r="SWX4" s="26"/>
      <c r="SWY4" s="26"/>
      <c r="SWZ4" s="26"/>
      <c r="SXA4" s="26"/>
      <c r="SXB4" s="26"/>
      <c r="SXC4" s="26"/>
      <c r="SXD4" s="26"/>
      <c r="SXE4" s="26"/>
      <c r="SXF4" s="26"/>
      <c r="SXG4" s="26"/>
      <c r="SXH4" s="26"/>
      <c r="SXI4" s="10"/>
      <c r="SXJ4" s="26"/>
      <c r="SXK4" s="26"/>
      <c r="SXL4" s="26"/>
      <c r="SXM4" s="26"/>
      <c r="SXN4" s="26"/>
      <c r="SXO4" s="26"/>
      <c r="SXP4" s="26"/>
      <c r="SXQ4" s="26"/>
      <c r="SXR4" s="26"/>
      <c r="SXS4" s="26"/>
      <c r="SXT4" s="26"/>
      <c r="SXU4" s="10"/>
      <c r="SXV4" s="26"/>
      <c r="SXW4" s="26"/>
      <c r="SXX4" s="26"/>
      <c r="SXY4" s="26"/>
      <c r="SXZ4" s="26"/>
      <c r="SYA4" s="26"/>
      <c r="SYB4" s="26"/>
      <c r="SYC4" s="26"/>
      <c r="SYD4" s="26"/>
      <c r="SYE4" s="26"/>
      <c r="SYF4" s="26"/>
      <c r="SYG4" s="10"/>
      <c r="SYH4" s="26"/>
      <c r="SYI4" s="26"/>
      <c r="SYJ4" s="26"/>
      <c r="SYK4" s="26"/>
      <c r="SYL4" s="26"/>
      <c r="SYM4" s="26"/>
      <c r="SYN4" s="26"/>
      <c r="SYO4" s="26"/>
      <c r="SYP4" s="26"/>
      <c r="SYQ4" s="26"/>
      <c r="SYR4" s="26"/>
      <c r="SYS4" s="10"/>
      <c r="SYT4" s="26"/>
      <c r="SYU4" s="26"/>
      <c r="SYV4" s="26"/>
      <c r="SYW4" s="26"/>
      <c r="SYX4" s="26"/>
      <c r="SYY4" s="26"/>
      <c r="SYZ4" s="26"/>
      <c r="SZA4" s="26"/>
      <c r="SZB4" s="26"/>
      <c r="SZC4" s="26"/>
      <c r="SZD4" s="26"/>
      <c r="SZE4" s="10"/>
      <c r="SZF4" s="26"/>
      <c r="SZG4" s="26"/>
      <c r="SZH4" s="26"/>
      <c r="SZI4" s="26"/>
      <c r="SZJ4" s="26"/>
      <c r="SZK4" s="26"/>
      <c r="SZL4" s="26"/>
      <c r="SZM4" s="26"/>
      <c r="SZN4" s="26"/>
      <c r="SZO4" s="26"/>
      <c r="SZP4" s="26"/>
      <c r="SZQ4" s="10"/>
      <c r="SZR4" s="26"/>
      <c r="SZS4" s="26"/>
      <c r="SZT4" s="26"/>
      <c r="SZU4" s="26"/>
      <c r="SZV4" s="26"/>
      <c r="SZW4" s="26"/>
      <c r="SZX4" s="26"/>
      <c r="SZY4" s="26"/>
      <c r="SZZ4" s="26"/>
      <c r="TAA4" s="26"/>
      <c r="TAB4" s="26"/>
      <c r="TAC4" s="10"/>
      <c r="TAD4" s="26"/>
      <c r="TAE4" s="26"/>
      <c r="TAF4" s="26"/>
      <c r="TAG4" s="26"/>
      <c r="TAH4" s="26"/>
      <c r="TAI4" s="26"/>
      <c r="TAJ4" s="26"/>
      <c r="TAK4" s="26"/>
      <c r="TAL4" s="26"/>
      <c r="TAM4" s="26"/>
      <c r="TAN4" s="26"/>
      <c r="TAO4" s="10"/>
      <c r="TAP4" s="26"/>
      <c r="TAQ4" s="26"/>
      <c r="TAR4" s="26"/>
      <c r="TAS4" s="26"/>
      <c r="TAT4" s="26"/>
      <c r="TAU4" s="26"/>
      <c r="TAV4" s="26"/>
      <c r="TAW4" s="26"/>
      <c r="TAX4" s="26"/>
      <c r="TAY4" s="26"/>
      <c r="TAZ4" s="26"/>
      <c r="TBA4" s="10"/>
      <c r="TBB4" s="26"/>
      <c r="TBC4" s="26"/>
      <c r="TBD4" s="26"/>
      <c r="TBE4" s="26"/>
      <c r="TBF4" s="26"/>
      <c r="TBG4" s="26"/>
      <c r="TBH4" s="26"/>
      <c r="TBI4" s="26"/>
      <c r="TBJ4" s="26"/>
      <c r="TBK4" s="26"/>
      <c r="TBL4" s="26"/>
      <c r="TBM4" s="10"/>
      <c r="TBN4" s="26"/>
      <c r="TBO4" s="26"/>
      <c r="TBP4" s="26"/>
      <c r="TBQ4" s="26"/>
      <c r="TBR4" s="26"/>
      <c r="TBS4" s="26"/>
      <c r="TBT4" s="26"/>
      <c r="TBU4" s="26"/>
      <c r="TBV4" s="26"/>
      <c r="TBW4" s="26"/>
      <c r="TBX4" s="26"/>
      <c r="TBY4" s="10"/>
      <c r="TBZ4" s="26"/>
      <c r="TCA4" s="26"/>
      <c r="TCB4" s="26"/>
      <c r="TCC4" s="26"/>
      <c r="TCD4" s="26"/>
      <c r="TCE4" s="26"/>
      <c r="TCF4" s="26"/>
      <c r="TCG4" s="26"/>
      <c r="TCH4" s="26"/>
      <c r="TCI4" s="26"/>
      <c r="TCJ4" s="26"/>
      <c r="TCK4" s="10"/>
      <c r="TCL4" s="26"/>
      <c r="TCM4" s="26"/>
      <c r="TCN4" s="26"/>
      <c r="TCO4" s="26"/>
      <c r="TCP4" s="26"/>
      <c r="TCQ4" s="26"/>
      <c r="TCR4" s="26"/>
      <c r="TCS4" s="26"/>
      <c r="TCT4" s="26"/>
      <c r="TCU4" s="26"/>
      <c r="TCV4" s="26"/>
      <c r="TCW4" s="10"/>
      <c r="TCX4" s="26"/>
      <c r="TCY4" s="26"/>
      <c r="TCZ4" s="26"/>
      <c r="TDA4" s="26"/>
      <c r="TDB4" s="26"/>
      <c r="TDC4" s="26"/>
      <c r="TDD4" s="26"/>
      <c r="TDE4" s="26"/>
      <c r="TDF4" s="26"/>
      <c r="TDG4" s="26"/>
      <c r="TDH4" s="26"/>
      <c r="TDI4" s="10"/>
      <c r="TDJ4" s="26"/>
      <c r="TDK4" s="26"/>
      <c r="TDL4" s="26"/>
      <c r="TDM4" s="26"/>
      <c r="TDN4" s="26"/>
      <c r="TDO4" s="26"/>
      <c r="TDP4" s="26"/>
      <c r="TDQ4" s="26"/>
      <c r="TDR4" s="26"/>
      <c r="TDS4" s="26"/>
      <c r="TDT4" s="26"/>
      <c r="TDU4" s="10"/>
      <c r="TDV4" s="26"/>
      <c r="TDW4" s="26"/>
      <c r="TDX4" s="26"/>
      <c r="TDY4" s="26"/>
      <c r="TDZ4" s="26"/>
      <c r="TEA4" s="26"/>
      <c r="TEB4" s="26"/>
      <c r="TEC4" s="26"/>
      <c r="TED4" s="26"/>
      <c r="TEE4" s="26"/>
      <c r="TEF4" s="26"/>
      <c r="TEG4" s="10"/>
      <c r="TEH4" s="26"/>
      <c r="TEI4" s="26"/>
      <c r="TEJ4" s="26"/>
      <c r="TEK4" s="26"/>
      <c r="TEL4" s="26"/>
      <c r="TEM4" s="26"/>
      <c r="TEN4" s="26"/>
      <c r="TEO4" s="26"/>
      <c r="TEP4" s="26"/>
      <c r="TEQ4" s="26"/>
      <c r="TER4" s="26"/>
      <c r="TES4" s="10"/>
      <c r="TET4" s="26"/>
      <c r="TEU4" s="26"/>
      <c r="TEV4" s="26"/>
      <c r="TEW4" s="26"/>
      <c r="TEX4" s="26"/>
      <c r="TEY4" s="26"/>
      <c r="TEZ4" s="26"/>
      <c r="TFA4" s="26"/>
      <c r="TFB4" s="26"/>
      <c r="TFC4" s="26"/>
      <c r="TFD4" s="26"/>
      <c r="TFE4" s="10"/>
      <c r="TFF4" s="26"/>
      <c r="TFG4" s="26"/>
      <c r="TFH4" s="26"/>
      <c r="TFI4" s="26"/>
      <c r="TFJ4" s="26"/>
      <c r="TFK4" s="26"/>
      <c r="TFL4" s="26"/>
      <c r="TFM4" s="26"/>
      <c r="TFN4" s="26"/>
      <c r="TFO4" s="26"/>
      <c r="TFP4" s="26"/>
      <c r="TFQ4" s="10"/>
      <c r="TFR4" s="26"/>
      <c r="TFS4" s="26"/>
      <c r="TFT4" s="26"/>
      <c r="TFU4" s="26"/>
      <c r="TFV4" s="26"/>
      <c r="TFW4" s="26"/>
      <c r="TFX4" s="26"/>
      <c r="TFY4" s="26"/>
      <c r="TFZ4" s="26"/>
      <c r="TGA4" s="26"/>
      <c r="TGB4" s="26"/>
      <c r="TGC4" s="10"/>
      <c r="TGD4" s="26"/>
      <c r="TGE4" s="26"/>
      <c r="TGF4" s="26"/>
      <c r="TGG4" s="26"/>
      <c r="TGH4" s="26"/>
      <c r="TGI4" s="26"/>
      <c r="TGJ4" s="26"/>
      <c r="TGK4" s="26"/>
      <c r="TGL4" s="26"/>
      <c r="TGM4" s="26"/>
      <c r="TGN4" s="26"/>
      <c r="TGO4" s="10"/>
      <c r="TGP4" s="26"/>
      <c r="TGQ4" s="26"/>
      <c r="TGR4" s="26"/>
      <c r="TGS4" s="26"/>
      <c r="TGT4" s="26"/>
      <c r="TGU4" s="26"/>
      <c r="TGV4" s="26"/>
      <c r="TGW4" s="26"/>
      <c r="TGX4" s="26"/>
      <c r="TGY4" s="26"/>
      <c r="TGZ4" s="26"/>
      <c r="THA4" s="10"/>
      <c r="THB4" s="26"/>
      <c r="THC4" s="26"/>
      <c r="THD4" s="26"/>
      <c r="THE4" s="26"/>
      <c r="THF4" s="26"/>
      <c r="THG4" s="26"/>
      <c r="THH4" s="26"/>
      <c r="THI4" s="26"/>
      <c r="THJ4" s="26"/>
      <c r="THK4" s="26"/>
      <c r="THL4" s="26"/>
      <c r="THM4" s="10"/>
      <c r="THN4" s="26"/>
      <c r="THO4" s="26"/>
      <c r="THP4" s="26"/>
      <c r="THQ4" s="26"/>
      <c r="THR4" s="26"/>
      <c r="THS4" s="26"/>
      <c r="THT4" s="26"/>
      <c r="THU4" s="26"/>
      <c r="THV4" s="26"/>
      <c r="THW4" s="26"/>
      <c r="THX4" s="26"/>
      <c r="THY4" s="10"/>
      <c r="THZ4" s="26"/>
      <c r="TIA4" s="26"/>
      <c r="TIB4" s="26"/>
      <c r="TIC4" s="26"/>
      <c r="TID4" s="26"/>
      <c r="TIE4" s="26"/>
      <c r="TIF4" s="26"/>
      <c r="TIG4" s="26"/>
      <c r="TIH4" s="26"/>
      <c r="TII4" s="26"/>
      <c r="TIJ4" s="26"/>
      <c r="TIK4" s="10"/>
      <c r="TIL4" s="26"/>
      <c r="TIM4" s="26"/>
      <c r="TIN4" s="26"/>
      <c r="TIO4" s="26"/>
      <c r="TIP4" s="26"/>
      <c r="TIQ4" s="26"/>
      <c r="TIR4" s="26"/>
      <c r="TIS4" s="26"/>
      <c r="TIT4" s="26"/>
      <c r="TIU4" s="26"/>
      <c r="TIV4" s="26"/>
      <c r="TIW4" s="10"/>
      <c r="TIX4" s="26"/>
      <c r="TIY4" s="26"/>
      <c r="TIZ4" s="26"/>
      <c r="TJA4" s="26"/>
      <c r="TJB4" s="26"/>
      <c r="TJC4" s="26"/>
      <c r="TJD4" s="26"/>
      <c r="TJE4" s="26"/>
      <c r="TJF4" s="26"/>
      <c r="TJG4" s="26"/>
      <c r="TJH4" s="26"/>
      <c r="TJI4" s="10"/>
      <c r="TJJ4" s="26"/>
      <c r="TJK4" s="26"/>
      <c r="TJL4" s="26"/>
      <c r="TJM4" s="26"/>
      <c r="TJN4" s="26"/>
      <c r="TJO4" s="26"/>
      <c r="TJP4" s="26"/>
      <c r="TJQ4" s="26"/>
      <c r="TJR4" s="26"/>
      <c r="TJS4" s="26"/>
      <c r="TJT4" s="26"/>
      <c r="TJU4" s="10"/>
      <c r="TJV4" s="26"/>
      <c r="TJW4" s="26"/>
      <c r="TJX4" s="26"/>
      <c r="TJY4" s="26"/>
      <c r="TJZ4" s="26"/>
      <c r="TKA4" s="26"/>
      <c r="TKB4" s="26"/>
      <c r="TKC4" s="26"/>
      <c r="TKD4" s="26"/>
      <c r="TKE4" s="26"/>
      <c r="TKF4" s="26"/>
      <c r="TKG4" s="10"/>
      <c r="TKH4" s="26"/>
      <c r="TKI4" s="26"/>
      <c r="TKJ4" s="26"/>
      <c r="TKK4" s="26"/>
      <c r="TKL4" s="26"/>
      <c r="TKM4" s="26"/>
      <c r="TKN4" s="26"/>
      <c r="TKO4" s="26"/>
      <c r="TKP4" s="26"/>
      <c r="TKQ4" s="26"/>
      <c r="TKR4" s="26"/>
      <c r="TKS4" s="10"/>
      <c r="TKT4" s="26"/>
      <c r="TKU4" s="26"/>
      <c r="TKV4" s="26"/>
      <c r="TKW4" s="26"/>
      <c r="TKX4" s="26"/>
      <c r="TKY4" s="26"/>
      <c r="TKZ4" s="26"/>
      <c r="TLA4" s="26"/>
      <c r="TLB4" s="26"/>
      <c r="TLC4" s="26"/>
      <c r="TLD4" s="26"/>
      <c r="TLE4" s="10"/>
      <c r="TLF4" s="26"/>
      <c r="TLG4" s="26"/>
      <c r="TLH4" s="26"/>
      <c r="TLI4" s="26"/>
      <c r="TLJ4" s="26"/>
      <c r="TLK4" s="26"/>
      <c r="TLL4" s="26"/>
      <c r="TLM4" s="26"/>
      <c r="TLN4" s="26"/>
      <c r="TLO4" s="26"/>
      <c r="TLP4" s="26"/>
      <c r="TLQ4" s="10"/>
      <c r="TLR4" s="26"/>
      <c r="TLS4" s="26"/>
      <c r="TLT4" s="26"/>
      <c r="TLU4" s="26"/>
      <c r="TLV4" s="26"/>
      <c r="TLW4" s="26"/>
      <c r="TLX4" s="26"/>
      <c r="TLY4" s="26"/>
      <c r="TLZ4" s="26"/>
      <c r="TMA4" s="26"/>
      <c r="TMB4" s="26"/>
      <c r="TMC4" s="10"/>
      <c r="TMD4" s="26"/>
      <c r="TME4" s="26"/>
      <c r="TMF4" s="26"/>
      <c r="TMG4" s="26"/>
      <c r="TMH4" s="26"/>
      <c r="TMI4" s="26"/>
      <c r="TMJ4" s="26"/>
      <c r="TMK4" s="26"/>
      <c r="TML4" s="26"/>
      <c r="TMM4" s="26"/>
      <c r="TMN4" s="26"/>
      <c r="TMO4" s="10"/>
      <c r="TMP4" s="26"/>
      <c r="TMQ4" s="26"/>
      <c r="TMR4" s="26"/>
      <c r="TMS4" s="26"/>
      <c r="TMT4" s="26"/>
      <c r="TMU4" s="26"/>
      <c r="TMV4" s="26"/>
      <c r="TMW4" s="26"/>
      <c r="TMX4" s="26"/>
      <c r="TMY4" s="26"/>
      <c r="TMZ4" s="26"/>
      <c r="TNA4" s="10"/>
      <c r="TNB4" s="26"/>
      <c r="TNC4" s="26"/>
      <c r="TND4" s="26"/>
      <c r="TNE4" s="26"/>
      <c r="TNF4" s="26"/>
      <c r="TNG4" s="26"/>
      <c r="TNH4" s="26"/>
      <c r="TNI4" s="26"/>
      <c r="TNJ4" s="26"/>
      <c r="TNK4" s="26"/>
      <c r="TNL4" s="26"/>
      <c r="TNM4" s="10"/>
      <c r="TNN4" s="26"/>
      <c r="TNO4" s="26"/>
      <c r="TNP4" s="26"/>
      <c r="TNQ4" s="26"/>
      <c r="TNR4" s="26"/>
      <c r="TNS4" s="26"/>
      <c r="TNT4" s="26"/>
      <c r="TNU4" s="26"/>
      <c r="TNV4" s="26"/>
      <c r="TNW4" s="26"/>
      <c r="TNX4" s="26"/>
      <c r="TNY4" s="10"/>
      <c r="TNZ4" s="26"/>
      <c r="TOA4" s="26"/>
      <c r="TOB4" s="26"/>
      <c r="TOC4" s="26"/>
      <c r="TOD4" s="26"/>
      <c r="TOE4" s="26"/>
      <c r="TOF4" s="26"/>
      <c r="TOG4" s="26"/>
      <c r="TOH4" s="26"/>
      <c r="TOI4" s="26"/>
      <c r="TOJ4" s="26"/>
      <c r="TOK4" s="10"/>
      <c r="TOL4" s="26"/>
      <c r="TOM4" s="26"/>
      <c r="TON4" s="26"/>
      <c r="TOO4" s="26"/>
      <c r="TOP4" s="26"/>
      <c r="TOQ4" s="26"/>
      <c r="TOR4" s="26"/>
      <c r="TOS4" s="26"/>
      <c r="TOT4" s="26"/>
      <c r="TOU4" s="26"/>
      <c r="TOV4" s="26"/>
      <c r="TOW4" s="10"/>
      <c r="TOX4" s="26"/>
      <c r="TOY4" s="26"/>
      <c r="TOZ4" s="26"/>
      <c r="TPA4" s="26"/>
      <c r="TPB4" s="26"/>
      <c r="TPC4" s="26"/>
      <c r="TPD4" s="26"/>
      <c r="TPE4" s="26"/>
      <c r="TPF4" s="26"/>
      <c r="TPG4" s="26"/>
      <c r="TPH4" s="26"/>
      <c r="TPI4" s="10"/>
      <c r="TPJ4" s="26"/>
      <c r="TPK4" s="26"/>
      <c r="TPL4" s="26"/>
      <c r="TPM4" s="26"/>
      <c r="TPN4" s="26"/>
      <c r="TPO4" s="26"/>
      <c r="TPP4" s="26"/>
      <c r="TPQ4" s="26"/>
      <c r="TPR4" s="26"/>
      <c r="TPS4" s="26"/>
      <c r="TPT4" s="26"/>
      <c r="TPU4" s="10"/>
      <c r="TPV4" s="26"/>
      <c r="TPW4" s="26"/>
      <c r="TPX4" s="26"/>
      <c r="TPY4" s="26"/>
      <c r="TPZ4" s="26"/>
      <c r="TQA4" s="26"/>
      <c r="TQB4" s="26"/>
      <c r="TQC4" s="26"/>
      <c r="TQD4" s="26"/>
      <c r="TQE4" s="26"/>
      <c r="TQF4" s="26"/>
      <c r="TQG4" s="10"/>
      <c r="TQH4" s="26"/>
      <c r="TQI4" s="26"/>
      <c r="TQJ4" s="26"/>
      <c r="TQK4" s="26"/>
      <c r="TQL4" s="26"/>
      <c r="TQM4" s="26"/>
      <c r="TQN4" s="26"/>
      <c r="TQO4" s="26"/>
      <c r="TQP4" s="26"/>
      <c r="TQQ4" s="26"/>
      <c r="TQR4" s="26"/>
      <c r="TQS4" s="10"/>
      <c r="TQT4" s="26"/>
      <c r="TQU4" s="26"/>
      <c r="TQV4" s="26"/>
      <c r="TQW4" s="26"/>
      <c r="TQX4" s="26"/>
      <c r="TQY4" s="26"/>
      <c r="TQZ4" s="26"/>
      <c r="TRA4" s="26"/>
      <c r="TRB4" s="26"/>
      <c r="TRC4" s="26"/>
      <c r="TRD4" s="26"/>
      <c r="TRE4" s="10"/>
      <c r="TRF4" s="26"/>
      <c r="TRG4" s="26"/>
      <c r="TRH4" s="26"/>
      <c r="TRI4" s="26"/>
      <c r="TRJ4" s="26"/>
      <c r="TRK4" s="26"/>
      <c r="TRL4" s="26"/>
      <c r="TRM4" s="26"/>
      <c r="TRN4" s="26"/>
      <c r="TRO4" s="26"/>
      <c r="TRP4" s="26"/>
      <c r="TRQ4" s="10"/>
      <c r="TRR4" s="26"/>
      <c r="TRS4" s="26"/>
      <c r="TRT4" s="26"/>
      <c r="TRU4" s="26"/>
      <c r="TRV4" s="26"/>
      <c r="TRW4" s="26"/>
      <c r="TRX4" s="26"/>
      <c r="TRY4" s="26"/>
      <c r="TRZ4" s="26"/>
      <c r="TSA4" s="26"/>
      <c r="TSB4" s="26"/>
      <c r="TSC4" s="10"/>
      <c r="TSD4" s="26"/>
      <c r="TSE4" s="26"/>
      <c r="TSF4" s="26"/>
      <c r="TSG4" s="26"/>
      <c r="TSH4" s="26"/>
      <c r="TSI4" s="26"/>
      <c r="TSJ4" s="26"/>
      <c r="TSK4" s="26"/>
      <c r="TSL4" s="26"/>
      <c r="TSM4" s="26"/>
      <c r="TSN4" s="26"/>
      <c r="TSO4" s="10"/>
      <c r="TSP4" s="26"/>
      <c r="TSQ4" s="26"/>
      <c r="TSR4" s="26"/>
      <c r="TSS4" s="26"/>
      <c r="TST4" s="26"/>
      <c r="TSU4" s="26"/>
      <c r="TSV4" s="26"/>
      <c r="TSW4" s="26"/>
      <c r="TSX4" s="26"/>
      <c r="TSY4" s="26"/>
      <c r="TSZ4" s="26"/>
      <c r="TTA4" s="10"/>
      <c r="TTB4" s="26"/>
      <c r="TTC4" s="26"/>
      <c r="TTD4" s="26"/>
      <c r="TTE4" s="26"/>
      <c r="TTF4" s="26"/>
      <c r="TTG4" s="26"/>
      <c r="TTH4" s="26"/>
      <c r="TTI4" s="26"/>
      <c r="TTJ4" s="26"/>
      <c r="TTK4" s="26"/>
      <c r="TTL4" s="26"/>
      <c r="TTM4" s="10"/>
      <c r="TTN4" s="26"/>
      <c r="TTO4" s="26"/>
      <c r="TTP4" s="26"/>
      <c r="TTQ4" s="26"/>
      <c r="TTR4" s="26"/>
      <c r="TTS4" s="26"/>
      <c r="TTT4" s="26"/>
      <c r="TTU4" s="26"/>
      <c r="TTV4" s="26"/>
      <c r="TTW4" s="26"/>
      <c r="TTX4" s="26"/>
      <c r="TTY4" s="10"/>
      <c r="TTZ4" s="26"/>
      <c r="TUA4" s="26"/>
      <c r="TUB4" s="26"/>
      <c r="TUC4" s="26"/>
      <c r="TUD4" s="26"/>
      <c r="TUE4" s="26"/>
      <c r="TUF4" s="26"/>
      <c r="TUG4" s="26"/>
      <c r="TUH4" s="26"/>
      <c r="TUI4" s="26"/>
      <c r="TUJ4" s="26"/>
      <c r="TUK4" s="10"/>
      <c r="TUL4" s="26"/>
      <c r="TUM4" s="26"/>
      <c r="TUN4" s="26"/>
      <c r="TUO4" s="26"/>
      <c r="TUP4" s="26"/>
      <c r="TUQ4" s="26"/>
      <c r="TUR4" s="26"/>
      <c r="TUS4" s="26"/>
      <c r="TUT4" s="26"/>
      <c r="TUU4" s="26"/>
      <c r="TUV4" s="26"/>
      <c r="TUW4" s="10"/>
      <c r="TUX4" s="26"/>
      <c r="TUY4" s="26"/>
      <c r="TUZ4" s="26"/>
      <c r="TVA4" s="26"/>
      <c r="TVB4" s="26"/>
      <c r="TVC4" s="26"/>
      <c r="TVD4" s="26"/>
      <c r="TVE4" s="26"/>
      <c r="TVF4" s="26"/>
      <c r="TVG4" s="26"/>
      <c r="TVH4" s="26"/>
      <c r="TVI4" s="10"/>
      <c r="TVJ4" s="26"/>
      <c r="TVK4" s="26"/>
      <c r="TVL4" s="26"/>
      <c r="TVM4" s="26"/>
      <c r="TVN4" s="26"/>
      <c r="TVO4" s="26"/>
      <c r="TVP4" s="26"/>
      <c r="TVQ4" s="26"/>
      <c r="TVR4" s="26"/>
      <c r="TVS4" s="26"/>
      <c r="TVT4" s="26"/>
      <c r="TVU4" s="10"/>
      <c r="TVV4" s="26"/>
      <c r="TVW4" s="26"/>
      <c r="TVX4" s="26"/>
      <c r="TVY4" s="26"/>
      <c r="TVZ4" s="26"/>
      <c r="TWA4" s="26"/>
      <c r="TWB4" s="26"/>
      <c r="TWC4" s="26"/>
      <c r="TWD4" s="26"/>
      <c r="TWE4" s="26"/>
      <c r="TWF4" s="26"/>
      <c r="TWG4" s="10"/>
      <c r="TWH4" s="26"/>
      <c r="TWI4" s="26"/>
      <c r="TWJ4" s="26"/>
      <c r="TWK4" s="26"/>
      <c r="TWL4" s="26"/>
      <c r="TWM4" s="26"/>
      <c r="TWN4" s="26"/>
      <c r="TWO4" s="26"/>
      <c r="TWP4" s="26"/>
      <c r="TWQ4" s="26"/>
      <c r="TWR4" s="26"/>
      <c r="TWS4" s="10"/>
      <c r="TWT4" s="26"/>
      <c r="TWU4" s="26"/>
      <c r="TWV4" s="26"/>
      <c r="TWW4" s="26"/>
      <c r="TWX4" s="26"/>
      <c r="TWY4" s="26"/>
      <c r="TWZ4" s="26"/>
      <c r="TXA4" s="26"/>
      <c r="TXB4" s="26"/>
      <c r="TXC4" s="26"/>
      <c r="TXD4" s="26"/>
      <c r="TXE4" s="10"/>
      <c r="TXF4" s="26"/>
      <c r="TXG4" s="26"/>
      <c r="TXH4" s="26"/>
      <c r="TXI4" s="26"/>
      <c r="TXJ4" s="26"/>
      <c r="TXK4" s="26"/>
      <c r="TXL4" s="26"/>
      <c r="TXM4" s="26"/>
      <c r="TXN4" s="26"/>
      <c r="TXO4" s="26"/>
      <c r="TXP4" s="26"/>
      <c r="TXQ4" s="10"/>
      <c r="TXR4" s="26"/>
      <c r="TXS4" s="26"/>
      <c r="TXT4" s="26"/>
      <c r="TXU4" s="26"/>
      <c r="TXV4" s="26"/>
      <c r="TXW4" s="26"/>
      <c r="TXX4" s="26"/>
      <c r="TXY4" s="26"/>
      <c r="TXZ4" s="26"/>
      <c r="TYA4" s="26"/>
      <c r="TYB4" s="26"/>
      <c r="TYC4" s="10"/>
      <c r="TYD4" s="26"/>
      <c r="TYE4" s="26"/>
      <c r="TYF4" s="26"/>
      <c r="TYG4" s="26"/>
      <c r="TYH4" s="26"/>
      <c r="TYI4" s="26"/>
      <c r="TYJ4" s="26"/>
      <c r="TYK4" s="26"/>
      <c r="TYL4" s="26"/>
      <c r="TYM4" s="26"/>
      <c r="TYN4" s="26"/>
      <c r="TYO4" s="10"/>
      <c r="TYP4" s="26"/>
      <c r="TYQ4" s="26"/>
      <c r="TYR4" s="26"/>
      <c r="TYS4" s="26"/>
      <c r="TYT4" s="26"/>
      <c r="TYU4" s="26"/>
      <c r="TYV4" s="26"/>
      <c r="TYW4" s="26"/>
      <c r="TYX4" s="26"/>
      <c r="TYY4" s="26"/>
      <c r="TYZ4" s="26"/>
      <c r="TZA4" s="10"/>
      <c r="TZB4" s="26"/>
      <c r="TZC4" s="26"/>
      <c r="TZD4" s="26"/>
      <c r="TZE4" s="26"/>
      <c r="TZF4" s="26"/>
      <c r="TZG4" s="26"/>
      <c r="TZH4" s="26"/>
      <c r="TZI4" s="26"/>
      <c r="TZJ4" s="26"/>
      <c r="TZK4" s="26"/>
      <c r="TZL4" s="26"/>
      <c r="TZM4" s="10"/>
      <c r="TZN4" s="26"/>
      <c r="TZO4" s="26"/>
      <c r="TZP4" s="26"/>
      <c r="TZQ4" s="26"/>
      <c r="TZR4" s="26"/>
      <c r="TZS4" s="26"/>
      <c r="TZT4" s="26"/>
      <c r="TZU4" s="26"/>
      <c r="TZV4" s="26"/>
      <c r="TZW4" s="26"/>
      <c r="TZX4" s="26"/>
      <c r="TZY4" s="10"/>
      <c r="TZZ4" s="26"/>
      <c r="UAA4" s="26"/>
      <c r="UAB4" s="26"/>
      <c r="UAC4" s="26"/>
      <c r="UAD4" s="26"/>
      <c r="UAE4" s="26"/>
      <c r="UAF4" s="26"/>
      <c r="UAG4" s="26"/>
      <c r="UAH4" s="26"/>
      <c r="UAI4" s="26"/>
      <c r="UAJ4" s="26"/>
      <c r="UAK4" s="10"/>
      <c r="UAL4" s="26"/>
      <c r="UAM4" s="26"/>
      <c r="UAN4" s="26"/>
      <c r="UAO4" s="26"/>
      <c r="UAP4" s="26"/>
      <c r="UAQ4" s="26"/>
      <c r="UAR4" s="26"/>
      <c r="UAS4" s="26"/>
      <c r="UAT4" s="26"/>
      <c r="UAU4" s="26"/>
      <c r="UAV4" s="26"/>
      <c r="UAW4" s="10"/>
      <c r="UAX4" s="26"/>
      <c r="UAY4" s="26"/>
      <c r="UAZ4" s="26"/>
      <c r="UBA4" s="26"/>
      <c r="UBB4" s="26"/>
      <c r="UBC4" s="26"/>
      <c r="UBD4" s="26"/>
      <c r="UBE4" s="26"/>
      <c r="UBF4" s="26"/>
      <c r="UBG4" s="26"/>
      <c r="UBH4" s="26"/>
      <c r="UBI4" s="10"/>
      <c r="UBJ4" s="26"/>
      <c r="UBK4" s="26"/>
      <c r="UBL4" s="26"/>
      <c r="UBM4" s="26"/>
      <c r="UBN4" s="26"/>
      <c r="UBO4" s="26"/>
      <c r="UBP4" s="26"/>
      <c r="UBQ4" s="26"/>
      <c r="UBR4" s="26"/>
      <c r="UBS4" s="26"/>
      <c r="UBT4" s="26"/>
      <c r="UBU4" s="10"/>
      <c r="UBV4" s="26"/>
      <c r="UBW4" s="26"/>
      <c r="UBX4" s="26"/>
      <c r="UBY4" s="26"/>
      <c r="UBZ4" s="26"/>
      <c r="UCA4" s="26"/>
      <c r="UCB4" s="26"/>
      <c r="UCC4" s="26"/>
      <c r="UCD4" s="26"/>
      <c r="UCE4" s="26"/>
      <c r="UCF4" s="26"/>
      <c r="UCG4" s="10"/>
      <c r="UCH4" s="26"/>
      <c r="UCI4" s="26"/>
      <c r="UCJ4" s="26"/>
      <c r="UCK4" s="26"/>
      <c r="UCL4" s="26"/>
      <c r="UCM4" s="26"/>
      <c r="UCN4" s="26"/>
      <c r="UCO4" s="26"/>
      <c r="UCP4" s="26"/>
      <c r="UCQ4" s="26"/>
      <c r="UCR4" s="26"/>
      <c r="UCS4" s="10"/>
      <c r="UCT4" s="26"/>
      <c r="UCU4" s="26"/>
      <c r="UCV4" s="26"/>
      <c r="UCW4" s="26"/>
      <c r="UCX4" s="26"/>
      <c r="UCY4" s="26"/>
      <c r="UCZ4" s="26"/>
      <c r="UDA4" s="26"/>
      <c r="UDB4" s="26"/>
      <c r="UDC4" s="26"/>
      <c r="UDD4" s="26"/>
      <c r="UDE4" s="10"/>
      <c r="UDF4" s="26"/>
      <c r="UDG4" s="26"/>
      <c r="UDH4" s="26"/>
      <c r="UDI4" s="26"/>
      <c r="UDJ4" s="26"/>
      <c r="UDK4" s="26"/>
      <c r="UDL4" s="26"/>
      <c r="UDM4" s="26"/>
      <c r="UDN4" s="26"/>
      <c r="UDO4" s="26"/>
      <c r="UDP4" s="26"/>
      <c r="UDQ4" s="10"/>
      <c r="UDR4" s="26"/>
      <c r="UDS4" s="26"/>
      <c r="UDT4" s="26"/>
      <c r="UDU4" s="26"/>
      <c r="UDV4" s="26"/>
      <c r="UDW4" s="26"/>
      <c r="UDX4" s="26"/>
      <c r="UDY4" s="26"/>
      <c r="UDZ4" s="26"/>
      <c r="UEA4" s="26"/>
      <c r="UEB4" s="26"/>
      <c r="UEC4" s="10"/>
      <c r="UED4" s="26"/>
      <c r="UEE4" s="26"/>
      <c r="UEF4" s="26"/>
      <c r="UEG4" s="26"/>
      <c r="UEH4" s="26"/>
      <c r="UEI4" s="26"/>
      <c r="UEJ4" s="26"/>
      <c r="UEK4" s="26"/>
      <c r="UEL4" s="26"/>
      <c r="UEM4" s="26"/>
      <c r="UEN4" s="26"/>
      <c r="UEO4" s="10"/>
      <c r="UEP4" s="26"/>
      <c r="UEQ4" s="26"/>
      <c r="UER4" s="26"/>
      <c r="UES4" s="26"/>
      <c r="UET4" s="26"/>
      <c r="UEU4" s="26"/>
      <c r="UEV4" s="26"/>
      <c r="UEW4" s="26"/>
      <c r="UEX4" s="26"/>
      <c r="UEY4" s="26"/>
      <c r="UEZ4" s="26"/>
      <c r="UFA4" s="10"/>
      <c r="UFB4" s="26"/>
      <c r="UFC4" s="26"/>
      <c r="UFD4" s="26"/>
      <c r="UFE4" s="26"/>
      <c r="UFF4" s="26"/>
      <c r="UFG4" s="26"/>
      <c r="UFH4" s="26"/>
      <c r="UFI4" s="26"/>
      <c r="UFJ4" s="26"/>
      <c r="UFK4" s="26"/>
      <c r="UFL4" s="26"/>
      <c r="UFM4" s="10"/>
      <c r="UFN4" s="26"/>
      <c r="UFO4" s="26"/>
      <c r="UFP4" s="26"/>
      <c r="UFQ4" s="26"/>
      <c r="UFR4" s="26"/>
      <c r="UFS4" s="26"/>
      <c r="UFT4" s="26"/>
      <c r="UFU4" s="26"/>
      <c r="UFV4" s="26"/>
      <c r="UFW4" s="26"/>
      <c r="UFX4" s="26"/>
      <c r="UFY4" s="10"/>
      <c r="UFZ4" s="26"/>
      <c r="UGA4" s="26"/>
      <c r="UGB4" s="26"/>
      <c r="UGC4" s="26"/>
      <c r="UGD4" s="26"/>
      <c r="UGE4" s="26"/>
      <c r="UGF4" s="26"/>
      <c r="UGG4" s="26"/>
      <c r="UGH4" s="26"/>
      <c r="UGI4" s="26"/>
      <c r="UGJ4" s="26"/>
      <c r="UGK4" s="10"/>
      <c r="UGL4" s="26"/>
      <c r="UGM4" s="26"/>
      <c r="UGN4" s="26"/>
      <c r="UGO4" s="26"/>
      <c r="UGP4" s="26"/>
      <c r="UGQ4" s="26"/>
      <c r="UGR4" s="26"/>
      <c r="UGS4" s="26"/>
      <c r="UGT4" s="26"/>
      <c r="UGU4" s="26"/>
      <c r="UGV4" s="26"/>
      <c r="UGW4" s="10"/>
      <c r="UGX4" s="26"/>
      <c r="UGY4" s="26"/>
      <c r="UGZ4" s="26"/>
      <c r="UHA4" s="26"/>
      <c r="UHB4" s="26"/>
      <c r="UHC4" s="26"/>
      <c r="UHD4" s="26"/>
      <c r="UHE4" s="26"/>
      <c r="UHF4" s="26"/>
      <c r="UHG4" s="26"/>
      <c r="UHH4" s="26"/>
      <c r="UHI4" s="10"/>
      <c r="UHJ4" s="26"/>
      <c r="UHK4" s="26"/>
      <c r="UHL4" s="26"/>
      <c r="UHM4" s="26"/>
      <c r="UHN4" s="26"/>
      <c r="UHO4" s="26"/>
      <c r="UHP4" s="26"/>
      <c r="UHQ4" s="26"/>
      <c r="UHR4" s="26"/>
      <c r="UHS4" s="26"/>
      <c r="UHT4" s="26"/>
      <c r="UHU4" s="10"/>
      <c r="UHV4" s="26"/>
      <c r="UHW4" s="26"/>
      <c r="UHX4" s="26"/>
      <c r="UHY4" s="26"/>
      <c r="UHZ4" s="26"/>
      <c r="UIA4" s="26"/>
      <c r="UIB4" s="26"/>
      <c r="UIC4" s="26"/>
      <c r="UID4" s="26"/>
      <c r="UIE4" s="26"/>
      <c r="UIF4" s="26"/>
      <c r="UIG4" s="10"/>
      <c r="UIH4" s="26"/>
      <c r="UII4" s="26"/>
      <c r="UIJ4" s="26"/>
      <c r="UIK4" s="26"/>
      <c r="UIL4" s="26"/>
      <c r="UIM4" s="26"/>
      <c r="UIN4" s="26"/>
      <c r="UIO4" s="26"/>
      <c r="UIP4" s="26"/>
      <c r="UIQ4" s="26"/>
      <c r="UIR4" s="26"/>
      <c r="UIS4" s="10"/>
      <c r="UIT4" s="26"/>
      <c r="UIU4" s="26"/>
      <c r="UIV4" s="26"/>
      <c r="UIW4" s="26"/>
      <c r="UIX4" s="26"/>
      <c r="UIY4" s="26"/>
      <c r="UIZ4" s="26"/>
      <c r="UJA4" s="26"/>
      <c r="UJB4" s="26"/>
      <c r="UJC4" s="26"/>
      <c r="UJD4" s="26"/>
      <c r="UJE4" s="10"/>
      <c r="UJF4" s="26"/>
      <c r="UJG4" s="26"/>
      <c r="UJH4" s="26"/>
      <c r="UJI4" s="26"/>
      <c r="UJJ4" s="26"/>
      <c r="UJK4" s="26"/>
      <c r="UJL4" s="26"/>
      <c r="UJM4" s="26"/>
      <c r="UJN4" s="26"/>
      <c r="UJO4" s="26"/>
      <c r="UJP4" s="26"/>
      <c r="UJQ4" s="10"/>
      <c r="UJR4" s="26"/>
      <c r="UJS4" s="26"/>
      <c r="UJT4" s="26"/>
      <c r="UJU4" s="26"/>
      <c r="UJV4" s="26"/>
      <c r="UJW4" s="26"/>
      <c r="UJX4" s="26"/>
      <c r="UJY4" s="26"/>
      <c r="UJZ4" s="26"/>
      <c r="UKA4" s="26"/>
      <c r="UKB4" s="26"/>
      <c r="UKC4" s="10"/>
      <c r="UKD4" s="26"/>
      <c r="UKE4" s="26"/>
      <c r="UKF4" s="26"/>
      <c r="UKG4" s="26"/>
      <c r="UKH4" s="26"/>
      <c r="UKI4" s="26"/>
      <c r="UKJ4" s="26"/>
      <c r="UKK4" s="26"/>
      <c r="UKL4" s="26"/>
      <c r="UKM4" s="26"/>
      <c r="UKN4" s="26"/>
      <c r="UKO4" s="10"/>
      <c r="UKP4" s="26"/>
      <c r="UKQ4" s="26"/>
      <c r="UKR4" s="26"/>
      <c r="UKS4" s="26"/>
      <c r="UKT4" s="26"/>
      <c r="UKU4" s="26"/>
      <c r="UKV4" s="26"/>
      <c r="UKW4" s="26"/>
      <c r="UKX4" s="26"/>
      <c r="UKY4" s="26"/>
      <c r="UKZ4" s="26"/>
      <c r="ULA4" s="10"/>
      <c r="ULB4" s="26"/>
      <c r="ULC4" s="26"/>
      <c r="ULD4" s="26"/>
      <c r="ULE4" s="26"/>
      <c r="ULF4" s="26"/>
      <c r="ULG4" s="26"/>
      <c r="ULH4" s="26"/>
      <c r="ULI4" s="26"/>
      <c r="ULJ4" s="26"/>
      <c r="ULK4" s="26"/>
      <c r="ULL4" s="26"/>
      <c r="ULM4" s="10"/>
      <c r="ULN4" s="26"/>
      <c r="ULO4" s="26"/>
      <c r="ULP4" s="26"/>
      <c r="ULQ4" s="26"/>
      <c r="ULR4" s="26"/>
      <c r="ULS4" s="26"/>
      <c r="ULT4" s="26"/>
      <c r="ULU4" s="26"/>
      <c r="ULV4" s="26"/>
      <c r="ULW4" s="26"/>
      <c r="ULX4" s="26"/>
      <c r="ULY4" s="10"/>
      <c r="ULZ4" s="26"/>
      <c r="UMA4" s="26"/>
      <c r="UMB4" s="26"/>
      <c r="UMC4" s="26"/>
      <c r="UMD4" s="26"/>
      <c r="UME4" s="26"/>
      <c r="UMF4" s="26"/>
      <c r="UMG4" s="26"/>
      <c r="UMH4" s="26"/>
      <c r="UMI4" s="26"/>
      <c r="UMJ4" s="26"/>
      <c r="UMK4" s="10"/>
      <c r="UML4" s="26"/>
      <c r="UMM4" s="26"/>
      <c r="UMN4" s="26"/>
      <c r="UMO4" s="26"/>
      <c r="UMP4" s="26"/>
      <c r="UMQ4" s="26"/>
      <c r="UMR4" s="26"/>
      <c r="UMS4" s="26"/>
      <c r="UMT4" s="26"/>
      <c r="UMU4" s="26"/>
      <c r="UMV4" s="26"/>
      <c r="UMW4" s="10"/>
      <c r="UMX4" s="26"/>
      <c r="UMY4" s="26"/>
      <c r="UMZ4" s="26"/>
      <c r="UNA4" s="26"/>
      <c r="UNB4" s="26"/>
      <c r="UNC4" s="26"/>
      <c r="UND4" s="26"/>
      <c r="UNE4" s="26"/>
      <c r="UNF4" s="26"/>
      <c r="UNG4" s="26"/>
      <c r="UNH4" s="26"/>
      <c r="UNI4" s="10"/>
      <c r="UNJ4" s="26"/>
      <c r="UNK4" s="26"/>
      <c r="UNL4" s="26"/>
      <c r="UNM4" s="26"/>
      <c r="UNN4" s="26"/>
      <c r="UNO4" s="26"/>
      <c r="UNP4" s="26"/>
      <c r="UNQ4" s="26"/>
      <c r="UNR4" s="26"/>
      <c r="UNS4" s="26"/>
      <c r="UNT4" s="26"/>
      <c r="UNU4" s="10"/>
      <c r="UNV4" s="26"/>
      <c r="UNW4" s="26"/>
      <c r="UNX4" s="26"/>
      <c r="UNY4" s="26"/>
      <c r="UNZ4" s="26"/>
      <c r="UOA4" s="26"/>
      <c r="UOB4" s="26"/>
      <c r="UOC4" s="26"/>
      <c r="UOD4" s="26"/>
      <c r="UOE4" s="26"/>
      <c r="UOF4" s="26"/>
      <c r="UOG4" s="10"/>
      <c r="UOH4" s="26"/>
      <c r="UOI4" s="26"/>
      <c r="UOJ4" s="26"/>
      <c r="UOK4" s="26"/>
      <c r="UOL4" s="26"/>
      <c r="UOM4" s="26"/>
      <c r="UON4" s="26"/>
      <c r="UOO4" s="26"/>
      <c r="UOP4" s="26"/>
      <c r="UOQ4" s="26"/>
      <c r="UOR4" s="26"/>
      <c r="UOS4" s="10"/>
      <c r="UOT4" s="26"/>
      <c r="UOU4" s="26"/>
      <c r="UOV4" s="26"/>
      <c r="UOW4" s="26"/>
      <c r="UOX4" s="26"/>
      <c r="UOY4" s="26"/>
      <c r="UOZ4" s="26"/>
      <c r="UPA4" s="26"/>
      <c r="UPB4" s="26"/>
      <c r="UPC4" s="26"/>
      <c r="UPD4" s="26"/>
      <c r="UPE4" s="10"/>
      <c r="UPF4" s="26"/>
      <c r="UPG4" s="26"/>
      <c r="UPH4" s="26"/>
      <c r="UPI4" s="26"/>
      <c r="UPJ4" s="26"/>
      <c r="UPK4" s="26"/>
      <c r="UPL4" s="26"/>
      <c r="UPM4" s="26"/>
      <c r="UPN4" s="26"/>
      <c r="UPO4" s="26"/>
      <c r="UPP4" s="26"/>
      <c r="UPQ4" s="10"/>
      <c r="UPR4" s="26"/>
      <c r="UPS4" s="26"/>
      <c r="UPT4" s="26"/>
      <c r="UPU4" s="26"/>
      <c r="UPV4" s="26"/>
      <c r="UPW4" s="26"/>
      <c r="UPX4" s="26"/>
      <c r="UPY4" s="26"/>
      <c r="UPZ4" s="26"/>
      <c r="UQA4" s="26"/>
      <c r="UQB4" s="26"/>
      <c r="UQC4" s="10"/>
      <c r="UQD4" s="26"/>
      <c r="UQE4" s="26"/>
      <c r="UQF4" s="26"/>
      <c r="UQG4" s="26"/>
      <c r="UQH4" s="26"/>
      <c r="UQI4" s="26"/>
      <c r="UQJ4" s="26"/>
      <c r="UQK4" s="26"/>
      <c r="UQL4" s="26"/>
      <c r="UQM4" s="26"/>
      <c r="UQN4" s="26"/>
      <c r="UQO4" s="10"/>
      <c r="UQP4" s="26"/>
      <c r="UQQ4" s="26"/>
      <c r="UQR4" s="26"/>
      <c r="UQS4" s="26"/>
      <c r="UQT4" s="26"/>
      <c r="UQU4" s="26"/>
      <c r="UQV4" s="26"/>
      <c r="UQW4" s="26"/>
      <c r="UQX4" s="26"/>
      <c r="UQY4" s="26"/>
      <c r="UQZ4" s="26"/>
      <c r="URA4" s="10"/>
      <c r="URB4" s="26"/>
      <c r="URC4" s="26"/>
      <c r="URD4" s="26"/>
      <c r="URE4" s="26"/>
      <c r="URF4" s="26"/>
      <c r="URG4" s="26"/>
      <c r="URH4" s="26"/>
      <c r="URI4" s="26"/>
      <c r="URJ4" s="26"/>
      <c r="URK4" s="26"/>
      <c r="URL4" s="26"/>
      <c r="URM4" s="10"/>
      <c r="URN4" s="26"/>
      <c r="URO4" s="26"/>
      <c r="URP4" s="26"/>
      <c r="URQ4" s="26"/>
      <c r="URR4" s="26"/>
      <c r="URS4" s="26"/>
      <c r="URT4" s="26"/>
      <c r="URU4" s="26"/>
      <c r="URV4" s="26"/>
      <c r="URW4" s="26"/>
      <c r="URX4" s="26"/>
      <c r="URY4" s="10"/>
      <c r="URZ4" s="26"/>
      <c r="USA4" s="26"/>
      <c r="USB4" s="26"/>
      <c r="USC4" s="26"/>
      <c r="USD4" s="26"/>
      <c r="USE4" s="26"/>
      <c r="USF4" s="26"/>
      <c r="USG4" s="26"/>
      <c r="USH4" s="26"/>
      <c r="USI4" s="26"/>
      <c r="USJ4" s="26"/>
      <c r="USK4" s="10"/>
      <c r="USL4" s="26"/>
      <c r="USM4" s="26"/>
      <c r="USN4" s="26"/>
      <c r="USO4" s="26"/>
      <c r="USP4" s="26"/>
      <c r="USQ4" s="26"/>
      <c r="USR4" s="26"/>
      <c r="USS4" s="26"/>
      <c r="UST4" s="26"/>
      <c r="USU4" s="26"/>
      <c r="USV4" s="26"/>
      <c r="USW4" s="10"/>
      <c r="USX4" s="26"/>
      <c r="USY4" s="26"/>
      <c r="USZ4" s="26"/>
      <c r="UTA4" s="26"/>
      <c r="UTB4" s="26"/>
      <c r="UTC4" s="26"/>
      <c r="UTD4" s="26"/>
      <c r="UTE4" s="26"/>
      <c r="UTF4" s="26"/>
      <c r="UTG4" s="26"/>
      <c r="UTH4" s="26"/>
      <c r="UTI4" s="10"/>
      <c r="UTJ4" s="26"/>
      <c r="UTK4" s="26"/>
      <c r="UTL4" s="26"/>
      <c r="UTM4" s="26"/>
      <c r="UTN4" s="26"/>
      <c r="UTO4" s="26"/>
      <c r="UTP4" s="26"/>
      <c r="UTQ4" s="26"/>
      <c r="UTR4" s="26"/>
      <c r="UTS4" s="26"/>
      <c r="UTT4" s="26"/>
      <c r="UTU4" s="10"/>
      <c r="UTV4" s="26"/>
      <c r="UTW4" s="26"/>
      <c r="UTX4" s="26"/>
      <c r="UTY4" s="26"/>
      <c r="UTZ4" s="26"/>
      <c r="UUA4" s="26"/>
      <c r="UUB4" s="26"/>
      <c r="UUC4" s="26"/>
      <c r="UUD4" s="26"/>
      <c r="UUE4" s="26"/>
      <c r="UUF4" s="26"/>
      <c r="UUG4" s="10"/>
      <c r="UUH4" s="26"/>
      <c r="UUI4" s="26"/>
      <c r="UUJ4" s="26"/>
      <c r="UUK4" s="26"/>
      <c r="UUL4" s="26"/>
      <c r="UUM4" s="26"/>
      <c r="UUN4" s="26"/>
      <c r="UUO4" s="26"/>
      <c r="UUP4" s="26"/>
      <c r="UUQ4" s="26"/>
      <c r="UUR4" s="26"/>
      <c r="UUS4" s="10"/>
      <c r="UUT4" s="26"/>
      <c r="UUU4" s="26"/>
      <c r="UUV4" s="26"/>
      <c r="UUW4" s="26"/>
      <c r="UUX4" s="26"/>
      <c r="UUY4" s="26"/>
      <c r="UUZ4" s="26"/>
      <c r="UVA4" s="26"/>
      <c r="UVB4" s="26"/>
      <c r="UVC4" s="26"/>
      <c r="UVD4" s="26"/>
      <c r="UVE4" s="10"/>
      <c r="UVF4" s="26"/>
      <c r="UVG4" s="26"/>
      <c r="UVH4" s="26"/>
      <c r="UVI4" s="26"/>
      <c r="UVJ4" s="26"/>
      <c r="UVK4" s="26"/>
      <c r="UVL4" s="26"/>
      <c r="UVM4" s="26"/>
      <c r="UVN4" s="26"/>
      <c r="UVO4" s="26"/>
      <c r="UVP4" s="26"/>
      <c r="UVQ4" s="10"/>
      <c r="UVR4" s="26"/>
      <c r="UVS4" s="26"/>
      <c r="UVT4" s="26"/>
      <c r="UVU4" s="26"/>
      <c r="UVV4" s="26"/>
      <c r="UVW4" s="26"/>
      <c r="UVX4" s="26"/>
      <c r="UVY4" s="26"/>
      <c r="UVZ4" s="26"/>
      <c r="UWA4" s="26"/>
      <c r="UWB4" s="26"/>
      <c r="UWC4" s="10"/>
      <c r="UWD4" s="26"/>
      <c r="UWE4" s="26"/>
      <c r="UWF4" s="26"/>
      <c r="UWG4" s="26"/>
      <c r="UWH4" s="26"/>
      <c r="UWI4" s="26"/>
      <c r="UWJ4" s="26"/>
      <c r="UWK4" s="26"/>
      <c r="UWL4" s="26"/>
      <c r="UWM4" s="26"/>
      <c r="UWN4" s="26"/>
      <c r="UWO4" s="10"/>
      <c r="UWP4" s="26"/>
      <c r="UWQ4" s="26"/>
      <c r="UWR4" s="26"/>
      <c r="UWS4" s="26"/>
      <c r="UWT4" s="26"/>
      <c r="UWU4" s="26"/>
      <c r="UWV4" s="26"/>
      <c r="UWW4" s="26"/>
      <c r="UWX4" s="26"/>
      <c r="UWY4" s="26"/>
      <c r="UWZ4" s="26"/>
      <c r="UXA4" s="10"/>
      <c r="UXB4" s="26"/>
      <c r="UXC4" s="26"/>
      <c r="UXD4" s="26"/>
      <c r="UXE4" s="26"/>
      <c r="UXF4" s="26"/>
      <c r="UXG4" s="26"/>
      <c r="UXH4" s="26"/>
      <c r="UXI4" s="26"/>
      <c r="UXJ4" s="26"/>
      <c r="UXK4" s="26"/>
      <c r="UXL4" s="26"/>
      <c r="UXM4" s="10"/>
      <c r="UXN4" s="26"/>
      <c r="UXO4" s="26"/>
      <c r="UXP4" s="26"/>
      <c r="UXQ4" s="26"/>
      <c r="UXR4" s="26"/>
      <c r="UXS4" s="26"/>
      <c r="UXT4" s="26"/>
      <c r="UXU4" s="26"/>
      <c r="UXV4" s="26"/>
      <c r="UXW4" s="26"/>
      <c r="UXX4" s="26"/>
      <c r="UXY4" s="10"/>
      <c r="UXZ4" s="26"/>
      <c r="UYA4" s="26"/>
      <c r="UYB4" s="26"/>
      <c r="UYC4" s="26"/>
      <c r="UYD4" s="26"/>
      <c r="UYE4" s="26"/>
      <c r="UYF4" s="26"/>
      <c r="UYG4" s="26"/>
      <c r="UYH4" s="26"/>
      <c r="UYI4" s="26"/>
      <c r="UYJ4" s="26"/>
      <c r="UYK4" s="10"/>
      <c r="UYL4" s="26"/>
      <c r="UYM4" s="26"/>
      <c r="UYN4" s="26"/>
      <c r="UYO4" s="26"/>
      <c r="UYP4" s="26"/>
      <c r="UYQ4" s="26"/>
      <c r="UYR4" s="26"/>
      <c r="UYS4" s="26"/>
      <c r="UYT4" s="26"/>
      <c r="UYU4" s="26"/>
      <c r="UYV4" s="26"/>
      <c r="UYW4" s="10"/>
      <c r="UYX4" s="26"/>
      <c r="UYY4" s="26"/>
      <c r="UYZ4" s="26"/>
      <c r="UZA4" s="26"/>
      <c r="UZB4" s="26"/>
      <c r="UZC4" s="26"/>
      <c r="UZD4" s="26"/>
      <c r="UZE4" s="26"/>
      <c r="UZF4" s="26"/>
      <c r="UZG4" s="26"/>
      <c r="UZH4" s="26"/>
      <c r="UZI4" s="10"/>
      <c r="UZJ4" s="26"/>
      <c r="UZK4" s="26"/>
      <c r="UZL4" s="26"/>
      <c r="UZM4" s="26"/>
      <c r="UZN4" s="26"/>
      <c r="UZO4" s="26"/>
      <c r="UZP4" s="26"/>
      <c r="UZQ4" s="26"/>
      <c r="UZR4" s="26"/>
      <c r="UZS4" s="26"/>
      <c r="UZT4" s="26"/>
      <c r="UZU4" s="10"/>
      <c r="UZV4" s="26"/>
      <c r="UZW4" s="26"/>
      <c r="UZX4" s="26"/>
      <c r="UZY4" s="26"/>
      <c r="UZZ4" s="26"/>
      <c r="VAA4" s="26"/>
      <c r="VAB4" s="26"/>
      <c r="VAC4" s="26"/>
      <c r="VAD4" s="26"/>
      <c r="VAE4" s="26"/>
      <c r="VAF4" s="26"/>
      <c r="VAG4" s="10"/>
      <c r="VAH4" s="26"/>
      <c r="VAI4" s="26"/>
      <c r="VAJ4" s="26"/>
      <c r="VAK4" s="26"/>
      <c r="VAL4" s="26"/>
      <c r="VAM4" s="26"/>
      <c r="VAN4" s="26"/>
      <c r="VAO4" s="26"/>
      <c r="VAP4" s="26"/>
      <c r="VAQ4" s="26"/>
      <c r="VAR4" s="26"/>
      <c r="VAS4" s="10"/>
      <c r="VAT4" s="26"/>
      <c r="VAU4" s="26"/>
      <c r="VAV4" s="26"/>
      <c r="VAW4" s="26"/>
      <c r="VAX4" s="26"/>
      <c r="VAY4" s="26"/>
      <c r="VAZ4" s="26"/>
      <c r="VBA4" s="26"/>
      <c r="VBB4" s="26"/>
      <c r="VBC4" s="26"/>
      <c r="VBD4" s="26"/>
      <c r="VBE4" s="10"/>
      <c r="VBF4" s="26"/>
      <c r="VBG4" s="26"/>
      <c r="VBH4" s="26"/>
      <c r="VBI4" s="26"/>
      <c r="VBJ4" s="26"/>
      <c r="VBK4" s="26"/>
      <c r="VBL4" s="26"/>
      <c r="VBM4" s="26"/>
      <c r="VBN4" s="26"/>
      <c r="VBO4" s="26"/>
      <c r="VBP4" s="26"/>
      <c r="VBQ4" s="10"/>
      <c r="VBR4" s="26"/>
      <c r="VBS4" s="26"/>
      <c r="VBT4" s="26"/>
      <c r="VBU4" s="26"/>
      <c r="VBV4" s="26"/>
      <c r="VBW4" s="26"/>
      <c r="VBX4" s="26"/>
      <c r="VBY4" s="26"/>
      <c r="VBZ4" s="26"/>
      <c r="VCA4" s="26"/>
      <c r="VCB4" s="26"/>
      <c r="VCC4" s="10"/>
      <c r="VCD4" s="26"/>
      <c r="VCE4" s="26"/>
      <c r="VCF4" s="26"/>
      <c r="VCG4" s="26"/>
      <c r="VCH4" s="26"/>
      <c r="VCI4" s="26"/>
      <c r="VCJ4" s="26"/>
      <c r="VCK4" s="26"/>
      <c r="VCL4" s="26"/>
      <c r="VCM4" s="26"/>
      <c r="VCN4" s="26"/>
      <c r="VCO4" s="10"/>
      <c r="VCP4" s="26"/>
      <c r="VCQ4" s="26"/>
      <c r="VCR4" s="26"/>
      <c r="VCS4" s="26"/>
      <c r="VCT4" s="26"/>
      <c r="VCU4" s="26"/>
      <c r="VCV4" s="26"/>
      <c r="VCW4" s="26"/>
      <c r="VCX4" s="26"/>
      <c r="VCY4" s="26"/>
      <c r="VCZ4" s="26"/>
      <c r="VDA4" s="10"/>
      <c r="VDB4" s="26"/>
      <c r="VDC4" s="26"/>
      <c r="VDD4" s="26"/>
      <c r="VDE4" s="26"/>
      <c r="VDF4" s="26"/>
      <c r="VDG4" s="26"/>
      <c r="VDH4" s="26"/>
      <c r="VDI4" s="26"/>
      <c r="VDJ4" s="26"/>
      <c r="VDK4" s="26"/>
      <c r="VDL4" s="26"/>
      <c r="VDM4" s="10"/>
      <c r="VDN4" s="26"/>
      <c r="VDO4" s="26"/>
      <c r="VDP4" s="26"/>
      <c r="VDQ4" s="26"/>
      <c r="VDR4" s="26"/>
      <c r="VDS4" s="26"/>
      <c r="VDT4" s="26"/>
      <c r="VDU4" s="26"/>
      <c r="VDV4" s="26"/>
      <c r="VDW4" s="26"/>
      <c r="VDX4" s="26"/>
      <c r="VDY4" s="10"/>
      <c r="VDZ4" s="26"/>
      <c r="VEA4" s="26"/>
      <c r="VEB4" s="26"/>
      <c r="VEC4" s="26"/>
      <c r="VED4" s="26"/>
      <c r="VEE4" s="26"/>
      <c r="VEF4" s="26"/>
      <c r="VEG4" s="26"/>
      <c r="VEH4" s="26"/>
      <c r="VEI4" s="26"/>
      <c r="VEJ4" s="26"/>
      <c r="VEK4" s="10"/>
      <c r="VEL4" s="26"/>
      <c r="VEM4" s="26"/>
      <c r="VEN4" s="26"/>
      <c r="VEO4" s="26"/>
      <c r="VEP4" s="26"/>
      <c r="VEQ4" s="26"/>
      <c r="VER4" s="26"/>
      <c r="VES4" s="26"/>
      <c r="VET4" s="26"/>
      <c r="VEU4" s="26"/>
      <c r="VEV4" s="26"/>
      <c r="VEW4" s="10"/>
      <c r="VEX4" s="26"/>
      <c r="VEY4" s="26"/>
      <c r="VEZ4" s="26"/>
      <c r="VFA4" s="26"/>
      <c r="VFB4" s="26"/>
      <c r="VFC4" s="26"/>
      <c r="VFD4" s="26"/>
      <c r="VFE4" s="26"/>
      <c r="VFF4" s="26"/>
      <c r="VFG4" s="26"/>
      <c r="VFH4" s="26"/>
      <c r="VFI4" s="10"/>
      <c r="VFJ4" s="26"/>
      <c r="VFK4" s="26"/>
      <c r="VFL4" s="26"/>
      <c r="VFM4" s="26"/>
      <c r="VFN4" s="26"/>
      <c r="VFO4" s="26"/>
      <c r="VFP4" s="26"/>
      <c r="VFQ4" s="26"/>
      <c r="VFR4" s="26"/>
      <c r="VFS4" s="26"/>
      <c r="VFT4" s="26"/>
      <c r="VFU4" s="10"/>
      <c r="VFV4" s="26"/>
      <c r="VFW4" s="26"/>
      <c r="VFX4" s="26"/>
      <c r="VFY4" s="26"/>
      <c r="VFZ4" s="26"/>
      <c r="VGA4" s="26"/>
      <c r="VGB4" s="26"/>
      <c r="VGC4" s="26"/>
      <c r="VGD4" s="26"/>
      <c r="VGE4" s="26"/>
      <c r="VGF4" s="26"/>
      <c r="VGG4" s="10"/>
      <c r="VGH4" s="26"/>
      <c r="VGI4" s="26"/>
      <c r="VGJ4" s="26"/>
      <c r="VGK4" s="26"/>
      <c r="VGL4" s="26"/>
      <c r="VGM4" s="26"/>
      <c r="VGN4" s="26"/>
      <c r="VGO4" s="26"/>
      <c r="VGP4" s="26"/>
      <c r="VGQ4" s="26"/>
      <c r="VGR4" s="26"/>
      <c r="VGS4" s="10"/>
      <c r="VGT4" s="26"/>
      <c r="VGU4" s="26"/>
      <c r="VGV4" s="26"/>
      <c r="VGW4" s="26"/>
      <c r="VGX4" s="26"/>
      <c r="VGY4" s="26"/>
      <c r="VGZ4" s="26"/>
      <c r="VHA4" s="26"/>
      <c r="VHB4" s="26"/>
      <c r="VHC4" s="26"/>
      <c r="VHD4" s="26"/>
      <c r="VHE4" s="10"/>
      <c r="VHF4" s="26"/>
      <c r="VHG4" s="26"/>
      <c r="VHH4" s="26"/>
      <c r="VHI4" s="26"/>
      <c r="VHJ4" s="26"/>
      <c r="VHK4" s="26"/>
      <c r="VHL4" s="26"/>
      <c r="VHM4" s="26"/>
      <c r="VHN4" s="26"/>
      <c r="VHO4" s="26"/>
      <c r="VHP4" s="26"/>
      <c r="VHQ4" s="10"/>
      <c r="VHR4" s="26"/>
      <c r="VHS4" s="26"/>
      <c r="VHT4" s="26"/>
      <c r="VHU4" s="26"/>
      <c r="VHV4" s="26"/>
      <c r="VHW4" s="26"/>
      <c r="VHX4" s="26"/>
      <c r="VHY4" s="26"/>
      <c r="VHZ4" s="26"/>
      <c r="VIA4" s="26"/>
      <c r="VIB4" s="26"/>
      <c r="VIC4" s="10"/>
      <c r="VID4" s="26"/>
      <c r="VIE4" s="26"/>
      <c r="VIF4" s="26"/>
      <c r="VIG4" s="26"/>
      <c r="VIH4" s="26"/>
      <c r="VII4" s="26"/>
      <c r="VIJ4" s="26"/>
      <c r="VIK4" s="26"/>
      <c r="VIL4" s="26"/>
      <c r="VIM4" s="26"/>
      <c r="VIN4" s="26"/>
      <c r="VIO4" s="10"/>
      <c r="VIP4" s="26"/>
      <c r="VIQ4" s="26"/>
      <c r="VIR4" s="26"/>
      <c r="VIS4" s="26"/>
      <c r="VIT4" s="26"/>
      <c r="VIU4" s="26"/>
      <c r="VIV4" s="26"/>
      <c r="VIW4" s="26"/>
      <c r="VIX4" s="26"/>
      <c r="VIY4" s="26"/>
      <c r="VIZ4" s="26"/>
      <c r="VJA4" s="10"/>
      <c r="VJB4" s="26"/>
      <c r="VJC4" s="26"/>
      <c r="VJD4" s="26"/>
      <c r="VJE4" s="26"/>
      <c r="VJF4" s="26"/>
      <c r="VJG4" s="26"/>
      <c r="VJH4" s="26"/>
      <c r="VJI4" s="26"/>
      <c r="VJJ4" s="26"/>
      <c r="VJK4" s="26"/>
      <c r="VJL4" s="26"/>
      <c r="VJM4" s="10"/>
      <c r="VJN4" s="26"/>
      <c r="VJO4" s="26"/>
      <c r="VJP4" s="26"/>
      <c r="VJQ4" s="26"/>
      <c r="VJR4" s="26"/>
      <c r="VJS4" s="26"/>
      <c r="VJT4" s="26"/>
      <c r="VJU4" s="26"/>
      <c r="VJV4" s="26"/>
      <c r="VJW4" s="26"/>
      <c r="VJX4" s="26"/>
      <c r="VJY4" s="10"/>
      <c r="VJZ4" s="26"/>
      <c r="VKA4" s="26"/>
      <c r="VKB4" s="26"/>
      <c r="VKC4" s="26"/>
      <c r="VKD4" s="26"/>
      <c r="VKE4" s="26"/>
      <c r="VKF4" s="26"/>
      <c r="VKG4" s="26"/>
      <c r="VKH4" s="26"/>
      <c r="VKI4" s="26"/>
      <c r="VKJ4" s="26"/>
      <c r="VKK4" s="10"/>
      <c r="VKL4" s="26"/>
      <c r="VKM4" s="26"/>
      <c r="VKN4" s="26"/>
      <c r="VKO4" s="26"/>
      <c r="VKP4" s="26"/>
      <c r="VKQ4" s="26"/>
      <c r="VKR4" s="26"/>
      <c r="VKS4" s="26"/>
      <c r="VKT4" s="26"/>
      <c r="VKU4" s="26"/>
      <c r="VKV4" s="26"/>
      <c r="VKW4" s="10"/>
      <c r="VKX4" s="26"/>
      <c r="VKY4" s="26"/>
      <c r="VKZ4" s="26"/>
      <c r="VLA4" s="26"/>
      <c r="VLB4" s="26"/>
      <c r="VLC4" s="26"/>
      <c r="VLD4" s="26"/>
      <c r="VLE4" s="26"/>
      <c r="VLF4" s="26"/>
      <c r="VLG4" s="26"/>
      <c r="VLH4" s="26"/>
      <c r="VLI4" s="10"/>
      <c r="VLJ4" s="26"/>
      <c r="VLK4" s="26"/>
      <c r="VLL4" s="26"/>
      <c r="VLM4" s="26"/>
      <c r="VLN4" s="26"/>
      <c r="VLO4" s="26"/>
      <c r="VLP4" s="26"/>
      <c r="VLQ4" s="26"/>
      <c r="VLR4" s="26"/>
      <c r="VLS4" s="26"/>
      <c r="VLT4" s="26"/>
      <c r="VLU4" s="10"/>
      <c r="VLV4" s="26"/>
      <c r="VLW4" s="26"/>
      <c r="VLX4" s="26"/>
      <c r="VLY4" s="26"/>
      <c r="VLZ4" s="26"/>
      <c r="VMA4" s="26"/>
      <c r="VMB4" s="26"/>
      <c r="VMC4" s="26"/>
      <c r="VMD4" s="26"/>
      <c r="VME4" s="26"/>
      <c r="VMF4" s="26"/>
      <c r="VMG4" s="10"/>
      <c r="VMH4" s="26"/>
      <c r="VMI4" s="26"/>
      <c r="VMJ4" s="26"/>
      <c r="VMK4" s="26"/>
      <c r="VML4" s="26"/>
      <c r="VMM4" s="26"/>
      <c r="VMN4" s="26"/>
      <c r="VMO4" s="26"/>
      <c r="VMP4" s="26"/>
      <c r="VMQ4" s="26"/>
      <c r="VMR4" s="26"/>
      <c r="VMS4" s="10"/>
      <c r="VMT4" s="26"/>
      <c r="VMU4" s="26"/>
      <c r="VMV4" s="26"/>
      <c r="VMW4" s="26"/>
      <c r="VMX4" s="26"/>
      <c r="VMY4" s="26"/>
      <c r="VMZ4" s="26"/>
      <c r="VNA4" s="26"/>
      <c r="VNB4" s="26"/>
      <c r="VNC4" s="26"/>
      <c r="VND4" s="26"/>
      <c r="VNE4" s="10"/>
      <c r="VNF4" s="26"/>
      <c r="VNG4" s="26"/>
      <c r="VNH4" s="26"/>
      <c r="VNI4" s="26"/>
      <c r="VNJ4" s="26"/>
      <c r="VNK4" s="26"/>
      <c r="VNL4" s="26"/>
      <c r="VNM4" s="26"/>
      <c r="VNN4" s="26"/>
      <c r="VNO4" s="26"/>
      <c r="VNP4" s="26"/>
      <c r="VNQ4" s="10"/>
      <c r="VNR4" s="26"/>
      <c r="VNS4" s="26"/>
      <c r="VNT4" s="26"/>
      <c r="VNU4" s="26"/>
      <c r="VNV4" s="26"/>
      <c r="VNW4" s="26"/>
      <c r="VNX4" s="26"/>
      <c r="VNY4" s="26"/>
      <c r="VNZ4" s="26"/>
      <c r="VOA4" s="26"/>
      <c r="VOB4" s="26"/>
      <c r="VOC4" s="10"/>
      <c r="VOD4" s="26"/>
      <c r="VOE4" s="26"/>
      <c r="VOF4" s="26"/>
      <c r="VOG4" s="26"/>
      <c r="VOH4" s="26"/>
      <c r="VOI4" s="26"/>
      <c r="VOJ4" s="26"/>
      <c r="VOK4" s="26"/>
      <c r="VOL4" s="26"/>
      <c r="VOM4" s="26"/>
      <c r="VON4" s="26"/>
      <c r="VOO4" s="10"/>
      <c r="VOP4" s="26"/>
      <c r="VOQ4" s="26"/>
      <c r="VOR4" s="26"/>
      <c r="VOS4" s="26"/>
      <c r="VOT4" s="26"/>
      <c r="VOU4" s="26"/>
      <c r="VOV4" s="26"/>
      <c r="VOW4" s="26"/>
      <c r="VOX4" s="26"/>
      <c r="VOY4" s="26"/>
      <c r="VOZ4" s="26"/>
      <c r="VPA4" s="10"/>
      <c r="VPB4" s="26"/>
      <c r="VPC4" s="26"/>
      <c r="VPD4" s="26"/>
      <c r="VPE4" s="26"/>
      <c r="VPF4" s="26"/>
      <c r="VPG4" s="26"/>
      <c r="VPH4" s="26"/>
      <c r="VPI4" s="26"/>
      <c r="VPJ4" s="26"/>
      <c r="VPK4" s="26"/>
      <c r="VPL4" s="26"/>
      <c r="VPM4" s="10"/>
      <c r="VPN4" s="26"/>
      <c r="VPO4" s="26"/>
      <c r="VPP4" s="26"/>
      <c r="VPQ4" s="26"/>
      <c r="VPR4" s="26"/>
      <c r="VPS4" s="26"/>
      <c r="VPT4" s="26"/>
      <c r="VPU4" s="26"/>
      <c r="VPV4" s="26"/>
      <c r="VPW4" s="26"/>
      <c r="VPX4" s="26"/>
      <c r="VPY4" s="10"/>
      <c r="VPZ4" s="26"/>
      <c r="VQA4" s="26"/>
      <c r="VQB4" s="26"/>
      <c r="VQC4" s="26"/>
      <c r="VQD4" s="26"/>
      <c r="VQE4" s="26"/>
      <c r="VQF4" s="26"/>
      <c r="VQG4" s="26"/>
      <c r="VQH4" s="26"/>
      <c r="VQI4" s="26"/>
      <c r="VQJ4" s="26"/>
      <c r="VQK4" s="10"/>
      <c r="VQL4" s="26"/>
      <c r="VQM4" s="26"/>
      <c r="VQN4" s="26"/>
      <c r="VQO4" s="26"/>
      <c r="VQP4" s="26"/>
      <c r="VQQ4" s="26"/>
      <c r="VQR4" s="26"/>
      <c r="VQS4" s="26"/>
      <c r="VQT4" s="26"/>
      <c r="VQU4" s="26"/>
      <c r="VQV4" s="26"/>
      <c r="VQW4" s="10"/>
      <c r="VQX4" s="26"/>
      <c r="VQY4" s="26"/>
      <c r="VQZ4" s="26"/>
      <c r="VRA4" s="26"/>
      <c r="VRB4" s="26"/>
      <c r="VRC4" s="26"/>
      <c r="VRD4" s="26"/>
      <c r="VRE4" s="26"/>
      <c r="VRF4" s="26"/>
      <c r="VRG4" s="26"/>
      <c r="VRH4" s="26"/>
      <c r="VRI4" s="10"/>
      <c r="VRJ4" s="26"/>
      <c r="VRK4" s="26"/>
      <c r="VRL4" s="26"/>
      <c r="VRM4" s="26"/>
      <c r="VRN4" s="26"/>
      <c r="VRO4" s="26"/>
      <c r="VRP4" s="26"/>
      <c r="VRQ4" s="26"/>
      <c r="VRR4" s="26"/>
      <c r="VRS4" s="26"/>
      <c r="VRT4" s="26"/>
      <c r="VRU4" s="10"/>
      <c r="VRV4" s="26"/>
      <c r="VRW4" s="26"/>
      <c r="VRX4" s="26"/>
      <c r="VRY4" s="26"/>
      <c r="VRZ4" s="26"/>
      <c r="VSA4" s="26"/>
      <c r="VSB4" s="26"/>
      <c r="VSC4" s="26"/>
      <c r="VSD4" s="26"/>
      <c r="VSE4" s="26"/>
      <c r="VSF4" s="26"/>
      <c r="VSG4" s="10"/>
      <c r="VSH4" s="26"/>
      <c r="VSI4" s="26"/>
      <c r="VSJ4" s="26"/>
      <c r="VSK4" s="26"/>
      <c r="VSL4" s="26"/>
      <c r="VSM4" s="26"/>
      <c r="VSN4" s="26"/>
      <c r="VSO4" s="26"/>
      <c r="VSP4" s="26"/>
      <c r="VSQ4" s="26"/>
      <c r="VSR4" s="26"/>
      <c r="VSS4" s="10"/>
      <c r="VST4" s="26"/>
      <c r="VSU4" s="26"/>
      <c r="VSV4" s="26"/>
      <c r="VSW4" s="26"/>
      <c r="VSX4" s="26"/>
      <c r="VSY4" s="26"/>
      <c r="VSZ4" s="26"/>
      <c r="VTA4" s="26"/>
      <c r="VTB4" s="26"/>
      <c r="VTC4" s="26"/>
      <c r="VTD4" s="26"/>
      <c r="VTE4" s="10"/>
      <c r="VTF4" s="26"/>
      <c r="VTG4" s="26"/>
      <c r="VTH4" s="26"/>
      <c r="VTI4" s="26"/>
      <c r="VTJ4" s="26"/>
      <c r="VTK4" s="26"/>
      <c r="VTL4" s="26"/>
      <c r="VTM4" s="26"/>
      <c r="VTN4" s="26"/>
      <c r="VTO4" s="26"/>
      <c r="VTP4" s="26"/>
      <c r="VTQ4" s="10"/>
      <c r="VTR4" s="26"/>
      <c r="VTS4" s="26"/>
      <c r="VTT4" s="26"/>
      <c r="VTU4" s="26"/>
      <c r="VTV4" s="26"/>
      <c r="VTW4" s="26"/>
      <c r="VTX4" s="26"/>
      <c r="VTY4" s="26"/>
      <c r="VTZ4" s="26"/>
      <c r="VUA4" s="26"/>
      <c r="VUB4" s="26"/>
      <c r="VUC4" s="10"/>
      <c r="VUD4" s="26"/>
      <c r="VUE4" s="26"/>
      <c r="VUF4" s="26"/>
      <c r="VUG4" s="26"/>
      <c r="VUH4" s="26"/>
      <c r="VUI4" s="26"/>
      <c r="VUJ4" s="26"/>
      <c r="VUK4" s="26"/>
      <c r="VUL4" s="26"/>
      <c r="VUM4" s="26"/>
      <c r="VUN4" s="26"/>
      <c r="VUO4" s="10"/>
      <c r="VUP4" s="26"/>
      <c r="VUQ4" s="26"/>
      <c r="VUR4" s="26"/>
      <c r="VUS4" s="26"/>
      <c r="VUT4" s="26"/>
      <c r="VUU4" s="26"/>
      <c r="VUV4" s="26"/>
      <c r="VUW4" s="26"/>
      <c r="VUX4" s="26"/>
      <c r="VUY4" s="26"/>
      <c r="VUZ4" s="26"/>
      <c r="VVA4" s="10"/>
      <c r="VVB4" s="26"/>
      <c r="VVC4" s="26"/>
      <c r="VVD4" s="26"/>
      <c r="VVE4" s="26"/>
      <c r="VVF4" s="26"/>
      <c r="VVG4" s="26"/>
      <c r="VVH4" s="26"/>
      <c r="VVI4" s="26"/>
      <c r="VVJ4" s="26"/>
      <c r="VVK4" s="26"/>
      <c r="VVL4" s="26"/>
      <c r="VVM4" s="10"/>
      <c r="VVN4" s="26"/>
      <c r="VVO4" s="26"/>
      <c r="VVP4" s="26"/>
      <c r="VVQ4" s="26"/>
      <c r="VVR4" s="26"/>
      <c r="VVS4" s="26"/>
      <c r="VVT4" s="26"/>
      <c r="VVU4" s="26"/>
      <c r="VVV4" s="26"/>
      <c r="VVW4" s="26"/>
      <c r="VVX4" s="26"/>
      <c r="VVY4" s="10"/>
      <c r="VVZ4" s="26"/>
      <c r="VWA4" s="26"/>
      <c r="VWB4" s="26"/>
      <c r="VWC4" s="26"/>
      <c r="VWD4" s="26"/>
      <c r="VWE4" s="26"/>
      <c r="VWF4" s="26"/>
      <c r="VWG4" s="26"/>
      <c r="VWH4" s="26"/>
      <c r="VWI4" s="26"/>
      <c r="VWJ4" s="26"/>
      <c r="VWK4" s="10"/>
      <c r="VWL4" s="26"/>
      <c r="VWM4" s="26"/>
      <c r="VWN4" s="26"/>
      <c r="VWO4" s="26"/>
      <c r="VWP4" s="26"/>
      <c r="VWQ4" s="26"/>
      <c r="VWR4" s="26"/>
      <c r="VWS4" s="26"/>
      <c r="VWT4" s="26"/>
      <c r="VWU4" s="26"/>
      <c r="VWV4" s="26"/>
      <c r="VWW4" s="10"/>
      <c r="VWX4" s="26"/>
      <c r="VWY4" s="26"/>
      <c r="VWZ4" s="26"/>
      <c r="VXA4" s="26"/>
      <c r="VXB4" s="26"/>
      <c r="VXC4" s="26"/>
      <c r="VXD4" s="26"/>
      <c r="VXE4" s="26"/>
      <c r="VXF4" s="26"/>
      <c r="VXG4" s="26"/>
      <c r="VXH4" s="26"/>
      <c r="VXI4" s="10"/>
      <c r="VXJ4" s="26"/>
      <c r="VXK4" s="26"/>
      <c r="VXL4" s="26"/>
      <c r="VXM4" s="26"/>
      <c r="VXN4" s="26"/>
      <c r="VXO4" s="26"/>
      <c r="VXP4" s="26"/>
      <c r="VXQ4" s="26"/>
      <c r="VXR4" s="26"/>
      <c r="VXS4" s="26"/>
      <c r="VXT4" s="26"/>
      <c r="VXU4" s="10"/>
      <c r="VXV4" s="26"/>
      <c r="VXW4" s="26"/>
      <c r="VXX4" s="26"/>
      <c r="VXY4" s="26"/>
      <c r="VXZ4" s="26"/>
      <c r="VYA4" s="26"/>
      <c r="VYB4" s="26"/>
      <c r="VYC4" s="26"/>
      <c r="VYD4" s="26"/>
      <c r="VYE4" s="26"/>
      <c r="VYF4" s="26"/>
      <c r="VYG4" s="10"/>
      <c r="VYH4" s="26"/>
      <c r="VYI4" s="26"/>
      <c r="VYJ4" s="26"/>
      <c r="VYK4" s="26"/>
      <c r="VYL4" s="26"/>
      <c r="VYM4" s="26"/>
      <c r="VYN4" s="26"/>
      <c r="VYO4" s="26"/>
      <c r="VYP4" s="26"/>
      <c r="VYQ4" s="26"/>
      <c r="VYR4" s="26"/>
      <c r="VYS4" s="10"/>
      <c r="VYT4" s="26"/>
      <c r="VYU4" s="26"/>
      <c r="VYV4" s="26"/>
      <c r="VYW4" s="26"/>
      <c r="VYX4" s="26"/>
      <c r="VYY4" s="26"/>
      <c r="VYZ4" s="26"/>
      <c r="VZA4" s="26"/>
      <c r="VZB4" s="26"/>
      <c r="VZC4" s="26"/>
      <c r="VZD4" s="26"/>
      <c r="VZE4" s="10"/>
      <c r="VZF4" s="26"/>
      <c r="VZG4" s="26"/>
      <c r="VZH4" s="26"/>
      <c r="VZI4" s="26"/>
      <c r="VZJ4" s="26"/>
      <c r="VZK4" s="26"/>
      <c r="VZL4" s="26"/>
      <c r="VZM4" s="26"/>
      <c r="VZN4" s="26"/>
      <c r="VZO4" s="26"/>
      <c r="VZP4" s="26"/>
      <c r="VZQ4" s="10"/>
      <c r="VZR4" s="26"/>
      <c r="VZS4" s="26"/>
      <c r="VZT4" s="26"/>
      <c r="VZU4" s="26"/>
      <c r="VZV4" s="26"/>
      <c r="VZW4" s="26"/>
      <c r="VZX4" s="26"/>
      <c r="VZY4" s="26"/>
      <c r="VZZ4" s="26"/>
      <c r="WAA4" s="26"/>
      <c r="WAB4" s="26"/>
      <c r="WAC4" s="10"/>
      <c r="WAD4" s="26"/>
      <c r="WAE4" s="26"/>
      <c r="WAF4" s="26"/>
      <c r="WAG4" s="26"/>
      <c r="WAH4" s="26"/>
      <c r="WAI4" s="26"/>
      <c r="WAJ4" s="26"/>
      <c r="WAK4" s="26"/>
      <c r="WAL4" s="26"/>
      <c r="WAM4" s="26"/>
      <c r="WAN4" s="26"/>
      <c r="WAO4" s="10"/>
      <c r="WAP4" s="26"/>
      <c r="WAQ4" s="26"/>
      <c r="WAR4" s="26"/>
      <c r="WAS4" s="26"/>
      <c r="WAT4" s="26"/>
      <c r="WAU4" s="26"/>
      <c r="WAV4" s="26"/>
      <c r="WAW4" s="26"/>
      <c r="WAX4" s="26"/>
      <c r="WAY4" s="26"/>
      <c r="WAZ4" s="26"/>
      <c r="WBA4" s="10"/>
      <c r="WBB4" s="26"/>
      <c r="WBC4" s="26"/>
      <c r="WBD4" s="26"/>
      <c r="WBE4" s="26"/>
      <c r="WBF4" s="26"/>
      <c r="WBG4" s="26"/>
      <c r="WBH4" s="26"/>
      <c r="WBI4" s="26"/>
      <c r="WBJ4" s="26"/>
      <c r="WBK4" s="26"/>
      <c r="WBL4" s="26"/>
      <c r="WBM4" s="10"/>
      <c r="WBN4" s="26"/>
      <c r="WBO4" s="26"/>
      <c r="WBP4" s="26"/>
      <c r="WBQ4" s="26"/>
      <c r="WBR4" s="26"/>
      <c r="WBS4" s="26"/>
      <c r="WBT4" s="26"/>
      <c r="WBU4" s="26"/>
      <c r="WBV4" s="26"/>
      <c r="WBW4" s="26"/>
      <c r="WBX4" s="26"/>
      <c r="WBY4" s="10"/>
      <c r="WBZ4" s="26"/>
      <c r="WCA4" s="26"/>
      <c r="WCB4" s="26"/>
      <c r="WCC4" s="26"/>
      <c r="WCD4" s="26"/>
      <c r="WCE4" s="26"/>
      <c r="WCF4" s="26"/>
      <c r="WCG4" s="26"/>
      <c r="WCH4" s="26"/>
      <c r="WCI4" s="26"/>
      <c r="WCJ4" s="26"/>
      <c r="WCK4" s="10"/>
      <c r="WCL4" s="26"/>
      <c r="WCM4" s="26"/>
      <c r="WCN4" s="26"/>
      <c r="WCO4" s="26"/>
      <c r="WCP4" s="26"/>
      <c r="WCQ4" s="26"/>
      <c r="WCR4" s="26"/>
      <c r="WCS4" s="26"/>
      <c r="WCT4" s="26"/>
      <c r="WCU4" s="26"/>
      <c r="WCV4" s="26"/>
      <c r="WCW4" s="10"/>
      <c r="WCX4" s="26"/>
      <c r="WCY4" s="26"/>
      <c r="WCZ4" s="26"/>
      <c r="WDA4" s="26"/>
      <c r="WDB4" s="26"/>
      <c r="WDC4" s="26"/>
      <c r="WDD4" s="26"/>
      <c r="WDE4" s="26"/>
      <c r="WDF4" s="26"/>
      <c r="WDG4" s="26"/>
      <c r="WDH4" s="26"/>
      <c r="WDI4" s="10"/>
      <c r="WDJ4" s="26"/>
      <c r="WDK4" s="26"/>
      <c r="WDL4" s="26"/>
      <c r="WDM4" s="26"/>
      <c r="WDN4" s="26"/>
      <c r="WDO4" s="26"/>
      <c r="WDP4" s="26"/>
      <c r="WDQ4" s="26"/>
      <c r="WDR4" s="26"/>
      <c r="WDS4" s="26"/>
      <c r="WDT4" s="26"/>
      <c r="WDU4" s="10"/>
      <c r="WDV4" s="26"/>
      <c r="WDW4" s="26"/>
      <c r="WDX4" s="26"/>
      <c r="WDY4" s="26"/>
      <c r="WDZ4" s="26"/>
      <c r="WEA4" s="26"/>
      <c r="WEB4" s="26"/>
      <c r="WEC4" s="26"/>
      <c r="WED4" s="26"/>
      <c r="WEE4" s="26"/>
      <c r="WEF4" s="26"/>
      <c r="WEG4" s="10"/>
      <c r="WEH4" s="26"/>
      <c r="WEI4" s="26"/>
      <c r="WEJ4" s="26"/>
      <c r="WEK4" s="26"/>
      <c r="WEL4" s="26"/>
      <c r="WEM4" s="26"/>
      <c r="WEN4" s="26"/>
      <c r="WEO4" s="26"/>
      <c r="WEP4" s="26"/>
      <c r="WEQ4" s="26"/>
      <c r="WER4" s="26"/>
      <c r="WES4" s="10"/>
      <c r="WET4" s="26"/>
      <c r="WEU4" s="26"/>
      <c r="WEV4" s="26"/>
      <c r="WEW4" s="26"/>
      <c r="WEX4" s="26"/>
      <c r="WEY4" s="26"/>
      <c r="WEZ4" s="26"/>
      <c r="WFA4" s="26"/>
      <c r="WFB4" s="26"/>
      <c r="WFC4" s="26"/>
      <c r="WFD4" s="26"/>
      <c r="WFE4" s="10"/>
      <c r="WFF4" s="26"/>
      <c r="WFG4" s="26"/>
      <c r="WFH4" s="26"/>
      <c r="WFI4" s="26"/>
      <c r="WFJ4" s="26"/>
      <c r="WFK4" s="26"/>
      <c r="WFL4" s="26"/>
      <c r="WFM4" s="26"/>
      <c r="WFN4" s="26"/>
      <c r="WFO4" s="26"/>
      <c r="WFP4" s="26"/>
      <c r="WFQ4" s="10"/>
      <c r="WFR4" s="26"/>
      <c r="WFS4" s="26"/>
      <c r="WFT4" s="26"/>
      <c r="WFU4" s="26"/>
      <c r="WFV4" s="26"/>
      <c r="WFW4" s="26"/>
      <c r="WFX4" s="26"/>
      <c r="WFY4" s="26"/>
      <c r="WFZ4" s="26"/>
      <c r="WGA4" s="26"/>
      <c r="WGB4" s="26"/>
      <c r="WGC4" s="10"/>
      <c r="WGD4" s="26"/>
      <c r="WGE4" s="26"/>
      <c r="WGF4" s="26"/>
      <c r="WGG4" s="26"/>
      <c r="WGH4" s="26"/>
      <c r="WGI4" s="26"/>
      <c r="WGJ4" s="26"/>
      <c r="WGK4" s="26"/>
      <c r="WGL4" s="26"/>
      <c r="WGM4" s="26"/>
      <c r="WGN4" s="26"/>
      <c r="WGO4" s="10"/>
      <c r="WGP4" s="26"/>
      <c r="WGQ4" s="26"/>
      <c r="WGR4" s="26"/>
      <c r="WGS4" s="26"/>
      <c r="WGT4" s="26"/>
      <c r="WGU4" s="26"/>
      <c r="WGV4" s="26"/>
      <c r="WGW4" s="26"/>
      <c r="WGX4" s="26"/>
      <c r="WGY4" s="26"/>
      <c r="WGZ4" s="26"/>
      <c r="WHA4" s="10"/>
      <c r="WHB4" s="26"/>
      <c r="WHC4" s="26"/>
      <c r="WHD4" s="26"/>
      <c r="WHE4" s="26"/>
      <c r="WHF4" s="26"/>
      <c r="WHG4" s="26"/>
      <c r="WHH4" s="26"/>
      <c r="WHI4" s="26"/>
      <c r="WHJ4" s="26"/>
      <c r="WHK4" s="26"/>
      <c r="WHL4" s="26"/>
      <c r="WHM4" s="10"/>
      <c r="WHN4" s="26"/>
      <c r="WHO4" s="26"/>
      <c r="WHP4" s="26"/>
      <c r="WHQ4" s="26"/>
      <c r="WHR4" s="26"/>
      <c r="WHS4" s="26"/>
      <c r="WHT4" s="26"/>
      <c r="WHU4" s="26"/>
      <c r="WHV4" s="26"/>
      <c r="WHW4" s="26"/>
      <c r="WHX4" s="26"/>
      <c r="WHY4" s="10"/>
      <c r="WHZ4" s="26"/>
      <c r="WIA4" s="26"/>
      <c r="WIB4" s="26"/>
      <c r="WIC4" s="26"/>
      <c r="WID4" s="26"/>
      <c r="WIE4" s="26"/>
      <c r="WIF4" s="26"/>
      <c r="WIG4" s="26"/>
      <c r="WIH4" s="26"/>
      <c r="WII4" s="26"/>
      <c r="WIJ4" s="26"/>
      <c r="WIK4" s="10"/>
      <c r="WIL4" s="26"/>
      <c r="WIM4" s="26"/>
      <c r="WIN4" s="26"/>
      <c r="WIO4" s="26"/>
      <c r="WIP4" s="26"/>
      <c r="WIQ4" s="26"/>
      <c r="WIR4" s="26"/>
      <c r="WIS4" s="26"/>
      <c r="WIT4" s="26"/>
      <c r="WIU4" s="26"/>
      <c r="WIV4" s="26"/>
      <c r="WIW4" s="10"/>
      <c r="WIX4" s="26"/>
      <c r="WIY4" s="26"/>
      <c r="WIZ4" s="26"/>
      <c r="WJA4" s="26"/>
      <c r="WJB4" s="26"/>
      <c r="WJC4" s="26"/>
      <c r="WJD4" s="26"/>
      <c r="WJE4" s="26"/>
      <c r="WJF4" s="26"/>
      <c r="WJG4" s="26"/>
      <c r="WJH4" s="26"/>
      <c r="WJI4" s="10"/>
      <c r="WJJ4" s="26"/>
      <c r="WJK4" s="26"/>
      <c r="WJL4" s="26"/>
      <c r="WJM4" s="26"/>
      <c r="WJN4" s="26"/>
      <c r="WJO4" s="26"/>
      <c r="WJP4" s="26"/>
      <c r="WJQ4" s="26"/>
      <c r="WJR4" s="26"/>
      <c r="WJS4" s="26"/>
      <c r="WJT4" s="26"/>
      <c r="WJU4" s="10"/>
      <c r="WJV4" s="26"/>
      <c r="WJW4" s="26"/>
      <c r="WJX4" s="26"/>
      <c r="WJY4" s="26"/>
      <c r="WJZ4" s="26"/>
      <c r="WKA4" s="26"/>
      <c r="WKB4" s="26"/>
      <c r="WKC4" s="26"/>
      <c r="WKD4" s="26"/>
      <c r="WKE4" s="26"/>
      <c r="WKF4" s="26"/>
      <c r="WKG4" s="10"/>
      <c r="WKH4" s="26"/>
      <c r="WKI4" s="26"/>
      <c r="WKJ4" s="26"/>
      <c r="WKK4" s="26"/>
      <c r="WKL4" s="26"/>
      <c r="WKM4" s="26"/>
      <c r="WKN4" s="26"/>
      <c r="WKO4" s="26"/>
      <c r="WKP4" s="26"/>
      <c r="WKQ4" s="26"/>
      <c r="WKR4" s="26"/>
      <c r="WKS4" s="10"/>
      <c r="WKT4" s="26"/>
      <c r="WKU4" s="26"/>
      <c r="WKV4" s="26"/>
      <c r="WKW4" s="26"/>
      <c r="WKX4" s="26"/>
      <c r="WKY4" s="26"/>
      <c r="WKZ4" s="26"/>
      <c r="WLA4" s="26"/>
      <c r="WLB4" s="26"/>
      <c r="WLC4" s="26"/>
      <c r="WLD4" s="26"/>
      <c r="WLE4" s="10"/>
      <c r="WLF4" s="26"/>
      <c r="WLG4" s="26"/>
      <c r="WLH4" s="26"/>
      <c r="WLI4" s="26"/>
      <c r="WLJ4" s="26"/>
      <c r="WLK4" s="26"/>
      <c r="WLL4" s="26"/>
      <c r="WLM4" s="26"/>
      <c r="WLN4" s="26"/>
      <c r="WLO4" s="26"/>
      <c r="WLP4" s="26"/>
      <c r="WLQ4" s="10"/>
      <c r="WLR4" s="26"/>
      <c r="WLS4" s="26"/>
      <c r="WLT4" s="26"/>
      <c r="WLU4" s="26"/>
      <c r="WLV4" s="26"/>
      <c r="WLW4" s="26"/>
      <c r="WLX4" s="26"/>
      <c r="WLY4" s="26"/>
      <c r="WLZ4" s="26"/>
      <c r="WMA4" s="26"/>
      <c r="WMB4" s="26"/>
      <c r="WMC4" s="10"/>
      <c r="WMD4" s="26"/>
      <c r="WME4" s="26"/>
      <c r="WMF4" s="26"/>
      <c r="WMG4" s="26"/>
      <c r="WMH4" s="26"/>
      <c r="WMI4" s="26"/>
      <c r="WMJ4" s="26"/>
      <c r="WMK4" s="26"/>
      <c r="WML4" s="26"/>
      <c r="WMM4" s="26"/>
      <c r="WMN4" s="26"/>
      <c r="WMO4" s="10"/>
      <c r="WMP4" s="26"/>
      <c r="WMQ4" s="26"/>
      <c r="WMR4" s="26"/>
      <c r="WMS4" s="26"/>
      <c r="WMT4" s="26"/>
      <c r="WMU4" s="26"/>
      <c r="WMV4" s="26"/>
      <c r="WMW4" s="26"/>
      <c r="WMX4" s="26"/>
      <c r="WMY4" s="26"/>
      <c r="WMZ4" s="26"/>
      <c r="WNA4" s="10"/>
      <c r="WNB4" s="26"/>
      <c r="WNC4" s="26"/>
      <c r="WND4" s="26"/>
      <c r="WNE4" s="26"/>
      <c r="WNF4" s="26"/>
      <c r="WNG4" s="26"/>
      <c r="WNH4" s="26"/>
      <c r="WNI4" s="26"/>
      <c r="WNJ4" s="26"/>
      <c r="WNK4" s="26"/>
      <c r="WNL4" s="26"/>
      <c r="WNM4" s="10"/>
      <c r="WNN4" s="26"/>
      <c r="WNO4" s="26"/>
      <c r="WNP4" s="26"/>
      <c r="WNQ4" s="26"/>
      <c r="WNR4" s="26"/>
      <c r="WNS4" s="26"/>
      <c r="WNT4" s="26"/>
      <c r="WNU4" s="26"/>
      <c r="WNV4" s="26"/>
      <c r="WNW4" s="26"/>
      <c r="WNX4" s="26"/>
      <c r="WNY4" s="10"/>
      <c r="WNZ4" s="26"/>
      <c r="WOA4" s="26"/>
      <c r="WOB4" s="26"/>
      <c r="WOC4" s="26"/>
      <c r="WOD4" s="26"/>
      <c r="WOE4" s="26"/>
      <c r="WOF4" s="26"/>
      <c r="WOG4" s="26"/>
      <c r="WOH4" s="26"/>
      <c r="WOI4" s="26"/>
      <c r="WOJ4" s="26"/>
      <c r="WOK4" s="10"/>
      <c r="WOL4" s="26"/>
      <c r="WOM4" s="26"/>
      <c r="WON4" s="26"/>
      <c r="WOO4" s="26"/>
      <c r="WOP4" s="26"/>
      <c r="WOQ4" s="26"/>
      <c r="WOR4" s="26"/>
      <c r="WOS4" s="26"/>
      <c r="WOT4" s="26"/>
      <c r="WOU4" s="26"/>
      <c r="WOV4" s="26"/>
      <c r="WOW4" s="10"/>
      <c r="WOX4" s="26"/>
      <c r="WOY4" s="26"/>
      <c r="WOZ4" s="26"/>
      <c r="WPA4" s="26"/>
      <c r="WPB4" s="26"/>
      <c r="WPC4" s="26"/>
      <c r="WPD4" s="26"/>
      <c r="WPE4" s="26"/>
      <c r="WPF4" s="26"/>
      <c r="WPG4" s="26"/>
      <c r="WPH4" s="26"/>
      <c r="WPI4" s="10"/>
      <c r="WPJ4" s="26"/>
      <c r="WPK4" s="26"/>
      <c r="WPL4" s="26"/>
      <c r="WPM4" s="26"/>
      <c r="WPN4" s="26"/>
      <c r="WPO4" s="26"/>
      <c r="WPP4" s="26"/>
      <c r="WPQ4" s="26"/>
      <c r="WPR4" s="26"/>
      <c r="WPS4" s="26"/>
      <c r="WPT4" s="26"/>
      <c r="WPU4" s="10"/>
      <c r="WPV4" s="26"/>
      <c r="WPW4" s="26"/>
      <c r="WPX4" s="26"/>
      <c r="WPY4" s="26"/>
      <c r="WPZ4" s="26"/>
      <c r="WQA4" s="26"/>
      <c r="WQB4" s="26"/>
      <c r="WQC4" s="26"/>
      <c r="WQD4" s="26"/>
      <c r="WQE4" s="26"/>
      <c r="WQF4" s="26"/>
      <c r="WQG4" s="10"/>
      <c r="WQH4" s="26"/>
      <c r="WQI4" s="26"/>
      <c r="WQJ4" s="26"/>
      <c r="WQK4" s="26"/>
      <c r="WQL4" s="26"/>
      <c r="WQM4" s="26"/>
      <c r="WQN4" s="26"/>
      <c r="WQO4" s="26"/>
      <c r="WQP4" s="26"/>
      <c r="WQQ4" s="26"/>
      <c r="WQR4" s="26"/>
      <c r="WQS4" s="10"/>
      <c r="WQT4" s="26"/>
      <c r="WQU4" s="26"/>
      <c r="WQV4" s="26"/>
      <c r="WQW4" s="26"/>
      <c r="WQX4" s="26"/>
      <c r="WQY4" s="26"/>
      <c r="WQZ4" s="26"/>
      <c r="WRA4" s="26"/>
      <c r="WRB4" s="26"/>
      <c r="WRC4" s="26"/>
      <c r="WRD4" s="26"/>
      <c r="WRE4" s="10"/>
      <c r="WRF4" s="26"/>
      <c r="WRG4" s="26"/>
      <c r="WRH4" s="26"/>
      <c r="WRI4" s="26"/>
      <c r="WRJ4" s="26"/>
      <c r="WRK4" s="26"/>
      <c r="WRL4" s="26"/>
      <c r="WRM4" s="26"/>
      <c r="WRN4" s="26"/>
      <c r="WRO4" s="26"/>
      <c r="WRP4" s="26"/>
      <c r="WRQ4" s="10"/>
      <c r="WRR4" s="26"/>
      <c r="WRS4" s="26"/>
      <c r="WRT4" s="26"/>
      <c r="WRU4" s="26"/>
      <c r="WRV4" s="26"/>
      <c r="WRW4" s="26"/>
      <c r="WRX4" s="26"/>
      <c r="WRY4" s="26"/>
      <c r="WRZ4" s="26"/>
      <c r="WSA4" s="26"/>
      <c r="WSB4" s="26"/>
      <c r="WSC4" s="10"/>
      <c r="WSD4" s="26"/>
      <c r="WSE4" s="26"/>
      <c r="WSF4" s="26"/>
      <c r="WSG4" s="26"/>
      <c r="WSH4" s="26"/>
      <c r="WSI4" s="26"/>
      <c r="WSJ4" s="26"/>
      <c r="WSK4" s="26"/>
      <c r="WSL4" s="26"/>
      <c r="WSM4" s="26"/>
      <c r="WSN4" s="26"/>
      <c r="WSO4" s="10"/>
      <c r="WSP4" s="26"/>
      <c r="WSQ4" s="26"/>
      <c r="WSR4" s="26"/>
      <c r="WSS4" s="26"/>
      <c r="WST4" s="26"/>
      <c r="WSU4" s="26"/>
      <c r="WSV4" s="26"/>
      <c r="WSW4" s="26"/>
      <c r="WSX4" s="26"/>
      <c r="WSY4" s="26"/>
      <c r="WSZ4" s="26"/>
      <c r="WTA4" s="10"/>
      <c r="WTB4" s="26"/>
      <c r="WTC4" s="26"/>
      <c r="WTD4" s="26"/>
      <c r="WTE4" s="26"/>
      <c r="WTF4" s="26"/>
      <c r="WTG4" s="26"/>
      <c r="WTH4" s="26"/>
      <c r="WTI4" s="26"/>
      <c r="WTJ4" s="26"/>
      <c r="WTK4" s="26"/>
      <c r="WTL4" s="26"/>
      <c r="WTM4" s="10"/>
      <c r="WTN4" s="26"/>
      <c r="WTO4" s="26"/>
      <c r="WTP4" s="26"/>
      <c r="WTQ4" s="26"/>
      <c r="WTR4" s="26"/>
      <c r="WTS4" s="26"/>
      <c r="WTT4" s="26"/>
      <c r="WTU4" s="26"/>
      <c r="WTV4" s="26"/>
      <c r="WTW4" s="26"/>
      <c r="WTX4" s="26"/>
      <c r="WTY4" s="10"/>
      <c r="WTZ4" s="26"/>
      <c r="WUA4" s="26"/>
      <c r="WUB4" s="26"/>
      <c r="WUC4" s="26"/>
      <c r="WUD4" s="26"/>
      <c r="WUE4" s="26"/>
      <c r="WUF4" s="26"/>
      <c r="WUG4" s="26"/>
      <c r="WUH4" s="26"/>
      <c r="WUI4" s="26"/>
      <c r="WUJ4" s="26"/>
      <c r="WUK4" s="10"/>
      <c r="WUL4" s="26"/>
      <c r="WUM4" s="26"/>
      <c r="WUN4" s="26"/>
      <c r="WUO4" s="26"/>
      <c r="WUP4" s="26"/>
      <c r="WUQ4" s="26"/>
      <c r="WUR4" s="26"/>
      <c r="WUS4" s="26"/>
      <c r="WUT4" s="26"/>
      <c r="WUU4" s="26"/>
      <c r="WUV4" s="26"/>
      <c r="WUW4" s="10"/>
      <c r="WUX4" s="26"/>
      <c r="WUY4" s="26"/>
      <c r="WUZ4" s="26"/>
      <c r="WVA4" s="26"/>
      <c r="WVB4" s="26"/>
      <c r="WVC4" s="26"/>
      <c r="WVD4" s="26"/>
      <c r="WVE4" s="26"/>
      <c r="WVF4" s="26"/>
      <c r="WVG4" s="26"/>
      <c r="WVH4" s="26"/>
      <c r="WVI4" s="10"/>
      <c r="WVJ4" s="26"/>
      <c r="WVK4" s="26"/>
      <c r="WVL4" s="26"/>
      <c r="WVM4" s="26"/>
      <c r="WVN4" s="26"/>
      <c r="WVO4" s="26"/>
      <c r="WVP4" s="26"/>
      <c r="WVQ4" s="26"/>
      <c r="WVR4" s="26"/>
      <c r="WVS4" s="26"/>
      <c r="WVT4" s="26"/>
      <c r="WVU4" s="10"/>
      <c r="WVV4" s="26"/>
      <c r="WVW4" s="26"/>
      <c r="WVX4" s="26"/>
      <c r="WVY4" s="26"/>
      <c r="WVZ4" s="26"/>
      <c r="WWA4" s="26"/>
      <c r="WWB4" s="26"/>
      <c r="WWC4" s="26"/>
      <c r="WWD4" s="26"/>
      <c r="WWE4" s="26"/>
      <c r="WWF4" s="26"/>
      <c r="WWG4" s="10"/>
      <c r="WWH4" s="26"/>
      <c r="WWI4" s="26"/>
      <c r="WWJ4" s="26"/>
      <c r="WWK4" s="26"/>
      <c r="WWL4" s="26"/>
      <c r="WWM4" s="26"/>
      <c r="WWN4" s="26"/>
      <c r="WWO4" s="26"/>
      <c r="WWP4" s="26"/>
      <c r="WWQ4" s="26"/>
      <c r="WWR4" s="26"/>
      <c r="WWS4" s="10"/>
      <c r="WWT4" s="26"/>
      <c r="WWU4" s="26"/>
      <c r="WWV4" s="26"/>
      <c r="WWW4" s="26"/>
      <c r="WWX4" s="26"/>
      <c r="WWY4" s="26"/>
      <c r="WWZ4" s="26"/>
      <c r="WXA4" s="26"/>
      <c r="WXB4" s="26"/>
      <c r="WXC4" s="26"/>
      <c r="WXD4" s="26"/>
      <c r="WXE4" s="10"/>
      <c r="WXF4" s="26"/>
      <c r="WXG4" s="26"/>
      <c r="WXH4" s="26"/>
      <c r="WXI4" s="26"/>
      <c r="WXJ4" s="26"/>
      <c r="WXK4" s="26"/>
      <c r="WXL4" s="26"/>
      <c r="WXM4" s="26"/>
      <c r="WXN4" s="26"/>
      <c r="WXO4" s="26"/>
      <c r="WXP4" s="26"/>
      <c r="WXQ4" s="10"/>
      <c r="WXR4" s="26"/>
      <c r="WXS4" s="26"/>
      <c r="WXT4" s="26"/>
      <c r="WXU4" s="26"/>
      <c r="WXV4" s="26"/>
      <c r="WXW4" s="26"/>
      <c r="WXX4" s="26"/>
      <c r="WXY4" s="26"/>
      <c r="WXZ4" s="26"/>
      <c r="WYA4" s="26"/>
      <c r="WYB4" s="26"/>
      <c r="WYC4" s="10"/>
      <c r="WYD4" s="26"/>
      <c r="WYE4" s="26"/>
      <c r="WYF4" s="26"/>
      <c r="WYG4" s="26"/>
      <c r="WYH4" s="26"/>
      <c r="WYI4" s="26"/>
      <c r="WYJ4" s="26"/>
      <c r="WYK4" s="26"/>
      <c r="WYL4" s="26"/>
      <c r="WYM4" s="26"/>
      <c r="WYN4" s="26"/>
      <c r="WYO4" s="10"/>
      <c r="WYP4" s="26"/>
      <c r="WYQ4" s="26"/>
      <c r="WYR4" s="26"/>
      <c r="WYS4" s="26"/>
      <c r="WYT4" s="26"/>
      <c r="WYU4" s="26"/>
      <c r="WYV4" s="26"/>
      <c r="WYW4" s="26"/>
      <c r="WYX4" s="26"/>
      <c r="WYY4" s="26"/>
      <c r="WYZ4" s="26"/>
      <c r="WZA4" s="10"/>
      <c r="WZB4" s="26"/>
      <c r="WZC4" s="26"/>
      <c r="WZD4" s="26"/>
      <c r="WZE4" s="26"/>
      <c r="WZF4" s="26"/>
      <c r="WZG4" s="26"/>
      <c r="WZH4" s="26"/>
      <c r="WZI4" s="26"/>
      <c r="WZJ4" s="26"/>
      <c r="WZK4" s="26"/>
      <c r="WZL4" s="26"/>
      <c r="WZM4" s="10"/>
      <c r="WZN4" s="26"/>
      <c r="WZO4" s="26"/>
      <c r="WZP4" s="26"/>
      <c r="WZQ4" s="26"/>
      <c r="WZR4" s="26"/>
      <c r="WZS4" s="26"/>
      <c r="WZT4" s="26"/>
      <c r="WZU4" s="26"/>
      <c r="WZV4" s="26"/>
      <c r="WZW4" s="26"/>
      <c r="WZX4" s="26"/>
      <c r="WZY4" s="10"/>
      <c r="WZZ4" s="26"/>
      <c r="XAA4" s="26"/>
      <c r="XAB4" s="26"/>
      <c r="XAC4" s="26"/>
      <c r="XAD4" s="26"/>
      <c r="XAE4" s="26"/>
      <c r="XAF4" s="26"/>
      <c r="XAG4" s="26"/>
      <c r="XAH4" s="26"/>
      <c r="XAI4" s="26"/>
      <c r="XAJ4" s="26"/>
      <c r="XAK4" s="10"/>
      <c r="XAL4" s="26"/>
      <c r="XAM4" s="26"/>
      <c r="XAN4" s="26"/>
      <c r="XAO4" s="26"/>
      <c r="XAP4" s="26"/>
      <c r="XAQ4" s="26"/>
      <c r="XAR4" s="26"/>
      <c r="XAS4" s="26"/>
      <c r="XAT4" s="26"/>
      <c r="XAU4" s="26"/>
      <c r="XAV4" s="26"/>
      <c r="XAW4" s="10"/>
      <c r="XAX4" s="26"/>
      <c r="XAY4" s="26"/>
      <c r="XAZ4" s="26"/>
      <c r="XBA4" s="26"/>
      <c r="XBB4" s="26"/>
      <c r="XBC4" s="26"/>
      <c r="XBD4" s="26"/>
      <c r="XBE4" s="26"/>
      <c r="XBF4" s="26"/>
      <c r="XBG4" s="26"/>
      <c r="XBH4" s="26"/>
      <c r="XBI4" s="10"/>
      <c r="XBJ4" s="26"/>
      <c r="XBK4" s="26"/>
      <c r="XBL4" s="26"/>
      <c r="XBM4" s="26"/>
      <c r="XBN4" s="26"/>
      <c r="XBO4" s="26"/>
      <c r="XBP4" s="26"/>
      <c r="XBQ4" s="26"/>
      <c r="XBR4" s="26"/>
      <c r="XBS4" s="26"/>
      <c r="XBT4" s="26"/>
      <c r="XBU4" s="10"/>
      <c r="XBV4" s="26"/>
      <c r="XBW4" s="26"/>
      <c r="XBX4" s="26"/>
      <c r="XBY4" s="26"/>
      <c r="XBZ4" s="26"/>
      <c r="XCA4" s="26"/>
      <c r="XCB4" s="26"/>
      <c r="XCC4" s="26"/>
      <c r="XCD4" s="26"/>
      <c r="XCE4" s="26"/>
      <c r="XCF4" s="26"/>
      <c r="XCG4" s="10"/>
      <c r="XCH4" s="26"/>
      <c r="XCI4" s="26"/>
      <c r="XCJ4" s="26"/>
      <c r="XCK4" s="26"/>
      <c r="XCL4" s="26"/>
      <c r="XCM4" s="26"/>
      <c r="XCN4" s="26"/>
      <c r="XCO4" s="26"/>
      <c r="XCP4" s="26"/>
      <c r="XCQ4" s="26"/>
      <c r="XCR4" s="26"/>
      <c r="XCS4" s="10"/>
      <c r="XCT4" s="26"/>
      <c r="XCU4" s="26"/>
      <c r="XCV4" s="26"/>
      <c r="XCW4" s="26"/>
      <c r="XCX4" s="26"/>
      <c r="XCY4" s="26"/>
      <c r="XCZ4" s="26"/>
      <c r="XDA4" s="26"/>
      <c r="XDB4" s="26"/>
      <c r="XDC4" s="26"/>
      <c r="XDD4" s="26"/>
      <c r="XDE4" s="10"/>
      <c r="XDF4" s="26"/>
      <c r="XDG4" s="26"/>
      <c r="XDH4" s="26"/>
      <c r="XDI4" s="26"/>
      <c r="XDJ4" s="26"/>
      <c r="XDK4" s="26"/>
      <c r="XDL4" s="26"/>
      <c r="XDM4" s="26"/>
      <c r="XDN4" s="26"/>
      <c r="XDO4" s="26"/>
      <c r="XDP4" s="26"/>
      <c r="XDQ4" s="10"/>
      <c r="XDR4" s="26"/>
      <c r="XDS4" s="26"/>
      <c r="XDT4" s="26"/>
      <c r="XDU4" s="26"/>
      <c r="XDV4" s="26"/>
      <c r="XDW4" s="26"/>
      <c r="XDX4" s="26"/>
      <c r="XDY4" s="26"/>
      <c r="XDZ4" s="26"/>
      <c r="XEA4" s="26"/>
      <c r="XEB4" s="26"/>
      <c r="XEC4" s="10"/>
      <c r="XED4" s="26"/>
      <c r="XEE4" s="26"/>
      <c r="XEF4" s="26"/>
      <c r="XEG4" s="26"/>
      <c r="XEH4" s="26"/>
      <c r="XEI4" s="26"/>
      <c r="XEJ4" s="26"/>
      <c r="XEK4" s="26"/>
      <c r="XEL4" s="26"/>
      <c r="XEM4" s="26"/>
      <c r="XEN4" s="26"/>
      <c r="XEO4" s="10"/>
      <c r="XEP4" s="26"/>
      <c r="XEQ4" s="26"/>
      <c r="XER4" s="26"/>
      <c r="XES4" s="26"/>
      <c r="XET4" s="26"/>
      <c r="XEU4" s="26"/>
      <c r="XEV4" s="26"/>
      <c r="XEW4" s="26"/>
      <c r="XEX4" s="26"/>
      <c r="XEY4" s="26"/>
      <c r="XEZ4" s="26"/>
      <c r="XFA4" s="10"/>
      <c r="XFB4" s="26"/>
      <c r="XFC4" s="26"/>
      <c r="XFD4" s="26"/>
    </row>
    <row r="5" spans="1:16384" s="9" customFormat="1" ht="22.5" customHeight="1" x14ac:dyDescent="0.2">
      <c r="A5" s="37" t="s">
        <v>220</v>
      </c>
      <c r="B5" s="26">
        <v>14825</v>
      </c>
      <c r="C5" s="26">
        <v>15059</v>
      </c>
      <c r="D5" s="26">
        <v>13550</v>
      </c>
      <c r="E5" s="26">
        <v>14076</v>
      </c>
      <c r="F5" s="26">
        <v>15306</v>
      </c>
      <c r="G5" s="26">
        <v>14975</v>
      </c>
      <c r="H5" s="26">
        <v>15963</v>
      </c>
      <c r="I5" s="26">
        <v>16132</v>
      </c>
      <c r="J5" s="26">
        <v>15397</v>
      </c>
      <c r="K5" s="26">
        <v>11679</v>
      </c>
      <c r="L5" s="26">
        <v>14387</v>
      </c>
    </row>
    <row r="6" spans="1:16384" s="12" customFormat="1" ht="13.5" customHeight="1" x14ac:dyDescent="0.2">
      <c r="A6" s="38" t="s">
        <v>219</v>
      </c>
      <c r="B6" s="23">
        <v>1444</v>
      </c>
      <c r="C6" s="24">
        <v>1363</v>
      </c>
      <c r="D6" s="24">
        <v>961</v>
      </c>
      <c r="E6" s="24">
        <v>1042</v>
      </c>
      <c r="F6" s="24">
        <v>1123</v>
      </c>
      <c r="G6" s="23">
        <v>879</v>
      </c>
      <c r="H6" s="24">
        <v>878</v>
      </c>
      <c r="I6" s="24">
        <v>858</v>
      </c>
      <c r="J6" s="24">
        <v>838</v>
      </c>
      <c r="K6" s="24">
        <v>580</v>
      </c>
      <c r="L6" s="23">
        <v>687</v>
      </c>
    </row>
    <row r="7" spans="1:16384" s="12" customFormat="1" ht="13.5" customHeight="1" x14ac:dyDescent="0.2">
      <c r="A7" s="38" t="s">
        <v>218</v>
      </c>
      <c r="B7" s="23">
        <v>171</v>
      </c>
      <c r="C7" s="24">
        <v>141</v>
      </c>
      <c r="D7" s="24">
        <v>77</v>
      </c>
      <c r="E7" s="24">
        <v>96</v>
      </c>
      <c r="F7" s="24">
        <v>83</v>
      </c>
      <c r="G7" s="23">
        <v>73</v>
      </c>
      <c r="H7" s="24">
        <v>76</v>
      </c>
      <c r="I7" s="24">
        <v>64</v>
      </c>
      <c r="J7" s="24">
        <v>60</v>
      </c>
      <c r="K7" s="24">
        <v>30</v>
      </c>
      <c r="L7" s="23">
        <v>51</v>
      </c>
    </row>
    <row r="8" spans="1:16384" s="12" customFormat="1" ht="13.5" customHeight="1" x14ac:dyDescent="0.2">
      <c r="A8" s="38" t="s">
        <v>217</v>
      </c>
      <c r="B8" s="23">
        <v>186</v>
      </c>
      <c r="C8" s="24">
        <v>85</v>
      </c>
      <c r="D8" s="24">
        <v>107</v>
      </c>
      <c r="E8" s="24">
        <v>114</v>
      </c>
      <c r="F8" s="24">
        <v>148</v>
      </c>
      <c r="G8" s="23">
        <v>127</v>
      </c>
      <c r="H8" s="24">
        <v>165</v>
      </c>
      <c r="I8" s="24">
        <v>151</v>
      </c>
      <c r="J8" s="24">
        <v>80</v>
      </c>
      <c r="K8" s="24">
        <v>36</v>
      </c>
      <c r="L8" s="23">
        <v>67</v>
      </c>
    </row>
    <row r="9" spans="1:16384" s="12" customFormat="1" ht="13.5" customHeight="1" x14ac:dyDescent="0.2">
      <c r="A9" s="38" t="s">
        <v>216</v>
      </c>
      <c r="B9" s="23">
        <v>1137</v>
      </c>
      <c r="C9" s="24">
        <v>854</v>
      </c>
      <c r="D9" s="24">
        <v>648</v>
      </c>
      <c r="E9" s="24">
        <v>670</v>
      </c>
      <c r="F9" s="24">
        <v>713</v>
      </c>
      <c r="G9" s="23">
        <v>807</v>
      </c>
      <c r="H9" s="24">
        <v>1254</v>
      </c>
      <c r="I9" s="24">
        <v>1343</v>
      </c>
      <c r="J9" s="24">
        <v>967</v>
      </c>
      <c r="K9" s="24">
        <v>704</v>
      </c>
      <c r="L9" s="23">
        <v>926</v>
      </c>
    </row>
    <row r="10" spans="1:16384" s="12" customFormat="1" ht="13.5" customHeight="1" x14ac:dyDescent="0.2">
      <c r="A10" s="38" t="s">
        <v>215</v>
      </c>
      <c r="B10" s="23">
        <v>59</v>
      </c>
      <c r="C10" s="24">
        <v>68</v>
      </c>
      <c r="D10" s="24">
        <v>74</v>
      </c>
      <c r="E10" s="24">
        <v>72</v>
      </c>
      <c r="F10" s="24">
        <v>86</v>
      </c>
      <c r="G10" s="23">
        <v>72</v>
      </c>
      <c r="H10" s="24">
        <v>78</v>
      </c>
      <c r="I10" s="24">
        <v>52</v>
      </c>
      <c r="J10" s="24">
        <v>58</v>
      </c>
      <c r="K10" s="24">
        <v>50</v>
      </c>
      <c r="L10" s="23">
        <v>78</v>
      </c>
    </row>
    <row r="11" spans="1:16384" s="12" customFormat="1" ht="13.5" customHeight="1" x14ac:dyDescent="0.2">
      <c r="A11" s="38" t="s">
        <v>214</v>
      </c>
      <c r="B11" s="23">
        <v>305</v>
      </c>
      <c r="C11" s="24">
        <v>243</v>
      </c>
      <c r="D11" s="24">
        <v>250</v>
      </c>
      <c r="E11" s="24">
        <v>242</v>
      </c>
      <c r="F11" s="24">
        <v>299</v>
      </c>
      <c r="G11" s="23">
        <v>299</v>
      </c>
      <c r="H11" s="24">
        <v>286</v>
      </c>
      <c r="I11" s="24">
        <v>311</v>
      </c>
      <c r="J11" s="24">
        <v>318</v>
      </c>
      <c r="K11" s="24">
        <v>206</v>
      </c>
      <c r="L11" s="23">
        <v>266</v>
      </c>
    </row>
    <row r="12" spans="1:16384" s="12" customFormat="1" ht="13.5" customHeight="1" x14ac:dyDescent="0.2">
      <c r="A12" s="38" t="s">
        <v>213</v>
      </c>
      <c r="B12" s="23">
        <v>22</v>
      </c>
      <c r="C12" s="24">
        <v>18</v>
      </c>
      <c r="D12" s="24">
        <v>24</v>
      </c>
      <c r="E12" s="24">
        <v>25</v>
      </c>
      <c r="F12" s="24">
        <v>20</v>
      </c>
      <c r="G12" s="23">
        <v>13</v>
      </c>
      <c r="H12" s="24">
        <v>17</v>
      </c>
      <c r="I12" s="24">
        <v>18</v>
      </c>
      <c r="J12" s="24">
        <v>12</v>
      </c>
      <c r="K12" s="24">
        <v>9</v>
      </c>
      <c r="L12" s="23">
        <v>12</v>
      </c>
    </row>
    <row r="13" spans="1:16384" s="12" customFormat="1" ht="13.5" customHeight="1" x14ac:dyDescent="0.2">
      <c r="A13" s="38" t="s">
        <v>212</v>
      </c>
      <c r="B13" s="23">
        <v>83</v>
      </c>
      <c r="C13" s="24">
        <v>124</v>
      </c>
      <c r="D13" s="24">
        <v>107</v>
      </c>
      <c r="E13" s="24">
        <v>111</v>
      </c>
      <c r="F13" s="24">
        <v>144</v>
      </c>
      <c r="G13" s="23">
        <v>99</v>
      </c>
      <c r="H13" s="24">
        <v>89</v>
      </c>
      <c r="I13" s="24">
        <v>71</v>
      </c>
      <c r="J13" s="24">
        <v>46</v>
      </c>
      <c r="K13" s="24">
        <v>60</v>
      </c>
      <c r="L13" s="23">
        <v>119</v>
      </c>
    </row>
    <row r="14" spans="1:16384" s="12" customFormat="1" ht="13.5" customHeight="1" x14ac:dyDescent="0.2">
      <c r="A14" s="38" t="s">
        <v>211</v>
      </c>
      <c r="B14" s="23">
        <v>6465</v>
      </c>
      <c r="C14" s="24">
        <v>7043</v>
      </c>
      <c r="D14" s="24">
        <v>6525</v>
      </c>
      <c r="E14" s="24">
        <v>6679</v>
      </c>
      <c r="F14" s="24">
        <v>7012</v>
      </c>
      <c r="G14" s="23">
        <v>6719</v>
      </c>
      <c r="H14" s="24">
        <v>7977</v>
      </c>
      <c r="I14" s="24">
        <v>8110</v>
      </c>
      <c r="J14" s="24">
        <v>7843</v>
      </c>
      <c r="K14" s="24">
        <v>6068</v>
      </c>
      <c r="L14" s="23">
        <v>7144</v>
      </c>
    </row>
    <row r="15" spans="1:16384" s="12" customFormat="1" ht="13.5" customHeight="1" x14ac:dyDescent="0.2">
      <c r="A15" s="38" t="s">
        <v>210</v>
      </c>
      <c r="B15" s="23">
        <v>0</v>
      </c>
      <c r="C15" s="24">
        <v>0</v>
      </c>
      <c r="D15" s="24">
        <v>0</v>
      </c>
      <c r="E15" s="24">
        <v>0</v>
      </c>
      <c r="F15" s="24">
        <v>0</v>
      </c>
      <c r="G15" s="23">
        <v>0</v>
      </c>
      <c r="H15" s="24">
        <v>0</v>
      </c>
      <c r="I15" s="24">
        <v>0</v>
      </c>
      <c r="J15" s="24">
        <v>0</v>
      </c>
      <c r="K15" s="24">
        <v>348</v>
      </c>
      <c r="L15" s="23">
        <v>192</v>
      </c>
    </row>
    <row r="16" spans="1:16384" s="12" customFormat="1" ht="13.5" customHeight="1" x14ac:dyDescent="0.2">
      <c r="A16" s="38" t="s">
        <v>209</v>
      </c>
      <c r="B16" s="23">
        <v>499</v>
      </c>
      <c r="C16" s="24">
        <v>577</v>
      </c>
      <c r="D16" s="24">
        <v>539</v>
      </c>
      <c r="E16" s="24">
        <v>559</v>
      </c>
      <c r="F16" s="24">
        <v>634</v>
      </c>
      <c r="G16" s="23">
        <v>544</v>
      </c>
      <c r="H16" s="24">
        <v>616</v>
      </c>
      <c r="I16" s="24">
        <v>630</v>
      </c>
      <c r="J16" s="24">
        <v>670</v>
      </c>
      <c r="K16" s="24">
        <v>216</v>
      </c>
      <c r="L16" s="23">
        <v>266</v>
      </c>
    </row>
    <row r="17" spans="1:12" s="12" customFormat="1" ht="13.5" customHeight="1" x14ac:dyDescent="0.2">
      <c r="A17" s="38" t="s">
        <v>208</v>
      </c>
      <c r="B17" s="23">
        <v>89</v>
      </c>
      <c r="C17" s="24">
        <v>134</v>
      </c>
      <c r="D17" s="24">
        <v>145</v>
      </c>
      <c r="E17" s="24">
        <v>133</v>
      </c>
      <c r="F17" s="24">
        <v>116</v>
      </c>
      <c r="G17" s="23">
        <v>158</v>
      </c>
      <c r="H17" s="24">
        <v>199</v>
      </c>
      <c r="I17" s="24">
        <v>237</v>
      </c>
      <c r="J17" s="24">
        <v>272</v>
      </c>
      <c r="K17" s="24">
        <v>222</v>
      </c>
      <c r="L17" s="23">
        <v>225</v>
      </c>
    </row>
    <row r="18" spans="1:12" s="12" customFormat="1" ht="13.5" customHeight="1" x14ac:dyDescent="0.2">
      <c r="A18" s="38" t="s">
        <v>207</v>
      </c>
      <c r="B18" s="23">
        <v>170</v>
      </c>
      <c r="C18" s="24">
        <v>160</v>
      </c>
      <c r="D18" s="24">
        <v>190</v>
      </c>
      <c r="E18" s="24">
        <v>220</v>
      </c>
      <c r="F18" s="24">
        <v>213</v>
      </c>
      <c r="G18" s="23">
        <v>210</v>
      </c>
      <c r="H18" s="24">
        <v>239</v>
      </c>
      <c r="I18" s="24">
        <v>263</v>
      </c>
      <c r="J18" s="24">
        <v>267</v>
      </c>
      <c r="K18" s="24">
        <v>206</v>
      </c>
      <c r="L18" s="23">
        <v>207</v>
      </c>
    </row>
    <row r="19" spans="1:12" s="12" customFormat="1" ht="13.5" customHeight="1" x14ac:dyDescent="0.2">
      <c r="A19" s="38" t="s">
        <v>206</v>
      </c>
      <c r="B19" s="23">
        <v>59</v>
      </c>
      <c r="C19" s="24">
        <v>50</v>
      </c>
      <c r="D19" s="24">
        <v>57</v>
      </c>
      <c r="E19" s="24">
        <v>82</v>
      </c>
      <c r="F19" s="24">
        <v>65</v>
      </c>
      <c r="G19" s="23">
        <v>48</v>
      </c>
      <c r="H19" s="24">
        <v>79</v>
      </c>
      <c r="I19" s="24">
        <v>80</v>
      </c>
      <c r="J19" s="24">
        <v>80</v>
      </c>
      <c r="K19" s="24">
        <v>60</v>
      </c>
      <c r="L19" s="23">
        <v>70</v>
      </c>
    </row>
    <row r="20" spans="1:12" s="12" customFormat="1" ht="13.5" customHeight="1" x14ac:dyDescent="0.2">
      <c r="A20" s="38" t="s">
        <v>205</v>
      </c>
      <c r="B20" s="23">
        <v>2410</v>
      </c>
      <c r="C20" s="24">
        <v>2803</v>
      </c>
      <c r="D20" s="24">
        <v>2655</v>
      </c>
      <c r="E20" s="24">
        <v>2712</v>
      </c>
      <c r="F20" s="24">
        <v>2873</v>
      </c>
      <c r="G20" s="23">
        <v>3005</v>
      </c>
      <c r="H20" s="24">
        <v>2429</v>
      </c>
      <c r="I20" s="24">
        <v>2339</v>
      </c>
      <c r="J20" s="24">
        <v>2209</v>
      </c>
      <c r="K20" s="24">
        <v>1684</v>
      </c>
      <c r="L20" s="23">
        <v>1863</v>
      </c>
    </row>
    <row r="21" spans="1:12" s="12" customFormat="1" ht="13.5" customHeight="1" x14ac:dyDescent="0.2">
      <c r="A21" s="38" t="s">
        <v>204</v>
      </c>
      <c r="B21" s="23">
        <v>31</v>
      </c>
      <c r="C21" s="24">
        <v>20</v>
      </c>
      <c r="D21" s="24">
        <v>22</v>
      </c>
      <c r="E21" s="24">
        <v>19</v>
      </c>
      <c r="F21" s="24">
        <v>15</v>
      </c>
      <c r="G21" s="23">
        <v>21</v>
      </c>
      <c r="H21" s="24">
        <v>32</v>
      </c>
      <c r="I21" s="24">
        <v>13</v>
      </c>
      <c r="J21" s="24">
        <v>8</v>
      </c>
      <c r="K21" s="24">
        <v>12</v>
      </c>
      <c r="L21" s="23">
        <v>11</v>
      </c>
    </row>
    <row r="22" spans="1:12" s="12" customFormat="1" ht="13.5" customHeight="1" x14ac:dyDescent="0.2">
      <c r="A22" s="38" t="s">
        <v>203</v>
      </c>
      <c r="B22" s="23">
        <v>1695</v>
      </c>
      <c r="C22" s="24">
        <v>1376</v>
      </c>
      <c r="D22" s="24">
        <v>1169</v>
      </c>
      <c r="E22" s="24">
        <v>1300</v>
      </c>
      <c r="F22" s="24">
        <v>1762</v>
      </c>
      <c r="G22" s="23">
        <v>1901</v>
      </c>
      <c r="H22" s="24">
        <v>1549</v>
      </c>
      <c r="I22" s="24">
        <v>1537</v>
      </c>
      <c r="J22" s="24">
        <v>1461</v>
      </c>
      <c r="K22" s="24">
        <v>1065</v>
      </c>
      <c r="L22" s="23">
        <v>2084</v>
      </c>
    </row>
    <row r="23" spans="1:12" s="12" customFormat="1" ht="13.5" customHeight="1" x14ac:dyDescent="0.2">
      <c r="A23" s="38" t="s">
        <v>202</v>
      </c>
      <c r="B23" s="23">
        <v>0</v>
      </c>
      <c r="C23" s="24">
        <v>0</v>
      </c>
      <c r="D23" s="24">
        <v>0</v>
      </c>
      <c r="E23" s="24">
        <v>0</v>
      </c>
      <c r="F23" s="24">
        <v>0</v>
      </c>
      <c r="G23" s="23">
        <v>0</v>
      </c>
      <c r="H23" s="24">
        <v>0</v>
      </c>
      <c r="I23" s="24">
        <v>55</v>
      </c>
      <c r="J23" s="24">
        <v>208</v>
      </c>
      <c r="K23" s="24">
        <v>123</v>
      </c>
      <c r="L23" s="23">
        <v>119</v>
      </c>
    </row>
    <row r="24" spans="1:12" s="9" customFormat="1" ht="22.5" customHeight="1" x14ac:dyDescent="0.2">
      <c r="A24" s="37" t="s">
        <v>201</v>
      </c>
      <c r="B24" s="26">
        <v>11268</v>
      </c>
      <c r="C24" s="26">
        <v>13961</v>
      </c>
      <c r="D24" s="26">
        <v>15770</v>
      </c>
      <c r="E24" s="26">
        <v>25536</v>
      </c>
      <c r="F24" s="26">
        <v>33505</v>
      </c>
      <c r="G24" s="26">
        <v>24356</v>
      </c>
      <c r="H24" s="26">
        <v>30364</v>
      </c>
      <c r="I24" s="26">
        <v>30282</v>
      </c>
      <c r="J24" s="26">
        <v>28800</v>
      </c>
      <c r="K24" s="26">
        <v>19961</v>
      </c>
      <c r="L24" s="26">
        <v>32261</v>
      </c>
    </row>
    <row r="25" spans="1:12" s="12" customFormat="1" ht="13.5" customHeight="1" x14ac:dyDescent="0.2">
      <c r="A25" s="38" t="s">
        <v>200</v>
      </c>
      <c r="B25" s="23">
        <v>41</v>
      </c>
      <c r="C25" s="24">
        <v>27</v>
      </c>
      <c r="D25" s="24">
        <v>46</v>
      </c>
      <c r="E25" s="24">
        <v>41</v>
      </c>
      <c r="F25" s="24">
        <v>35</v>
      </c>
      <c r="G25" s="23">
        <v>35</v>
      </c>
      <c r="H25" s="24">
        <v>19</v>
      </c>
      <c r="I25" s="24">
        <v>18</v>
      </c>
      <c r="J25" s="24">
        <v>18</v>
      </c>
      <c r="K25" s="24">
        <v>23</v>
      </c>
      <c r="L25" s="23">
        <v>27</v>
      </c>
    </row>
    <row r="26" spans="1:12" s="12" customFormat="1" ht="13.5" customHeight="1" x14ac:dyDescent="0.2">
      <c r="A26" s="38" t="s">
        <v>199</v>
      </c>
      <c r="B26" s="23">
        <v>2348</v>
      </c>
      <c r="C26" s="24">
        <v>3348</v>
      </c>
      <c r="D26" s="24">
        <v>3197</v>
      </c>
      <c r="E26" s="24">
        <v>6411</v>
      </c>
      <c r="F26" s="24">
        <v>4968</v>
      </c>
      <c r="G26" s="23">
        <v>3832</v>
      </c>
      <c r="H26" s="24">
        <v>6390</v>
      </c>
      <c r="I26" s="24">
        <v>5140</v>
      </c>
      <c r="J26" s="24">
        <v>3856</v>
      </c>
      <c r="K26" s="24">
        <v>3107</v>
      </c>
      <c r="L26" s="23">
        <v>12280</v>
      </c>
    </row>
    <row r="27" spans="1:12" s="12" customFormat="1" ht="13.5" customHeight="1" x14ac:dyDescent="0.2">
      <c r="A27" s="38" t="s">
        <v>198</v>
      </c>
      <c r="B27" s="23">
        <v>0</v>
      </c>
      <c r="C27" s="24">
        <v>0</v>
      </c>
      <c r="D27" s="24">
        <v>5</v>
      </c>
      <c r="E27" s="24">
        <v>6</v>
      </c>
      <c r="F27" s="24">
        <v>8</v>
      </c>
      <c r="G27" s="23">
        <v>0</v>
      </c>
      <c r="H27" s="24">
        <v>1</v>
      </c>
      <c r="I27" s="24">
        <v>20</v>
      </c>
      <c r="J27" s="24">
        <v>5</v>
      </c>
      <c r="K27" s="24">
        <v>1</v>
      </c>
      <c r="L27" s="23">
        <v>2</v>
      </c>
    </row>
    <row r="28" spans="1:12" s="12" customFormat="1" ht="13.5" customHeight="1" x14ac:dyDescent="0.2">
      <c r="A28" s="38" t="s">
        <v>197</v>
      </c>
      <c r="B28" s="23">
        <v>2255</v>
      </c>
      <c r="C28" s="24">
        <v>2184</v>
      </c>
      <c r="D28" s="24">
        <v>2319</v>
      </c>
      <c r="E28" s="24">
        <v>2482</v>
      </c>
      <c r="F28" s="24">
        <v>2557</v>
      </c>
      <c r="G28" s="23">
        <v>2719</v>
      </c>
      <c r="H28" s="24">
        <v>3191</v>
      </c>
      <c r="I28" s="24">
        <v>3332</v>
      </c>
      <c r="J28" s="24">
        <v>3241</v>
      </c>
      <c r="K28" s="24">
        <v>2408</v>
      </c>
      <c r="L28" s="23">
        <v>3093</v>
      </c>
    </row>
    <row r="29" spans="1:12" s="12" customFormat="1" ht="13.5" customHeight="1" x14ac:dyDescent="0.2">
      <c r="A29" s="38" t="s">
        <v>196</v>
      </c>
      <c r="B29" s="23">
        <v>28</v>
      </c>
      <c r="C29" s="24">
        <v>42</v>
      </c>
      <c r="D29" s="24">
        <v>34</v>
      </c>
      <c r="E29" s="24">
        <v>28</v>
      </c>
      <c r="F29" s="24">
        <v>42</v>
      </c>
      <c r="G29" s="23">
        <v>58</v>
      </c>
      <c r="H29" s="24">
        <v>117</v>
      </c>
      <c r="I29" s="24">
        <v>85</v>
      </c>
      <c r="J29" s="24">
        <v>115</v>
      </c>
      <c r="K29" s="24">
        <v>74</v>
      </c>
      <c r="L29" s="23">
        <v>99</v>
      </c>
    </row>
    <row r="30" spans="1:12" s="12" customFormat="1" ht="13.5" customHeight="1" x14ac:dyDescent="0.2">
      <c r="A30" s="38" t="s">
        <v>195</v>
      </c>
      <c r="B30" s="23">
        <v>75</v>
      </c>
      <c r="C30" s="24">
        <v>65</v>
      </c>
      <c r="D30" s="24">
        <v>65</v>
      </c>
      <c r="E30" s="24">
        <v>68</v>
      </c>
      <c r="F30" s="24">
        <v>35</v>
      </c>
      <c r="G30" s="23">
        <v>32</v>
      </c>
      <c r="H30" s="24">
        <v>28</v>
      </c>
      <c r="I30" s="24">
        <v>26</v>
      </c>
      <c r="J30" s="24">
        <v>26</v>
      </c>
      <c r="K30" s="24">
        <v>18</v>
      </c>
      <c r="L30" s="23">
        <v>14</v>
      </c>
    </row>
    <row r="31" spans="1:12" s="12" customFormat="1" ht="13.5" customHeight="1" x14ac:dyDescent="0.2">
      <c r="A31" s="38" t="s">
        <v>194</v>
      </c>
      <c r="B31" s="23">
        <v>67</v>
      </c>
      <c r="C31" s="24">
        <v>12</v>
      </c>
      <c r="D31" s="24">
        <v>9</v>
      </c>
      <c r="E31" s="24">
        <v>0</v>
      </c>
      <c r="F31" s="24">
        <v>0</v>
      </c>
      <c r="G31" s="23">
        <v>8</v>
      </c>
      <c r="H31" s="24">
        <v>21</v>
      </c>
      <c r="I31" s="24">
        <v>70</v>
      </c>
      <c r="J31" s="24">
        <v>1</v>
      </c>
      <c r="K31" s="24">
        <v>1</v>
      </c>
      <c r="L31" s="23">
        <v>20</v>
      </c>
    </row>
    <row r="32" spans="1:12" s="12" customFormat="1" ht="13.5" customHeight="1" x14ac:dyDescent="0.2">
      <c r="A32" s="38" t="s">
        <v>193</v>
      </c>
      <c r="B32" s="23">
        <v>5098</v>
      </c>
      <c r="C32" s="24">
        <v>5952</v>
      </c>
      <c r="D32" s="24">
        <v>6671</v>
      </c>
      <c r="E32" s="24">
        <v>12538</v>
      </c>
      <c r="F32" s="24">
        <v>22387</v>
      </c>
      <c r="G32" s="23">
        <v>14603</v>
      </c>
      <c r="H32" s="24">
        <v>17319</v>
      </c>
      <c r="I32" s="24">
        <v>18662</v>
      </c>
      <c r="J32" s="24">
        <v>18772</v>
      </c>
      <c r="K32" s="24">
        <v>12486</v>
      </c>
      <c r="L32" s="23">
        <v>14480</v>
      </c>
    </row>
    <row r="33" spans="1:12" s="12" customFormat="1" ht="13.5" customHeight="1" x14ac:dyDescent="0.2">
      <c r="A33" s="38" t="s">
        <v>192</v>
      </c>
      <c r="B33" s="23">
        <v>5</v>
      </c>
      <c r="C33" s="24">
        <v>0</v>
      </c>
      <c r="D33" s="24">
        <v>2</v>
      </c>
      <c r="E33" s="24">
        <v>1</v>
      </c>
      <c r="F33" s="24">
        <v>2</v>
      </c>
      <c r="G33" s="23">
        <v>0</v>
      </c>
      <c r="H33" s="24">
        <v>1</v>
      </c>
      <c r="I33" s="24">
        <v>2</v>
      </c>
      <c r="J33" s="24">
        <v>0</v>
      </c>
      <c r="K33" s="24">
        <v>0</v>
      </c>
      <c r="L33" s="23">
        <v>1</v>
      </c>
    </row>
    <row r="34" spans="1:12" s="12" customFormat="1" ht="13.5" customHeight="1" x14ac:dyDescent="0.2">
      <c r="A34" s="38" t="s">
        <v>191</v>
      </c>
      <c r="B34" s="23">
        <v>0</v>
      </c>
      <c r="C34" s="24">
        <v>0</v>
      </c>
      <c r="D34" s="24">
        <v>4</v>
      </c>
      <c r="E34" s="24">
        <v>1</v>
      </c>
      <c r="F34" s="24">
        <v>1</v>
      </c>
      <c r="G34" s="23">
        <v>0</v>
      </c>
      <c r="H34" s="24">
        <v>0</v>
      </c>
      <c r="I34" s="24">
        <v>0</v>
      </c>
      <c r="J34" s="24">
        <v>0</v>
      </c>
      <c r="K34" s="24">
        <v>0</v>
      </c>
      <c r="L34" s="23">
        <v>1</v>
      </c>
    </row>
    <row r="35" spans="1:12" s="12" customFormat="1" ht="13.5" customHeight="1" x14ac:dyDescent="0.2">
      <c r="A35" s="38" t="s">
        <v>190</v>
      </c>
      <c r="B35" s="23">
        <v>0</v>
      </c>
      <c r="C35" s="24">
        <v>0</v>
      </c>
      <c r="D35" s="24">
        <v>0</v>
      </c>
      <c r="E35" s="24">
        <v>0</v>
      </c>
      <c r="F35" s="24">
        <v>0</v>
      </c>
      <c r="G35" s="23">
        <v>0</v>
      </c>
      <c r="H35" s="24">
        <v>0</v>
      </c>
      <c r="I35" s="24">
        <v>0</v>
      </c>
      <c r="J35" s="24">
        <v>0</v>
      </c>
      <c r="K35" s="24">
        <v>203</v>
      </c>
      <c r="L35" s="23">
        <v>186</v>
      </c>
    </row>
    <row r="36" spans="1:12" s="12" customFormat="1" ht="13.5" customHeight="1" x14ac:dyDescent="0.2">
      <c r="A36" s="38" t="s">
        <v>189</v>
      </c>
      <c r="B36" s="23">
        <v>1351</v>
      </c>
      <c r="C36" s="24">
        <v>2331</v>
      </c>
      <c r="D36" s="24">
        <v>3418</v>
      </c>
      <c r="E36" s="24">
        <v>3960</v>
      </c>
      <c r="F36" s="24">
        <v>3470</v>
      </c>
      <c r="G36" s="23">
        <v>3069</v>
      </c>
      <c r="H36" s="24">
        <v>3277</v>
      </c>
      <c r="I36" s="24">
        <v>2927</v>
      </c>
      <c r="J36" s="24">
        <v>2766</v>
      </c>
      <c r="K36" s="24">
        <v>1640</v>
      </c>
      <c r="L36" s="23">
        <v>2058</v>
      </c>
    </row>
    <row r="37" spans="1:12" s="9" customFormat="1" ht="22.5" customHeight="1" x14ac:dyDescent="0.2">
      <c r="A37" s="37" t="s">
        <v>188</v>
      </c>
      <c r="B37" s="26">
        <v>0</v>
      </c>
      <c r="C37" s="26">
        <v>0</v>
      </c>
      <c r="D37" s="26">
        <v>0</v>
      </c>
      <c r="E37" s="26">
        <v>1108</v>
      </c>
      <c r="F37" s="26">
        <v>503</v>
      </c>
      <c r="G37" s="26">
        <v>845</v>
      </c>
      <c r="H37" s="26">
        <v>19</v>
      </c>
      <c r="I37" s="26">
        <v>1277</v>
      </c>
      <c r="J37" s="26">
        <v>742</v>
      </c>
      <c r="K37" s="26">
        <v>18891</v>
      </c>
      <c r="L37" s="26">
        <v>15912</v>
      </c>
    </row>
    <row r="38" spans="1:12" s="12" customFormat="1" ht="13.5" customHeight="1" thickBot="1" x14ac:dyDescent="0.25">
      <c r="A38" s="18"/>
      <c r="B38" s="18"/>
      <c r="C38" s="18"/>
      <c r="D38" s="18"/>
      <c r="E38" s="18"/>
      <c r="F38" s="18"/>
      <c r="G38" s="18"/>
      <c r="H38" s="18"/>
      <c r="I38" s="18"/>
      <c r="J38" s="18"/>
      <c r="K38" s="18"/>
      <c r="L38" s="18"/>
    </row>
    <row r="39" spans="1:12" s="9" customFormat="1" ht="13.5" customHeight="1" x14ac:dyDescent="0.25">
      <c r="A39" s="27" t="s">
        <v>187</v>
      </c>
      <c r="B39" s="28"/>
      <c r="C39" s="28"/>
      <c r="D39" s="28"/>
      <c r="E39" s="28"/>
      <c r="F39" s="28"/>
      <c r="G39" s="28"/>
      <c r="H39"/>
      <c r="I39"/>
      <c r="J39"/>
      <c r="K39"/>
      <c r="L39"/>
    </row>
    <row r="40" spans="1:12" s="9" customFormat="1" ht="13.5" customHeight="1" x14ac:dyDescent="0.25">
      <c r="A40" s="29" t="s">
        <v>186</v>
      </c>
      <c r="C40" s="30"/>
      <c r="D40" s="30"/>
      <c r="E40" s="30"/>
      <c r="F40" s="30"/>
      <c r="G40" s="30"/>
      <c r="H40"/>
    </row>
    <row r="41" spans="1:12" s="9" customFormat="1" ht="13.5" customHeight="1" x14ac:dyDescent="0.25">
      <c r="A41" s="29" t="s">
        <v>185</v>
      </c>
      <c r="C41" s="30"/>
      <c r="D41" s="30"/>
      <c r="E41" s="30"/>
      <c r="F41" s="30"/>
      <c r="G41" s="30"/>
      <c r="H41"/>
    </row>
    <row r="42" spans="1:12" s="9" customFormat="1" ht="13.5" customHeight="1" x14ac:dyDescent="0.25">
      <c r="A42" s="29" t="s">
        <v>184</v>
      </c>
      <c r="C42" s="30"/>
      <c r="D42" s="30"/>
      <c r="E42" s="30"/>
      <c r="F42" s="30"/>
      <c r="G42" s="30"/>
      <c r="H42"/>
    </row>
    <row r="43" spans="1:12" s="9" customFormat="1" ht="13.5" customHeight="1" x14ac:dyDescent="0.25">
      <c r="A43" s="29"/>
      <c r="C43" s="30"/>
      <c r="D43" s="30"/>
      <c r="E43" s="30"/>
      <c r="F43" s="30"/>
      <c r="G43" s="30"/>
      <c r="H43"/>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7"/>
  <sheetViews>
    <sheetView showGridLines="0" workbookViewId="0">
      <selection activeCell="AB58" sqref="AB58"/>
    </sheetView>
  </sheetViews>
  <sheetFormatPr defaultRowHeight="11.25" x14ac:dyDescent="0.2"/>
  <cols>
    <col min="1" max="1" width="24" style="13" customWidth="1"/>
    <col min="2" max="2" width="7.42578125" style="13" customWidth="1"/>
    <col min="3" max="5" width="6.7109375" style="13" customWidth="1"/>
    <col min="6" max="12" width="6.140625" style="13" bestFit="1" customWidth="1"/>
    <col min="13" max="19" width="6.7109375" style="13" customWidth="1"/>
    <col min="20" max="20" width="18.42578125" style="13" bestFit="1" customWidth="1"/>
    <col min="21" max="21" width="10.7109375" style="13" customWidth="1"/>
    <col min="22" max="25" width="7.7109375" style="13" customWidth="1"/>
    <col min="26" max="26" width="10.7109375" style="13" customWidth="1"/>
    <col min="27" max="30" width="7.7109375" style="13" customWidth="1"/>
    <col min="31" max="31" width="10.7109375" style="13" customWidth="1"/>
    <col min="32" max="36" width="7.7109375" style="13" customWidth="1"/>
    <col min="37" max="16384" width="9.140625" style="13"/>
  </cols>
  <sheetData>
    <row r="1" spans="1:28" s="12" customFormat="1" ht="22.5" customHeight="1" x14ac:dyDescent="0.25">
      <c r="A1" s="2" t="s">
        <v>231</v>
      </c>
    </row>
    <row r="2" spans="1:28" s="5" customFormat="1" ht="22.5" customHeight="1" thickBot="1" x14ac:dyDescent="0.25">
      <c r="A2" s="4" t="s">
        <v>175</v>
      </c>
      <c r="B2" s="4"/>
      <c r="C2" s="4"/>
      <c r="D2" s="4"/>
      <c r="E2" s="4"/>
      <c r="F2" s="4"/>
      <c r="G2" s="4"/>
      <c r="H2" s="4"/>
      <c r="I2" s="4"/>
      <c r="J2" s="4"/>
      <c r="K2" s="4"/>
      <c r="L2" s="4"/>
      <c r="M2" s="4"/>
      <c r="N2" s="4"/>
      <c r="O2" s="4"/>
      <c r="P2" s="4"/>
      <c r="Q2" s="4"/>
      <c r="R2" s="4"/>
      <c r="S2" s="4"/>
    </row>
    <row r="3" spans="1:28" s="9" customFormat="1" ht="22.5" customHeight="1" x14ac:dyDescent="0.25">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c r="U3" s="152" t="s">
        <v>464</v>
      </c>
      <c r="AA3" s="152" t="s">
        <v>465</v>
      </c>
    </row>
    <row r="4" spans="1:28" s="12" customFormat="1" ht="22.5" customHeight="1" x14ac:dyDescent="0.2">
      <c r="A4" s="14" t="s">
        <v>171</v>
      </c>
      <c r="B4" s="15">
        <v>48554</v>
      </c>
      <c r="C4" s="15">
        <v>55063</v>
      </c>
      <c r="D4" s="15">
        <v>48544</v>
      </c>
      <c r="E4" s="15">
        <v>58233</v>
      </c>
      <c r="F4" s="15">
        <v>40883</v>
      </c>
      <c r="G4" s="15">
        <v>40441</v>
      </c>
      <c r="H4" s="15">
        <v>37113</v>
      </c>
      <c r="I4" s="15">
        <v>33084</v>
      </c>
      <c r="J4" s="15">
        <v>29653</v>
      </c>
      <c r="K4" s="15">
        <v>29591</v>
      </c>
      <c r="L4" s="15">
        <v>27467</v>
      </c>
      <c r="M4" s="15">
        <v>26847</v>
      </c>
      <c r="N4" s="15">
        <v>21443</v>
      </c>
      <c r="O4" s="15">
        <v>21158</v>
      </c>
      <c r="P4" s="15">
        <v>19622</v>
      </c>
      <c r="Q4" s="15">
        <v>20923</v>
      </c>
      <c r="R4" s="15">
        <v>20390</v>
      </c>
      <c r="S4" s="15">
        <v>19863</v>
      </c>
    </row>
    <row r="5" spans="1:28" s="12" customFormat="1" ht="22.5" customHeight="1" x14ac:dyDescent="0.2">
      <c r="A5" s="10" t="s">
        <v>172</v>
      </c>
      <c r="B5" s="11">
        <v>85</v>
      </c>
      <c r="C5" s="11">
        <v>86</v>
      </c>
      <c r="D5" s="11">
        <v>60</v>
      </c>
      <c r="E5" s="11">
        <v>68</v>
      </c>
      <c r="F5" s="11">
        <v>72</v>
      </c>
      <c r="G5" s="11">
        <v>56</v>
      </c>
      <c r="H5" s="11">
        <v>66</v>
      </c>
      <c r="I5" s="11">
        <v>49</v>
      </c>
      <c r="J5" s="11">
        <v>70</v>
      </c>
      <c r="K5" s="11">
        <v>34</v>
      </c>
      <c r="L5" s="11">
        <v>50</v>
      </c>
      <c r="M5" s="11">
        <v>56</v>
      </c>
      <c r="N5" s="11">
        <v>68</v>
      </c>
      <c r="O5" s="11">
        <v>78</v>
      </c>
      <c r="P5" s="11">
        <v>48</v>
      </c>
      <c r="Q5" s="11">
        <v>49</v>
      </c>
      <c r="R5" s="11">
        <v>37</v>
      </c>
      <c r="S5" s="11">
        <v>25</v>
      </c>
    </row>
    <row r="6" spans="1:28" ht="13.5" customHeight="1" x14ac:dyDescent="0.2">
      <c r="A6" s="17" t="s">
        <v>2</v>
      </c>
      <c r="B6" s="16">
        <v>77</v>
      </c>
      <c r="C6" s="16">
        <v>69</v>
      </c>
      <c r="D6" s="16">
        <v>53</v>
      </c>
      <c r="E6" s="16">
        <v>61</v>
      </c>
      <c r="F6" s="16">
        <v>60</v>
      </c>
      <c r="G6" s="16">
        <v>51</v>
      </c>
      <c r="H6" s="16">
        <v>60</v>
      </c>
      <c r="I6" s="16">
        <v>43</v>
      </c>
      <c r="J6" s="16">
        <v>58</v>
      </c>
      <c r="K6" s="16">
        <v>31</v>
      </c>
      <c r="L6" s="16">
        <v>47</v>
      </c>
      <c r="M6" s="16">
        <v>52</v>
      </c>
      <c r="N6" s="16">
        <v>62</v>
      </c>
      <c r="O6" s="16">
        <v>68</v>
      </c>
      <c r="P6" s="16">
        <v>44</v>
      </c>
      <c r="Q6" s="16">
        <v>41</v>
      </c>
      <c r="R6" s="16">
        <v>33</v>
      </c>
      <c r="S6" s="16">
        <v>20</v>
      </c>
    </row>
    <row r="7" spans="1:28" ht="13.5" customHeight="1" x14ac:dyDescent="0.2">
      <c r="A7" s="17" t="s">
        <v>3</v>
      </c>
      <c r="B7" s="16">
        <v>0</v>
      </c>
      <c r="C7" s="16">
        <v>0</v>
      </c>
      <c r="D7" s="16">
        <v>0</v>
      </c>
      <c r="E7" s="16">
        <v>0</v>
      </c>
      <c r="F7" s="16">
        <v>0</v>
      </c>
      <c r="G7" s="16">
        <v>0</v>
      </c>
      <c r="H7" s="16">
        <v>0</v>
      </c>
      <c r="I7" s="16">
        <v>3</v>
      </c>
      <c r="J7" s="16">
        <v>2</v>
      </c>
      <c r="K7" s="16">
        <v>0</v>
      </c>
      <c r="L7" s="16">
        <v>1</v>
      </c>
      <c r="M7" s="16">
        <v>1</v>
      </c>
      <c r="N7" s="16">
        <v>0</v>
      </c>
      <c r="O7" s="16">
        <v>0</v>
      </c>
      <c r="P7" s="16">
        <v>0</v>
      </c>
      <c r="Q7" s="16">
        <v>0</v>
      </c>
      <c r="R7" s="16">
        <v>1</v>
      </c>
      <c r="S7" s="16">
        <v>1</v>
      </c>
    </row>
    <row r="8" spans="1:28" ht="13.5" customHeight="1" x14ac:dyDescent="0.2">
      <c r="A8" s="17" t="s">
        <v>4</v>
      </c>
      <c r="B8" s="16">
        <v>8</v>
      </c>
      <c r="C8" s="16">
        <v>17</v>
      </c>
      <c r="D8" s="16">
        <v>7</v>
      </c>
      <c r="E8" s="16">
        <v>7</v>
      </c>
      <c r="F8" s="16">
        <v>12</v>
      </c>
      <c r="G8" s="16">
        <v>5</v>
      </c>
      <c r="H8" s="16">
        <v>6</v>
      </c>
      <c r="I8" s="16">
        <v>3</v>
      </c>
      <c r="J8" s="16">
        <v>10</v>
      </c>
      <c r="K8" s="16">
        <v>3</v>
      </c>
      <c r="L8" s="16">
        <v>2</v>
      </c>
      <c r="M8" s="16">
        <v>3</v>
      </c>
      <c r="N8" s="16">
        <v>6</v>
      </c>
      <c r="O8" s="16">
        <v>10</v>
      </c>
      <c r="P8" s="16">
        <v>4</v>
      </c>
      <c r="Q8" s="16">
        <v>7</v>
      </c>
      <c r="R8" s="16">
        <v>3</v>
      </c>
      <c r="S8" s="16">
        <v>4</v>
      </c>
    </row>
    <row r="9" spans="1:28" s="12" customFormat="1" ht="22.5" customHeight="1" x14ac:dyDescent="0.2">
      <c r="A9" s="10" t="s">
        <v>173</v>
      </c>
      <c r="B9" s="11">
        <v>22334</v>
      </c>
      <c r="C9" s="11">
        <v>22655</v>
      </c>
      <c r="D9" s="11">
        <v>20271</v>
      </c>
      <c r="E9" s="11">
        <v>20081</v>
      </c>
      <c r="F9" s="11">
        <v>17788</v>
      </c>
      <c r="G9" s="11">
        <v>16167</v>
      </c>
      <c r="H9" s="11">
        <v>15373</v>
      </c>
      <c r="I9" s="11">
        <v>14115</v>
      </c>
      <c r="J9" s="11">
        <v>13372</v>
      </c>
      <c r="K9" s="11">
        <v>14178</v>
      </c>
      <c r="L9" s="11">
        <v>13522</v>
      </c>
      <c r="M9" s="11">
        <v>12911</v>
      </c>
      <c r="N9" s="11">
        <v>11678</v>
      </c>
      <c r="O9" s="11">
        <v>11289</v>
      </c>
      <c r="P9" s="11">
        <v>10676</v>
      </c>
      <c r="Q9" s="11">
        <v>10820</v>
      </c>
      <c r="R9" s="11">
        <v>10587</v>
      </c>
      <c r="S9" s="11">
        <v>10756</v>
      </c>
    </row>
    <row r="10" spans="1:28" ht="13.5" customHeight="1" x14ac:dyDescent="0.2">
      <c r="A10" s="17" t="s">
        <v>2</v>
      </c>
      <c r="B10" s="16">
        <v>9178</v>
      </c>
      <c r="C10" s="16">
        <v>8943</v>
      </c>
      <c r="D10" s="16">
        <v>8267</v>
      </c>
      <c r="E10" s="16">
        <v>8645</v>
      </c>
      <c r="F10" s="16">
        <v>8037</v>
      </c>
      <c r="G10" s="16">
        <v>7311</v>
      </c>
      <c r="H10" s="16">
        <v>7213</v>
      </c>
      <c r="I10" s="16">
        <v>6730</v>
      </c>
      <c r="J10" s="16">
        <v>6661</v>
      </c>
      <c r="K10" s="16">
        <v>6916</v>
      </c>
      <c r="L10" s="16">
        <v>6821</v>
      </c>
      <c r="M10" s="16">
        <v>6650</v>
      </c>
      <c r="N10" s="16">
        <v>6471</v>
      </c>
      <c r="O10" s="16">
        <v>6197</v>
      </c>
      <c r="P10" s="16">
        <v>5893</v>
      </c>
      <c r="Q10" s="16">
        <v>5840</v>
      </c>
      <c r="R10" s="16">
        <v>5558</v>
      </c>
      <c r="S10" s="16">
        <v>5624</v>
      </c>
      <c r="T10" s="117"/>
      <c r="U10" s="116"/>
      <c r="V10" s="117"/>
    </row>
    <row r="11" spans="1:28" ht="13.5" customHeight="1" x14ac:dyDescent="0.2">
      <c r="A11" s="17" t="s">
        <v>3</v>
      </c>
      <c r="B11" s="16">
        <v>351</v>
      </c>
      <c r="C11" s="16">
        <v>342</v>
      </c>
      <c r="D11" s="16">
        <v>350</v>
      </c>
      <c r="E11" s="16">
        <v>304</v>
      </c>
      <c r="F11" s="16">
        <v>489</v>
      </c>
      <c r="G11" s="16">
        <v>491</v>
      </c>
      <c r="H11" s="16">
        <v>470</v>
      </c>
      <c r="I11" s="16">
        <v>395</v>
      </c>
      <c r="J11" s="16">
        <v>430</v>
      </c>
      <c r="K11" s="16">
        <v>618</v>
      </c>
      <c r="L11" s="16">
        <v>591</v>
      </c>
      <c r="M11" s="16">
        <v>446</v>
      </c>
      <c r="N11" s="16">
        <v>472</v>
      </c>
      <c r="O11" s="16">
        <v>481</v>
      </c>
      <c r="P11" s="16">
        <v>386</v>
      </c>
      <c r="Q11" s="16">
        <v>377</v>
      </c>
      <c r="R11" s="16">
        <v>286</v>
      </c>
      <c r="S11" s="16">
        <v>329</v>
      </c>
      <c r="T11" s="117"/>
      <c r="U11" s="116"/>
      <c r="V11" s="117"/>
      <c r="Y11" s="116"/>
      <c r="Z11" s="116"/>
      <c r="AA11" s="116"/>
      <c r="AB11" s="117"/>
    </row>
    <row r="12" spans="1:28" ht="13.5" customHeight="1" x14ac:dyDescent="0.2">
      <c r="A12" s="17" t="s">
        <v>4</v>
      </c>
      <c r="B12" s="16">
        <v>3524</v>
      </c>
      <c r="C12" s="16">
        <v>3667</v>
      </c>
      <c r="D12" s="16">
        <v>3426</v>
      </c>
      <c r="E12" s="16">
        <v>3389</v>
      </c>
      <c r="F12" s="16">
        <v>3270</v>
      </c>
      <c r="G12" s="16">
        <v>2936</v>
      </c>
      <c r="H12" s="16">
        <v>2805</v>
      </c>
      <c r="I12" s="16">
        <v>2649</v>
      </c>
      <c r="J12" s="16">
        <v>2405</v>
      </c>
      <c r="K12" s="16">
        <v>2580</v>
      </c>
      <c r="L12" s="16">
        <v>2566</v>
      </c>
      <c r="M12" s="16">
        <v>2565</v>
      </c>
      <c r="N12" s="16">
        <v>2180</v>
      </c>
      <c r="O12" s="16">
        <v>2212</v>
      </c>
      <c r="P12" s="16">
        <v>1924</v>
      </c>
      <c r="Q12" s="16">
        <v>2126</v>
      </c>
      <c r="R12" s="16">
        <v>1974</v>
      </c>
      <c r="S12" s="16">
        <v>2083</v>
      </c>
      <c r="T12" s="117"/>
      <c r="U12" s="116"/>
      <c r="V12" s="117"/>
    </row>
    <row r="13" spans="1:28" ht="13.5" customHeight="1" x14ac:dyDescent="0.2">
      <c r="A13" s="17" t="s">
        <v>5</v>
      </c>
      <c r="B13" s="16">
        <v>8171</v>
      </c>
      <c r="C13" s="16">
        <v>8582</v>
      </c>
      <c r="D13" s="16">
        <v>7155</v>
      </c>
      <c r="E13" s="16">
        <v>6491</v>
      </c>
      <c r="F13" s="16">
        <v>4801</v>
      </c>
      <c r="G13" s="16">
        <v>4679</v>
      </c>
      <c r="H13" s="16">
        <v>4356</v>
      </c>
      <c r="I13" s="16">
        <v>3896</v>
      </c>
      <c r="J13" s="16">
        <v>3428</v>
      </c>
      <c r="K13" s="16">
        <v>3332</v>
      </c>
      <c r="L13" s="16">
        <v>2816</v>
      </c>
      <c r="M13" s="16">
        <v>2575</v>
      </c>
      <c r="N13" s="16">
        <v>2094</v>
      </c>
      <c r="O13" s="16">
        <v>1942</v>
      </c>
      <c r="P13" s="16">
        <v>2039</v>
      </c>
      <c r="Q13" s="16">
        <v>2001</v>
      </c>
      <c r="R13" s="16">
        <v>2316</v>
      </c>
      <c r="S13" s="16">
        <v>2232</v>
      </c>
      <c r="T13" s="117"/>
      <c r="U13" s="116"/>
      <c r="V13" s="117"/>
    </row>
    <row r="14" spans="1:28" ht="13.5" customHeight="1" x14ac:dyDescent="0.2">
      <c r="A14" s="17" t="s">
        <v>6</v>
      </c>
      <c r="B14" s="16">
        <v>1110</v>
      </c>
      <c r="C14" s="16">
        <v>1121</v>
      </c>
      <c r="D14" s="16">
        <v>1073</v>
      </c>
      <c r="E14" s="16">
        <v>1252</v>
      </c>
      <c r="F14" s="16">
        <v>1191</v>
      </c>
      <c r="G14" s="16">
        <v>750</v>
      </c>
      <c r="H14" s="16">
        <v>529</v>
      </c>
      <c r="I14" s="16">
        <v>445</v>
      </c>
      <c r="J14" s="16">
        <v>448</v>
      </c>
      <c r="K14" s="16">
        <v>732</v>
      </c>
      <c r="L14" s="16">
        <v>728</v>
      </c>
      <c r="M14" s="16">
        <v>675</v>
      </c>
      <c r="N14" s="16">
        <v>461</v>
      </c>
      <c r="O14" s="16">
        <v>457</v>
      </c>
      <c r="P14" s="16">
        <v>434</v>
      </c>
      <c r="Q14" s="16">
        <v>476</v>
      </c>
      <c r="R14" s="16">
        <v>453</v>
      </c>
      <c r="S14" s="16">
        <v>488</v>
      </c>
      <c r="T14" s="117"/>
      <c r="U14" s="116"/>
      <c r="V14" s="117"/>
    </row>
    <row r="15" spans="1:28" s="12" customFormat="1" ht="22.5" customHeight="1" x14ac:dyDescent="0.2">
      <c r="A15" s="10" t="s">
        <v>174</v>
      </c>
      <c r="B15" s="11">
        <v>26135</v>
      </c>
      <c r="C15" s="11">
        <v>32322</v>
      </c>
      <c r="D15" s="11">
        <v>28213</v>
      </c>
      <c r="E15" s="11">
        <v>38084</v>
      </c>
      <c r="F15" s="11">
        <v>23023</v>
      </c>
      <c r="G15" s="11">
        <v>24218</v>
      </c>
      <c r="H15" s="11">
        <v>21674</v>
      </c>
      <c r="I15" s="11">
        <v>18920</v>
      </c>
      <c r="J15" s="11">
        <v>16211</v>
      </c>
      <c r="K15" s="11">
        <v>15379</v>
      </c>
      <c r="L15" s="11">
        <v>13895</v>
      </c>
      <c r="M15" s="11">
        <v>13880</v>
      </c>
      <c r="N15" s="11">
        <v>9697</v>
      </c>
      <c r="O15" s="11">
        <v>9791</v>
      </c>
      <c r="P15" s="11">
        <v>8898</v>
      </c>
      <c r="Q15" s="11">
        <v>10054</v>
      </c>
      <c r="R15" s="11">
        <v>9766</v>
      </c>
      <c r="S15" s="11">
        <v>9082</v>
      </c>
    </row>
    <row r="16" spans="1:28" ht="13.5" customHeight="1" x14ac:dyDescent="0.2">
      <c r="A16" s="17" t="s">
        <v>147</v>
      </c>
      <c r="B16" s="16">
        <v>16784</v>
      </c>
      <c r="C16" s="16">
        <v>19741</v>
      </c>
      <c r="D16" s="16">
        <v>17049</v>
      </c>
      <c r="E16" s="16">
        <v>18836</v>
      </c>
      <c r="F16" s="16">
        <v>14337</v>
      </c>
      <c r="G16" s="16">
        <v>13993</v>
      </c>
      <c r="H16" s="16">
        <v>12047</v>
      </c>
      <c r="I16" s="16">
        <v>12499</v>
      </c>
      <c r="J16" s="16">
        <v>10801</v>
      </c>
      <c r="K16" s="16">
        <v>9462</v>
      </c>
      <c r="L16" s="16">
        <v>7860</v>
      </c>
      <c r="M16" s="16">
        <v>8507</v>
      </c>
      <c r="N16" s="16">
        <v>6292</v>
      </c>
      <c r="O16" s="16">
        <v>5945</v>
      </c>
      <c r="P16" s="16">
        <v>5649</v>
      </c>
      <c r="Q16" s="16">
        <v>6092</v>
      </c>
      <c r="R16" s="16">
        <v>5920</v>
      </c>
      <c r="S16" s="16">
        <v>5315</v>
      </c>
    </row>
    <row r="17" spans="1:19" ht="13.5" customHeight="1" x14ac:dyDescent="0.2">
      <c r="A17" s="17" t="s">
        <v>148</v>
      </c>
      <c r="B17" s="16">
        <v>4056</v>
      </c>
      <c r="C17" s="16">
        <v>5393</v>
      </c>
      <c r="D17" s="16">
        <v>4845</v>
      </c>
      <c r="E17" s="16">
        <v>13633</v>
      </c>
      <c r="F17" s="16">
        <v>4986</v>
      </c>
      <c r="G17" s="16">
        <v>6988</v>
      </c>
      <c r="H17" s="16">
        <v>6910</v>
      </c>
      <c r="I17" s="16">
        <v>3985</v>
      </c>
      <c r="J17" s="16">
        <v>3541</v>
      </c>
      <c r="K17" s="16">
        <v>5391</v>
      </c>
      <c r="L17" s="16">
        <v>5598</v>
      </c>
      <c r="M17" s="16">
        <v>4737</v>
      </c>
      <c r="N17" s="16">
        <v>2957</v>
      </c>
      <c r="O17" s="16">
        <v>3361</v>
      </c>
      <c r="P17" s="16">
        <v>2782</v>
      </c>
      <c r="Q17" s="16">
        <v>3473</v>
      </c>
      <c r="R17" s="16">
        <v>3381</v>
      </c>
      <c r="S17" s="16">
        <v>3297</v>
      </c>
    </row>
    <row r="18" spans="1:19" ht="13.5" customHeight="1" x14ac:dyDescent="0.2">
      <c r="A18" s="17" t="s">
        <v>149</v>
      </c>
      <c r="B18" s="16">
        <v>1144</v>
      </c>
      <c r="C18" s="16">
        <v>1460</v>
      </c>
      <c r="D18" s="16">
        <v>1249</v>
      </c>
      <c r="E18" s="16">
        <v>1566</v>
      </c>
      <c r="F18" s="16">
        <v>1179</v>
      </c>
      <c r="G18" s="16">
        <v>1155</v>
      </c>
      <c r="H18" s="16">
        <v>1225</v>
      </c>
      <c r="I18" s="16">
        <v>1123</v>
      </c>
      <c r="J18" s="16">
        <v>905</v>
      </c>
      <c r="K18" s="16">
        <v>339</v>
      </c>
      <c r="L18" s="16">
        <v>308</v>
      </c>
      <c r="M18" s="16">
        <v>518</v>
      </c>
      <c r="N18" s="16">
        <v>389</v>
      </c>
      <c r="O18" s="16">
        <v>439</v>
      </c>
      <c r="P18" s="16">
        <v>433</v>
      </c>
      <c r="Q18" s="16">
        <v>455</v>
      </c>
      <c r="R18" s="16">
        <v>420</v>
      </c>
      <c r="S18" s="16">
        <v>451</v>
      </c>
    </row>
    <row r="19" spans="1:19" ht="13.5" customHeight="1" x14ac:dyDescent="0.2">
      <c r="A19" s="17" t="s">
        <v>150</v>
      </c>
      <c r="B19" s="16">
        <v>1006</v>
      </c>
      <c r="C19" s="16">
        <v>816</v>
      </c>
      <c r="D19" s="16">
        <v>656</v>
      </c>
      <c r="E19" s="16">
        <v>609</v>
      </c>
      <c r="F19" s="16">
        <v>533</v>
      </c>
      <c r="G19" s="16">
        <v>488</v>
      </c>
      <c r="H19" s="16">
        <v>408</v>
      </c>
      <c r="I19" s="16">
        <v>468</v>
      </c>
      <c r="J19" s="16">
        <v>388</v>
      </c>
      <c r="K19" s="16">
        <v>93</v>
      </c>
      <c r="L19" s="16">
        <v>66</v>
      </c>
      <c r="M19" s="16">
        <v>76</v>
      </c>
      <c r="N19" s="16">
        <v>46</v>
      </c>
      <c r="O19" s="16">
        <v>35</v>
      </c>
      <c r="P19" s="16">
        <v>24</v>
      </c>
      <c r="Q19" s="16">
        <v>18</v>
      </c>
      <c r="R19" s="16">
        <v>29</v>
      </c>
      <c r="S19" s="16">
        <v>12</v>
      </c>
    </row>
    <row r="20" spans="1:19" ht="13.5" customHeight="1" x14ac:dyDescent="0.2">
      <c r="A20" s="17" t="s">
        <v>151</v>
      </c>
      <c r="B20" s="16">
        <v>3145</v>
      </c>
      <c r="C20" s="16">
        <v>4912</v>
      </c>
      <c r="D20" s="16">
        <v>4414</v>
      </c>
      <c r="E20" s="16">
        <v>3440</v>
      </c>
      <c r="F20" s="16">
        <v>1988</v>
      </c>
      <c r="G20" s="16">
        <v>1594</v>
      </c>
      <c r="H20" s="16">
        <v>1084</v>
      </c>
      <c r="I20" s="16">
        <v>845</v>
      </c>
      <c r="J20" s="16">
        <v>576</v>
      </c>
      <c r="K20" s="16">
        <v>94</v>
      </c>
      <c r="L20" s="16">
        <v>63</v>
      </c>
      <c r="M20" s="16">
        <v>42</v>
      </c>
      <c r="N20" s="16">
        <v>13</v>
      </c>
      <c r="O20" s="16">
        <v>11</v>
      </c>
      <c r="P20" s="16">
        <v>10</v>
      </c>
      <c r="Q20" s="16">
        <v>16</v>
      </c>
      <c r="R20" s="16">
        <v>16</v>
      </c>
      <c r="S20" s="16">
        <v>7</v>
      </c>
    </row>
    <row r="21" spans="1:19" s="9" customFormat="1" ht="13.5" customHeight="1" thickBot="1" x14ac:dyDescent="0.25">
      <c r="A21" s="18"/>
      <c r="B21" s="18"/>
      <c r="C21" s="18"/>
      <c r="D21" s="18"/>
      <c r="E21" s="18"/>
      <c r="F21" s="18"/>
      <c r="G21" s="18"/>
      <c r="H21" s="18"/>
      <c r="I21" s="18"/>
      <c r="J21" s="18"/>
      <c r="K21" s="18"/>
      <c r="L21" s="18"/>
      <c r="M21" s="18"/>
      <c r="N21" s="18"/>
      <c r="O21" s="19"/>
      <c r="P21" s="19"/>
      <c r="Q21" s="19"/>
      <c r="R21" s="19"/>
      <c r="S21" s="19"/>
    </row>
    <row r="22" spans="1:19" s="9" customFormat="1" x14ac:dyDescent="0.2">
      <c r="A22" s="27"/>
      <c r="B22" s="28"/>
      <c r="C22" s="28"/>
      <c r="D22" s="28"/>
      <c r="E22" s="28"/>
      <c r="F22" s="28"/>
    </row>
    <row r="23" spans="1:19" s="65" customFormat="1" ht="15" x14ac:dyDescent="0.25">
      <c r="A23"/>
      <c r="B23"/>
      <c r="C23"/>
      <c r="D23"/>
      <c r="E23"/>
      <c r="F23"/>
      <c r="G23"/>
    </row>
    <row r="24" spans="1:19" s="65" customFormat="1" x14ac:dyDescent="0.2"/>
    <row r="25" spans="1:19" ht="15" hidden="1" x14ac:dyDescent="0.25">
      <c r="A25" s="72" t="s">
        <v>309</v>
      </c>
      <c r="B25" s="72" t="s">
        <v>304</v>
      </c>
      <c r="C25"/>
      <c r="D25"/>
      <c r="E25"/>
      <c r="F25"/>
    </row>
    <row r="26" spans="1:19" ht="15" hidden="1" x14ac:dyDescent="0.25">
      <c r="A26" s="72" t="s">
        <v>308</v>
      </c>
      <c r="B26" s="97">
        <v>2017</v>
      </c>
      <c r="C26"/>
      <c r="D26"/>
      <c r="E26"/>
      <c r="F26"/>
    </row>
    <row r="27" spans="1:19" ht="15" hidden="1" x14ac:dyDescent="0.25">
      <c r="A27" s="73" t="s">
        <v>305</v>
      </c>
      <c r="B27" s="74">
        <v>25</v>
      </c>
      <c r="C27"/>
      <c r="D27"/>
      <c r="E27"/>
      <c r="F27"/>
    </row>
    <row r="28" spans="1:19" ht="15" hidden="1" x14ac:dyDescent="0.25">
      <c r="A28" s="75" t="s">
        <v>2</v>
      </c>
      <c r="B28" s="74">
        <v>20</v>
      </c>
      <c r="C28"/>
      <c r="D28"/>
      <c r="E28"/>
      <c r="F28"/>
    </row>
    <row r="29" spans="1:19" ht="15" hidden="1" x14ac:dyDescent="0.25">
      <c r="A29" s="75" t="s">
        <v>3</v>
      </c>
      <c r="B29" s="74">
        <v>1</v>
      </c>
      <c r="C29"/>
      <c r="D29"/>
      <c r="E29"/>
      <c r="F29"/>
    </row>
    <row r="30" spans="1:19" ht="15" hidden="1" x14ac:dyDescent="0.25">
      <c r="A30" s="75" t="s">
        <v>4</v>
      </c>
      <c r="B30" s="74">
        <v>4</v>
      </c>
      <c r="C30"/>
      <c r="D30"/>
      <c r="E30"/>
      <c r="F30"/>
    </row>
    <row r="31" spans="1:19" ht="15" hidden="1" x14ac:dyDescent="0.25">
      <c r="A31" s="75" t="s">
        <v>5</v>
      </c>
      <c r="B31" s="74"/>
      <c r="C31"/>
      <c r="D31"/>
      <c r="E31"/>
      <c r="F31"/>
    </row>
    <row r="32" spans="1:19" ht="15" hidden="1" x14ac:dyDescent="0.25">
      <c r="A32" s="75" t="s">
        <v>6</v>
      </c>
      <c r="B32" s="74"/>
      <c r="C32"/>
      <c r="D32"/>
      <c r="E32"/>
      <c r="F32"/>
    </row>
    <row r="33" spans="1:6" ht="15" hidden="1" x14ac:dyDescent="0.25">
      <c r="A33" s="73" t="s">
        <v>306</v>
      </c>
      <c r="B33" s="74">
        <v>10756</v>
      </c>
      <c r="C33"/>
      <c r="D33"/>
      <c r="E33"/>
      <c r="F33"/>
    </row>
    <row r="34" spans="1:6" ht="15" hidden="1" x14ac:dyDescent="0.25">
      <c r="A34" s="75" t="s">
        <v>2</v>
      </c>
      <c r="B34" s="74">
        <v>5624</v>
      </c>
      <c r="C34"/>
      <c r="D34"/>
      <c r="E34"/>
      <c r="F34"/>
    </row>
    <row r="35" spans="1:6" ht="15" hidden="1" x14ac:dyDescent="0.25">
      <c r="A35" s="75" t="s">
        <v>3</v>
      </c>
      <c r="B35" s="74">
        <v>329</v>
      </c>
      <c r="C35"/>
      <c r="D35"/>
      <c r="E35"/>
      <c r="F35"/>
    </row>
    <row r="36" spans="1:6" ht="15" hidden="1" x14ac:dyDescent="0.25">
      <c r="A36" s="75" t="s">
        <v>4</v>
      </c>
      <c r="B36" s="74">
        <v>2083</v>
      </c>
      <c r="C36"/>
      <c r="D36"/>
      <c r="E36"/>
      <c r="F36"/>
    </row>
    <row r="37" spans="1:6" ht="15" hidden="1" x14ac:dyDescent="0.25">
      <c r="A37" s="75" t="s">
        <v>5</v>
      </c>
      <c r="B37" s="74">
        <v>2232</v>
      </c>
      <c r="C37"/>
      <c r="D37"/>
      <c r="E37"/>
      <c r="F37"/>
    </row>
    <row r="38" spans="1:6" ht="15" hidden="1" x14ac:dyDescent="0.25">
      <c r="A38" s="75" t="s">
        <v>6</v>
      </c>
      <c r="B38" s="74">
        <v>488</v>
      </c>
      <c r="C38"/>
      <c r="D38"/>
      <c r="E38"/>
      <c r="F38"/>
    </row>
    <row r="39" spans="1:6" ht="15" hidden="1" x14ac:dyDescent="0.25">
      <c r="A39" s="73" t="s">
        <v>307</v>
      </c>
      <c r="B39" s="74">
        <v>9082</v>
      </c>
      <c r="C39"/>
      <c r="D39"/>
      <c r="E39"/>
      <c r="F39"/>
    </row>
    <row r="40" spans="1:6" ht="15" hidden="1" x14ac:dyDescent="0.25">
      <c r="A40" s="73" t="s">
        <v>0</v>
      </c>
      <c r="B40" s="74">
        <v>19863</v>
      </c>
      <c r="C40"/>
      <c r="D40"/>
      <c r="E40"/>
      <c r="F40"/>
    </row>
    <row r="41" spans="1:6" ht="15" hidden="1" x14ac:dyDescent="0.25">
      <c r="A41"/>
      <c r="B41"/>
    </row>
    <row r="42" spans="1:6" hidden="1" x14ac:dyDescent="0.2">
      <c r="A42" s="65"/>
      <c r="B42" s="65"/>
      <c r="C42" s="65"/>
      <c r="D42" s="65"/>
      <c r="E42" s="65"/>
      <c r="F42" s="65"/>
    </row>
    <row r="43" spans="1:6" ht="15" hidden="1" x14ac:dyDescent="0.25">
      <c r="A43" s="72" t="s">
        <v>309</v>
      </c>
      <c r="B43" s="72" t="s">
        <v>304</v>
      </c>
    </row>
    <row r="44" spans="1:6" ht="15" hidden="1" x14ac:dyDescent="0.25">
      <c r="A44" s="72" t="s">
        <v>308</v>
      </c>
      <c r="B44" s="97">
        <v>2017</v>
      </c>
    </row>
    <row r="45" spans="1:6" ht="15" hidden="1" x14ac:dyDescent="0.25">
      <c r="A45" s="73" t="s">
        <v>307</v>
      </c>
      <c r="B45" s="74">
        <v>9082</v>
      </c>
    </row>
    <row r="46" spans="1:6" ht="15" hidden="1" x14ac:dyDescent="0.25">
      <c r="A46" s="75" t="s">
        <v>147</v>
      </c>
      <c r="B46" s="74">
        <v>5315</v>
      </c>
    </row>
    <row r="47" spans="1:6" ht="15" hidden="1" x14ac:dyDescent="0.25">
      <c r="A47" s="75" t="s">
        <v>148</v>
      </c>
      <c r="B47" s="74">
        <v>3297</v>
      </c>
    </row>
    <row r="48" spans="1:6" ht="15" hidden="1" x14ac:dyDescent="0.25">
      <c r="A48" s="75" t="s">
        <v>149</v>
      </c>
      <c r="B48" s="74">
        <v>451</v>
      </c>
    </row>
    <row r="49" spans="1:20" ht="15" hidden="1" x14ac:dyDescent="0.25">
      <c r="A49" s="75" t="s">
        <v>150</v>
      </c>
      <c r="B49" s="74">
        <v>12</v>
      </c>
    </row>
    <row r="50" spans="1:20" ht="15" hidden="1" x14ac:dyDescent="0.25">
      <c r="A50" s="75" t="s">
        <v>151</v>
      </c>
      <c r="B50" s="74">
        <v>7</v>
      </c>
    </row>
    <row r="51" spans="1:20" ht="12" hidden="1" customHeight="1" x14ac:dyDescent="0.25">
      <c r="A51" s="73" t="s">
        <v>0</v>
      </c>
      <c r="B51" s="74">
        <v>9082</v>
      </c>
    </row>
    <row r="52" spans="1:20" ht="14.25" customHeight="1" x14ac:dyDescent="0.2"/>
    <row r="53" spans="1:20" ht="14.25" customHeight="1" x14ac:dyDescent="0.25">
      <c r="A53" s="152" t="s">
        <v>529</v>
      </c>
      <c r="J53" s="152" t="s">
        <v>466</v>
      </c>
      <c r="T53" s="152" t="s">
        <v>508</v>
      </c>
    </row>
    <row r="54" spans="1:20" ht="14.25" customHeight="1" x14ac:dyDescent="0.2"/>
    <row r="55" spans="1:20" ht="16.5" customHeight="1" x14ac:dyDescent="0.2"/>
    <row r="59" spans="1:20" ht="15" x14ac:dyDescent="0.25">
      <c r="A59"/>
      <c r="B59"/>
    </row>
    <row r="60" spans="1:20" ht="15" x14ac:dyDescent="0.25">
      <c r="A60"/>
      <c r="B60"/>
    </row>
    <row r="61" spans="1:20" ht="15" x14ac:dyDescent="0.25">
      <c r="A61"/>
      <c r="B61"/>
    </row>
    <row r="62" spans="1:20" ht="15" x14ac:dyDescent="0.25">
      <c r="A62"/>
      <c r="B62"/>
      <c r="G62"/>
      <c r="H62" s="12"/>
      <c r="I62" s="12"/>
      <c r="J62" s="12"/>
      <c r="K62" s="12"/>
      <c r="L62" s="12"/>
      <c r="M62" s="12"/>
      <c r="N62" s="12"/>
    </row>
    <row r="63" spans="1:20" ht="15" x14ac:dyDescent="0.25">
      <c r="A63"/>
      <c r="B63"/>
      <c r="G63"/>
    </row>
    <row r="64" spans="1:20" ht="15" x14ac:dyDescent="0.25">
      <c r="A64"/>
      <c r="B64"/>
      <c r="C64" s="12"/>
      <c r="D64" s="12"/>
      <c r="E64" s="12"/>
      <c r="F64" s="12"/>
      <c r="G64"/>
    </row>
    <row r="65" spans="1:16" ht="15" x14ac:dyDescent="0.25">
      <c r="A65"/>
      <c r="B65"/>
      <c r="C65"/>
      <c r="D65"/>
      <c r="E65"/>
      <c r="F65"/>
      <c r="G65"/>
    </row>
    <row r="66" spans="1:16" ht="15" x14ac:dyDescent="0.25">
      <c r="A66"/>
      <c r="B66"/>
      <c r="C66"/>
      <c r="D66"/>
      <c r="E66"/>
      <c r="F66"/>
      <c r="G66"/>
    </row>
    <row r="67" spans="1:16" ht="15" x14ac:dyDescent="0.25">
      <c r="A67"/>
      <c r="B67"/>
      <c r="C67"/>
      <c r="D67"/>
      <c r="E67"/>
      <c r="F67"/>
      <c r="G67"/>
      <c r="O67"/>
      <c r="P67"/>
    </row>
    <row r="68" spans="1:16" ht="15" x14ac:dyDescent="0.25">
      <c r="A68"/>
      <c r="B68"/>
      <c r="C68"/>
      <c r="D68"/>
      <c r="E68"/>
      <c r="F68"/>
    </row>
    <row r="69" spans="1:16" ht="15" x14ac:dyDescent="0.25">
      <c r="A69"/>
      <c r="B69"/>
      <c r="C69"/>
      <c r="D69"/>
      <c r="E69"/>
      <c r="F69"/>
    </row>
    <row r="70" spans="1:16" ht="15" x14ac:dyDescent="0.25">
      <c r="A70"/>
      <c r="B70"/>
      <c r="C70"/>
      <c r="D70"/>
      <c r="E70"/>
      <c r="F70"/>
    </row>
    <row r="71" spans="1:16" ht="15" x14ac:dyDescent="0.25">
      <c r="A71"/>
      <c r="B71"/>
      <c r="C71"/>
      <c r="D71"/>
      <c r="E71"/>
      <c r="F71"/>
    </row>
    <row r="72" spans="1:16" ht="15" x14ac:dyDescent="0.25">
      <c r="A72"/>
      <c r="B72"/>
      <c r="C72"/>
      <c r="D72"/>
      <c r="E72"/>
      <c r="F72"/>
    </row>
    <row r="73" spans="1:16" ht="15" x14ac:dyDescent="0.25">
      <c r="A73"/>
      <c r="B73"/>
      <c r="C73"/>
      <c r="D73"/>
      <c r="E73"/>
      <c r="F73"/>
    </row>
    <row r="74" spans="1:16" ht="15" x14ac:dyDescent="0.25">
      <c r="A74"/>
      <c r="B74"/>
      <c r="C74"/>
      <c r="D74"/>
      <c r="E74"/>
      <c r="F74"/>
    </row>
    <row r="75" spans="1:16" ht="15" x14ac:dyDescent="0.25">
      <c r="A75"/>
      <c r="B75"/>
      <c r="C75"/>
      <c r="D75"/>
      <c r="E75"/>
      <c r="F75"/>
    </row>
    <row r="76" spans="1:16" ht="15" x14ac:dyDescent="0.25">
      <c r="A76"/>
      <c r="B76"/>
      <c r="C76"/>
      <c r="D76"/>
      <c r="E76"/>
      <c r="F76"/>
    </row>
    <row r="77" spans="1:16" ht="15" x14ac:dyDescent="0.25">
      <c r="A77"/>
      <c r="B77"/>
      <c r="C77"/>
      <c r="D77"/>
      <c r="E77"/>
      <c r="F77"/>
    </row>
    <row r="78" spans="1:16" ht="15" x14ac:dyDescent="0.25">
      <c r="A78"/>
      <c r="B78"/>
      <c r="C78"/>
      <c r="D78"/>
      <c r="E78"/>
      <c r="F78"/>
    </row>
    <row r="79" spans="1:16" ht="15" x14ac:dyDescent="0.25">
      <c r="A79"/>
      <c r="B79"/>
      <c r="C79"/>
      <c r="D79"/>
      <c r="E79"/>
      <c r="F79"/>
    </row>
    <row r="80" spans="1:16" ht="15" x14ac:dyDescent="0.25">
      <c r="A80"/>
      <c r="B80"/>
      <c r="C80"/>
      <c r="D80"/>
      <c r="E80"/>
      <c r="F80"/>
    </row>
    <row r="81" spans="1:6" ht="15" x14ac:dyDescent="0.25">
      <c r="A81"/>
      <c r="B81"/>
      <c r="C81"/>
      <c r="D81"/>
      <c r="E81"/>
      <c r="F81"/>
    </row>
    <row r="82" spans="1:6" ht="15" x14ac:dyDescent="0.25">
      <c r="A82"/>
      <c r="B82"/>
      <c r="C82"/>
      <c r="D82"/>
      <c r="E82"/>
      <c r="F82"/>
    </row>
    <row r="83" spans="1:6" ht="15" x14ac:dyDescent="0.25">
      <c r="A83"/>
      <c r="B83"/>
      <c r="C83"/>
      <c r="D83"/>
      <c r="E83"/>
      <c r="F83"/>
    </row>
    <row r="84" spans="1:6" ht="15" x14ac:dyDescent="0.25">
      <c r="A84"/>
      <c r="B84"/>
    </row>
    <row r="85" spans="1:6" ht="15" x14ac:dyDescent="0.25">
      <c r="A85"/>
      <c r="B85"/>
    </row>
    <row r="86" spans="1:6" ht="15" x14ac:dyDescent="0.25">
      <c r="A86"/>
      <c r="B86"/>
    </row>
    <row r="87" spans="1:6" ht="15" x14ac:dyDescent="0.25">
      <c r="A87"/>
      <c r="B87"/>
    </row>
    <row r="88" spans="1:6" ht="15" x14ac:dyDescent="0.25">
      <c r="A88"/>
      <c r="B88"/>
    </row>
    <row r="89" spans="1:6" ht="15" x14ac:dyDescent="0.25">
      <c r="A89"/>
      <c r="B89"/>
    </row>
    <row r="90" spans="1:6" ht="15" x14ac:dyDescent="0.25">
      <c r="A90"/>
      <c r="B90"/>
    </row>
    <row r="91" spans="1:6" ht="15" x14ac:dyDescent="0.25">
      <c r="A91"/>
      <c r="B91"/>
    </row>
    <row r="92" spans="1:6" ht="15" x14ac:dyDescent="0.25">
      <c r="A92"/>
      <c r="B92"/>
    </row>
    <row r="93" spans="1:6" ht="15" x14ac:dyDescent="0.25">
      <c r="A93"/>
      <c r="B93"/>
    </row>
    <row r="94" spans="1:6" ht="15" x14ac:dyDescent="0.25">
      <c r="A94"/>
      <c r="B94"/>
    </row>
    <row r="95" spans="1:6" ht="15" x14ac:dyDescent="0.25">
      <c r="A95"/>
      <c r="B95"/>
    </row>
    <row r="96" spans="1:6" ht="15" x14ac:dyDescent="0.25">
      <c r="A96"/>
      <c r="B96"/>
    </row>
    <row r="97" spans="1:2" ht="15" x14ac:dyDescent="0.25">
      <c r="A97"/>
      <c r="B97"/>
    </row>
    <row r="98" spans="1:2" ht="15" x14ac:dyDescent="0.25">
      <c r="A98"/>
      <c r="B98"/>
    </row>
    <row r="99" spans="1:2" ht="15" x14ac:dyDescent="0.25">
      <c r="A99"/>
      <c r="B99"/>
    </row>
    <row r="100" spans="1:2" ht="15" x14ac:dyDescent="0.25">
      <c r="A100"/>
      <c r="B100"/>
    </row>
    <row r="101" spans="1:2" ht="15" x14ac:dyDescent="0.25">
      <c r="A101"/>
      <c r="B101"/>
    </row>
    <row r="102" spans="1:2" ht="15" x14ac:dyDescent="0.25">
      <c r="A102"/>
      <c r="B102"/>
    </row>
    <row r="103" spans="1:2" ht="15" x14ac:dyDescent="0.25">
      <c r="A103"/>
      <c r="B103"/>
    </row>
    <row r="104" spans="1:2" ht="15" x14ac:dyDescent="0.25">
      <c r="A104"/>
      <c r="B104"/>
    </row>
    <row r="105" spans="1:2" ht="15" x14ac:dyDescent="0.25">
      <c r="A105"/>
      <c r="B105"/>
    </row>
    <row r="106" spans="1:2" ht="15" x14ac:dyDescent="0.25">
      <c r="A106"/>
      <c r="B106"/>
    </row>
    <row r="107" spans="1:2" ht="15" x14ac:dyDescent="0.25">
      <c r="A107"/>
      <c r="B107"/>
    </row>
    <row r="108" spans="1:2" ht="15" x14ac:dyDescent="0.25">
      <c r="A108"/>
      <c r="B108"/>
    </row>
    <row r="109" spans="1:2" ht="15" x14ac:dyDescent="0.25">
      <c r="A109"/>
      <c r="B109"/>
    </row>
    <row r="110" spans="1:2" ht="15" x14ac:dyDescent="0.25">
      <c r="A110"/>
      <c r="B110"/>
    </row>
    <row r="111" spans="1:2" ht="15" x14ac:dyDescent="0.25">
      <c r="A111"/>
      <c r="B111"/>
    </row>
    <row r="112" spans="1:2" ht="15" x14ac:dyDescent="0.25">
      <c r="A112"/>
      <c r="B112"/>
    </row>
    <row r="113" spans="1:2" ht="15" x14ac:dyDescent="0.25">
      <c r="A113"/>
      <c r="B113"/>
    </row>
    <row r="114" spans="1:2" ht="15" x14ac:dyDescent="0.25">
      <c r="A114"/>
      <c r="B114"/>
    </row>
    <row r="115" spans="1:2" ht="15" x14ac:dyDescent="0.25">
      <c r="A115"/>
      <c r="B115"/>
    </row>
    <row r="116" spans="1:2" ht="15" x14ac:dyDescent="0.25">
      <c r="A116"/>
      <c r="B116"/>
    </row>
    <row r="117" spans="1:2" ht="15" x14ac:dyDescent="0.25">
      <c r="A117"/>
      <c r="B117"/>
    </row>
    <row r="118" spans="1:2" ht="15" x14ac:dyDescent="0.25">
      <c r="A118"/>
      <c r="B118"/>
    </row>
    <row r="119" spans="1:2" ht="15" x14ac:dyDescent="0.25">
      <c r="A119"/>
      <c r="B119"/>
    </row>
    <row r="120" spans="1:2" ht="15" x14ac:dyDescent="0.25">
      <c r="A120"/>
      <c r="B120"/>
    </row>
    <row r="121" spans="1:2" ht="15" x14ac:dyDescent="0.25">
      <c r="A121"/>
      <c r="B121"/>
    </row>
    <row r="122" spans="1:2" ht="15" x14ac:dyDescent="0.25">
      <c r="A122"/>
      <c r="B122"/>
    </row>
    <row r="123" spans="1:2" ht="15" x14ac:dyDescent="0.25">
      <c r="A123"/>
      <c r="B123"/>
    </row>
    <row r="124" spans="1:2" ht="15" x14ac:dyDescent="0.25">
      <c r="A124"/>
      <c r="B124"/>
    </row>
    <row r="125" spans="1:2" ht="15" x14ac:dyDescent="0.25">
      <c r="A125"/>
      <c r="B125"/>
    </row>
    <row r="126" spans="1:2" ht="15" x14ac:dyDescent="0.25">
      <c r="A126"/>
      <c r="B126"/>
    </row>
    <row r="127" spans="1:2" ht="15" x14ac:dyDescent="0.25">
      <c r="A127"/>
      <c r="B127"/>
    </row>
  </sheetData>
  <sortState ref="O16:S20">
    <sortCondition descending="1" ref="R16:R20"/>
  </sortState>
  <pageMargins left="0.70866141732283472" right="0.70866141732283472" top="0.74803149606299213" bottom="0.74803149606299213" header="0.31496062992125984" footer="0.31496062992125984"/>
  <pageSetup paperSize="9" scale="74" orientation="landscape" r:id="rId3"/>
  <headerFooter>
    <oddHeader>&amp;R&amp;"Foundry Sans,Regular"LFB Fire Facts | Fires in London 2014</oddHeader>
    <oddFooter>&amp;L&amp;"Foundry Sans,Regular"http://data.london.gov.uk&amp;R&amp;"Foundry Sans,Regular"Full data tables | Table &amp;A</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0"/>
  <sheetViews>
    <sheetView showGridLines="0" workbookViewId="0">
      <selection activeCell="X15" sqref="X15"/>
    </sheetView>
  </sheetViews>
  <sheetFormatPr defaultRowHeight="15" x14ac:dyDescent="0.25"/>
  <cols>
    <col min="1" max="1" width="24" customWidth="1"/>
    <col min="2" max="2" width="7.140625" customWidth="1"/>
    <col min="3" max="3" width="6.140625" bestFit="1" customWidth="1"/>
    <col min="4" max="4" width="6" customWidth="1"/>
    <col min="5" max="5" width="7" customWidth="1"/>
    <col min="6" max="12" width="6.140625" bestFit="1" customWidth="1"/>
    <col min="13" max="19" width="6.7109375" customWidth="1"/>
  </cols>
  <sheetData>
    <row r="1" spans="1:19" s="12" customFormat="1" ht="22.5" customHeight="1" x14ac:dyDescent="0.25">
      <c r="A1" s="2" t="s">
        <v>232</v>
      </c>
    </row>
    <row r="2" spans="1:19" s="5" customFormat="1" ht="22.5" customHeight="1" thickBot="1" x14ac:dyDescent="0.25">
      <c r="A2" s="4" t="s">
        <v>175</v>
      </c>
      <c r="B2" s="4"/>
    </row>
    <row r="3" spans="1:19" s="9" customFormat="1" ht="22.5" customHeight="1" x14ac:dyDescent="0.2">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row>
    <row r="4" spans="1:19" s="12" customFormat="1" ht="22.5" customHeight="1" x14ac:dyDescent="0.2">
      <c r="A4" s="10" t="s">
        <v>46</v>
      </c>
      <c r="B4" s="11">
        <v>48554</v>
      </c>
      <c r="C4" s="11">
        <v>55063</v>
      </c>
      <c r="D4" s="11">
        <v>48544</v>
      </c>
      <c r="E4" s="11">
        <v>58233</v>
      </c>
      <c r="F4" s="11">
        <v>40883</v>
      </c>
      <c r="G4" s="11">
        <v>40441</v>
      </c>
      <c r="H4" s="11">
        <v>37113</v>
      </c>
      <c r="I4" s="11">
        <v>33084</v>
      </c>
      <c r="J4" s="11">
        <v>29653</v>
      </c>
      <c r="K4" s="11">
        <v>29591</v>
      </c>
      <c r="L4" s="11">
        <v>27467</v>
      </c>
      <c r="M4" s="11">
        <v>26847</v>
      </c>
      <c r="N4" s="11">
        <v>21443</v>
      </c>
      <c r="O4" s="11">
        <v>21158</v>
      </c>
      <c r="P4" s="11">
        <v>19622</v>
      </c>
      <c r="Q4" s="11">
        <v>20923</v>
      </c>
      <c r="R4" s="11">
        <v>20388</v>
      </c>
      <c r="S4" s="11">
        <v>19863</v>
      </c>
    </row>
    <row r="5" spans="1:19" s="13" customFormat="1" ht="13.5" customHeight="1" x14ac:dyDescent="0.2">
      <c r="A5" s="17" t="s">
        <v>77</v>
      </c>
      <c r="B5" s="16">
        <f>B9+B13+B17</f>
        <v>17675</v>
      </c>
      <c r="C5" s="16">
        <v>17858</v>
      </c>
      <c r="D5" s="16">
        <v>15733</v>
      </c>
      <c r="E5" s="16">
        <v>18338</v>
      </c>
      <c r="F5" s="16">
        <v>14964</v>
      </c>
      <c r="G5" s="16">
        <v>15373</v>
      </c>
      <c r="H5" s="16">
        <v>15622</v>
      </c>
      <c r="I5" s="16">
        <v>13830</v>
      </c>
      <c r="J5" s="16">
        <v>13522</v>
      </c>
      <c r="K5" s="16">
        <v>16379</v>
      </c>
      <c r="L5" s="16">
        <v>18237</v>
      </c>
      <c r="M5" s="16">
        <v>19131</v>
      </c>
      <c r="N5" s="16">
        <v>16411</v>
      </c>
      <c r="O5" s="16">
        <v>16614</v>
      </c>
      <c r="P5" s="16">
        <v>15124</v>
      </c>
      <c r="Q5" s="16">
        <v>16111</v>
      </c>
      <c r="R5" s="16">
        <v>15313</v>
      </c>
      <c r="S5" s="16">
        <v>15107</v>
      </c>
    </row>
    <row r="6" spans="1:19" s="13" customFormat="1" ht="13.5" customHeight="1" x14ac:dyDescent="0.2">
      <c r="A6" s="17" t="s">
        <v>78</v>
      </c>
      <c r="B6" s="16">
        <f>B10+B14+B18</f>
        <v>26614</v>
      </c>
      <c r="C6" s="16">
        <v>33497</v>
      </c>
      <c r="D6" s="16">
        <v>29296</v>
      </c>
      <c r="E6" s="16">
        <v>34340</v>
      </c>
      <c r="F6" s="16">
        <v>21424</v>
      </c>
      <c r="G6" s="16">
        <v>19653</v>
      </c>
      <c r="H6" s="16">
        <v>16010</v>
      </c>
      <c r="I6" s="16">
        <v>13963</v>
      </c>
      <c r="J6" s="16">
        <v>11008</v>
      </c>
      <c r="K6" s="16">
        <v>6914</v>
      </c>
      <c r="L6" s="16">
        <v>6721</v>
      </c>
      <c r="M6" s="16">
        <v>6950</v>
      </c>
      <c r="N6" s="16">
        <v>4719</v>
      </c>
      <c r="O6" s="16">
        <v>4166</v>
      </c>
      <c r="P6" s="16">
        <v>4085</v>
      </c>
      <c r="Q6" s="16">
        <v>4223</v>
      </c>
      <c r="R6" s="16">
        <v>4218</v>
      </c>
      <c r="S6" s="16">
        <v>3836</v>
      </c>
    </row>
    <row r="7" spans="1:19" s="13" customFormat="1" ht="13.5" customHeight="1" x14ac:dyDescent="0.2">
      <c r="A7" s="17" t="s">
        <v>69</v>
      </c>
      <c r="B7" s="16">
        <f>B11+B15+B19</f>
        <v>4265</v>
      </c>
      <c r="C7" s="16">
        <v>3708</v>
      </c>
      <c r="D7" s="16">
        <v>3515</v>
      </c>
      <c r="E7" s="16">
        <v>5555</v>
      </c>
      <c r="F7" s="16">
        <v>4495</v>
      </c>
      <c r="G7" s="16">
        <v>5415</v>
      </c>
      <c r="H7" s="16">
        <v>5481</v>
      </c>
      <c r="I7" s="16">
        <v>5291</v>
      </c>
      <c r="J7" s="16">
        <v>5123</v>
      </c>
      <c r="K7" s="16">
        <v>6298</v>
      </c>
      <c r="L7" s="16">
        <v>2509</v>
      </c>
      <c r="M7" s="16">
        <v>766</v>
      </c>
      <c r="N7" s="16">
        <v>313</v>
      </c>
      <c r="O7" s="16">
        <v>378</v>
      </c>
      <c r="P7" s="16">
        <v>412</v>
      </c>
      <c r="Q7" s="16">
        <v>590</v>
      </c>
      <c r="R7" s="16">
        <v>857</v>
      </c>
      <c r="S7" s="16">
        <v>920</v>
      </c>
    </row>
    <row r="8" spans="1:19" s="12" customFormat="1" ht="22.5" customHeight="1" x14ac:dyDescent="0.2">
      <c r="A8" s="10" t="s">
        <v>7</v>
      </c>
      <c r="B8" s="11">
        <v>85</v>
      </c>
      <c r="C8" s="11">
        <v>86</v>
      </c>
      <c r="D8" s="11">
        <v>60</v>
      </c>
      <c r="E8" s="11">
        <v>68</v>
      </c>
      <c r="F8" s="11">
        <v>72</v>
      </c>
      <c r="G8" s="11">
        <v>56</v>
      </c>
      <c r="H8" s="11">
        <v>66</v>
      </c>
      <c r="I8" s="11">
        <v>49</v>
      </c>
      <c r="J8" s="11">
        <v>70</v>
      </c>
      <c r="K8" s="11">
        <v>34</v>
      </c>
      <c r="L8" s="11">
        <v>50</v>
      </c>
      <c r="M8" s="11">
        <v>56</v>
      </c>
      <c r="N8" s="11">
        <v>68</v>
      </c>
      <c r="O8" s="11">
        <v>78</v>
      </c>
      <c r="P8" s="11">
        <v>48</v>
      </c>
      <c r="Q8" s="11">
        <v>49</v>
      </c>
      <c r="R8" s="11">
        <v>37</v>
      </c>
      <c r="S8" s="11">
        <v>25</v>
      </c>
    </row>
    <row r="9" spans="1:19" s="13" customFormat="1" ht="13.5" customHeight="1" x14ac:dyDescent="0.2">
      <c r="A9" s="17" t="s">
        <v>77</v>
      </c>
      <c r="B9" s="16">
        <v>79</v>
      </c>
      <c r="C9" s="16">
        <v>82</v>
      </c>
      <c r="D9" s="16">
        <v>56</v>
      </c>
      <c r="E9" s="16">
        <v>63</v>
      </c>
      <c r="F9" s="16">
        <v>69</v>
      </c>
      <c r="G9" s="16">
        <v>53</v>
      </c>
      <c r="H9" s="16">
        <v>61</v>
      </c>
      <c r="I9" s="16">
        <v>43</v>
      </c>
      <c r="J9" s="16">
        <v>61</v>
      </c>
      <c r="K9" s="16">
        <v>33</v>
      </c>
      <c r="L9" s="16">
        <v>50</v>
      </c>
      <c r="M9" s="16">
        <v>56</v>
      </c>
      <c r="N9" s="16">
        <v>68</v>
      </c>
      <c r="O9" s="16">
        <v>76</v>
      </c>
      <c r="P9" s="16">
        <v>48</v>
      </c>
      <c r="Q9" s="16">
        <v>48</v>
      </c>
      <c r="R9" s="16">
        <v>37</v>
      </c>
      <c r="S9" s="16">
        <v>25</v>
      </c>
    </row>
    <row r="10" spans="1:19" s="13" customFormat="1" ht="13.5" customHeight="1" x14ac:dyDescent="0.2">
      <c r="A10" s="17" t="s">
        <v>78</v>
      </c>
      <c r="B10" s="16">
        <v>4</v>
      </c>
      <c r="C10" s="16">
        <v>1</v>
      </c>
      <c r="D10" s="16"/>
      <c r="E10" s="16">
        <v>1</v>
      </c>
      <c r="F10" s="16">
        <v>2</v>
      </c>
      <c r="G10" s="16"/>
      <c r="H10" s="16">
        <v>2</v>
      </c>
      <c r="I10" s="16">
        <v>1</v>
      </c>
      <c r="J10" s="16">
        <v>3</v>
      </c>
      <c r="K10" s="16"/>
      <c r="L10" s="16"/>
      <c r="M10" s="16"/>
      <c r="N10" s="16"/>
      <c r="O10" s="16">
        <v>2</v>
      </c>
      <c r="P10" s="16"/>
      <c r="Q10" s="16"/>
      <c r="R10" s="16"/>
      <c r="S10" s="16"/>
    </row>
    <row r="11" spans="1:19" s="13" customFormat="1" ht="13.5" customHeight="1" x14ac:dyDescent="0.2">
      <c r="A11" s="17" t="s">
        <v>69</v>
      </c>
      <c r="B11" s="16">
        <v>2</v>
      </c>
      <c r="C11" s="16">
        <v>3</v>
      </c>
      <c r="D11" s="16">
        <v>4</v>
      </c>
      <c r="E11" s="16">
        <v>4</v>
      </c>
      <c r="F11" s="16">
        <v>1</v>
      </c>
      <c r="G11" s="16">
        <v>3</v>
      </c>
      <c r="H11" s="16">
        <v>3</v>
      </c>
      <c r="I11" s="16">
        <v>5</v>
      </c>
      <c r="J11" s="16">
        <v>6</v>
      </c>
      <c r="K11" s="16">
        <v>1</v>
      </c>
      <c r="L11" s="16"/>
      <c r="M11" s="16"/>
      <c r="N11" s="16"/>
      <c r="O11" s="16"/>
      <c r="P11" s="16"/>
      <c r="Q11" s="16">
        <v>1</v>
      </c>
      <c r="R11" s="16"/>
      <c r="S11" s="16"/>
    </row>
    <row r="12" spans="1:19" s="12" customFormat="1" ht="22.5" customHeight="1" x14ac:dyDescent="0.2">
      <c r="A12" s="10" t="s">
        <v>8</v>
      </c>
      <c r="B12" s="11">
        <v>22334</v>
      </c>
      <c r="C12" s="11">
        <v>22655</v>
      </c>
      <c r="D12" s="11">
        <v>20271</v>
      </c>
      <c r="E12" s="11">
        <v>20081</v>
      </c>
      <c r="F12" s="11">
        <v>17788</v>
      </c>
      <c r="G12" s="11">
        <v>16167</v>
      </c>
      <c r="H12" s="11">
        <v>15373</v>
      </c>
      <c r="I12" s="11">
        <v>14115</v>
      </c>
      <c r="J12" s="11">
        <v>13372</v>
      </c>
      <c r="K12" s="11">
        <v>14178</v>
      </c>
      <c r="L12" s="11">
        <v>13522</v>
      </c>
      <c r="M12" s="11">
        <v>12911</v>
      </c>
      <c r="N12" s="11">
        <v>11678</v>
      </c>
      <c r="O12" s="11">
        <v>11289</v>
      </c>
      <c r="P12" s="11">
        <v>10676</v>
      </c>
      <c r="Q12" s="11">
        <v>10820</v>
      </c>
      <c r="R12" s="11">
        <v>10587</v>
      </c>
      <c r="S12" s="11">
        <v>10756</v>
      </c>
    </row>
    <row r="13" spans="1:19" s="13" customFormat="1" ht="13.5" customHeight="1" x14ac:dyDescent="0.2">
      <c r="A13" s="17" t="s">
        <v>77</v>
      </c>
      <c r="B13" s="16">
        <v>11730</v>
      </c>
      <c r="C13" s="16">
        <v>11461</v>
      </c>
      <c r="D13" s="16">
        <v>10611</v>
      </c>
      <c r="E13" s="16">
        <v>10761</v>
      </c>
      <c r="F13" s="16">
        <v>10089</v>
      </c>
      <c r="G13" s="16">
        <v>9710</v>
      </c>
      <c r="H13" s="16">
        <v>9958</v>
      </c>
      <c r="I13" s="16">
        <v>9195</v>
      </c>
      <c r="J13" s="16">
        <v>8990</v>
      </c>
      <c r="K13" s="16">
        <v>9588</v>
      </c>
      <c r="L13" s="16">
        <v>10012</v>
      </c>
      <c r="M13" s="16">
        <v>9673</v>
      </c>
      <c r="N13" s="16">
        <v>9443</v>
      </c>
      <c r="O13" s="16">
        <v>9381</v>
      </c>
      <c r="P13" s="16">
        <v>8743</v>
      </c>
      <c r="Q13" s="16">
        <v>8760</v>
      </c>
      <c r="R13" s="16">
        <v>8322</v>
      </c>
      <c r="S13" s="16">
        <v>8570</v>
      </c>
    </row>
    <row r="14" spans="1:19" s="13" customFormat="1" ht="13.5" customHeight="1" x14ac:dyDescent="0.2">
      <c r="A14" s="17" t="s">
        <v>78</v>
      </c>
      <c r="B14" s="16">
        <v>9305</v>
      </c>
      <c r="C14" s="16">
        <v>10246</v>
      </c>
      <c r="D14" s="16">
        <v>8782</v>
      </c>
      <c r="E14" s="16">
        <v>8296</v>
      </c>
      <c r="F14" s="16">
        <v>6610</v>
      </c>
      <c r="G14" s="16">
        <v>5946</v>
      </c>
      <c r="H14" s="16">
        <v>5017</v>
      </c>
      <c r="I14" s="16">
        <v>4513</v>
      </c>
      <c r="J14" s="16">
        <v>3809</v>
      </c>
      <c r="K14" s="16">
        <v>3498</v>
      </c>
      <c r="L14" s="16">
        <v>3048</v>
      </c>
      <c r="M14" s="16">
        <v>3078</v>
      </c>
      <c r="N14" s="16">
        <v>2163</v>
      </c>
      <c r="O14" s="16">
        <v>1783</v>
      </c>
      <c r="P14" s="16">
        <v>1785</v>
      </c>
      <c r="Q14" s="16">
        <v>1878</v>
      </c>
      <c r="R14" s="16">
        <v>2021</v>
      </c>
      <c r="S14" s="16">
        <v>1902</v>
      </c>
    </row>
    <row r="15" spans="1:19" s="13" customFormat="1" ht="13.5" customHeight="1" x14ac:dyDescent="0.2">
      <c r="A15" s="17" t="s">
        <v>69</v>
      </c>
      <c r="B15" s="16">
        <v>1299</v>
      </c>
      <c r="C15" s="16">
        <v>948</v>
      </c>
      <c r="D15" s="16">
        <v>878</v>
      </c>
      <c r="E15" s="16">
        <v>1024</v>
      </c>
      <c r="F15" s="16">
        <v>1089</v>
      </c>
      <c r="G15" s="16">
        <v>511</v>
      </c>
      <c r="H15" s="16">
        <v>398</v>
      </c>
      <c r="I15" s="16">
        <v>407</v>
      </c>
      <c r="J15" s="16">
        <v>573</v>
      </c>
      <c r="K15" s="16">
        <v>1092</v>
      </c>
      <c r="L15" s="16">
        <v>462</v>
      </c>
      <c r="M15" s="16">
        <v>160</v>
      </c>
      <c r="N15" s="16">
        <v>72</v>
      </c>
      <c r="O15" s="16">
        <v>125</v>
      </c>
      <c r="P15" s="16">
        <v>147</v>
      </c>
      <c r="Q15" s="16">
        <v>182</v>
      </c>
      <c r="R15" s="16">
        <v>244</v>
      </c>
      <c r="S15" s="16">
        <v>284</v>
      </c>
    </row>
    <row r="16" spans="1:19" s="12" customFormat="1" ht="22.5" customHeight="1" x14ac:dyDescent="0.2">
      <c r="A16" s="10" t="s">
        <v>9</v>
      </c>
      <c r="B16" s="11">
        <v>26135</v>
      </c>
      <c r="C16" s="11">
        <v>32322</v>
      </c>
      <c r="D16" s="11">
        <v>28213</v>
      </c>
      <c r="E16" s="11">
        <v>38084</v>
      </c>
      <c r="F16" s="11">
        <v>23023</v>
      </c>
      <c r="G16" s="11">
        <v>24218</v>
      </c>
      <c r="H16" s="11">
        <v>21674</v>
      </c>
      <c r="I16" s="11">
        <v>18920</v>
      </c>
      <c r="J16" s="11">
        <v>16211</v>
      </c>
      <c r="K16" s="11">
        <v>15379</v>
      </c>
      <c r="L16" s="11">
        <v>13895</v>
      </c>
      <c r="M16" s="11">
        <v>13880</v>
      </c>
      <c r="N16" s="11">
        <v>9697</v>
      </c>
      <c r="O16" s="11">
        <v>9791</v>
      </c>
      <c r="P16" s="11">
        <v>8898</v>
      </c>
      <c r="Q16" s="11">
        <v>10054</v>
      </c>
      <c r="R16" s="11">
        <v>9764</v>
      </c>
      <c r="S16" s="11">
        <v>9082</v>
      </c>
    </row>
    <row r="17" spans="1:19" s="13" customFormat="1" ht="13.5" customHeight="1" x14ac:dyDescent="0.2">
      <c r="A17" s="17" t="s">
        <v>77</v>
      </c>
      <c r="B17" s="16">
        <v>5866</v>
      </c>
      <c r="C17" s="16">
        <v>6315</v>
      </c>
      <c r="D17" s="16">
        <v>5066</v>
      </c>
      <c r="E17" s="16">
        <v>7514</v>
      </c>
      <c r="F17" s="16">
        <v>4806</v>
      </c>
      <c r="G17" s="16">
        <v>5610</v>
      </c>
      <c r="H17" s="16">
        <v>5603</v>
      </c>
      <c r="I17" s="16">
        <v>4592</v>
      </c>
      <c r="J17" s="16">
        <v>4471</v>
      </c>
      <c r="K17" s="16">
        <v>6758</v>
      </c>
      <c r="L17" s="16">
        <v>8175</v>
      </c>
      <c r="M17" s="16">
        <v>9402</v>
      </c>
      <c r="N17" s="16">
        <v>6900</v>
      </c>
      <c r="O17" s="16">
        <v>7157</v>
      </c>
      <c r="P17" s="16">
        <v>6333</v>
      </c>
      <c r="Q17" s="16">
        <v>7303</v>
      </c>
      <c r="R17" s="16">
        <v>6954</v>
      </c>
      <c r="S17" s="16">
        <v>6512</v>
      </c>
    </row>
    <row r="18" spans="1:19" s="13" customFormat="1" ht="13.5" customHeight="1" x14ac:dyDescent="0.2">
      <c r="A18" s="17" t="s">
        <v>78</v>
      </c>
      <c r="B18" s="16">
        <v>17305</v>
      </c>
      <c r="C18" s="16">
        <v>23250</v>
      </c>
      <c r="D18" s="16">
        <v>20514</v>
      </c>
      <c r="E18" s="16">
        <v>26043</v>
      </c>
      <c r="F18" s="16">
        <v>14812</v>
      </c>
      <c r="G18" s="16">
        <v>13707</v>
      </c>
      <c r="H18" s="16">
        <v>10991</v>
      </c>
      <c r="I18" s="16">
        <v>9449</v>
      </c>
      <c r="J18" s="16">
        <v>7196</v>
      </c>
      <c r="K18" s="16">
        <v>3416</v>
      </c>
      <c r="L18" s="16">
        <v>3673</v>
      </c>
      <c r="M18" s="16">
        <v>3872</v>
      </c>
      <c r="N18" s="16">
        <v>2556</v>
      </c>
      <c r="O18" s="16">
        <v>2381</v>
      </c>
      <c r="P18" s="16">
        <v>2300</v>
      </c>
      <c r="Q18" s="16">
        <v>2345</v>
      </c>
      <c r="R18" s="16">
        <v>2197</v>
      </c>
      <c r="S18" s="16">
        <v>1934</v>
      </c>
    </row>
    <row r="19" spans="1:19" s="13" customFormat="1" ht="13.5" customHeight="1" x14ac:dyDescent="0.2">
      <c r="A19" s="17" t="s">
        <v>69</v>
      </c>
      <c r="B19" s="16">
        <v>2964</v>
      </c>
      <c r="C19" s="16">
        <v>2757</v>
      </c>
      <c r="D19" s="16">
        <v>2633</v>
      </c>
      <c r="E19" s="16">
        <v>4527</v>
      </c>
      <c r="F19" s="16">
        <v>3405</v>
      </c>
      <c r="G19" s="16">
        <v>4901</v>
      </c>
      <c r="H19" s="16">
        <v>5080</v>
      </c>
      <c r="I19" s="16">
        <v>4879</v>
      </c>
      <c r="J19" s="16">
        <v>4544</v>
      </c>
      <c r="K19" s="16">
        <v>5205</v>
      </c>
      <c r="L19" s="16">
        <v>2047</v>
      </c>
      <c r="M19" s="16">
        <v>606</v>
      </c>
      <c r="N19" s="16">
        <v>241</v>
      </c>
      <c r="O19" s="16">
        <v>253</v>
      </c>
      <c r="P19" s="16">
        <v>265</v>
      </c>
      <c r="Q19" s="16">
        <v>407</v>
      </c>
      <c r="R19" s="16">
        <v>613</v>
      </c>
      <c r="S19" s="16">
        <v>636</v>
      </c>
    </row>
    <row r="20" spans="1:19" s="13" customFormat="1" ht="12" thickBot="1" x14ac:dyDescent="0.25">
      <c r="A20" s="19"/>
      <c r="B20" s="19"/>
      <c r="C20" s="19"/>
      <c r="D20" s="19"/>
      <c r="E20" s="19"/>
      <c r="F20" s="19"/>
      <c r="G20" s="19"/>
      <c r="H20" s="19"/>
      <c r="I20" s="19"/>
      <c r="J20" s="19"/>
      <c r="K20" s="19"/>
      <c r="L20" s="19"/>
      <c r="M20" s="19"/>
      <c r="N20" s="19"/>
      <c r="O20" s="19"/>
      <c r="P20" s="19"/>
      <c r="Q20" s="19"/>
      <c r="R20" s="19"/>
      <c r="S20" s="19"/>
    </row>
    <row r="22" spans="1:19" s="13" customFormat="1" ht="13.5" hidden="1" customHeight="1" x14ac:dyDescent="0.25">
      <c r="A22" s="72" t="s">
        <v>309</v>
      </c>
      <c r="B22" s="72" t="s">
        <v>304</v>
      </c>
      <c r="C22"/>
      <c r="D22"/>
      <c r="E22"/>
      <c r="F22"/>
      <c r="H22"/>
      <c r="I22"/>
      <c r="J22"/>
      <c r="K22"/>
      <c r="L22"/>
      <c r="M22" s="16"/>
      <c r="N22" s="16"/>
      <c r="O22" s="16"/>
      <c r="P22" s="16"/>
    </row>
    <row r="23" spans="1:19" s="13" customFormat="1" ht="13.5" hidden="1" customHeight="1" x14ac:dyDescent="0.25">
      <c r="A23" s="72" t="s">
        <v>308</v>
      </c>
      <c r="B23" s="97">
        <v>2017</v>
      </c>
      <c r="C23"/>
      <c r="D23"/>
      <c r="E23"/>
      <c r="F23"/>
      <c r="G23"/>
      <c r="H23"/>
      <c r="I23"/>
      <c r="J23"/>
      <c r="K23"/>
      <c r="L23"/>
      <c r="M23" s="16"/>
      <c r="N23" s="16"/>
      <c r="O23" s="16"/>
      <c r="P23" s="16"/>
    </row>
    <row r="24" spans="1:19" s="13" customFormat="1" ht="13.5" hidden="1" customHeight="1" x14ac:dyDescent="0.25">
      <c r="A24" s="73" t="s">
        <v>305</v>
      </c>
      <c r="B24" s="74">
        <v>25</v>
      </c>
      <c r="C24"/>
      <c r="D24"/>
      <c r="E24"/>
      <c r="F24"/>
      <c r="G24"/>
      <c r="H24"/>
      <c r="I24"/>
      <c r="J24"/>
      <c r="K24"/>
      <c r="L24"/>
      <c r="M24"/>
      <c r="N24" s="16"/>
      <c r="O24" s="16"/>
      <c r="P24" s="16"/>
    </row>
    <row r="25" spans="1:19" hidden="1" x14ac:dyDescent="0.25">
      <c r="A25" s="75" t="s">
        <v>77</v>
      </c>
      <c r="B25" s="74">
        <v>25</v>
      </c>
    </row>
    <row r="26" spans="1:19" hidden="1" x14ac:dyDescent="0.25">
      <c r="A26" s="73" t="s">
        <v>306</v>
      </c>
      <c r="B26" s="74">
        <v>10756</v>
      </c>
    </row>
    <row r="27" spans="1:19" hidden="1" x14ac:dyDescent="0.25">
      <c r="A27" s="75" t="s">
        <v>77</v>
      </c>
      <c r="B27" s="74">
        <v>8570</v>
      </c>
    </row>
    <row r="28" spans="1:19" hidden="1" x14ac:dyDescent="0.25">
      <c r="A28" s="75" t="s">
        <v>78</v>
      </c>
      <c r="B28" s="74">
        <v>1902</v>
      </c>
      <c r="F28" s="63"/>
      <c r="G28" s="63"/>
      <c r="H28" s="63"/>
      <c r="I28" s="63"/>
      <c r="J28" s="63"/>
      <c r="K28" s="63"/>
      <c r="L28" s="63"/>
    </row>
    <row r="29" spans="1:19" hidden="1" x14ac:dyDescent="0.25">
      <c r="A29" s="75" t="s">
        <v>79</v>
      </c>
      <c r="B29" s="74">
        <v>284</v>
      </c>
      <c r="F29" s="63"/>
      <c r="G29" s="63"/>
      <c r="H29" s="63"/>
      <c r="I29" s="63"/>
      <c r="J29" s="63"/>
      <c r="K29" s="63"/>
      <c r="L29" s="63"/>
    </row>
    <row r="30" spans="1:19" hidden="1" x14ac:dyDescent="0.25">
      <c r="A30" s="73" t="s">
        <v>307</v>
      </c>
      <c r="B30" s="74">
        <v>9082</v>
      </c>
      <c r="F30" s="63"/>
      <c r="G30" s="63"/>
      <c r="H30" s="63"/>
      <c r="I30" s="63"/>
      <c r="J30" s="63"/>
      <c r="K30" s="63"/>
      <c r="L30" s="63"/>
      <c r="M30" s="63"/>
    </row>
    <row r="31" spans="1:19" s="63" customFormat="1" hidden="1" x14ac:dyDescent="0.25">
      <c r="A31" s="75" t="s">
        <v>77</v>
      </c>
      <c r="B31" s="74">
        <v>6512</v>
      </c>
      <c r="C31"/>
      <c r="D31"/>
      <c r="E31"/>
    </row>
    <row r="32" spans="1:19" s="63" customFormat="1" hidden="1" x14ac:dyDescent="0.25">
      <c r="A32" s="75" t="s">
        <v>78</v>
      </c>
      <c r="B32" s="74">
        <v>1934</v>
      </c>
      <c r="C32"/>
      <c r="D32"/>
      <c r="E32"/>
    </row>
    <row r="33" spans="1:12" s="63" customFormat="1" hidden="1" x14ac:dyDescent="0.25">
      <c r="A33" s="75" t="s">
        <v>79</v>
      </c>
      <c r="B33" s="74">
        <v>636</v>
      </c>
      <c r="C33"/>
      <c r="D33"/>
      <c r="E33"/>
    </row>
    <row r="34" spans="1:12" s="63" customFormat="1" hidden="1" x14ac:dyDescent="0.25">
      <c r="A34" s="73" t="s">
        <v>0</v>
      </c>
      <c r="B34" s="74">
        <v>19863</v>
      </c>
      <c r="C34"/>
      <c r="D34"/>
      <c r="E34"/>
    </row>
    <row r="35" spans="1:12" s="63" customFormat="1" hidden="1" x14ac:dyDescent="0.25">
      <c r="A35"/>
      <c r="B35"/>
      <c r="C35"/>
      <c r="D35"/>
      <c r="E35"/>
      <c r="F35"/>
      <c r="G35"/>
      <c r="H35"/>
      <c r="I35"/>
      <c r="J35"/>
      <c r="K35"/>
      <c r="L35"/>
    </row>
    <row r="36" spans="1:12" s="63" customFormat="1" x14ac:dyDescent="0.25">
      <c r="A36"/>
      <c r="B36"/>
      <c r="C36"/>
      <c r="D36"/>
      <c r="E36"/>
    </row>
    <row r="37" spans="1:12" s="63" customFormat="1" x14ac:dyDescent="0.25">
      <c r="A37" s="143" t="s">
        <v>467</v>
      </c>
      <c r="B37"/>
      <c r="C37"/>
      <c r="D37"/>
      <c r="E37"/>
    </row>
    <row r="38" spans="1:12" x14ac:dyDescent="0.25">
      <c r="A38" s="17"/>
      <c r="C38" s="16"/>
      <c r="D38" s="16"/>
      <c r="E38" s="16"/>
      <c r="F38" s="16"/>
      <c r="G38" s="16"/>
    </row>
    <row r="39" spans="1:12" x14ac:dyDescent="0.25">
      <c r="A39" s="17"/>
      <c r="B39" s="16"/>
      <c r="C39" s="16"/>
      <c r="D39" s="16"/>
      <c r="E39" s="16"/>
      <c r="F39" s="16"/>
      <c r="G39" s="16"/>
    </row>
    <row r="40" spans="1:12" x14ac:dyDescent="0.25">
      <c r="A40" s="17"/>
      <c r="B40" s="16"/>
      <c r="C40" s="16"/>
      <c r="D40" s="16"/>
      <c r="E40" s="16"/>
      <c r="F40" s="16"/>
      <c r="G40" s="16"/>
    </row>
  </sheetData>
  <pageMargins left="0.70866141732283472" right="0.70866141732283472" top="0.74803149606299213" bottom="0.74803149606299213" header="0.31496062992125984" footer="0.31496062992125984"/>
  <pageSetup paperSize="9" scale="89" orientation="landscape" r:id="rId2"/>
  <headerFooter>
    <oddHeader>&amp;R&amp;"Foundry Sans,Regular"LFB Fire Facts | Fires in London 2014</oddHeader>
    <oddFooter>&amp;L&amp;"Foundry Sans,Regular"http://data.london.gov.uk&amp;R&amp;"Foundry Sans,Regular"Full data tables | Table &amp;A</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84"/>
  <sheetViews>
    <sheetView showGridLines="0" workbookViewId="0">
      <selection activeCell="Z10" sqref="Z10"/>
    </sheetView>
  </sheetViews>
  <sheetFormatPr defaultRowHeight="15" x14ac:dyDescent="0.25"/>
  <cols>
    <col min="1" max="1" width="20" customWidth="1"/>
    <col min="2" max="2" width="7" customWidth="1"/>
    <col min="3" max="6" width="6" customWidth="1"/>
    <col min="7" max="12" width="6.140625" bestFit="1" customWidth="1"/>
    <col min="13" max="16" width="6.7109375" customWidth="1"/>
    <col min="17" max="17" width="6.7109375" style="63" customWidth="1"/>
    <col min="18" max="18" width="6.7109375" customWidth="1"/>
    <col min="19" max="19" width="6.7109375" style="97" customWidth="1"/>
    <col min="20" max="20" width="17.7109375" customWidth="1"/>
    <col min="21" max="21" width="17" customWidth="1"/>
    <col min="22" max="22" width="5.42578125" customWidth="1"/>
    <col min="23" max="23" width="17" customWidth="1"/>
    <col min="24" max="24" width="5.42578125" customWidth="1"/>
  </cols>
  <sheetData>
    <row r="1" spans="1:28" s="12" customFormat="1" ht="22.5" customHeight="1" x14ac:dyDescent="0.25">
      <c r="A1" s="2" t="s">
        <v>237</v>
      </c>
    </row>
    <row r="2" spans="1:28" s="5" customFormat="1" ht="22.5" customHeight="1" thickBot="1" x14ac:dyDescent="0.25">
      <c r="A2" s="4" t="s">
        <v>175</v>
      </c>
      <c r="B2" s="4"/>
    </row>
    <row r="3" spans="1:28" s="9" customFormat="1" ht="22.5" customHeight="1" x14ac:dyDescent="0.2">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c r="T3" s="5"/>
    </row>
    <row r="4" spans="1:28" s="12" customFormat="1" ht="22.5" customHeight="1" x14ac:dyDescent="0.2">
      <c r="A4" s="14" t="s">
        <v>176</v>
      </c>
      <c r="B4" s="15">
        <v>48554</v>
      </c>
      <c r="C4" s="15">
        <v>55063</v>
      </c>
      <c r="D4" s="15">
        <v>48544</v>
      </c>
      <c r="E4" s="15">
        <v>58233</v>
      </c>
      <c r="F4" s="15">
        <v>40883</v>
      </c>
      <c r="G4" s="15">
        <v>40441</v>
      </c>
      <c r="H4" s="15">
        <v>37113</v>
      </c>
      <c r="I4" s="15">
        <v>33084</v>
      </c>
      <c r="J4" s="15">
        <v>29653</v>
      </c>
      <c r="K4" s="15">
        <v>29591</v>
      </c>
      <c r="L4" s="15">
        <v>27467</v>
      </c>
      <c r="M4" s="15">
        <v>26847</v>
      </c>
      <c r="N4" s="15">
        <v>21443</v>
      </c>
      <c r="O4" s="15">
        <v>21158</v>
      </c>
      <c r="P4" s="15">
        <v>19622</v>
      </c>
      <c r="Q4" s="15">
        <v>20923</v>
      </c>
      <c r="R4" s="15">
        <v>20388</v>
      </c>
      <c r="S4" s="15">
        <v>19863</v>
      </c>
      <c r="T4" s="9"/>
    </row>
    <row r="5" spans="1:28" s="12" customFormat="1" ht="22.5" customHeight="1" x14ac:dyDescent="0.2">
      <c r="A5" s="10" t="s">
        <v>11</v>
      </c>
      <c r="B5" s="11">
        <v>23695</v>
      </c>
      <c r="C5" s="11">
        <v>25913</v>
      </c>
      <c r="D5" s="11">
        <v>22536</v>
      </c>
      <c r="E5" s="11">
        <v>23802</v>
      </c>
      <c r="F5" s="11">
        <v>18009</v>
      </c>
      <c r="G5" s="11">
        <v>17449</v>
      </c>
      <c r="H5" s="11">
        <v>15517</v>
      </c>
      <c r="I5" s="11">
        <v>14736</v>
      </c>
      <c r="J5" s="11">
        <v>13298</v>
      </c>
      <c r="K5" s="11">
        <v>12807</v>
      </c>
      <c r="L5" s="11">
        <v>11748</v>
      </c>
      <c r="M5" s="11">
        <v>11636</v>
      </c>
      <c r="N5" s="11">
        <v>9609</v>
      </c>
      <c r="O5" s="11">
        <v>9398</v>
      </c>
      <c r="P5" s="11">
        <v>8841</v>
      </c>
      <c r="Q5" s="11">
        <v>9257</v>
      </c>
      <c r="R5" s="11">
        <v>8635</v>
      </c>
      <c r="S5" s="11">
        <v>8539</v>
      </c>
    </row>
    <row r="6" spans="1:28" s="13" customFormat="1" ht="13.5" customHeight="1" x14ac:dyDescent="0.2">
      <c r="A6" s="17" t="s">
        <v>12</v>
      </c>
      <c r="B6" s="16">
        <v>1329</v>
      </c>
      <c r="C6" s="16">
        <v>1468</v>
      </c>
      <c r="D6" s="16">
        <v>1536</v>
      </c>
      <c r="E6" s="16">
        <v>1312</v>
      </c>
      <c r="F6" s="16">
        <v>1154</v>
      </c>
      <c r="G6" s="16">
        <v>1070</v>
      </c>
      <c r="H6" s="16">
        <v>1012</v>
      </c>
      <c r="I6" s="16">
        <v>985</v>
      </c>
      <c r="J6" s="16">
        <v>867</v>
      </c>
      <c r="K6" s="16">
        <v>855</v>
      </c>
      <c r="L6" s="16">
        <v>799</v>
      </c>
      <c r="M6" s="16">
        <v>743</v>
      </c>
      <c r="N6" s="16">
        <v>610</v>
      </c>
      <c r="O6" s="16">
        <v>731</v>
      </c>
      <c r="P6" s="16">
        <v>630</v>
      </c>
      <c r="Q6" s="16">
        <v>639</v>
      </c>
      <c r="R6" s="23">
        <v>592</v>
      </c>
      <c r="S6" s="23">
        <v>589</v>
      </c>
      <c r="T6" s="12"/>
    </row>
    <row r="7" spans="1:28" s="13" customFormat="1" ht="13.5" customHeight="1" x14ac:dyDescent="0.2">
      <c r="A7" s="17" t="s">
        <v>13</v>
      </c>
      <c r="B7" s="16">
        <v>149</v>
      </c>
      <c r="C7" s="16">
        <v>130</v>
      </c>
      <c r="D7" s="16">
        <v>125</v>
      </c>
      <c r="E7" s="16">
        <v>126</v>
      </c>
      <c r="F7" s="16">
        <v>133</v>
      </c>
      <c r="G7" s="16">
        <v>92</v>
      </c>
      <c r="H7" s="16">
        <v>98</v>
      </c>
      <c r="I7" s="16">
        <v>123</v>
      </c>
      <c r="J7" s="16">
        <v>125</v>
      </c>
      <c r="K7" s="16">
        <v>90</v>
      </c>
      <c r="L7" s="16">
        <v>101</v>
      </c>
      <c r="M7" s="16">
        <v>107</v>
      </c>
      <c r="N7" s="16">
        <v>89</v>
      </c>
      <c r="O7" s="16">
        <v>104</v>
      </c>
      <c r="P7" s="16">
        <v>97</v>
      </c>
      <c r="Q7" s="16">
        <v>101</v>
      </c>
      <c r="R7" s="23">
        <v>89</v>
      </c>
      <c r="S7" s="23">
        <v>79</v>
      </c>
      <c r="T7" s="54"/>
    </row>
    <row r="8" spans="1:28" s="13" customFormat="1" ht="13.5" customHeight="1" x14ac:dyDescent="0.2">
      <c r="A8" s="17" t="s">
        <v>14</v>
      </c>
      <c r="B8" s="16">
        <v>2276</v>
      </c>
      <c r="C8" s="16">
        <v>2757</v>
      </c>
      <c r="D8" s="16">
        <v>2030</v>
      </c>
      <c r="E8" s="16">
        <v>1996</v>
      </c>
      <c r="F8" s="16">
        <v>1584</v>
      </c>
      <c r="G8" s="16">
        <v>1508</v>
      </c>
      <c r="H8" s="16">
        <v>1274</v>
      </c>
      <c r="I8" s="16">
        <v>1091</v>
      </c>
      <c r="J8" s="16">
        <v>978</v>
      </c>
      <c r="K8" s="16">
        <v>959</v>
      </c>
      <c r="L8" s="16">
        <v>783</v>
      </c>
      <c r="M8" s="16">
        <v>854</v>
      </c>
      <c r="N8" s="16">
        <v>748</v>
      </c>
      <c r="O8" s="16">
        <v>686</v>
      </c>
      <c r="P8" s="16">
        <v>696</v>
      </c>
      <c r="Q8" s="16">
        <v>668</v>
      </c>
      <c r="R8" s="23">
        <v>604</v>
      </c>
      <c r="S8" s="23">
        <v>646</v>
      </c>
      <c r="T8" s="54"/>
    </row>
    <row r="9" spans="1:28" s="13" customFormat="1" ht="13.5" customHeight="1" x14ac:dyDescent="0.2">
      <c r="A9" s="17" t="s">
        <v>15</v>
      </c>
      <c r="B9" s="16">
        <v>800</v>
      </c>
      <c r="C9" s="16">
        <v>767</v>
      </c>
      <c r="D9" s="16">
        <v>753</v>
      </c>
      <c r="E9" s="16">
        <v>850</v>
      </c>
      <c r="F9" s="16">
        <v>656</v>
      </c>
      <c r="G9" s="16">
        <v>628</v>
      </c>
      <c r="H9" s="16">
        <v>662</v>
      </c>
      <c r="I9" s="16">
        <v>612</v>
      </c>
      <c r="J9" s="16">
        <v>597</v>
      </c>
      <c r="K9" s="16">
        <v>558</v>
      </c>
      <c r="L9" s="16">
        <v>509</v>
      </c>
      <c r="M9" s="16">
        <v>532</v>
      </c>
      <c r="N9" s="16">
        <v>409</v>
      </c>
      <c r="O9" s="16">
        <v>408</v>
      </c>
      <c r="P9" s="16">
        <v>360</v>
      </c>
      <c r="Q9" s="16">
        <v>393</v>
      </c>
      <c r="R9" s="23">
        <v>385</v>
      </c>
      <c r="S9" s="23">
        <v>344</v>
      </c>
      <c r="T9" s="54"/>
    </row>
    <row r="10" spans="1:28" s="13" customFormat="1" ht="13.5" customHeight="1" x14ac:dyDescent="0.25">
      <c r="A10" s="17" t="s">
        <v>16</v>
      </c>
      <c r="B10" s="16">
        <v>1360</v>
      </c>
      <c r="C10" s="16">
        <v>1541</v>
      </c>
      <c r="D10" s="16">
        <v>1452</v>
      </c>
      <c r="E10" s="16">
        <v>1498</v>
      </c>
      <c r="F10" s="16">
        <v>1140</v>
      </c>
      <c r="G10" s="16">
        <v>1149</v>
      </c>
      <c r="H10" s="16">
        <v>1093</v>
      </c>
      <c r="I10" s="16">
        <v>979</v>
      </c>
      <c r="J10" s="16">
        <v>813</v>
      </c>
      <c r="K10" s="16">
        <v>871</v>
      </c>
      <c r="L10" s="16">
        <v>836</v>
      </c>
      <c r="M10" s="16">
        <v>804</v>
      </c>
      <c r="N10" s="16">
        <v>595</v>
      </c>
      <c r="O10" s="16">
        <v>544</v>
      </c>
      <c r="P10" s="16">
        <v>560</v>
      </c>
      <c r="Q10" s="16">
        <v>650</v>
      </c>
      <c r="R10" s="23">
        <v>643</v>
      </c>
      <c r="S10" s="23">
        <v>638</v>
      </c>
      <c r="T10" s="54"/>
      <c r="U10" s="153" t="s">
        <v>530</v>
      </c>
      <c r="Z10" s="153" t="s">
        <v>468</v>
      </c>
    </row>
    <row r="11" spans="1:28" s="13" customFormat="1" ht="13.5" customHeight="1" x14ac:dyDescent="0.2">
      <c r="A11" s="17" t="s">
        <v>17</v>
      </c>
      <c r="B11" s="16">
        <v>1706</v>
      </c>
      <c r="C11" s="16">
        <v>1735</v>
      </c>
      <c r="D11" s="16">
        <v>1680</v>
      </c>
      <c r="E11" s="16">
        <v>1792</v>
      </c>
      <c r="F11" s="16">
        <v>1218</v>
      </c>
      <c r="G11" s="16">
        <v>1183</v>
      </c>
      <c r="H11" s="16">
        <v>1024</v>
      </c>
      <c r="I11" s="16">
        <v>921</v>
      </c>
      <c r="J11" s="16">
        <v>818</v>
      </c>
      <c r="K11" s="16">
        <v>778</v>
      </c>
      <c r="L11" s="16">
        <v>675</v>
      </c>
      <c r="M11" s="16">
        <v>750</v>
      </c>
      <c r="N11" s="16">
        <v>554</v>
      </c>
      <c r="O11" s="16">
        <v>537</v>
      </c>
      <c r="P11" s="16">
        <v>563</v>
      </c>
      <c r="Q11" s="16">
        <v>568</v>
      </c>
      <c r="R11" s="23">
        <v>465</v>
      </c>
      <c r="S11" s="23">
        <v>534</v>
      </c>
      <c r="T11" s="54"/>
    </row>
    <row r="12" spans="1:28" s="13" customFormat="1" ht="13.5" customHeight="1" x14ac:dyDescent="0.2">
      <c r="A12" s="17" t="s">
        <v>18</v>
      </c>
      <c r="B12" s="16">
        <v>650</v>
      </c>
      <c r="C12" s="16">
        <v>670</v>
      </c>
      <c r="D12" s="16">
        <v>511</v>
      </c>
      <c r="E12" s="16">
        <v>647</v>
      </c>
      <c r="F12" s="16">
        <v>556</v>
      </c>
      <c r="G12" s="16">
        <v>531</v>
      </c>
      <c r="H12" s="16">
        <v>453</v>
      </c>
      <c r="I12" s="16">
        <v>462</v>
      </c>
      <c r="J12" s="16">
        <v>426</v>
      </c>
      <c r="K12" s="16">
        <v>430</v>
      </c>
      <c r="L12" s="16">
        <v>399</v>
      </c>
      <c r="M12" s="16">
        <v>359</v>
      </c>
      <c r="N12" s="16">
        <v>339</v>
      </c>
      <c r="O12" s="16">
        <v>320</v>
      </c>
      <c r="P12" s="16">
        <v>315</v>
      </c>
      <c r="Q12" s="16">
        <v>325</v>
      </c>
      <c r="R12" s="23">
        <v>286</v>
      </c>
      <c r="S12" s="23">
        <v>318</v>
      </c>
      <c r="T12" s="54"/>
      <c r="U12" s="118" t="s">
        <v>238</v>
      </c>
      <c r="V12" s="48"/>
      <c r="W12" s="48"/>
      <c r="X12" s="48"/>
      <c r="AA12" s="65"/>
      <c r="AB12" s="65"/>
    </row>
    <row r="13" spans="1:28" s="13" customFormat="1" ht="13.5" customHeight="1" thickBot="1" x14ac:dyDescent="0.25">
      <c r="A13" s="17" t="s">
        <v>19</v>
      </c>
      <c r="B13" s="16">
        <v>2178</v>
      </c>
      <c r="C13" s="16">
        <v>2115</v>
      </c>
      <c r="D13" s="16">
        <v>1717</v>
      </c>
      <c r="E13" s="16">
        <v>1846</v>
      </c>
      <c r="F13" s="16">
        <v>1377</v>
      </c>
      <c r="G13" s="16">
        <v>1299</v>
      </c>
      <c r="H13" s="16">
        <v>1133</v>
      </c>
      <c r="I13" s="16">
        <v>1122</v>
      </c>
      <c r="J13" s="16">
        <v>1011</v>
      </c>
      <c r="K13" s="16">
        <v>997</v>
      </c>
      <c r="L13" s="16">
        <v>922</v>
      </c>
      <c r="M13" s="16">
        <v>937</v>
      </c>
      <c r="N13" s="16">
        <v>834</v>
      </c>
      <c r="O13" s="16">
        <v>792</v>
      </c>
      <c r="P13" s="16">
        <v>787</v>
      </c>
      <c r="Q13" s="16">
        <v>751</v>
      </c>
      <c r="R13" s="23">
        <v>762</v>
      </c>
      <c r="S13" s="23">
        <v>675</v>
      </c>
      <c r="T13" s="54"/>
      <c r="U13" s="51"/>
      <c r="V13" s="51">
        <v>2000</v>
      </c>
      <c r="W13" s="51"/>
      <c r="X13" s="51">
        <v>2017</v>
      </c>
    </row>
    <row r="14" spans="1:28" s="13" customFormat="1" ht="13.5" customHeight="1" x14ac:dyDescent="0.2">
      <c r="A14" s="17" t="s">
        <v>20</v>
      </c>
      <c r="B14" s="16">
        <v>1592</v>
      </c>
      <c r="C14" s="16">
        <v>1616</v>
      </c>
      <c r="D14" s="16">
        <v>1432</v>
      </c>
      <c r="E14" s="16">
        <v>1840</v>
      </c>
      <c r="F14" s="16">
        <v>1336</v>
      </c>
      <c r="G14" s="16">
        <v>1358</v>
      </c>
      <c r="H14" s="16">
        <v>1184</v>
      </c>
      <c r="I14" s="16">
        <v>1056</v>
      </c>
      <c r="J14" s="16">
        <v>1025</v>
      </c>
      <c r="K14" s="16">
        <v>904</v>
      </c>
      <c r="L14" s="16">
        <v>946</v>
      </c>
      <c r="M14" s="16">
        <v>855</v>
      </c>
      <c r="N14" s="16">
        <v>661</v>
      </c>
      <c r="O14" s="16">
        <v>717</v>
      </c>
      <c r="P14" s="16">
        <v>631</v>
      </c>
      <c r="Q14" s="16">
        <v>712</v>
      </c>
      <c r="R14" s="23">
        <v>610</v>
      </c>
      <c r="S14" s="23">
        <v>633</v>
      </c>
      <c r="T14" s="54"/>
      <c r="U14" s="17" t="s">
        <v>23</v>
      </c>
      <c r="V14" s="16">
        <v>3211</v>
      </c>
      <c r="W14" s="17" t="s">
        <v>25</v>
      </c>
      <c r="X14" s="16">
        <v>988</v>
      </c>
      <c r="Z14" s="65"/>
      <c r="AA14" s="65"/>
    </row>
    <row r="15" spans="1:28" s="13" customFormat="1" ht="13.5" customHeight="1" x14ac:dyDescent="0.2">
      <c r="A15" s="17" t="s">
        <v>21</v>
      </c>
      <c r="B15" s="16">
        <v>3011</v>
      </c>
      <c r="C15" s="16">
        <v>3488</v>
      </c>
      <c r="D15" s="16">
        <v>3120</v>
      </c>
      <c r="E15" s="16">
        <v>3074</v>
      </c>
      <c r="F15" s="16">
        <v>1876</v>
      </c>
      <c r="G15" s="16">
        <v>1809</v>
      </c>
      <c r="H15" s="16">
        <v>1680</v>
      </c>
      <c r="I15" s="16">
        <v>1586</v>
      </c>
      <c r="J15" s="16">
        <v>1374</v>
      </c>
      <c r="K15" s="16">
        <v>1586</v>
      </c>
      <c r="L15" s="16">
        <v>1364</v>
      </c>
      <c r="M15" s="16">
        <v>1215</v>
      </c>
      <c r="N15" s="16">
        <v>901</v>
      </c>
      <c r="O15" s="16">
        <v>929</v>
      </c>
      <c r="P15" s="16">
        <v>822</v>
      </c>
      <c r="Q15" s="16">
        <v>803</v>
      </c>
      <c r="R15" s="23">
        <v>876</v>
      </c>
      <c r="S15" s="23">
        <v>806</v>
      </c>
      <c r="T15" s="54"/>
      <c r="U15" s="17" t="s">
        <v>21</v>
      </c>
      <c r="V15" s="16">
        <v>3011</v>
      </c>
      <c r="W15" s="17" t="s">
        <v>23</v>
      </c>
      <c r="X15" s="16">
        <v>878</v>
      </c>
      <c r="Y15" s="17"/>
      <c r="Z15" s="65"/>
      <c r="AA15" s="65"/>
    </row>
    <row r="16" spans="1:28" s="13" customFormat="1" ht="13.5" customHeight="1" x14ac:dyDescent="0.2">
      <c r="A16" s="17" t="s">
        <v>22</v>
      </c>
      <c r="B16" s="16">
        <v>2662</v>
      </c>
      <c r="C16" s="16">
        <v>2689</v>
      </c>
      <c r="D16" s="16">
        <v>2369</v>
      </c>
      <c r="E16" s="16">
        <v>2564</v>
      </c>
      <c r="F16" s="16">
        <v>2026</v>
      </c>
      <c r="G16" s="16">
        <v>1822</v>
      </c>
      <c r="H16" s="16">
        <v>1638</v>
      </c>
      <c r="I16" s="16">
        <v>1560</v>
      </c>
      <c r="J16" s="16">
        <v>1451</v>
      </c>
      <c r="K16" s="16">
        <v>1296</v>
      </c>
      <c r="L16" s="16">
        <v>1197</v>
      </c>
      <c r="M16" s="16">
        <v>1250</v>
      </c>
      <c r="N16" s="16">
        <v>929</v>
      </c>
      <c r="O16" s="16">
        <v>943</v>
      </c>
      <c r="P16" s="16">
        <v>901</v>
      </c>
      <c r="Q16" s="16">
        <v>920</v>
      </c>
      <c r="R16" s="23">
        <v>784</v>
      </c>
      <c r="S16" s="23">
        <v>780</v>
      </c>
      <c r="T16" s="54"/>
      <c r="U16" s="17" t="s">
        <v>14</v>
      </c>
      <c r="V16" s="16">
        <v>2662</v>
      </c>
      <c r="W16" s="17" t="s">
        <v>21</v>
      </c>
      <c r="X16" s="16">
        <v>806</v>
      </c>
      <c r="Z16" s="65"/>
      <c r="AA16" s="65"/>
    </row>
    <row r="17" spans="1:28" s="13" customFormat="1" ht="13.5" customHeight="1" x14ac:dyDescent="0.2">
      <c r="A17" s="17" t="s">
        <v>23</v>
      </c>
      <c r="B17" s="16">
        <v>3211</v>
      </c>
      <c r="C17" s="16">
        <v>4064</v>
      </c>
      <c r="D17" s="16">
        <v>3242</v>
      </c>
      <c r="E17" s="16">
        <v>3603</v>
      </c>
      <c r="F17" s="16">
        <v>2661</v>
      </c>
      <c r="G17" s="16">
        <v>2810</v>
      </c>
      <c r="H17" s="16">
        <v>2228</v>
      </c>
      <c r="I17" s="16">
        <v>2261</v>
      </c>
      <c r="J17" s="16">
        <v>1905</v>
      </c>
      <c r="K17" s="16">
        <v>1616</v>
      </c>
      <c r="L17" s="16">
        <v>1438</v>
      </c>
      <c r="M17" s="16">
        <v>1464</v>
      </c>
      <c r="N17" s="16">
        <v>1173</v>
      </c>
      <c r="O17" s="16">
        <v>1029</v>
      </c>
      <c r="P17" s="16">
        <v>977</v>
      </c>
      <c r="Q17" s="16">
        <v>1171</v>
      </c>
      <c r="R17" s="23">
        <v>1043</v>
      </c>
      <c r="S17" s="23">
        <v>878</v>
      </c>
      <c r="T17" s="54"/>
      <c r="U17" s="17" t="s">
        <v>22</v>
      </c>
      <c r="V17" s="16">
        <v>2276</v>
      </c>
      <c r="W17" s="17" t="s">
        <v>22</v>
      </c>
      <c r="X17" s="16">
        <v>780</v>
      </c>
      <c r="Z17" s="65"/>
      <c r="AA17" s="65"/>
    </row>
    <row r="18" spans="1:28" s="13" customFormat="1" ht="13.5" customHeight="1" x14ac:dyDescent="0.2">
      <c r="A18" s="17" t="s">
        <v>24</v>
      </c>
      <c r="B18" s="16">
        <v>1186</v>
      </c>
      <c r="C18" s="16">
        <v>1310</v>
      </c>
      <c r="D18" s="16">
        <v>1163</v>
      </c>
      <c r="E18" s="16">
        <v>1340</v>
      </c>
      <c r="F18" s="16">
        <v>1096</v>
      </c>
      <c r="G18" s="16">
        <v>959</v>
      </c>
      <c r="H18" s="16">
        <v>934</v>
      </c>
      <c r="I18" s="16">
        <v>864</v>
      </c>
      <c r="J18" s="16">
        <v>823</v>
      </c>
      <c r="K18" s="16">
        <v>844</v>
      </c>
      <c r="L18" s="16">
        <v>773</v>
      </c>
      <c r="M18" s="16">
        <v>735</v>
      </c>
      <c r="N18" s="16">
        <v>686</v>
      </c>
      <c r="O18" s="16">
        <v>668</v>
      </c>
      <c r="P18" s="16">
        <v>576</v>
      </c>
      <c r="Q18" s="16">
        <v>649</v>
      </c>
      <c r="R18" s="23">
        <v>566</v>
      </c>
      <c r="S18" s="23">
        <v>631</v>
      </c>
      <c r="T18" s="54"/>
      <c r="U18" s="17" t="s">
        <v>19</v>
      </c>
      <c r="V18" s="16">
        <v>2178</v>
      </c>
      <c r="W18" s="17" t="s">
        <v>19</v>
      </c>
      <c r="X18" s="16">
        <v>675</v>
      </c>
      <c r="Z18" s="65"/>
      <c r="AA18" s="65"/>
    </row>
    <row r="19" spans="1:28" s="13" customFormat="1" ht="13.5" customHeight="1" thickBot="1" x14ac:dyDescent="0.25">
      <c r="A19" s="17" t="s">
        <v>25</v>
      </c>
      <c r="B19" s="16">
        <v>1585</v>
      </c>
      <c r="C19" s="16">
        <v>1563</v>
      </c>
      <c r="D19" s="16">
        <v>1406</v>
      </c>
      <c r="E19" s="16">
        <v>1314</v>
      </c>
      <c r="F19" s="16">
        <v>1196</v>
      </c>
      <c r="G19" s="16">
        <v>1231</v>
      </c>
      <c r="H19" s="16">
        <v>1104</v>
      </c>
      <c r="I19" s="16">
        <v>1114</v>
      </c>
      <c r="J19" s="16">
        <v>1085</v>
      </c>
      <c r="K19" s="16">
        <v>1023</v>
      </c>
      <c r="L19" s="16">
        <v>1006</v>
      </c>
      <c r="M19" s="16">
        <v>1031</v>
      </c>
      <c r="N19" s="16">
        <v>1081</v>
      </c>
      <c r="O19" s="16">
        <v>990</v>
      </c>
      <c r="P19" s="16">
        <v>926</v>
      </c>
      <c r="Q19" s="16">
        <v>907</v>
      </c>
      <c r="R19" s="23">
        <v>930</v>
      </c>
      <c r="S19" s="23">
        <v>988</v>
      </c>
      <c r="T19" s="54"/>
      <c r="U19" s="52"/>
      <c r="V19" s="53"/>
      <c r="W19" s="52"/>
      <c r="X19" s="53"/>
      <c r="Z19" s="65"/>
    </row>
    <row r="20" spans="1:28" s="12" customFormat="1" ht="22.5" customHeight="1" x14ac:dyDescent="0.2">
      <c r="A20" s="10" t="s">
        <v>26</v>
      </c>
      <c r="B20" s="11">
        <v>24847</v>
      </c>
      <c r="C20" s="11">
        <v>29130</v>
      </c>
      <c r="D20" s="11">
        <v>25980</v>
      </c>
      <c r="E20" s="11">
        <v>34412</v>
      </c>
      <c r="F20" s="11">
        <v>22873</v>
      </c>
      <c r="G20" s="11">
        <v>22992</v>
      </c>
      <c r="H20" s="11">
        <v>21595</v>
      </c>
      <c r="I20" s="11">
        <v>18347</v>
      </c>
      <c r="J20" s="11">
        <v>16355</v>
      </c>
      <c r="K20" s="11">
        <v>16784</v>
      </c>
      <c r="L20" s="11">
        <v>15719</v>
      </c>
      <c r="M20" s="11">
        <v>15211</v>
      </c>
      <c r="N20" s="11">
        <v>11834</v>
      </c>
      <c r="O20" s="11">
        <v>11760</v>
      </c>
      <c r="P20" s="11">
        <v>10781</v>
      </c>
      <c r="Q20" s="11">
        <v>11666</v>
      </c>
      <c r="R20" s="11">
        <v>11749</v>
      </c>
      <c r="S20" s="11">
        <v>11310</v>
      </c>
      <c r="T20" s="54"/>
    </row>
    <row r="21" spans="1:28" s="13" customFormat="1" ht="13.5" customHeight="1" x14ac:dyDescent="0.2">
      <c r="A21" s="17" t="s">
        <v>27</v>
      </c>
      <c r="B21" s="16">
        <v>1936</v>
      </c>
      <c r="C21" s="16">
        <v>2432</v>
      </c>
      <c r="D21" s="16">
        <v>2148</v>
      </c>
      <c r="E21" s="16">
        <v>2911</v>
      </c>
      <c r="F21" s="16">
        <v>1915</v>
      </c>
      <c r="G21" s="16">
        <v>1770</v>
      </c>
      <c r="H21" s="16">
        <v>1544</v>
      </c>
      <c r="I21" s="16">
        <v>1287</v>
      </c>
      <c r="J21" s="16">
        <v>1063</v>
      </c>
      <c r="K21" s="16">
        <v>1129</v>
      </c>
      <c r="L21" s="16">
        <v>1072</v>
      </c>
      <c r="M21" s="16">
        <v>961</v>
      </c>
      <c r="N21" s="16">
        <v>651</v>
      </c>
      <c r="O21" s="16">
        <v>715</v>
      </c>
      <c r="P21" s="16">
        <v>603</v>
      </c>
      <c r="Q21" s="16">
        <v>675</v>
      </c>
      <c r="R21" s="23">
        <v>673</v>
      </c>
      <c r="S21" s="23">
        <v>610</v>
      </c>
      <c r="T21" s="54"/>
      <c r="U21" s="118" t="s">
        <v>239</v>
      </c>
      <c r="V21" s="65"/>
    </row>
    <row r="22" spans="1:28" s="13" customFormat="1" ht="13.5" customHeight="1" thickBot="1" x14ac:dyDescent="0.25">
      <c r="A22" s="17" t="s">
        <v>28</v>
      </c>
      <c r="B22" s="16">
        <v>1295</v>
      </c>
      <c r="C22" s="16">
        <v>1353</v>
      </c>
      <c r="D22" s="16">
        <v>1262</v>
      </c>
      <c r="E22" s="16">
        <v>1678</v>
      </c>
      <c r="F22" s="16">
        <v>1180</v>
      </c>
      <c r="G22" s="16">
        <v>1242</v>
      </c>
      <c r="H22" s="16">
        <v>1193</v>
      </c>
      <c r="I22" s="16">
        <v>1000</v>
      </c>
      <c r="J22" s="16">
        <v>874</v>
      </c>
      <c r="K22" s="16">
        <v>989</v>
      </c>
      <c r="L22" s="16">
        <v>869</v>
      </c>
      <c r="M22" s="16">
        <v>918</v>
      </c>
      <c r="N22" s="16">
        <v>719</v>
      </c>
      <c r="O22" s="16">
        <v>710</v>
      </c>
      <c r="P22" s="16">
        <v>609</v>
      </c>
      <c r="Q22" s="16">
        <v>721</v>
      </c>
      <c r="R22" s="23">
        <v>632</v>
      </c>
      <c r="S22" s="23">
        <v>682</v>
      </c>
      <c r="T22" s="54"/>
      <c r="U22" s="51"/>
      <c r="V22" s="51">
        <v>2000</v>
      </c>
      <c r="W22" s="51"/>
      <c r="X22" s="51">
        <v>2017</v>
      </c>
      <c r="AA22" s="65"/>
      <c r="AB22" s="65"/>
    </row>
    <row r="23" spans="1:28" s="13" customFormat="1" ht="13.5" customHeight="1" x14ac:dyDescent="0.2">
      <c r="A23" s="17" t="s">
        <v>29</v>
      </c>
      <c r="B23" s="16">
        <v>1327</v>
      </c>
      <c r="C23" s="16">
        <v>1661</v>
      </c>
      <c r="D23" s="16">
        <v>1334</v>
      </c>
      <c r="E23" s="16">
        <v>1977</v>
      </c>
      <c r="F23" s="16">
        <v>1340</v>
      </c>
      <c r="G23" s="16">
        <v>1467</v>
      </c>
      <c r="H23" s="16">
        <v>1220</v>
      </c>
      <c r="I23" s="16">
        <v>956</v>
      </c>
      <c r="J23" s="16">
        <v>943</v>
      </c>
      <c r="K23" s="16">
        <v>960</v>
      </c>
      <c r="L23" s="16">
        <v>945</v>
      </c>
      <c r="M23" s="16">
        <v>701</v>
      </c>
      <c r="N23" s="16">
        <v>550</v>
      </c>
      <c r="O23" s="16">
        <v>501</v>
      </c>
      <c r="P23" s="16">
        <v>542</v>
      </c>
      <c r="Q23" s="16">
        <v>664</v>
      </c>
      <c r="R23" s="23">
        <v>580</v>
      </c>
      <c r="S23" s="23">
        <v>589</v>
      </c>
      <c r="T23" s="54"/>
      <c r="U23" s="17" t="s">
        <v>35</v>
      </c>
      <c r="V23" s="16">
        <v>2341</v>
      </c>
      <c r="W23" s="17" t="s">
        <v>38</v>
      </c>
      <c r="X23" s="16">
        <v>817</v>
      </c>
      <c r="Z23" s="65"/>
      <c r="AA23" s="65"/>
      <c r="AB23" s="65"/>
    </row>
    <row r="24" spans="1:28" s="13" customFormat="1" ht="13.5" customHeight="1" x14ac:dyDescent="0.2">
      <c r="A24" s="17" t="s">
        <v>30</v>
      </c>
      <c r="B24" s="16">
        <v>1301</v>
      </c>
      <c r="C24" s="16">
        <v>1388</v>
      </c>
      <c r="D24" s="16">
        <v>1211</v>
      </c>
      <c r="E24" s="16">
        <v>1462</v>
      </c>
      <c r="F24" s="16">
        <v>1223</v>
      </c>
      <c r="G24" s="16">
        <v>1069</v>
      </c>
      <c r="H24" s="16">
        <v>1040</v>
      </c>
      <c r="I24" s="16">
        <v>938</v>
      </c>
      <c r="J24" s="16">
        <v>853</v>
      </c>
      <c r="K24" s="16">
        <v>850</v>
      </c>
      <c r="L24" s="16">
        <v>710</v>
      </c>
      <c r="M24" s="16">
        <v>795</v>
      </c>
      <c r="N24" s="16">
        <v>644</v>
      </c>
      <c r="O24" s="16">
        <v>687</v>
      </c>
      <c r="P24" s="16">
        <v>586</v>
      </c>
      <c r="Q24" s="16">
        <v>664</v>
      </c>
      <c r="R24" s="23">
        <v>665</v>
      </c>
      <c r="S24" s="23">
        <v>677</v>
      </c>
      <c r="T24" s="54"/>
      <c r="U24" s="17" t="s">
        <v>27</v>
      </c>
      <c r="V24" s="16">
        <v>1936</v>
      </c>
      <c r="W24" s="17" t="s">
        <v>32</v>
      </c>
      <c r="X24" s="16">
        <v>812</v>
      </c>
      <c r="Z24" s="65"/>
      <c r="AA24" s="65"/>
      <c r="AB24" s="65"/>
    </row>
    <row r="25" spans="1:28" s="13" customFormat="1" ht="13.5" customHeight="1" x14ac:dyDescent="0.2">
      <c r="A25" s="17" t="s">
        <v>31</v>
      </c>
      <c r="B25" s="16">
        <v>1747</v>
      </c>
      <c r="C25" s="16">
        <v>1890</v>
      </c>
      <c r="D25" s="16">
        <v>1691</v>
      </c>
      <c r="E25" s="16">
        <v>2191</v>
      </c>
      <c r="F25" s="16">
        <v>1560</v>
      </c>
      <c r="G25" s="16">
        <v>1787</v>
      </c>
      <c r="H25" s="16">
        <v>1545</v>
      </c>
      <c r="I25" s="16">
        <v>1355</v>
      </c>
      <c r="J25" s="16">
        <v>1152</v>
      </c>
      <c r="K25" s="16">
        <v>1112</v>
      </c>
      <c r="L25" s="16">
        <v>1031</v>
      </c>
      <c r="M25" s="16">
        <v>1131</v>
      </c>
      <c r="N25" s="16">
        <v>803</v>
      </c>
      <c r="O25" s="16">
        <v>715</v>
      </c>
      <c r="P25" s="16">
        <v>750</v>
      </c>
      <c r="Q25" s="16">
        <v>902</v>
      </c>
      <c r="R25" s="23">
        <v>950</v>
      </c>
      <c r="S25" s="23">
        <v>744</v>
      </c>
      <c r="T25" s="54"/>
      <c r="U25" s="17" t="s">
        <v>32</v>
      </c>
      <c r="V25" s="16">
        <v>1747</v>
      </c>
      <c r="W25" s="17" t="s">
        <v>33</v>
      </c>
      <c r="X25" s="16">
        <v>745</v>
      </c>
      <c r="Z25" s="65"/>
      <c r="AA25" s="65"/>
      <c r="AB25" s="65"/>
    </row>
    <row r="26" spans="1:28" s="13" customFormat="1" ht="13.5" customHeight="1" x14ac:dyDescent="0.2">
      <c r="A26" s="17" t="s">
        <v>32</v>
      </c>
      <c r="B26" s="16">
        <v>1623</v>
      </c>
      <c r="C26" s="16">
        <v>1973</v>
      </c>
      <c r="D26" s="16">
        <v>1527</v>
      </c>
      <c r="E26" s="16">
        <v>2103</v>
      </c>
      <c r="F26" s="16">
        <v>1435</v>
      </c>
      <c r="G26" s="16">
        <v>1410</v>
      </c>
      <c r="H26" s="16">
        <v>1427</v>
      </c>
      <c r="I26" s="16">
        <v>1384</v>
      </c>
      <c r="J26" s="16">
        <v>1265</v>
      </c>
      <c r="K26" s="16">
        <v>1314</v>
      </c>
      <c r="L26" s="16">
        <v>1101</v>
      </c>
      <c r="M26" s="16">
        <v>1176</v>
      </c>
      <c r="N26" s="16">
        <v>952</v>
      </c>
      <c r="O26" s="16">
        <v>905</v>
      </c>
      <c r="P26" s="16">
        <v>839</v>
      </c>
      <c r="Q26" s="16">
        <v>820</v>
      </c>
      <c r="R26" s="23">
        <v>871</v>
      </c>
      <c r="S26" s="23">
        <v>812</v>
      </c>
      <c r="T26" s="54"/>
      <c r="U26" s="17" t="s">
        <v>38</v>
      </c>
      <c r="V26" s="16">
        <v>1632</v>
      </c>
      <c r="W26" s="17" t="s">
        <v>31</v>
      </c>
      <c r="X26" s="16">
        <v>744</v>
      </c>
      <c r="Z26" s="65"/>
      <c r="AA26" s="65"/>
      <c r="AB26" s="65"/>
    </row>
    <row r="27" spans="1:28" s="13" customFormat="1" ht="13.5" customHeight="1" x14ac:dyDescent="0.2">
      <c r="A27" s="17" t="s">
        <v>33</v>
      </c>
      <c r="B27" s="16">
        <v>1463</v>
      </c>
      <c r="C27" s="16">
        <v>1711</v>
      </c>
      <c r="D27" s="16">
        <v>1531</v>
      </c>
      <c r="E27" s="16">
        <v>1887</v>
      </c>
      <c r="F27" s="16">
        <v>1419</v>
      </c>
      <c r="G27" s="16">
        <v>1350</v>
      </c>
      <c r="H27" s="16">
        <v>1244</v>
      </c>
      <c r="I27" s="16">
        <v>1141</v>
      </c>
      <c r="J27" s="16">
        <v>1032</v>
      </c>
      <c r="K27" s="16">
        <v>1074</v>
      </c>
      <c r="L27" s="16">
        <v>873</v>
      </c>
      <c r="M27" s="16">
        <v>872</v>
      </c>
      <c r="N27" s="16">
        <v>756</v>
      </c>
      <c r="O27" s="16">
        <v>752</v>
      </c>
      <c r="P27" s="16">
        <v>654</v>
      </c>
      <c r="Q27" s="16">
        <v>694</v>
      </c>
      <c r="R27" s="23">
        <v>744</v>
      </c>
      <c r="S27" s="23">
        <v>745</v>
      </c>
      <c r="T27" s="54"/>
      <c r="U27" s="17" t="s">
        <v>31</v>
      </c>
      <c r="V27" s="16">
        <v>1623</v>
      </c>
      <c r="W27" s="17" t="s">
        <v>34</v>
      </c>
      <c r="X27" s="16">
        <v>732</v>
      </c>
      <c r="Z27" s="65"/>
      <c r="AA27" s="65"/>
      <c r="AB27" s="65"/>
    </row>
    <row r="28" spans="1:28" s="13" customFormat="1" ht="13.5" customHeight="1" thickBot="1" x14ac:dyDescent="0.25">
      <c r="A28" s="17" t="s">
        <v>34</v>
      </c>
      <c r="B28" s="16">
        <v>1450</v>
      </c>
      <c r="C28" s="16">
        <v>1783</v>
      </c>
      <c r="D28" s="16">
        <v>1601</v>
      </c>
      <c r="E28" s="16">
        <v>2161</v>
      </c>
      <c r="F28" s="16">
        <v>1461</v>
      </c>
      <c r="G28" s="16">
        <v>1470</v>
      </c>
      <c r="H28" s="16">
        <v>1406</v>
      </c>
      <c r="I28" s="16">
        <v>1286</v>
      </c>
      <c r="J28" s="16">
        <v>1077</v>
      </c>
      <c r="K28" s="16">
        <v>1098</v>
      </c>
      <c r="L28" s="16">
        <v>963</v>
      </c>
      <c r="M28" s="16">
        <v>942</v>
      </c>
      <c r="N28" s="16">
        <v>825</v>
      </c>
      <c r="O28" s="16">
        <v>817</v>
      </c>
      <c r="P28" s="16">
        <v>724</v>
      </c>
      <c r="Q28" s="16">
        <v>734</v>
      </c>
      <c r="R28" s="23">
        <v>752</v>
      </c>
      <c r="S28" s="23">
        <v>732</v>
      </c>
      <c r="T28" s="54"/>
      <c r="U28" s="52"/>
      <c r="V28" s="53"/>
      <c r="W28" s="52"/>
      <c r="X28" s="53"/>
      <c r="Z28" s="65"/>
      <c r="AA28" s="65"/>
      <c r="AB28" s="65"/>
    </row>
    <row r="29" spans="1:28" s="13" customFormat="1" ht="13.5" customHeight="1" x14ac:dyDescent="0.2">
      <c r="A29" s="17" t="s">
        <v>35</v>
      </c>
      <c r="B29" s="16">
        <v>2341</v>
      </c>
      <c r="C29" s="16">
        <v>2714</v>
      </c>
      <c r="D29" s="16">
        <v>2391</v>
      </c>
      <c r="E29" s="16">
        <v>3213</v>
      </c>
      <c r="F29" s="16">
        <v>2071</v>
      </c>
      <c r="G29" s="16">
        <v>2078</v>
      </c>
      <c r="H29" s="16">
        <v>1997</v>
      </c>
      <c r="I29" s="16">
        <v>1539</v>
      </c>
      <c r="J29" s="16">
        <v>1326</v>
      </c>
      <c r="K29" s="16">
        <v>1118</v>
      </c>
      <c r="L29" s="16">
        <v>1256</v>
      </c>
      <c r="M29" s="16">
        <v>1191</v>
      </c>
      <c r="N29" s="16">
        <v>796</v>
      </c>
      <c r="O29" s="16">
        <v>786</v>
      </c>
      <c r="P29" s="16">
        <v>679</v>
      </c>
      <c r="Q29" s="16">
        <v>719</v>
      </c>
      <c r="R29" s="23">
        <v>692</v>
      </c>
      <c r="S29" s="23">
        <v>727</v>
      </c>
      <c r="T29" s="54"/>
    </row>
    <row r="30" spans="1:28" s="13" customFormat="1" ht="13.5" customHeight="1" x14ac:dyDescent="0.2">
      <c r="A30" s="17" t="s">
        <v>36</v>
      </c>
      <c r="B30" s="16">
        <v>681</v>
      </c>
      <c r="C30" s="16">
        <v>824</v>
      </c>
      <c r="D30" s="16">
        <v>769</v>
      </c>
      <c r="E30" s="16">
        <v>836</v>
      </c>
      <c r="F30" s="16">
        <v>606</v>
      </c>
      <c r="G30" s="16">
        <v>567</v>
      </c>
      <c r="H30" s="16">
        <v>556</v>
      </c>
      <c r="I30" s="16">
        <v>600</v>
      </c>
      <c r="J30" s="16">
        <v>517</v>
      </c>
      <c r="K30" s="16">
        <v>498</v>
      </c>
      <c r="L30" s="16">
        <v>433</v>
      </c>
      <c r="M30" s="16">
        <v>457</v>
      </c>
      <c r="N30" s="16">
        <v>371</v>
      </c>
      <c r="O30" s="16">
        <v>372</v>
      </c>
      <c r="P30" s="16">
        <v>331</v>
      </c>
      <c r="Q30" s="16">
        <v>339</v>
      </c>
      <c r="R30" s="23">
        <v>342</v>
      </c>
      <c r="S30" s="23">
        <v>403</v>
      </c>
      <c r="T30" s="54"/>
      <c r="U30" s="17"/>
      <c r="V30" s="16"/>
      <c r="W30" s="17"/>
      <c r="X30" s="16"/>
    </row>
    <row r="31" spans="1:28" s="13" customFormat="1" ht="13.5" customHeight="1" x14ac:dyDescent="0.2">
      <c r="A31" s="17" t="s">
        <v>37</v>
      </c>
      <c r="B31" s="16">
        <v>1372</v>
      </c>
      <c r="C31" s="16">
        <v>1741</v>
      </c>
      <c r="D31" s="16">
        <v>1540</v>
      </c>
      <c r="E31" s="16">
        <v>2156</v>
      </c>
      <c r="F31" s="16">
        <v>1397</v>
      </c>
      <c r="G31" s="16">
        <v>1542</v>
      </c>
      <c r="H31" s="16">
        <v>1464</v>
      </c>
      <c r="I31" s="16">
        <v>892</v>
      </c>
      <c r="J31" s="16">
        <v>854</v>
      </c>
      <c r="K31" s="16">
        <v>916</v>
      </c>
      <c r="L31" s="16">
        <v>901</v>
      </c>
      <c r="M31" s="16">
        <v>826</v>
      </c>
      <c r="N31" s="16">
        <v>532</v>
      </c>
      <c r="O31" s="16">
        <v>568</v>
      </c>
      <c r="P31" s="16">
        <v>621</v>
      </c>
      <c r="Q31" s="16">
        <v>662</v>
      </c>
      <c r="R31" s="23">
        <v>706</v>
      </c>
      <c r="S31" s="23">
        <v>594</v>
      </c>
      <c r="T31" s="54"/>
      <c r="U31" s="17"/>
      <c r="V31" s="16"/>
      <c r="W31" s="17"/>
      <c r="X31" s="16"/>
    </row>
    <row r="32" spans="1:28" s="13" customFormat="1" ht="13.5" customHeight="1" x14ac:dyDescent="0.2">
      <c r="A32" s="17" t="s">
        <v>38</v>
      </c>
      <c r="B32" s="16">
        <v>1632</v>
      </c>
      <c r="C32" s="16">
        <v>1970</v>
      </c>
      <c r="D32" s="16">
        <v>1937</v>
      </c>
      <c r="E32" s="16">
        <v>2218</v>
      </c>
      <c r="F32" s="16">
        <v>1307</v>
      </c>
      <c r="G32" s="16">
        <v>1252</v>
      </c>
      <c r="H32" s="16">
        <v>1287</v>
      </c>
      <c r="I32" s="16">
        <v>1178</v>
      </c>
      <c r="J32" s="16">
        <v>968</v>
      </c>
      <c r="K32" s="16">
        <v>1013</v>
      </c>
      <c r="L32" s="16">
        <v>955</v>
      </c>
      <c r="M32" s="16">
        <v>1019</v>
      </c>
      <c r="N32" s="16">
        <v>869</v>
      </c>
      <c r="O32" s="16">
        <v>829</v>
      </c>
      <c r="P32" s="16">
        <v>746</v>
      </c>
      <c r="Q32" s="16">
        <v>812</v>
      </c>
      <c r="R32" s="23">
        <v>876</v>
      </c>
      <c r="S32" s="23">
        <v>817</v>
      </c>
      <c r="T32" s="54"/>
      <c r="U32" s="17"/>
      <c r="V32" s="16"/>
      <c r="W32" s="17"/>
      <c r="X32" s="16"/>
    </row>
    <row r="33" spans="1:24" s="13" customFormat="1" ht="13.5" customHeight="1" x14ac:dyDescent="0.2">
      <c r="A33" s="17" t="s">
        <v>39</v>
      </c>
      <c r="B33" s="16">
        <v>1562</v>
      </c>
      <c r="C33" s="16">
        <v>1859</v>
      </c>
      <c r="D33" s="16">
        <v>1596</v>
      </c>
      <c r="E33" s="16">
        <v>2202</v>
      </c>
      <c r="F33" s="16">
        <v>1196</v>
      </c>
      <c r="G33" s="16">
        <v>1269</v>
      </c>
      <c r="H33" s="16">
        <v>1227</v>
      </c>
      <c r="I33" s="16">
        <v>1021</v>
      </c>
      <c r="J33" s="16">
        <v>937</v>
      </c>
      <c r="K33" s="16">
        <v>1111</v>
      </c>
      <c r="L33" s="16">
        <v>946</v>
      </c>
      <c r="M33" s="16">
        <v>764</v>
      </c>
      <c r="N33" s="16">
        <v>670</v>
      </c>
      <c r="O33" s="16">
        <v>674</v>
      </c>
      <c r="P33" s="16">
        <v>566</v>
      </c>
      <c r="Q33" s="16">
        <v>680</v>
      </c>
      <c r="R33" s="23">
        <v>656</v>
      </c>
      <c r="S33" s="23">
        <v>644</v>
      </c>
      <c r="T33" s="54"/>
      <c r="U33" s="17"/>
      <c r="V33" s="16"/>
      <c r="W33" s="17"/>
      <c r="X33" s="16"/>
    </row>
    <row r="34" spans="1:24" s="13" customFormat="1" ht="13.5" customHeight="1" x14ac:dyDescent="0.2">
      <c r="A34" s="17" t="s">
        <v>40</v>
      </c>
      <c r="B34" s="16">
        <v>551</v>
      </c>
      <c r="C34" s="16">
        <v>630</v>
      </c>
      <c r="D34" s="16">
        <v>522</v>
      </c>
      <c r="E34" s="16">
        <v>720</v>
      </c>
      <c r="F34" s="16">
        <v>566</v>
      </c>
      <c r="G34" s="16">
        <v>477</v>
      </c>
      <c r="H34" s="16">
        <v>461</v>
      </c>
      <c r="I34" s="16">
        <v>421</v>
      </c>
      <c r="J34" s="16">
        <v>388</v>
      </c>
      <c r="K34" s="16">
        <v>411</v>
      </c>
      <c r="L34" s="16">
        <v>421</v>
      </c>
      <c r="M34" s="16">
        <v>352</v>
      </c>
      <c r="N34" s="16">
        <v>299</v>
      </c>
      <c r="O34" s="16">
        <v>301</v>
      </c>
      <c r="P34" s="16">
        <v>299</v>
      </c>
      <c r="Q34" s="16">
        <v>257</v>
      </c>
      <c r="R34" s="23">
        <v>291</v>
      </c>
      <c r="S34" s="23">
        <v>286</v>
      </c>
      <c r="T34" s="54"/>
      <c r="U34" s="17"/>
      <c r="V34" s="16"/>
      <c r="W34" s="17"/>
      <c r="X34" s="16"/>
    </row>
    <row r="35" spans="1:24" s="13" customFormat="1" ht="13.5" customHeight="1" x14ac:dyDescent="0.2">
      <c r="A35" s="17" t="s">
        <v>41</v>
      </c>
      <c r="B35" s="16">
        <v>986</v>
      </c>
      <c r="C35" s="16">
        <v>1085</v>
      </c>
      <c r="D35" s="16">
        <v>961</v>
      </c>
      <c r="E35" s="16">
        <v>1261</v>
      </c>
      <c r="F35" s="16">
        <v>734</v>
      </c>
      <c r="G35" s="16">
        <v>765</v>
      </c>
      <c r="H35" s="16">
        <v>715</v>
      </c>
      <c r="I35" s="16">
        <v>572</v>
      </c>
      <c r="J35" s="16">
        <v>523</v>
      </c>
      <c r="K35" s="16">
        <v>584</v>
      </c>
      <c r="L35" s="16">
        <v>561</v>
      </c>
      <c r="M35" s="16">
        <v>490</v>
      </c>
      <c r="N35" s="16">
        <v>399</v>
      </c>
      <c r="O35" s="16">
        <v>432</v>
      </c>
      <c r="P35" s="16">
        <v>381</v>
      </c>
      <c r="Q35" s="16">
        <v>400</v>
      </c>
      <c r="R35" s="23">
        <v>413</v>
      </c>
      <c r="S35" s="23">
        <v>368</v>
      </c>
      <c r="T35" s="54"/>
      <c r="U35" s="17"/>
      <c r="V35" s="16"/>
      <c r="W35" s="17"/>
      <c r="X35" s="16"/>
    </row>
    <row r="36" spans="1:24" s="13" customFormat="1" ht="13.5" customHeight="1" x14ac:dyDescent="0.2">
      <c r="A36" s="17" t="s">
        <v>42</v>
      </c>
      <c r="B36" s="16">
        <v>1057</v>
      </c>
      <c r="C36" s="16">
        <v>1294</v>
      </c>
      <c r="D36" s="16">
        <v>1184</v>
      </c>
      <c r="E36" s="16">
        <v>1688</v>
      </c>
      <c r="F36" s="16">
        <v>1116</v>
      </c>
      <c r="G36" s="16">
        <v>1112</v>
      </c>
      <c r="H36" s="16">
        <v>970</v>
      </c>
      <c r="I36" s="16">
        <v>844</v>
      </c>
      <c r="J36" s="16">
        <v>814</v>
      </c>
      <c r="K36" s="16">
        <v>835</v>
      </c>
      <c r="L36" s="16">
        <v>883</v>
      </c>
      <c r="M36" s="16">
        <v>795</v>
      </c>
      <c r="N36" s="16">
        <v>574</v>
      </c>
      <c r="O36" s="16">
        <v>587</v>
      </c>
      <c r="P36" s="16">
        <v>561</v>
      </c>
      <c r="Q36" s="16">
        <v>577</v>
      </c>
      <c r="R36" s="23">
        <v>587</v>
      </c>
      <c r="S36" s="23">
        <v>564</v>
      </c>
      <c r="T36" s="54"/>
      <c r="U36" s="17"/>
      <c r="V36" s="16"/>
      <c r="W36" s="17"/>
      <c r="X36" s="16"/>
    </row>
    <row r="37" spans="1:24" s="13" customFormat="1" ht="13.5" customHeight="1" x14ac:dyDescent="0.2">
      <c r="A37" s="17" t="s">
        <v>43</v>
      </c>
      <c r="B37" s="16">
        <v>535</v>
      </c>
      <c r="C37" s="16">
        <v>551</v>
      </c>
      <c r="D37" s="16">
        <v>515</v>
      </c>
      <c r="E37" s="16">
        <v>760</v>
      </c>
      <c r="F37" s="16">
        <v>460</v>
      </c>
      <c r="G37" s="16">
        <v>447</v>
      </c>
      <c r="H37" s="16">
        <v>440</v>
      </c>
      <c r="I37" s="16">
        <v>375</v>
      </c>
      <c r="J37" s="16">
        <v>398</v>
      </c>
      <c r="K37" s="16">
        <v>375</v>
      </c>
      <c r="L37" s="16">
        <v>391</v>
      </c>
      <c r="M37" s="16">
        <v>393</v>
      </c>
      <c r="N37" s="16">
        <v>322</v>
      </c>
      <c r="O37" s="16">
        <v>296</v>
      </c>
      <c r="P37" s="16">
        <v>299</v>
      </c>
      <c r="Q37" s="16">
        <v>296</v>
      </c>
      <c r="R37" s="23">
        <v>294</v>
      </c>
      <c r="S37" s="23">
        <v>293</v>
      </c>
      <c r="T37" s="54"/>
      <c r="U37" s="17"/>
      <c r="V37" s="16"/>
      <c r="W37" s="17"/>
      <c r="X37" s="16"/>
    </row>
    <row r="38" spans="1:24" s="13" customFormat="1" ht="13.5" customHeight="1" x14ac:dyDescent="0.2">
      <c r="A38" s="17" t="s">
        <v>44</v>
      </c>
      <c r="B38" s="16">
        <v>828</v>
      </c>
      <c r="C38" s="16">
        <v>993</v>
      </c>
      <c r="D38" s="16">
        <v>928</v>
      </c>
      <c r="E38" s="16">
        <v>1188</v>
      </c>
      <c r="F38" s="16">
        <v>748</v>
      </c>
      <c r="G38" s="16">
        <v>755</v>
      </c>
      <c r="H38" s="16">
        <v>755</v>
      </c>
      <c r="I38" s="16">
        <v>668</v>
      </c>
      <c r="J38" s="16">
        <v>521</v>
      </c>
      <c r="K38" s="16">
        <v>596</v>
      </c>
      <c r="L38" s="16">
        <v>568</v>
      </c>
      <c r="M38" s="16">
        <v>541</v>
      </c>
      <c r="N38" s="16">
        <v>435</v>
      </c>
      <c r="O38" s="16">
        <v>473</v>
      </c>
      <c r="P38" s="16">
        <v>406</v>
      </c>
      <c r="Q38" s="16">
        <v>381</v>
      </c>
      <c r="R38" s="23">
        <v>356</v>
      </c>
      <c r="S38" s="23">
        <v>353</v>
      </c>
      <c r="T38" s="54"/>
      <c r="U38" s="17"/>
      <c r="V38" s="16"/>
      <c r="W38" s="17"/>
      <c r="X38" s="16"/>
    </row>
    <row r="39" spans="1:24" s="13" customFormat="1" ht="13.5" customHeight="1" x14ac:dyDescent="0.2">
      <c r="A39" s="17" t="s">
        <v>45</v>
      </c>
      <c r="B39" s="16">
        <v>1160</v>
      </c>
      <c r="C39" s="16">
        <v>1278</v>
      </c>
      <c r="D39" s="16">
        <v>1332</v>
      </c>
      <c r="E39" s="16">
        <v>1800</v>
      </c>
      <c r="F39" s="16">
        <v>1139</v>
      </c>
      <c r="G39" s="16">
        <v>1163</v>
      </c>
      <c r="H39" s="16">
        <v>1104</v>
      </c>
      <c r="I39" s="16">
        <v>890</v>
      </c>
      <c r="J39" s="16">
        <v>850</v>
      </c>
      <c r="K39" s="16">
        <v>801</v>
      </c>
      <c r="L39" s="16">
        <v>840</v>
      </c>
      <c r="M39" s="16">
        <v>887</v>
      </c>
      <c r="N39" s="16">
        <v>667</v>
      </c>
      <c r="O39" s="16">
        <v>640</v>
      </c>
      <c r="P39" s="16">
        <v>585</v>
      </c>
      <c r="Q39" s="16">
        <v>669</v>
      </c>
      <c r="R39" s="23">
        <v>669</v>
      </c>
      <c r="S39" s="23">
        <v>670</v>
      </c>
      <c r="T39" s="54"/>
      <c r="U39" s="17"/>
      <c r="V39" s="16"/>
      <c r="W39" s="17"/>
      <c r="X39" s="16"/>
    </row>
    <row r="40" spans="1:24" s="12" customFormat="1" ht="22.5" hidden="1" customHeight="1" x14ac:dyDescent="0.2">
      <c r="A40" s="10" t="s">
        <v>10</v>
      </c>
      <c r="B40" s="11">
        <v>12</v>
      </c>
      <c r="C40" s="11">
        <v>20</v>
      </c>
      <c r="D40" s="11">
        <v>28</v>
      </c>
      <c r="E40" s="11">
        <v>19</v>
      </c>
      <c r="F40" s="11">
        <v>1</v>
      </c>
      <c r="G40" s="11"/>
      <c r="H40" s="11">
        <v>1</v>
      </c>
      <c r="I40" s="11">
        <v>1</v>
      </c>
      <c r="J40" s="11"/>
      <c r="K40" s="11"/>
      <c r="L40" s="11"/>
      <c r="M40" s="11"/>
      <c r="N40" s="11"/>
      <c r="O40" s="11"/>
      <c r="P40" s="11"/>
      <c r="Q40" s="82"/>
      <c r="R40" s="11">
        <v>4</v>
      </c>
      <c r="S40" s="11">
        <v>14</v>
      </c>
      <c r="T40" s="54"/>
      <c r="U40" s="17"/>
      <c r="V40" s="16"/>
      <c r="W40" s="17"/>
      <c r="X40" s="16"/>
    </row>
    <row r="41" spans="1:24" ht="15.75" thickBot="1" x14ac:dyDescent="0.3">
      <c r="A41" s="18"/>
      <c r="B41" s="19"/>
      <c r="C41" s="19"/>
      <c r="D41" s="19"/>
      <c r="E41" s="19"/>
      <c r="F41" s="19"/>
      <c r="G41" s="19"/>
      <c r="H41" s="19"/>
      <c r="I41" s="19"/>
      <c r="J41" s="19"/>
      <c r="K41" s="19"/>
      <c r="L41" s="19"/>
      <c r="M41" s="19"/>
      <c r="N41" s="19"/>
      <c r="O41" s="19"/>
      <c r="P41" s="19"/>
      <c r="Q41" s="19"/>
      <c r="R41" s="19"/>
      <c r="S41" s="19"/>
      <c r="T41" s="12"/>
      <c r="U41" s="17"/>
      <c r="V41" s="16"/>
      <c r="W41" s="17"/>
      <c r="X41" s="16"/>
    </row>
    <row r="42" spans="1:24" x14ac:dyDescent="0.25">
      <c r="T42" s="17"/>
      <c r="U42" s="16"/>
      <c r="V42" s="17"/>
      <c r="W42" s="16"/>
    </row>
    <row r="44" spans="1:24" hidden="1" x14ac:dyDescent="0.25"/>
    <row r="45" spans="1:24" hidden="1" x14ac:dyDescent="0.25">
      <c r="A45" s="72" t="s">
        <v>309</v>
      </c>
      <c r="B45" s="72" t="s">
        <v>304</v>
      </c>
      <c r="Q45"/>
    </row>
    <row r="46" spans="1:24" hidden="1" x14ac:dyDescent="0.25">
      <c r="A46" s="72" t="s">
        <v>308</v>
      </c>
      <c r="B46" s="97">
        <v>2013</v>
      </c>
      <c r="C46" s="97">
        <v>2014</v>
      </c>
      <c r="D46" s="97">
        <v>2015</v>
      </c>
      <c r="E46" s="97">
        <v>2016</v>
      </c>
      <c r="F46" s="97">
        <v>2017</v>
      </c>
      <c r="Q46"/>
    </row>
    <row r="47" spans="1:24" hidden="1" x14ac:dyDescent="0.25">
      <c r="A47" s="73" t="s">
        <v>11</v>
      </c>
      <c r="B47" s="74">
        <v>9398</v>
      </c>
      <c r="C47" s="74">
        <v>8841</v>
      </c>
      <c r="D47" s="74">
        <v>9257</v>
      </c>
      <c r="E47" s="74">
        <v>8635</v>
      </c>
      <c r="F47" s="74">
        <v>8539</v>
      </c>
      <c r="Q47"/>
    </row>
    <row r="48" spans="1:24" hidden="1" x14ac:dyDescent="0.25">
      <c r="A48" s="75" t="s">
        <v>25</v>
      </c>
      <c r="B48" s="74">
        <v>990</v>
      </c>
      <c r="C48" s="74">
        <v>926</v>
      </c>
      <c r="D48" s="74">
        <v>907</v>
      </c>
      <c r="E48" s="74">
        <v>930</v>
      </c>
      <c r="F48" s="74">
        <v>988</v>
      </c>
      <c r="Q48"/>
    </row>
    <row r="49" spans="1:17" hidden="1" x14ac:dyDescent="0.25">
      <c r="A49" s="75" t="s">
        <v>23</v>
      </c>
      <c r="B49" s="74">
        <v>1029</v>
      </c>
      <c r="C49" s="74">
        <v>977</v>
      </c>
      <c r="D49" s="74">
        <v>1171</v>
      </c>
      <c r="E49" s="74">
        <v>1043</v>
      </c>
      <c r="F49" s="74">
        <v>878</v>
      </c>
      <c r="Q49"/>
    </row>
    <row r="50" spans="1:17" hidden="1" x14ac:dyDescent="0.25">
      <c r="A50" s="75" t="s">
        <v>21</v>
      </c>
      <c r="B50" s="74">
        <v>929</v>
      </c>
      <c r="C50" s="74">
        <v>822</v>
      </c>
      <c r="D50" s="74">
        <v>803</v>
      </c>
      <c r="E50" s="74">
        <v>876</v>
      </c>
      <c r="F50" s="74">
        <v>806</v>
      </c>
      <c r="Q50"/>
    </row>
    <row r="51" spans="1:17" hidden="1" x14ac:dyDescent="0.25">
      <c r="A51" s="75" t="s">
        <v>22</v>
      </c>
      <c r="B51" s="74">
        <v>943</v>
      </c>
      <c r="C51" s="74">
        <v>901</v>
      </c>
      <c r="D51" s="74">
        <v>920</v>
      </c>
      <c r="E51" s="74">
        <v>784</v>
      </c>
      <c r="F51" s="74">
        <v>780</v>
      </c>
      <c r="Q51"/>
    </row>
    <row r="52" spans="1:17" hidden="1" x14ac:dyDescent="0.25">
      <c r="A52" s="75" t="s">
        <v>19</v>
      </c>
      <c r="B52" s="74">
        <v>792</v>
      </c>
      <c r="C52" s="74">
        <v>787</v>
      </c>
      <c r="D52" s="74">
        <v>751</v>
      </c>
      <c r="E52" s="74">
        <v>762</v>
      </c>
      <c r="F52" s="74">
        <v>675</v>
      </c>
      <c r="Q52"/>
    </row>
    <row r="53" spans="1:17" hidden="1" x14ac:dyDescent="0.25">
      <c r="A53" s="75" t="s">
        <v>14</v>
      </c>
      <c r="B53" s="74">
        <v>686</v>
      </c>
      <c r="C53" s="74">
        <v>696</v>
      </c>
      <c r="D53" s="74">
        <v>668</v>
      </c>
      <c r="E53" s="74">
        <v>604</v>
      </c>
      <c r="F53" s="74">
        <v>646</v>
      </c>
      <c r="Q53"/>
    </row>
    <row r="54" spans="1:17" hidden="1" x14ac:dyDescent="0.25">
      <c r="A54" s="75" t="s">
        <v>16</v>
      </c>
      <c r="B54" s="74">
        <v>544</v>
      </c>
      <c r="C54" s="74">
        <v>560</v>
      </c>
      <c r="D54" s="74">
        <v>650</v>
      </c>
      <c r="E54" s="74">
        <v>643</v>
      </c>
      <c r="F54" s="74">
        <v>638</v>
      </c>
      <c r="Q54"/>
    </row>
    <row r="55" spans="1:17" hidden="1" x14ac:dyDescent="0.25">
      <c r="A55" s="75" t="s">
        <v>20</v>
      </c>
      <c r="B55" s="74">
        <v>717</v>
      </c>
      <c r="C55" s="74">
        <v>631</v>
      </c>
      <c r="D55" s="74">
        <v>712</v>
      </c>
      <c r="E55" s="74">
        <v>610</v>
      </c>
      <c r="F55" s="74">
        <v>633</v>
      </c>
      <c r="Q55"/>
    </row>
    <row r="56" spans="1:17" hidden="1" x14ac:dyDescent="0.25">
      <c r="A56" s="75" t="s">
        <v>24</v>
      </c>
      <c r="B56" s="74">
        <v>668</v>
      </c>
      <c r="C56" s="74">
        <v>576</v>
      </c>
      <c r="D56" s="74">
        <v>649</v>
      </c>
      <c r="E56" s="74">
        <v>566</v>
      </c>
      <c r="F56" s="74">
        <v>631</v>
      </c>
      <c r="Q56"/>
    </row>
    <row r="57" spans="1:17" hidden="1" x14ac:dyDescent="0.25">
      <c r="A57" s="75" t="s">
        <v>12</v>
      </c>
      <c r="B57" s="74">
        <v>731</v>
      </c>
      <c r="C57" s="74">
        <v>630</v>
      </c>
      <c r="D57" s="74">
        <v>639</v>
      </c>
      <c r="E57" s="74">
        <v>592</v>
      </c>
      <c r="F57" s="74">
        <v>589</v>
      </c>
      <c r="Q57"/>
    </row>
    <row r="58" spans="1:17" hidden="1" x14ac:dyDescent="0.25">
      <c r="A58" s="75" t="s">
        <v>17</v>
      </c>
      <c r="B58" s="74">
        <v>537</v>
      </c>
      <c r="C58" s="74">
        <v>563</v>
      </c>
      <c r="D58" s="74">
        <v>568</v>
      </c>
      <c r="E58" s="74">
        <v>465</v>
      </c>
      <c r="F58" s="74">
        <v>534</v>
      </c>
      <c r="Q58"/>
    </row>
    <row r="59" spans="1:17" hidden="1" x14ac:dyDescent="0.25">
      <c r="A59" s="75" t="s">
        <v>15</v>
      </c>
      <c r="B59" s="74">
        <v>408</v>
      </c>
      <c r="C59" s="74">
        <v>360</v>
      </c>
      <c r="D59" s="74">
        <v>393</v>
      </c>
      <c r="E59" s="74">
        <v>385</v>
      </c>
      <c r="F59" s="74">
        <v>344</v>
      </c>
      <c r="Q59"/>
    </row>
    <row r="60" spans="1:17" hidden="1" x14ac:dyDescent="0.25">
      <c r="A60" s="75" t="s">
        <v>18</v>
      </c>
      <c r="B60" s="74">
        <v>320</v>
      </c>
      <c r="C60" s="74">
        <v>315</v>
      </c>
      <c r="D60" s="74">
        <v>325</v>
      </c>
      <c r="E60" s="74">
        <v>286</v>
      </c>
      <c r="F60" s="74">
        <v>318</v>
      </c>
      <c r="Q60"/>
    </row>
    <row r="61" spans="1:17" hidden="1" x14ac:dyDescent="0.25">
      <c r="A61" s="75" t="s">
        <v>13</v>
      </c>
      <c r="B61" s="74">
        <v>104</v>
      </c>
      <c r="C61" s="74">
        <v>97</v>
      </c>
      <c r="D61" s="74">
        <v>101</v>
      </c>
      <c r="E61" s="74">
        <v>89</v>
      </c>
      <c r="F61" s="74">
        <v>79</v>
      </c>
      <c r="Q61"/>
    </row>
    <row r="62" spans="1:17" hidden="1" x14ac:dyDescent="0.25">
      <c r="A62" s="73" t="s">
        <v>26</v>
      </c>
      <c r="B62" s="74">
        <v>11760</v>
      </c>
      <c r="C62" s="74">
        <v>10781</v>
      </c>
      <c r="D62" s="74">
        <v>11666</v>
      </c>
      <c r="E62" s="74">
        <v>11751</v>
      </c>
      <c r="F62" s="74">
        <v>11310</v>
      </c>
      <c r="Q62"/>
    </row>
    <row r="63" spans="1:17" hidden="1" x14ac:dyDescent="0.25">
      <c r="A63" s="75" t="s">
        <v>38</v>
      </c>
      <c r="B63" s="74">
        <v>829</v>
      </c>
      <c r="C63" s="74">
        <v>746</v>
      </c>
      <c r="D63" s="74">
        <v>812</v>
      </c>
      <c r="E63" s="74">
        <v>877</v>
      </c>
      <c r="F63" s="74">
        <v>817</v>
      </c>
      <c r="Q63"/>
    </row>
    <row r="64" spans="1:17" hidden="1" x14ac:dyDescent="0.25">
      <c r="A64" s="75" t="s">
        <v>32</v>
      </c>
      <c r="B64" s="74">
        <v>905</v>
      </c>
      <c r="C64" s="74">
        <v>839</v>
      </c>
      <c r="D64" s="74">
        <v>820</v>
      </c>
      <c r="E64" s="74">
        <v>871</v>
      </c>
      <c r="F64" s="74">
        <v>812</v>
      </c>
      <c r="Q64"/>
    </row>
    <row r="65" spans="1:17" hidden="1" x14ac:dyDescent="0.25">
      <c r="A65" s="75" t="s">
        <v>33</v>
      </c>
      <c r="B65" s="74">
        <v>752</v>
      </c>
      <c r="C65" s="74">
        <v>654</v>
      </c>
      <c r="D65" s="74">
        <v>694</v>
      </c>
      <c r="E65" s="74">
        <v>744</v>
      </c>
      <c r="F65" s="74">
        <v>745</v>
      </c>
      <c r="Q65"/>
    </row>
    <row r="66" spans="1:17" hidden="1" x14ac:dyDescent="0.25">
      <c r="A66" s="75" t="s">
        <v>31</v>
      </c>
      <c r="B66" s="74">
        <v>715</v>
      </c>
      <c r="C66" s="74">
        <v>750</v>
      </c>
      <c r="D66" s="74">
        <v>902</v>
      </c>
      <c r="E66" s="74">
        <v>950</v>
      </c>
      <c r="F66" s="74">
        <v>744</v>
      </c>
      <c r="Q66"/>
    </row>
    <row r="67" spans="1:17" hidden="1" x14ac:dyDescent="0.25">
      <c r="A67" s="75" t="s">
        <v>34</v>
      </c>
      <c r="B67" s="74">
        <v>817</v>
      </c>
      <c r="C67" s="74">
        <v>724</v>
      </c>
      <c r="D67" s="74">
        <v>734</v>
      </c>
      <c r="E67" s="74">
        <v>753</v>
      </c>
      <c r="F67" s="74">
        <v>732</v>
      </c>
      <c r="Q67"/>
    </row>
    <row r="68" spans="1:17" hidden="1" x14ac:dyDescent="0.25">
      <c r="A68" s="75" t="s">
        <v>35</v>
      </c>
      <c r="B68" s="74">
        <v>786</v>
      </c>
      <c r="C68" s="74">
        <v>679</v>
      </c>
      <c r="D68" s="74">
        <v>719</v>
      </c>
      <c r="E68" s="74">
        <v>692</v>
      </c>
      <c r="F68" s="74">
        <v>727</v>
      </c>
      <c r="Q68"/>
    </row>
    <row r="69" spans="1:17" hidden="1" x14ac:dyDescent="0.25">
      <c r="A69" s="75" t="s">
        <v>28</v>
      </c>
      <c r="B69" s="74">
        <v>710</v>
      </c>
      <c r="C69" s="74">
        <v>609</v>
      </c>
      <c r="D69" s="74">
        <v>721</v>
      </c>
      <c r="E69" s="74">
        <v>632</v>
      </c>
      <c r="F69" s="74">
        <v>682</v>
      </c>
      <c r="Q69"/>
    </row>
    <row r="70" spans="1:17" hidden="1" x14ac:dyDescent="0.25">
      <c r="A70" s="75" t="s">
        <v>30</v>
      </c>
      <c r="B70" s="74">
        <v>687</v>
      </c>
      <c r="C70" s="74">
        <v>586</v>
      </c>
      <c r="D70" s="74">
        <v>664</v>
      </c>
      <c r="E70" s="74">
        <v>665</v>
      </c>
      <c r="F70" s="74">
        <v>677</v>
      </c>
      <c r="Q70"/>
    </row>
    <row r="71" spans="1:17" hidden="1" x14ac:dyDescent="0.25">
      <c r="A71" s="75" t="s">
        <v>45</v>
      </c>
      <c r="B71" s="74">
        <v>640</v>
      </c>
      <c r="C71" s="74">
        <v>585</v>
      </c>
      <c r="D71" s="74">
        <v>669</v>
      </c>
      <c r="E71" s="74">
        <v>669</v>
      </c>
      <c r="F71" s="74">
        <v>670</v>
      </c>
      <c r="Q71"/>
    </row>
    <row r="72" spans="1:17" hidden="1" x14ac:dyDescent="0.25">
      <c r="A72" s="75" t="s">
        <v>39</v>
      </c>
      <c r="B72" s="74">
        <v>674</v>
      </c>
      <c r="C72" s="74">
        <v>566</v>
      </c>
      <c r="D72" s="74">
        <v>680</v>
      </c>
      <c r="E72" s="74">
        <v>656</v>
      </c>
      <c r="F72" s="74">
        <v>644</v>
      </c>
    </row>
    <row r="73" spans="1:17" hidden="1" x14ac:dyDescent="0.25">
      <c r="A73" s="75" t="s">
        <v>27</v>
      </c>
      <c r="B73" s="74">
        <v>715</v>
      </c>
      <c r="C73" s="74">
        <v>603</v>
      </c>
      <c r="D73" s="74">
        <v>675</v>
      </c>
      <c r="E73" s="74">
        <v>673</v>
      </c>
      <c r="F73" s="74">
        <v>610</v>
      </c>
    </row>
    <row r="74" spans="1:17" hidden="1" x14ac:dyDescent="0.25">
      <c r="A74" s="75" t="s">
        <v>37</v>
      </c>
      <c r="B74" s="74">
        <v>568</v>
      </c>
      <c r="C74" s="74">
        <v>621</v>
      </c>
      <c r="D74" s="74">
        <v>662</v>
      </c>
      <c r="E74" s="74">
        <v>706</v>
      </c>
      <c r="F74" s="74">
        <v>594</v>
      </c>
    </row>
    <row r="75" spans="1:17" hidden="1" x14ac:dyDescent="0.25">
      <c r="A75" s="75" t="s">
        <v>29</v>
      </c>
      <c r="B75" s="74">
        <v>501</v>
      </c>
      <c r="C75" s="74">
        <v>542</v>
      </c>
      <c r="D75" s="74">
        <v>664</v>
      </c>
      <c r="E75" s="74">
        <v>580</v>
      </c>
      <c r="F75" s="74">
        <v>589</v>
      </c>
    </row>
    <row r="76" spans="1:17" hidden="1" x14ac:dyDescent="0.25">
      <c r="A76" s="75" t="s">
        <v>42</v>
      </c>
      <c r="B76" s="74">
        <v>587</v>
      </c>
      <c r="C76" s="74">
        <v>561</v>
      </c>
      <c r="D76" s="74">
        <v>577</v>
      </c>
      <c r="E76" s="74">
        <v>587</v>
      </c>
      <c r="F76" s="74">
        <v>564</v>
      </c>
    </row>
    <row r="77" spans="1:17" hidden="1" x14ac:dyDescent="0.25">
      <c r="A77" s="75" t="s">
        <v>36</v>
      </c>
      <c r="B77" s="74">
        <v>372</v>
      </c>
      <c r="C77" s="74">
        <v>331</v>
      </c>
      <c r="D77" s="74">
        <v>339</v>
      </c>
      <c r="E77" s="74">
        <v>342</v>
      </c>
      <c r="F77" s="74">
        <v>403</v>
      </c>
    </row>
    <row r="78" spans="1:17" hidden="1" x14ac:dyDescent="0.25">
      <c r="A78" s="75" t="s">
        <v>41</v>
      </c>
      <c r="B78" s="74">
        <v>432</v>
      </c>
      <c r="C78" s="74">
        <v>381</v>
      </c>
      <c r="D78" s="74">
        <v>400</v>
      </c>
      <c r="E78" s="74">
        <v>413</v>
      </c>
      <c r="F78" s="74">
        <v>368</v>
      </c>
    </row>
    <row r="79" spans="1:17" hidden="1" x14ac:dyDescent="0.25">
      <c r="A79" s="75" t="s">
        <v>44</v>
      </c>
      <c r="B79" s="74">
        <v>473</v>
      </c>
      <c r="C79" s="74">
        <v>406</v>
      </c>
      <c r="D79" s="74">
        <v>381</v>
      </c>
      <c r="E79" s="74">
        <v>356</v>
      </c>
      <c r="F79" s="74">
        <v>353</v>
      </c>
    </row>
    <row r="80" spans="1:17" hidden="1" x14ac:dyDescent="0.25">
      <c r="A80" s="75" t="s">
        <v>43</v>
      </c>
      <c r="B80" s="74">
        <v>296</v>
      </c>
      <c r="C80" s="74">
        <v>299</v>
      </c>
      <c r="D80" s="74">
        <v>296</v>
      </c>
      <c r="E80" s="74">
        <v>294</v>
      </c>
      <c r="F80" s="74">
        <v>293</v>
      </c>
    </row>
    <row r="81" spans="1:6" hidden="1" x14ac:dyDescent="0.25">
      <c r="A81" s="75" t="s">
        <v>40</v>
      </c>
      <c r="B81" s="74">
        <v>301</v>
      </c>
      <c r="C81" s="74">
        <v>299</v>
      </c>
      <c r="D81" s="74">
        <v>257</v>
      </c>
      <c r="E81" s="74">
        <v>291</v>
      </c>
      <c r="F81" s="74">
        <v>286</v>
      </c>
    </row>
    <row r="82" spans="1:6" hidden="1" x14ac:dyDescent="0.25">
      <c r="A82" s="73" t="s">
        <v>10</v>
      </c>
      <c r="B82" s="74"/>
      <c r="C82" s="74"/>
      <c r="D82" s="74"/>
      <c r="E82" s="74">
        <v>4</v>
      </c>
      <c r="F82" s="74">
        <v>14</v>
      </c>
    </row>
    <row r="83" spans="1:6" hidden="1" x14ac:dyDescent="0.25">
      <c r="A83" s="73" t="s">
        <v>0</v>
      </c>
      <c r="B83" s="74">
        <v>21158</v>
      </c>
      <c r="C83" s="74">
        <v>19622</v>
      </c>
      <c r="D83" s="74">
        <v>20923</v>
      </c>
      <c r="E83" s="74">
        <v>20390</v>
      </c>
      <c r="F83" s="74">
        <v>19863</v>
      </c>
    </row>
    <row r="84" spans="1:6" hidden="1" x14ac:dyDescent="0.25"/>
  </sheetData>
  <conditionalFormatting sqref="T7:T40">
    <cfRule type="colorScale" priority="1">
      <colorScale>
        <cfvo type="min"/>
        <cfvo type="percentile" val="50"/>
        <cfvo type="max"/>
        <color rgb="FF63BE7B"/>
        <color rgb="FFFFEB84"/>
        <color rgb="FFF8696B"/>
      </colorScale>
    </cfRule>
  </conditionalFormatting>
  <pageMargins left="0.70866141732283472" right="0.70866141732283472" top="0.74803149606299213" bottom="0.74803149606299213" header="0.31496062992125984" footer="0.31496062992125984"/>
  <pageSetup paperSize="9" scale="81" orientation="landscape" r:id="rId2"/>
  <headerFooter>
    <oddHeader>&amp;R&amp;"Foundry Sans,Regular"LFB Fire Facts | Fires in London 2014</oddHeader>
    <oddFooter>&amp;L&amp;"Foundry Sans,Regular"http://data.london.gov.uk&amp;R&amp;"Foundry Sans,Regular"Full data tables | Table &amp;A</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8"/>
  <sheetViews>
    <sheetView showGridLines="0" topLeftCell="A7" workbookViewId="0">
      <selection activeCell="C94" sqref="C94"/>
    </sheetView>
  </sheetViews>
  <sheetFormatPr defaultRowHeight="15" x14ac:dyDescent="0.25"/>
  <cols>
    <col min="1" max="1" width="19.5703125" customWidth="1"/>
    <col min="2" max="2" width="7" customWidth="1"/>
    <col min="3" max="5" width="5" customWidth="1"/>
    <col min="6" max="9" width="4.42578125" bestFit="1" customWidth="1"/>
    <col min="10" max="10" width="5" customWidth="1"/>
    <col min="11" max="13" width="4.42578125" bestFit="1" customWidth="1"/>
    <col min="14" max="16" width="6.7109375" customWidth="1"/>
    <col min="17" max="17" width="6.7109375" style="63" customWidth="1"/>
    <col min="18" max="18" width="6.7109375" customWidth="1"/>
    <col min="19" max="19" width="6.7109375" style="97" customWidth="1"/>
  </cols>
  <sheetData>
    <row r="1" spans="1:36" s="12" customFormat="1" ht="22.5" customHeight="1" x14ac:dyDescent="0.25">
      <c r="A1" s="2" t="s">
        <v>177</v>
      </c>
    </row>
    <row r="2" spans="1:36" s="5" customFormat="1" ht="22.5" customHeight="1" thickBot="1" x14ac:dyDescent="0.25">
      <c r="A2" s="4" t="s">
        <v>175</v>
      </c>
      <c r="B2" s="4"/>
    </row>
    <row r="3" spans="1:36" s="9" customFormat="1" ht="22.5" customHeight="1" x14ac:dyDescent="0.2">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row>
    <row r="4" spans="1:36" s="12" customFormat="1" ht="22.5" customHeight="1" x14ac:dyDescent="0.2">
      <c r="A4" s="14" t="s">
        <v>176</v>
      </c>
      <c r="B4" s="15">
        <v>85</v>
      </c>
      <c r="C4" s="15">
        <v>86</v>
      </c>
      <c r="D4" s="15">
        <v>60</v>
      </c>
      <c r="E4" s="15">
        <v>68</v>
      </c>
      <c r="F4" s="15">
        <v>72</v>
      </c>
      <c r="G4" s="15">
        <v>56</v>
      </c>
      <c r="H4" s="15">
        <v>66</v>
      </c>
      <c r="I4" s="15">
        <v>49</v>
      </c>
      <c r="J4" s="15">
        <v>70</v>
      </c>
      <c r="K4" s="15">
        <v>34</v>
      </c>
      <c r="L4" s="15">
        <v>50</v>
      </c>
      <c r="M4" s="15">
        <v>56</v>
      </c>
      <c r="N4" s="15">
        <v>68</v>
      </c>
      <c r="O4" s="15">
        <v>78</v>
      </c>
      <c r="P4" s="15">
        <v>48</v>
      </c>
      <c r="Q4" s="15">
        <v>49</v>
      </c>
      <c r="R4" s="15">
        <v>37</v>
      </c>
      <c r="S4" s="15">
        <v>25</v>
      </c>
    </row>
    <row r="5" spans="1:36" s="12" customFormat="1" ht="22.5" customHeight="1" x14ac:dyDescent="0.25">
      <c r="A5" s="10" t="s">
        <v>11</v>
      </c>
      <c r="B5" s="11">
        <v>34</v>
      </c>
      <c r="C5" s="11">
        <v>26</v>
      </c>
      <c r="D5" s="11">
        <v>25</v>
      </c>
      <c r="E5" s="11">
        <v>25</v>
      </c>
      <c r="F5" s="11">
        <v>23</v>
      </c>
      <c r="G5" s="11">
        <v>17</v>
      </c>
      <c r="H5" s="11">
        <v>22</v>
      </c>
      <c r="I5" s="11">
        <v>12</v>
      </c>
      <c r="J5" s="11">
        <v>14</v>
      </c>
      <c r="K5" s="11">
        <v>8</v>
      </c>
      <c r="L5" s="11">
        <v>14</v>
      </c>
      <c r="M5" s="11">
        <v>13</v>
      </c>
      <c r="N5" s="11">
        <v>16</v>
      </c>
      <c r="O5" s="11">
        <v>25</v>
      </c>
      <c r="P5" s="11">
        <v>12</v>
      </c>
      <c r="Q5" s="11">
        <v>21</v>
      </c>
      <c r="R5" s="11">
        <v>8</v>
      </c>
      <c r="S5" s="11">
        <v>7</v>
      </c>
      <c r="T5"/>
      <c r="U5"/>
      <c r="V5"/>
      <c r="W5"/>
      <c r="X5"/>
      <c r="Y5"/>
      <c r="Z5"/>
      <c r="AA5"/>
      <c r="AB5"/>
      <c r="AC5"/>
      <c r="AD5"/>
      <c r="AE5"/>
      <c r="AF5"/>
      <c r="AG5"/>
      <c r="AH5"/>
      <c r="AI5"/>
      <c r="AJ5"/>
    </row>
    <row r="6" spans="1:36" s="13" customFormat="1" ht="13.5" customHeight="1" x14ac:dyDescent="0.25">
      <c r="A6" s="17" t="s">
        <v>12</v>
      </c>
      <c r="B6" s="16">
        <v>5</v>
      </c>
      <c r="C6" s="16">
        <v>3</v>
      </c>
      <c r="D6" s="16">
        <v>3</v>
      </c>
      <c r="E6" s="16">
        <v>4</v>
      </c>
      <c r="F6" s="16">
        <v>4</v>
      </c>
      <c r="G6" s="16">
        <v>2</v>
      </c>
      <c r="H6" s="16">
        <v>1</v>
      </c>
      <c r="I6" s="16">
        <v>0</v>
      </c>
      <c r="J6" s="16">
        <v>4</v>
      </c>
      <c r="K6" s="16">
        <v>0</v>
      </c>
      <c r="L6" s="16">
        <v>2</v>
      </c>
      <c r="M6" s="16">
        <v>0</v>
      </c>
      <c r="N6" s="16">
        <v>3</v>
      </c>
      <c r="O6" s="16">
        <v>3</v>
      </c>
      <c r="P6" s="16">
        <v>0</v>
      </c>
      <c r="Q6" s="16">
        <v>2</v>
      </c>
      <c r="R6" s="11">
        <f t="shared" ref="R6:R40" si="0">IF(ISERROR(VLOOKUP(A6,$J$47:$K$80,2,FALSE)),0,VLOOKUP(A6,$J$47:$K$80,2,FALSE))</f>
        <v>1</v>
      </c>
      <c r="S6" s="11">
        <v>0</v>
      </c>
      <c r="T6"/>
      <c r="U6"/>
      <c r="V6"/>
      <c r="W6"/>
      <c r="X6"/>
      <c r="Y6"/>
      <c r="Z6"/>
      <c r="AA6"/>
      <c r="AB6"/>
      <c r="AC6"/>
      <c r="AD6"/>
      <c r="AE6"/>
      <c r="AF6"/>
      <c r="AG6"/>
      <c r="AH6"/>
      <c r="AI6"/>
      <c r="AJ6"/>
    </row>
    <row r="7" spans="1:36" s="13" customFormat="1" ht="13.5" customHeight="1" x14ac:dyDescent="0.25">
      <c r="A7" s="17" t="s">
        <v>13</v>
      </c>
      <c r="B7" s="16">
        <v>0</v>
      </c>
      <c r="C7" s="16">
        <v>0</v>
      </c>
      <c r="D7" s="16">
        <v>0</v>
      </c>
      <c r="E7" s="16">
        <v>0</v>
      </c>
      <c r="F7" s="16">
        <v>0</v>
      </c>
      <c r="G7" s="16">
        <v>0</v>
      </c>
      <c r="H7" s="16">
        <v>0</v>
      </c>
      <c r="I7" s="16">
        <v>0</v>
      </c>
      <c r="J7" s="16">
        <v>0</v>
      </c>
      <c r="K7" s="16">
        <v>0</v>
      </c>
      <c r="L7" s="16">
        <v>0</v>
      </c>
      <c r="M7" s="16">
        <v>0</v>
      </c>
      <c r="N7" s="16">
        <v>0</v>
      </c>
      <c r="O7" s="16">
        <v>0</v>
      </c>
      <c r="P7" s="16">
        <v>0</v>
      </c>
      <c r="Q7" s="16">
        <v>0</v>
      </c>
      <c r="R7" s="11">
        <f t="shared" si="0"/>
        <v>0</v>
      </c>
      <c r="S7" s="11">
        <v>0</v>
      </c>
      <c r="T7"/>
      <c r="U7"/>
      <c r="V7"/>
      <c r="W7"/>
      <c r="X7"/>
      <c r="Y7"/>
      <c r="Z7"/>
      <c r="AA7"/>
      <c r="AB7"/>
      <c r="AC7"/>
      <c r="AD7"/>
      <c r="AE7"/>
      <c r="AF7"/>
      <c r="AG7"/>
      <c r="AH7"/>
      <c r="AI7"/>
      <c r="AJ7"/>
    </row>
    <row r="8" spans="1:36" s="13" customFormat="1" ht="13.5" customHeight="1" x14ac:dyDescent="0.25">
      <c r="A8" s="17" t="s">
        <v>14</v>
      </c>
      <c r="B8" s="16">
        <v>3</v>
      </c>
      <c r="C8" s="16">
        <v>6</v>
      </c>
      <c r="D8" s="16">
        <v>2</v>
      </c>
      <c r="E8" s="16">
        <v>2</v>
      </c>
      <c r="F8" s="16">
        <v>2</v>
      </c>
      <c r="G8" s="16">
        <v>2</v>
      </c>
      <c r="H8" s="16">
        <v>0</v>
      </c>
      <c r="I8" s="16">
        <v>2</v>
      </c>
      <c r="J8" s="16">
        <v>0</v>
      </c>
      <c r="K8" s="16">
        <v>0</v>
      </c>
      <c r="L8" s="16">
        <v>0</v>
      </c>
      <c r="M8" s="16">
        <v>2</v>
      </c>
      <c r="N8" s="16">
        <v>1</v>
      </c>
      <c r="O8" s="16">
        <v>0</v>
      </c>
      <c r="P8" s="16">
        <v>3</v>
      </c>
      <c r="Q8" s="16">
        <v>3</v>
      </c>
      <c r="R8" s="11">
        <f t="shared" si="0"/>
        <v>1</v>
      </c>
      <c r="S8" s="11">
        <v>0</v>
      </c>
      <c r="T8"/>
      <c r="U8"/>
      <c r="V8"/>
      <c r="W8"/>
      <c r="X8"/>
      <c r="Y8"/>
      <c r="Z8"/>
      <c r="AA8"/>
      <c r="AB8"/>
      <c r="AC8"/>
      <c r="AD8"/>
      <c r="AE8"/>
      <c r="AF8"/>
      <c r="AG8"/>
      <c r="AH8"/>
      <c r="AI8"/>
      <c r="AJ8"/>
    </row>
    <row r="9" spans="1:36" s="13" customFormat="1" ht="13.5" customHeight="1" x14ac:dyDescent="0.25">
      <c r="A9" s="17" t="s">
        <v>15</v>
      </c>
      <c r="B9" s="16">
        <v>1</v>
      </c>
      <c r="C9" s="16">
        <v>3</v>
      </c>
      <c r="D9" s="16">
        <v>1</v>
      </c>
      <c r="E9" s="16">
        <v>4</v>
      </c>
      <c r="F9" s="16">
        <v>0</v>
      </c>
      <c r="G9" s="16">
        <v>0</v>
      </c>
      <c r="H9" s="16">
        <v>2</v>
      </c>
      <c r="I9" s="16">
        <v>1</v>
      </c>
      <c r="J9" s="16">
        <v>1</v>
      </c>
      <c r="K9" s="16">
        <v>1</v>
      </c>
      <c r="L9" s="16">
        <v>0</v>
      </c>
      <c r="M9" s="16">
        <v>0</v>
      </c>
      <c r="N9" s="16">
        <v>2</v>
      </c>
      <c r="O9" s="16">
        <v>1</v>
      </c>
      <c r="P9" s="16">
        <v>0</v>
      </c>
      <c r="Q9" s="16">
        <v>0</v>
      </c>
      <c r="R9" s="11">
        <f t="shared" si="0"/>
        <v>1</v>
      </c>
      <c r="S9" s="11">
        <v>0</v>
      </c>
      <c r="T9"/>
      <c r="U9"/>
      <c r="V9"/>
      <c r="W9"/>
      <c r="X9"/>
      <c r="Y9"/>
      <c r="Z9"/>
      <c r="AA9"/>
      <c r="AB9"/>
      <c r="AC9"/>
      <c r="AD9"/>
      <c r="AE9"/>
      <c r="AF9"/>
      <c r="AG9"/>
      <c r="AH9"/>
      <c r="AI9"/>
      <c r="AJ9"/>
    </row>
    <row r="10" spans="1:36" s="13" customFormat="1" ht="13.5" customHeight="1" x14ac:dyDescent="0.25">
      <c r="A10" s="17" t="s">
        <v>16</v>
      </c>
      <c r="B10" s="16">
        <v>2</v>
      </c>
      <c r="C10" s="16">
        <v>2</v>
      </c>
      <c r="D10" s="16">
        <v>2</v>
      </c>
      <c r="E10" s="16">
        <v>1</v>
      </c>
      <c r="F10" s="16">
        <v>2</v>
      </c>
      <c r="G10" s="16">
        <v>2</v>
      </c>
      <c r="H10" s="16">
        <v>1</v>
      </c>
      <c r="I10" s="16">
        <v>1</v>
      </c>
      <c r="J10" s="16">
        <v>3</v>
      </c>
      <c r="K10" s="16">
        <v>0</v>
      </c>
      <c r="L10" s="16">
        <v>3</v>
      </c>
      <c r="M10" s="16">
        <v>1</v>
      </c>
      <c r="N10" s="16">
        <v>1</v>
      </c>
      <c r="O10" s="16">
        <v>2</v>
      </c>
      <c r="P10" s="16">
        <v>2</v>
      </c>
      <c r="Q10" s="16">
        <v>3</v>
      </c>
      <c r="R10" s="11">
        <f t="shared" si="0"/>
        <v>1</v>
      </c>
      <c r="S10" s="11">
        <v>1</v>
      </c>
      <c r="T10"/>
      <c r="U10"/>
      <c r="V10"/>
      <c r="W10"/>
      <c r="X10"/>
      <c r="Y10"/>
      <c r="Z10"/>
      <c r="AA10"/>
      <c r="AB10"/>
      <c r="AC10"/>
      <c r="AD10"/>
      <c r="AE10"/>
      <c r="AF10"/>
      <c r="AG10"/>
      <c r="AH10"/>
      <c r="AI10"/>
      <c r="AJ10"/>
    </row>
    <row r="11" spans="1:36" s="13" customFormat="1" ht="13.5" customHeight="1" x14ac:dyDescent="0.25">
      <c r="A11" s="17" t="s">
        <v>17</v>
      </c>
      <c r="B11" s="16">
        <v>4</v>
      </c>
      <c r="C11" s="16">
        <v>2</v>
      </c>
      <c r="D11" s="16">
        <v>2</v>
      </c>
      <c r="E11" s="16">
        <v>1</v>
      </c>
      <c r="F11" s="16">
        <v>1</v>
      </c>
      <c r="G11" s="16">
        <v>1</v>
      </c>
      <c r="H11" s="16">
        <v>1</v>
      </c>
      <c r="I11" s="16">
        <v>1</v>
      </c>
      <c r="J11" s="16">
        <v>2</v>
      </c>
      <c r="K11" s="16">
        <v>1</v>
      </c>
      <c r="L11" s="16">
        <v>0</v>
      </c>
      <c r="M11" s="16">
        <v>1</v>
      </c>
      <c r="N11" s="16">
        <v>1</v>
      </c>
      <c r="O11" s="16">
        <v>3</v>
      </c>
      <c r="P11" s="16">
        <v>1</v>
      </c>
      <c r="Q11" s="16">
        <v>1</v>
      </c>
      <c r="R11" s="11">
        <f t="shared" si="0"/>
        <v>0</v>
      </c>
      <c r="S11" s="11">
        <v>0</v>
      </c>
      <c r="T11"/>
      <c r="U11"/>
      <c r="V11"/>
      <c r="W11"/>
      <c r="X11"/>
      <c r="Y11"/>
      <c r="Z11"/>
      <c r="AA11"/>
      <c r="AB11"/>
      <c r="AC11"/>
      <c r="AD11"/>
      <c r="AE11"/>
      <c r="AF11"/>
      <c r="AG11"/>
      <c r="AH11"/>
      <c r="AI11"/>
      <c r="AJ11"/>
    </row>
    <row r="12" spans="1:36" s="13" customFormat="1" ht="13.5" customHeight="1" x14ac:dyDescent="0.25">
      <c r="A12" s="17" t="s">
        <v>18</v>
      </c>
      <c r="B12" s="16">
        <v>3</v>
      </c>
      <c r="C12" s="16">
        <v>1</v>
      </c>
      <c r="D12" s="16">
        <v>1</v>
      </c>
      <c r="E12" s="16">
        <v>2</v>
      </c>
      <c r="F12" s="16">
        <v>2</v>
      </c>
      <c r="G12" s="16">
        <v>0</v>
      </c>
      <c r="H12" s="16">
        <v>2</v>
      </c>
      <c r="I12" s="16">
        <v>1</v>
      </c>
      <c r="J12" s="16">
        <v>1</v>
      </c>
      <c r="K12" s="16">
        <v>1</v>
      </c>
      <c r="L12" s="16">
        <v>2</v>
      </c>
      <c r="M12" s="16">
        <v>0</v>
      </c>
      <c r="N12" s="16">
        <v>1</v>
      </c>
      <c r="O12" s="16">
        <v>2</v>
      </c>
      <c r="P12" s="16">
        <v>0</v>
      </c>
      <c r="Q12" s="16">
        <v>3</v>
      </c>
      <c r="R12" s="11">
        <f t="shared" si="0"/>
        <v>0</v>
      </c>
      <c r="S12" s="11">
        <v>0</v>
      </c>
      <c r="T12"/>
      <c r="U12"/>
      <c r="V12"/>
      <c r="W12"/>
      <c r="X12"/>
      <c r="Y12"/>
      <c r="Z12"/>
      <c r="AA12"/>
      <c r="AB12"/>
      <c r="AC12"/>
      <c r="AD12"/>
      <c r="AE12"/>
      <c r="AF12"/>
      <c r="AG12"/>
      <c r="AH12"/>
      <c r="AI12"/>
      <c r="AJ12"/>
    </row>
    <row r="13" spans="1:36" s="13" customFormat="1" ht="13.5" customHeight="1" x14ac:dyDescent="0.25">
      <c r="A13" s="17" t="s">
        <v>19</v>
      </c>
      <c r="B13" s="16">
        <v>3</v>
      </c>
      <c r="C13" s="16">
        <v>1</v>
      </c>
      <c r="D13" s="16">
        <v>4</v>
      </c>
      <c r="E13" s="16">
        <v>2</v>
      </c>
      <c r="F13" s="16">
        <v>0</v>
      </c>
      <c r="G13" s="16">
        <v>0</v>
      </c>
      <c r="H13" s="16">
        <v>1</v>
      </c>
      <c r="I13" s="16">
        <v>1</v>
      </c>
      <c r="J13" s="16">
        <v>1</v>
      </c>
      <c r="K13" s="16">
        <v>1</v>
      </c>
      <c r="L13" s="16">
        <v>1</v>
      </c>
      <c r="M13" s="16">
        <v>2</v>
      </c>
      <c r="N13" s="16">
        <v>2</v>
      </c>
      <c r="O13" s="16">
        <v>2</v>
      </c>
      <c r="P13" s="16">
        <v>2</v>
      </c>
      <c r="Q13" s="16">
        <v>2</v>
      </c>
      <c r="R13" s="11">
        <f t="shared" si="0"/>
        <v>0</v>
      </c>
      <c r="S13" s="11">
        <v>1</v>
      </c>
      <c r="T13"/>
      <c r="U13"/>
      <c r="V13"/>
      <c r="W13"/>
      <c r="X13"/>
      <c r="Y13"/>
      <c r="Z13"/>
      <c r="AA13"/>
      <c r="AB13"/>
      <c r="AC13"/>
      <c r="AD13"/>
      <c r="AE13"/>
      <c r="AF13"/>
      <c r="AG13"/>
      <c r="AH13"/>
      <c r="AI13"/>
      <c r="AJ13"/>
    </row>
    <row r="14" spans="1:36" s="13" customFormat="1" ht="13.5" customHeight="1" x14ac:dyDescent="0.25">
      <c r="A14" s="17" t="s">
        <v>20</v>
      </c>
      <c r="B14" s="16">
        <v>2</v>
      </c>
      <c r="C14" s="16">
        <v>1</v>
      </c>
      <c r="D14" s="16">
        <v>1</v>
      </c>
      <c r="E14" s="16">
        <v>2</v>
      </c>
      <c r="F14" s="16">
        <v>1</v>
      </c>
      <c r="G14" s="16">
        <v>2</v>
      </c>
      <c r="H14" s="16">
        <v>2</v>
      </c>
      <c r="I14" s="16">
        <v>1</v>
      </c>
      <c r="J14" s="16">
        <v>0</v>
      </c>
      <c r="K14" s="16">
        <v>2</v>
      </c>
      <c r="L14" s="16">
        <v>0</v>
      </c>
      <c r="M14" s="16">
        <v>0</v>
      </c>
      <c r="N14" s="16">
        <v>3</v>
      </c>
      <c r="O14" s="16">
        <v>3</v>
      </c>
      <c r="P14" s="16">
        <v>1</v>
      </c>
      <c r="Q14" s="16">
        <v>2</v>
      </c>
      <c r="R14" s="11">
        <f t="shared" si="0"/>
        <v>2</v>
      </c>
      <c r="S14" s="11">
        <v>1</v>
      </c>
      <c r="T14"/>
      <c r="U14"/>
      <c r="V14"/>
      <c r="W14"/>
      <c r="X14"/>
      <c r="Y14"/>
      <c r="Z14"/>
      <c r="AA14"/>
      <c r="AB14"/>
      <c r="AC14"/>
      <c r="AD14"/>
      <c r="AE14"/>
      <c r="AF14"/>
      <c r="AG14"/>
      <c r="AH14"/>
      <c r="AI14"/>
      <c r="AJ14"/>
    </row>
    <row r="15" spans="1:36" s="13" customFormat="1" ht="13.5" customHeight="1" x14ac:dyDescent="0.25">
      <c r="A15" s="17" t="s">
        <v>21</v>
      </c>
      <c r="B15" s="16">
        <v>1</v>
      </c>
      <c r="C15" s="16">
        <v>1</v>
      </c>
      <c r="D15" s="16">
        <v>0</v>
      </c>
      <c r="E15" s="16">
        <v>0</v>
      </c>
      <c r="F15" s="16">
        <v>2</v>
      </c>
      <c r="G15" s="16">
        <v>3</v>
      </c>
      <c r="H15" s="16">
        <v>1</v>
      </c>
      <c r="I15" s="16">
        <v>0</v>
      </c>
      <c r="J15" s="16">
        <v>0</v>
      </c>
      <c r="K15" s="16">
        <v>0</v>
      </c>
      <c r="L15" s="16">
        <v>1</v>
      </c>
      <c r="M15" s="16">
        <v>0</v>
      </c>
      <c r="N15" s="16">
        <v>0</v>
      </c>
      <c r="O15" s="16">
        <v>1</v>
      </c>
      <c r="P15" s="16">
        <v>1</v>
      </c>
      <c r="Q15" s="16">
        <v>0</v>
      </c>
      <c r="R15" s="11">
        <f t="shared" si="0"/>
        <v>0</v>
      </c>
      <c r="S15" s="11">
        <v>0</v>
      </c>
      <c r="T15"/>
      <c r="U15"/>
      <c r="V15"/>
      <c r="W15"/>
      <c r="X15"/>
      <c r="Y15"/>
      <c r="Z15"/>
      <c r="AA15"/>
      <c r="AB15"/>
      <c r="AC15"/>
      <c r="AD15"/>
      <c r="AE15"/>
      <c r="AF15"/>
      <c r="AG15"/>
      <c r="AH15"/>
      <c r="AI15"/>
      <c r="AJ15"/>
    </row>
    <row r="16" spans="1:36" s="13" customFormat="1" ht="13.5" customHeight="1" x14ac:dyDescent="0.25">
      <c r="A16" s="17" t="s">
        <v>22</v>
      </c>
      <c r="B16" s="16">
        <v>3</v>
      </c>
      <c r="C16" s="16">
        <v>2</v>
      </c>
      <c r="D16" s="16">
        <v>6</v>
      </c>
      <c r="E16" s="16">
        <v>1</v>
      </c>
      <c r="F16" s="16">
        <v>2</v>
      </c>
      <c r="G16" s="16">
        <v>0</v>
      </c>
      <c r="H16" s="16">
        <v>4</v>
      </c>
      <c r="I16" s="16">
        <v>2</v>
      </c>
      <c r="J16" s="16">
        <v>0</v>
      </c>
      <c r="K16" s="16">
        <v>0</v>
      </c>
      <c r="L16" s="16">
        <v>1</v>
      </c>
      <c r="M16" s="16">
        <v>2</v>
      </c>
      <c r="N16" s="16">
        <v>0</v>
      </c>
      <c r="O16" s="16">
        <v>3</v>
      </c>
      <c r="P16" s="16">
        <v>1</v>
      </c>
      <c r="Q16" s="16">
        <v>0</v>
      </c>
      <c r="R16" s="11">
        <f t="shared" si="0"/>
        <v>0</v>
      </c>
      <c r="S16" s="11">
        <v>1</v>
      </c>
      <c r="T16"/>
      <c r="U16"/>
      <c r="V16"/>
      <c r="W16"/>
      <c r="X16"/>
      <c r="Y16"/>
      <c r="Z16"/>
      <c r="AA16"/>
      <c r="AB16"/>
      <c r="AC16"/>
      <c r="AD16"/>
      <c r="AE16"/>
      <c r="AF16"/>
      <c r="AG16"/>
      <c r="AH16"/>
      <c r="AI16"/>
      <c r="AJ16"/>
    </row>
    <row r="17" spans="1:36" s="13" customFormat="1" ht="13.5" customHeight="1" x14ac:dyDescent="0.25">
      <c r="A17" s="17" t="s">
        <v>23</v>
      </c>
      <c r="B17" s="16">
        <v>3</v>
      </c>
      <c r="C17" s="16">
        <v>0</v>
      </c>
      <c r="D17" s="16">
        <v>1</v>
      </c>
      <c r="E17" s="16">
        <v>1</v>
      </c>
      <c r="F17" s="16">
        <v>1</v>
      </c>
      <c r="G17" s="16">
        <v>1</v>
      </c>
      <c r="H17" s="16">
        <v>2</v>
      </c>
      <c r="I17" s="16">
        <v>0</v>
      </c>
      <c r="J17" s="16">
        <v>0</v>
      </c>
      <c r="K17" s="16">
        <v>0</v>
      </c>
      <c r="L17" s="16">
        <v>0</v>
      </c>
      <c r="M17" s="16">
        <v>0</v>
      </c>
      <c r="N17" s="16">
        <v>0</v>
      </c>
      <c r="O17" s="16">
        <v>0</v>
      </c>
      <c r="P17" s="16">
        <v>0</v>
      </c>
      <c r="Q17" s="16">
        <v>1</v>
      </c>
      <c r="R17" s="11">
        <f t="shared" si="0"/>
        <v>0</v>
      </c>
      <c r="S17" s="11">
        <v>1</v>
      </c>
      <c r="T17"/>
      <c r="U17"/>
      <c r="V17"/>
      <c r="W17"/>
      <c r="X17"/>
      <c r="Y17"/>
      <c r="Z17"/>
      <c r="AA17"/>
      <c r="AB17"/>
      <c r="AC17"/>
      <c r="AD17"/>
      <c r="AE17"/>
      <c r="AF17"/>
      <c r="AG17"/>
      <c r="AH17"/>
      <c r="AI17"/>
      <c r="AJ17"/>
    </row>
    <row r="18" spans="1:36" s="13" customFormat="1" ht="13.5" customHeight="1" x14ac:dyDescent="0.25">
      <c r="A18" s="17" t="s">
        <v>24</v>
      </c>
      <c r="B18" s="16">
        <v>1</v>
      </c>
      <c r="C18" s="16">
        <v>2</v>
      </c>
      <c r="D18" s="16">
        <v>0</v>
      </c>
      <c r="E18" s="16">
        <v>1</v>
      </c>
      <c r="F18" s="16">
        <v>4</v>
      </c>
      <c r="G18" s="16">
        <v>4</v>
      </c>
      <c r="H18" s="16">
        <v>2</v>
      </c>
      <c r="I18" s="16">
        <v>1</v>
      </c>
      <c r="J18" s="16">
        <v>1</v>
      </c>
      <c r="K18" s="16">
        <v>0</v>
      </c>
      <c r="L18" s="16">
        <v>3</v>
      </c>
      <c r="M18" s="16">
        <v>4</v>
      </c>
      <c r="N18" s="16">
        <v>2</v>
      </c>
      <c r="O18" s="16">
        <v>3</v>
      </c>
      <c r="P18" s="16">
        <v>1</v>
      </c>
      <c r="Q18" s="16">
        <v>2</v>
      </c>
      <c r="R18" s="11">
        <f t="shared" si="0"/>
        <v>0</v>
      </c>
      <c r="S18" s="11">
        <v>0</v>
      </c>
      <c r="T18"/>
      <c r="U18"/>
      <c r="V18"/>
      <c r="W18"/>
      <c r="X18"/>
      <c r="Y18"/>
      <c r="Z18"/>
      <c r="AA18"/>
      <c r="AB18"/>
      <c r="AC18"/>
      <c r="AD18"/>
      <c r="AE18"/>
      <c r="AF18"/>
      <c r="AG18"/>
      <c r="AH18"/>
      <c r="AI18"/>
      <c r="AJ18"/>
    </row>
    <row r="19" spans="1:36" s="13" customFormat="1" ht="13.5" customHeight="1" x14ac:dyDescent="0.25">
      <c r="A19" s="17" t="s">
        <v>25</v>
      </c>
      <c r="B19" s="16">
        <v>3</v>
      </c>
      <c r="C19" s="16">
        <v>2</v>
      </c>
      <c r="D19" s="16">
        <v>2</v>
      </c>
      <c r="E19" s="16">
        <v>4</v>
      </c>
      <c r="F19" s="16">
        <v>2</v>
      </c>
      <c r="G19" s="16">
        <v>0</v>
      </c>
      <c r="H19" s="16">
        <v>3</v>
      </c>
      <c r="I19" s="16">
        <v>1</v>
      </c>
      <c r="J19" s="16">
        <v>1</v>
      </c>
      <c r="K19" s="16">
        <v>2</v>
      </c>
      <c r="L19" s="16">
        <v>1</v>
      </c>
      <c r="M19" s="16">
        <v>1</v>
      </c>
      <c r="N19" s="16">
        <v>0</v>
      </c>
      <c r="O19" s="16">
        <v>2</v>
      </c>
      <c r="P19" s="16">
        <v>0</v>
      </c>
      <c r="Q19" s="16">
        <v>2</v>
      </c>
      <c r="R19" s="11">
        <f t="shared" si="0"/>
        <v>2</v>
      </c>
      <c r="S19" s="11">
        <v>2</v>
      </c>
      <c r="T19"/>
      <c r="U19"/>
      <c r="V19"/>
      <c r="W19"/>
      <c r="X19"/>
      <c r="Y19"/>
      <c r="Z19"/>
      <c r="AA19"/>
      <c r="AB19"/>
      <c r="AC19"/>
      <c r="AD19"/>
      <c r="AE19"/>
      <c r="AF19"/>
      <c r="AG19"/>
      <c r="AH19"/>
      <c r="AI19"/>
      <c r="AJ19"/>
    </row>
    <row r="20" spans="1:36" s="12" customFormat="1" ht="22.5" customHeight="1" x14ac:dyDescent="0.25">
      <c r="A20" s="10" t="s">
        <v>26</v>
      </c>
      <c r="B20" s="11">
        <v>51</v>
      </c>
      <c r="C20" s="11">
        <v>59</v>
      </c>
      <c r="D20" s="11">
        <v>35</v>
      </c>
      <c r="E20" s="11">
        <v>43</v>
      </c>
      <c r="F20" s="11">
        <v>49</v>
      </c>
      <c r="G20" s="11">
        <v>39</v>
      </c>
      <c r="H20" s="11">
        <v>44</v>
      </c>
      <c r="I20" s="11">
        <v>37</v>
      </c>
      <c r="J20" s="11">
        <v>56</v>
      </c>
      <c r="K20" s="11">
        <v>26</v>
      </c>
      <c r="L20" s="11">
        <v>36</v>
      </c>
      <c r="M20" s="11">
        <v>43</v>
      </c>
      <c r="N20" s="11">
        <v>52</v>
      </c>
      <c r="O20" s="11">
        <v>53</v>
      </c>
      <c r="P20" s="11">
        <v>36</v>
      </c>
      <c r="Q20" s="11">
        <v>28</v>
      </c>
      <c r="R20" s="11">
        <v>29</v>
      </c>
      <c r="S20" s="11">
        <v>18</v>
      </c>
      <c r="T20"/>
      <c r="U20"/>
      <c r="V20"/>
      <c r="W20"/>
      <c r="X20"/>
      <c r="Y20"/>
      <c r="Z20"/>
      <c r="AA20"/>
      <c r="AB20"/>
      <c r="AC20"/>
      <c r="AD20"/>
      <c r="AE20"/>
      <c r="AF20"/>
      <c r="AG20"/>
      <c r="AH20"/>
      <c r="AI20"/>
      <c r="AJ20"/>
    </row>
    <row r="21" spans="1:36" s="13" customFormat="1" ht="13.5" customHeight="1" x14ac:dyDescent="0.2">
      <c r="A21" s="17" t="s">
        <v>27</v>
      </c>
      <c r="B21" s="16">
        <v>0</v>
      </c>
      <c r="C21" s="16">
        <v>1</v>
      </c>
      <c r="D21" s="16">
        <v>0</v>
      </c>
      <c r="E21" s="16">
        <v>0</v>
      </c>
      <c r="F21" s="16">
        <v>1</v>
      </c>
      <c r="G21" s="16">
        <v>0</v>
      </c>
      <c r="H21" s="16">
        <v>0</v>
      </c>
      <c r="I21" s="16">
        <v>1</v>
      </c>
      <c r="J21" s="16">
        <v>2</v>
      </c>
      <c r="K21" s="16">
        <v>0</v>
      </c>
      <c r="L21" s="16">
        <v>1</v>
      </c>
      <c r="M21" s="16">
        <v>1</v>
      </c>
      <c r="N21" s="16">
        <v>0</v>
      </c>
      <c r="O21" s="16">
        <v>1</v>
      </c>
      <c r="P21" s="16">
        <v>1</v>
      </c>
      <c r="Q21" s="16">
        <v>0</v>
      </c>
      <c r="R21" s="11">
        <f t="shared" si="0"/>
        <v>2</v>
      </c>
      <c r="S21" s="11">
        <v>0</v>
      </c>
    </row>
    <row r="22" spans="1:36" s="13" customFormat="1" ht="13.5" customHeight="1" x14ac:dyDescent="0.2">
      <c r="A22" s="17" t="s">
        <v>28</v>
      </c>
      <c r="B22" s="16">
        <v>2</v>
      </c>
      <c r="C22" s="16">
        <v>3</v>
      </c>
      <c r="D22" s="16">
        <v>3</v>
      </c>
      <c r="E22" s="16">
        <v>2</v>
      </c>
      <c r="F22" s="16">
        <v>2</v>
      </c>
      <c r="G22" s="16">
        <v>1</v>
      </c>
      <c r="H22" s="16">
        <v>4</v>
      </c>
      <c r="I22" s="16">
        <v>2</v>
      </c>
      <c r="J22" s="16">
        <v>5</v>
      </c>
      <c r="K22" s="16">
        <v>1</v>
      </c>
      <c r="L22" s="16">
        <v>2</v>
      </c>
      <c r="M22" s="16">
        <v>3</v>
      </c>
      <c r="N22" s="16">
        <v>4</v>
      </c>
      <c r="O22" s="16">
        <v>4</v>
      </c>
      <c r="P22" s="16">
        <v>1</v>
      </c>
      <c r="Q22" s="16">
        <v>3</v>
      </c>
      <c r="R22" s="11">
        <f t="shared" si="0"/>
        <v>2</v>
      </c>
      <c r="S22" s="11">
        <v>0</v>
      </c>
    </row>
    <row r="23" spans="1:36" s="13" customFormat="1" ht="13.5" customHeight="1" x14ac:dyDescent="0.2">
      <c r="A23" s="17" t="s">
        <v>29</v>
      </c>
      <c r="B23" s="16">
        <v>3</v>
      </c>
      <c r="C23" s="16">
        <v>1</v>
      </c>
      <c r="D23" s="16">
        <v>4</v>
      </c>
      <c r="E23" s="16">
        <v>1</v>
      </c>
      <c r="F23" s="16">
        <v>0</v>
      </c>
      <c r="G23" s="16">
        <v>4</v>
      </c>
      <c r="H23" s="16">
        <v>1</v>
      </c>
      <c r="I23" s="16">
        <v>1</v>
      </c>
      <c r="J23" s="16">
        <v>3</v>
      </c>
      <c r="K23" s="16">
        <v>1</v>
      </c>
      <c r="L23" s="16">
        <v>0</v>
      </c>
      <c r="M23" s="16">
        <v>2</v>
      </c>
      <c r="N23" s="16">
        <v>1</v>
      </c>
      <c r="O23" s="16">
        <v>1</v>
      </c>
      <c r="P23" s="16">
        <v>1</v>
      </c>
      <c r="Q23" s="16">
        <v>4</v>
      </c>
      <c r="R23" s="11">
        <f t="shared" si="0"/>
        <v>2</v>
      </c>
      <c r="S23" s="11">
        <v>0</v>
      </c>
    </row>
    <row r="24" spans="1:36" s="13" customFormat="1" ht="13.5" customHeight="1" x14ac:dyDescent="0.2">
      <c r="A24" s="17" t="s">
        <v>30</v>
      </c>
      <c r="B24" s="16">
        <v>2</v>
      </c>
      <c r="C24" s="16">
        <v>2</v>
      </c>
      <c r="D24" s="16">
        <v>0</v>
      </c>
      <c r="E24" s="16">
        <v>0</v>
      </c>
      <c r="F24" s="16">
        <v>1</v>
      </c>
      <c r="G24" s="16">
        <v>0</v>
      </c>
      <c r="H24" s="16">
        <v>0</v>
      </c>
      <c r="I24" s="16">
        <v>1</v>
      </c>
      <c r="J24" s="16">
        <v>2</v>
      </c>
      <c r="K24" s="16">
        <v>0</v>
      </c>
      <c r="L24" s="16">
        <v>0</v>
      </c>
      <c r="M24" s="16">
        <v>2</v>
      </c>
      <c r="N24" s="16">
        <v>1</v>
      </c>
      <c r="O24" s="16">
        <v>2</v>
      </c>
      <c r="P24" s="16">
        <v>1</v>
      </c>
      <c r="Q24" s="16">
        <v>0</v>
      </c>
      <c r="R24" s="11">
        <f t="shared" si="0"/>
        <v>2</v>
      </c>
      <c r="S24" s="11">
        <v>0</v>
      </c>
    </row>
    <row r="25" spans="1:36" s="13" customFormat="1" ht="13.5" customHeight="1" x14ac:dyDescent="0.2">
      <c r="A25" s="17" t="s">
        <v>31</v>
      </c>
      <c r="B25" s="16">
        <v>4</v>
      </c>
      <c r="C25" s="16">
        <v>5</v>
      </c>
      <c r="D25" s="16">
        <v>2</v>
      </c>
      <c r="E25" s="16">
        <v>4</v>
      </c>
      <c r="F25" s="16">
        <v>4</v>
      </c>
      <c r="G25" s="16">
        <v>7</v>
      </c>
      <c r="H25" s="16">
        <v>8</v>
      </c>
      <c r="I25" s="16">
        <v>4</v>
      </c>
      <c r="J25" s="16">
        <v>7</v>
      </c>
      <c r="K25" s="16">
        <v>8</v>
      </c>
      <c r="L25" s="16">
        <v>6</v>
      </c>
      <c r="M25" s="16">
        <v>5</v>
      </c>
      <c r="N25" s="16">
        <v>8</v>
      </c>
      <c r="O25" s="16">
        <v>8</v>
      </c>
      <c r="P25" s="16">
        <v>3</v>
      </c>
      <c r="Q25" s="16">
        <v>3</v>
      </c>
      <c r="R25" s="11">
        <f t="shared" si="0"/>
        <v>0</v>
      </c>
      <c r="S25" s="11">
        <v>1</v>
      </c>
    </row>
    <row r="26" spans="1:36" s="13" customFormat="1" ht="13.5" customHeight="1" x14ac:dyDescent="0.2">
      <c r="A26" s="17" t="s">
        <v>32</v>
      </c>
      <c r="B26" s="16">
        <v>7</v>
      </c>
      <c r="C26" s="16">
        <v>4</v>
      </c>
      <c r="D26" s="16">
        <v>0</v>
      </c>
      <c r="E26" s="16">
        <v>7</v>
      </c>
      <c r="F26" s="16">
        <v>5</v>
      </c>
      <c r="G26" s="16">
        <v>2</v>
      </c>
      <c r="H26" s="16">
        <v>2</v>
      </c>
      <c r="I26" s="16">
        <v>6</v>
      </c>
      <c r="J26" s="16">
        <v>6</v>
      </c>
      <c r="K26" s="16">
        <v>2</v>
      </c>
      <c r="L26" s="16">
        <v>2</v>
      </c>
      <c r="M26" s="16">
        <v>3</v>
      </c>
      <c r="N26" s="16">
        <v>7</v>
      </c>
      <c r="O26" s="16">
        <v>7</v>
      </c>
      <c r="P26" s="16">
        <v>1</v>
      </c>
      <c r="Q26" s="16">
        <v>2</v>
      </c>
      <c r="R26" s="11">
        <f t="shared" si="0"/>
        <v>1</v>
      </c>
      <c r="S26" s="11">
        <v>1</v>
      </c>
    </row>
    <row r="27" spans="1:36" s="13" customFormat="1" ht="13.5" customHeight="1" x14ac:dyDescent="0.2">
      <c r="A27" s="17" t="s">
        <v>33</v>
      </c>
      <c r="B27" s="16">
        <v>0</v>
      </c>
      <c r="C27" s="16">
        <v>1</v>
      </c>
      <c r="D27" s="16">
        <v>1</v>
      </c>
      <c r="E27" s="16">
        <v>3</v>
      </c>
      <c r="F27" s="16">
        <v>3</v>
      </c>
      <c r="G27" s="16">
        <v>3</v>
      </c>
      <c r="H27" s="16">
        <v>3</v>
      </c>
      <c r="I27" s="16">
        <v>1</v>
      </c>
      <c r="J27" s="16">
        <v>4</v>
      </c>
      <c r="K27" s="16">
        <v>1</v>
      </c>
      <c r="L27" s="16">
        <v>1</v>
      </c>
      <c r="M27" s="16">
        <v>2</v>
      </c>
      <c r="N27" s="16">
        <v>1</v>
      </c>
      <c r="O27" s="16">
        <v>1</v>
      </c>
      <c r="P27" s="16">
        <v>0</v>
      </c>
      <c r="Q27" s="16">
        <v>0</v>
      </c>
      <c r="R27" s="11">
        <f t="shared" si="0"/>
        <v>0</v>
      </c>
      <c r="S27" s="11">
        <v>0</v>
      </c>
    </row>
    <row r="28" spans="1:36" s="13" customFormat="1" ht="13.5" customHeight="1" x14ac:dyDescent="0.2">
      <c r="A28" s="17" t="s">
        <v>34</v>
      </c>
      <c r="B28" s="16">
        <v>3</v>
      </c>
      <c r="C28" s="16">
        <v>3</v>
      </c>
      <c r="D28" s="16">
        <v>2</v>
      </c>
      <c r="E28" s="16">
        <v>1</v>
      </c>
      <c r="F28" s="16">
        <v>3</v>
      </c>
      <c r="G28" s="16">
        <v>5</v>
      </c>
      <c r="H28" s="16">
        <v>2</v>
      </c>
      <c r="I28" s="16">
        <v>4</v>
      </c>
      <c r="J28" s="16">
        <v>4</v>
      </c>
      <c r="K28" s="16">
        <v>2</v>
      </c>
      <c r="L28" s="16">
        <v>1</v>
      </c>
      <c r="M28" s="16">
        <v>4</v>
      </c>
      <c r="N28" s="16">
        <v>2</v>
      </c>
      <c r="O28" s="16">
        <v>2</v>
      </c>
      <c r="P28" s="16">
        <v>4</v>
      </c>
      <c r="Q28" s="16">
        <v>2</v>
      </c>
      <c r="R28" s="11">
        <f t="shared" si="0"/>
        <v>2</v>
      </c>
      <c r="S28" s="11">
        <v>1</v>
      </c>
    </row>
    <row r="29" spans="1:36" s="13" customFormat="1" ht="13.5" customHeight="1" x14ac:dyDescent="0.2">
      <c r="A29" s="17" t="s">
        <v>35</v>
      </c>
      <c r="B29" s="16">
        <v>1</v>
      </c>
      <c r="C29" s="16">
        <v>1</v>
      </c>
      <c r="D29" s="16">
        <v>2</v>
      </c>
      <c r="E29" s="16">
        <v>0</v>
      </c>
      <c r="F29" s="16">
        <v>0</v>
      </c>
      <c r="G29" s="16">
        <v>3</v>
      </c>
      <c r="H29" s="16">
        <v>3</v>
      </c>
      <c r="I29" s="16">
        <v>4</v>
      </c>
      <c r="J29" s="16">
        <v>0</v>
      </c>
      <c r="K29" s="16">
        <v>0</v>
      </c>
      <c r="L29" s="16">
        <v>1</v>
      </c>
      <c r="M29" s="16">
        <v>2</v>
      </c>
      <c r="N29" s="16">
        <v>6</v>
      </c>
      <c r="O29" s="16">
        <v>0</v>
      </c>
      <c r="P29" s="16">
        <v>1</v>
      </c>
      <c r="Q29" s="16">
        <v>1</v>
      </c>
      <c r="R29" s="11">
        <f t="shared" si="0"/>
        <v>1</v>
      </c>
      <c r="S29" s="11">
        <v>2</v>
      </c>
    </row>
    <row r="30" spans="1:36" s="13" customFormat="1" ht="13.5" customHeight="1" x14ac:dyDescent="0.2">
      <c r="A30" s="17" t="s">
        <v>36</v>
      </c>
      <c r="B30" s="16">
        <v>1</v>
      </c>
      <c r="C30" s="16">
        <v>3</v>
      </c>
      <c r="D30" s="16">
        <v>2</v>
      </c>
      <c r="E30" s="16">
        <v>2</v>
      </c>
      <c r="F30" s="16">
        <v>0</v>
      </c>
      <c r="G30" s="16">
        <v>0</v>
      </c>
      <c r="H30" s="16">
        <v>1</v>
      </c>
      <c r="I30" s="16">
        <v>1</v>
      </c>
      <c r="J30" s="16">
        <v>0</v>
      </c>
      <c r="K30" s="16">
        <v>0</v>
      </c>
      <c r="L30" s="16">
        <v>1</v>
      </c>
      <c r="M30" s="16">
        <v>1</v>
      </c>
      <c r="N30" s="16">
        <v>2</v>
      </c>
      <c r="O30" s="16">
        <v>0</v>
      </c>
      <c r="P30" s="16">
        <v>2</v>
      </c>
      <c r="Q30" s="16">
        <v>1</v>
      </c>
      <c r="R30" s="11">
        <f t="shared" si="0"/>
        <v>1</v>
      </c>
      <c r="S30" s="11">
        <v>1</v>
      </c>
    </row>
    <row r="31" spans="1:36" s="13" customFormat="1" ht="13.5" customHeight="1" x14ac:dyDescent="0.2">
      <c r="A31" s="17" t="s">
        <v>37</v>
      </c>
      <c r="B31" s="16">
        <v>6</v>
      </c>
      <c r="C31" s="16">
        <v>3</v>
      </c>
      <c r="D31" s="16">
        <v>2</v>
      </c>
      <c r="E31" s="16">
        <v>1</v>
      </c>
      <c r="F31" s="16">
        <v>1</v>
      </c>
      <c r="G31" s="16">
        <v>4</v>
      </c>
      <c r="H31" s="16">
        <v>2</v>
      </c>
      <c r="I31" s="16">
        <v>0</v>
      </c>
      <c r="J31" s="16">
        <v>1</v>
      </c>
      <c r="K31" s="16">
        <v>3</v>
      </c>
      <c r="L31" s="16">
        <v>1</v>
      </c>
      <c r="M31" s="16">
        <v>1</v>
      </c>
      <c r="N31" s="16">
        <v>2</v>
      </c>
      <c r="O31" s="16">
        <v>2</v>
      </c>
      <c r="P31" s="16">
        <v>4</v>
      </c>
      <c r="Q31" s="16">
        <v>2</v>
      </c>
      <c r="R31" s="11">
        <f t="shared" si="0"/>
        <v>2</v>
      </c>
      <c r="S31" s="11">
        <v>2</v>
      </c>
    </row>
    <row r="32" spans="1:36" s="13" customFormat="1" ht="13.5" customHeight="1" x14ac:dyDescent="0.2">
      <c r="A32" s="17" t="s">
        <v>38</v>
      </c>
      <c r="B32" s="16">
        <v>3</v>
      </c>
      <c r="C32" s="16">
        <v>5</v>
      </c>
      <c r="D32" s="16">
        <v>1</v>
      </c>
      <c r="E32" s="16">
        <v>3</v>
      </c>
      <c r="F32" s="16">
        <v>7</v>
      </c>
      <c r="G32" s="16">
        <v>0</v>
      </c>
      <c r="H32" s="16">
        <v>4</v>
      </c>
      <c r="I32" s="16">
        <v>4</v>
      </c>
      <c r="J32" s="16">
        <v>4</v>
      </c>
      <c r="K32" s="16">
        <v>0</v>
      </c>
      <c r="L32" s="16">
        <v>5</v>
      </c>
      <c r="M32" s="16">
        <v>4</v>
      </c>
      <c r="N32" s="16">
        <v>1</v>
      </c>
      <c r="O32" s="16">
        <v>4</v>
      </c>
      <c r="P32" s="16">
        <v>3</v>
      </c>
      <c r="Q32" s="16">
        <v>1</v>
      </c>
      <c r="R32" s="11">
        <f t="shared" si="0"/>
        <v>1</v>
      </c>
      <c r="S32" s="11">
        <v>0</v>
      </c>
    </row>
    <row r="33" spans="1:19" s="13" customFormat="1" ht="13.5" customHeight="1" x14ac:dyDescent="0.2">
      <c r="A33" s="17" t="s">
        <v>39</v>
      </c>
      <c r="B33" s="16">
        <v>5</v>
      </c>
      <c r="C33" s="16">
        <v>1</v>
      </c>
      <c r="D33" s="16">
        <v>2</v>
      </c>
      <c r="E33" s="16">
        <v>2</v>
      </c>
      <c r="F33" s="16">
        <v>2</v>
      </c>
      <c r="G33" s="16">
        <v>2</v>
      </c>
      <c r="H33" s="16">
        <v>1</v>
      </c>
      <c r="I33" s="16">
        <v>2</v>
      </c>
      <c r="J33" s="16">
        <v>3</v>
      </c>
      <c r="K33" s="16">
        <v>4</v>
      </c>
      <c r="L33" s="16">
        <v>0</v>
      </c>
      <c r="M33" s="16">
        <v>3</v>
      </c>
      <c r="N33" s="16">
        <v>3</v>
      </c>
      <c r="O33" s="16">
        <v>1</v>
      </c>
      <c r="P33" s="16">
        <v>2</v>
      </c>
      <c r="Q33" s="16">
        <v>1</v>
      </c>
      <c r="R33" s="11">
        <f t="shared" si="0"/>
        <v>0</v>
      </c>
      <c r="S33" s="11">
        <v>0</v>
      </c>
    </row>
    <row r="34" spans="1:19" s="13" customFormat="1" ht="13.5" customHeight="1" x14ac:dyDescent="0.2">
      <c r="A34" s="17" t="s">
        <v>40</v>
      </c>
      <c r="B34" s="16">
        <v>4</v>
      </c>
      <c r="C34" s="16">
        <v>6</v>
      </c>
      <c r="D34" s="16">
        <v>2</v>
      </c>
      <c r="E34" s="16">
        <v>4</v>
      </c>
      <c r="F34" s="16">
        <v>6</v>
      </c>
      <c r="G34" s="16">
        <v>1</v>
      </c>
      <c r="H34" s="16">
        <v>2</v>
      </c>
      <c r="I34" s="16">
        <v>1</v>
      </c>
      <c r="J34" s="16">
        <v>1</v>
      </c>
      <c r="K34" s="16">
        <v>0</v>
      </c>
      <c r="L34" s="16">
        <v>2</v>
      </c>
      <c r="M34" s="16">
        <v>2</v>
      </c>
      <c r="N34" s="16">
        <v>1</v>
      </c>
      <c r="O34" s="16">
        <v>3</v>
      </c>
      <c r="P34" s="16">
        <v>1</v>
      </c>
      <c r="Q34" s="16">
        <v>0</v>
      </c>
      <c r="R34" s="11">
        <f t="shared" si="0"/>
        <v>2</v>
      </c>
      <c r="S34" s="11">
        <v>1</v>
      </c>
    </row>
    <row r="35" spans="1:19" s="13" customFormat="1" ht="13.5" customHeight="1" x14ac:dyDescent="0.2">
      <c r="A35" s="17" t="s">
        <v>41</v>
      </c>
      <c r="B35" s="16">
        <v>1</v>
      </c>
      <c r="C35" s="16">
        <v>4</v>
      </c>
      <c r="D35" s="16">
        <v>2</v>
      </c>
      <c r="E35" s="16">
        <v>2</v>
      </c>
      <c r="F35" s="16">
        <v>1</v>
      </c>
      <c r="G35" s="16">
        <v>2</v>
      </c>
      <c r="H35" s="16">
        <v>1</v>
      </c>
      <c r="I35" s="16">
        <v>1</v>
      </c>
      <c r="J35" s="16">
        <v>0</v>
      </c>
      <c r="K35" s="16">
        <v>1</v>
      </c>
      <c r="L35" s="16">
        <v>2</v>
      </c>
      <c r="M35" s="16">
        <v>0</v>
      </c>
      <c r="N35" s="16">
        <v>2</v>
      </c>
      <c r="O35" s="16">
        <v>3</v>
      </c>
      <c r="P35" s="16">
        <v>3</v>
      </c>
      <c r="Q35" s="16">
        <v>1</v>
      </c>
      <c r="R35" s="11">
        <f t="shared" si="0"/>
        <v>2</v>
      </c>
      <c r="S35" s="11">
        <v>1</v>
      </c>
    </row>
    <row r="36" spans="1:19" s="13" customFormat="1" ht="13.5" customHeight="1" x14ac:dyDescent="0.2">
      <c r="A36" s="17" t="s">
        <v>42</v>
      </c>
      <c r="B36" s="16">
        <v>1</v>
      </c>
      <c r="C36" s="16">
        <v>4</v>
      </c>
      <c r="D36" s="16">
        <v>2</v>
      </c>
      <c r="E36" s="16">
        <v>2</v>
      </c>
      <c r="F36" s="16">
        <v>2</v>
      </c>
      <c r="G36" s="16">
        <v>2</v>
      </c>
      <c r="H36" s="16">
        <v>2</v>
      </c>
      <c r="I36" s="16">
        <v>2</v>
      </c>
      <c r="J36" s="16">
        <v>6</v>
      </c>
      <c r="K36" s="16">
        <v>0</v>
      </c>
      <c r="L36" s="16">
        <v>1</v>
      </c>
      <c r="M36" s="16">
        <v>1</v>
      </c>
      <c r="N36" s="16">
        <v>1</v>
      </c>
      <c r="O36" s="16">
        <v>3</v>
      </c>
      <c r="P36" s="16">
        <v>1</v>
      </c>
      <c r="Q36" s="16">
        <v>1</v>
      </c>
      <c r="R36" s="11">
        <f t="shared" si="0"/>
        <v>2</v>
      </c>
      <c r="S36" s="11">
        <v>0</v>
      </c>
    </row>
    <row r="37" spans="1:19" s="13" customFormat="1" ht="13.5" customHeight="1" x14ac:dyDescent="0.2">
      <c r="A37" s="17" t="s">
        <v>43</v>
      </c>
      <c r="B37" s="16">
        <v>2</v>
      </c>
      <c r="C37" s="16">
        <v>5</v>
      </c>
      <c r="D37" s="16">
        <v>6</v>
      </c>
      <c r="E37" s="16">
        <v>4</v>
      </c>
      <c r="F37" s="16">
        <v>6</v>
      </c>
      <c r="G37" s="16">
        <v>2</v>
      </c>
      <c r="H37" s="16">
        <v>4</v>
      </c>
      <c r="I37" s="16">
        <v>0</v>
      </c>
      <c r="J37" s="16">
        <v>4</v>
      </c>
      <c r="K37" s="16">
        <v>0</v>
      </c>
      <c r="L37" s="16">
        <v>2</v>
      </c>
      <c r="M37" s="16">
        <v>1</v>
      </c>
      <c r="N37" s="16">
        <v>2</v>
      </c>
      <c r="O37" s="16">
        <v>8</v>
      </c>
      <c r="P37" s="16">
        <v>3</v>
      </c>
      <c r="Q37" s="16">
        <v>2</v>
      </c>
      <c r="R37" s="11">
        <f t="shared" si="0"/>
        <v>4</v>
      </c>
      <c r="S37" s="11">
        <v>4</v>
      </c>
    </row>
    <row r="38" spans="1:19" s="13" customFormat="1" ht="13.5" customHeight="1" x14ac:dyDescent="0.2">
      <c r="A38" s="17" t="s">
        <v>44</v>
      </c>
      <c r="B38" s="16">
        <v>5</v>
      </c>
      <c r="C38" s="16">
        <v>2</v>
      </c>
      <c r="D38" s="16">
        <v>1</v>
      </c>
      <c r="E38" s="16">
        <v>4</v>
      </c>
      <c r="F38" s="16">
        <v>5</v>
      </c>
      <c r="G38" s="16">
        <v>0</v>
      </c>
      <c r="H38" s="16">
        <v>2</v>
      </c>
      <c r="I38" s="16">
        <v>1</v>
      </c>
      <c r="J38" s="16">
        <v>2</v>
      </c>
      <c r="K38" s="16">
        <v>3</v>
      </c>
      <c r="L38" s="16">
        <v>5</v>
      </c>
      <c r="M38" s="16">
        <v>3</v>
      </c>
      <c r="N38" s="16">
        <v>5</v>
      </c>
      <c r="O38" s="16">
        <v>1</v>
      </c>
      <c r="P38" s="16">
        <v>1</v>
      </c>
      <c r="Q38" s="16">
        <v>2</v>
      </c>
      <c r="R38" s="11">
        <f t="shared" si="0"/>
        <v>3</v>
      </c>
      <c r="S38" s="11">
        <v>3</v>
      </c>
    </row>
    <row r="39" spans="1:19" s="13" customFormat="1" ht="13.5" customHeight="1" x14ac:dyDescent="0.2">
      <c r="A39" s="17" t="s">
        <v>45</v>
      </c>
      <c r="B39" s="16">
        <v>1</v>
      </c>
      <c r="C39" s="16">
        <v>5</v>
      </c>
      <c r="D39" s="16">
        <v>1</v>
      </c>
      <c r="E39" s="16">
        <v>1</v>
      </c>
      <c r="F39" s="16">
        <v>0</v>
      </c>
      <c r="G39" s="16">
        <v>1</v>
      </c>
      <c r="H39" s="16">
        <v>2</v>
      </c>
      <c r="I39" s="16">
        <v>1</v>
      </c>
      <c r="J39" s="16">
        <v>2</v>
      </c>
      <c r="K39" s="16">
        <v>0</v>
      </c>
      <c r="L39" s="16">
        <v>3</v>
      </c>
      <c r="M39" s="16">
        <v>3</v>
      </c>
      <c r="N39" s="16">
        <v>3</v>
      </c>
      <c r="O39" s="16">
        <v>2</v>
      </c>
      <c r="P39" s="16">
        <v>3</v>
      </c>
      <c r="Q39" s="16">
        <v>2</v>
      </c>
      <c r="R39" s="11">
        <f t="shared" si="0"/>
        <v>0</v>
      </c>
      <c r="S39" s="11">
        <v>1</v>
      </c>
    </row>
    <row r="40" spans="1:19" s="12" customFormat="1" ht="22.5" hidden="1" customHeight="1" x14ac:dyDescent="0.2">
      <c r="A40" s="10" t="s">
        <v>10</v>
      </c>
      <c r="B40" s="11">
        <v>0</v>
      </c>
      <c r="C40" s="11">
        <v>1</v>
      </c>
      <c r="D40" s="11">
        <v>0</v>
      </c>
      <c r="E40" s="11">
        <v>0</v>
      </c>
      <c r="F40" s="11">
        <v>0</v>
      </c>
      <c r="G40" s="11">
        <v>0</v>
      </c>
      <c r="H40" s="11">
        <v>0</v>
      </c>
      <c r="I40" s="11">
        <v>0</v>
      </c>
      <c r="J40" s="11">
        <v>0</v>
      </c>
      <c r="K40" s="11">
        <v>0</v>
      </c>
      <c r="L40" s="11">
        <v>0</v>
      </c>
      <c r="M40" s="11">
        <v>0</v>
      </c>
      <c r="N40" s="11">
        <v>0</v>
      </c>
      <c r="O40" s="11">
        <v>0</v>
      </c>
      <c r="P40" s="11">
        <v>0</v>
      </c>
      <c r="Q40" s="11">
        <v>0</v>
      </c>
      <c r="R40" s="11">
        <f t="shared" si="0"/>
        <v>0</v>
      </c>
      <c r="S40" s="11">
        <v>0</v>
      </c>
    </row>
    <row r="41" spans="1:19" ht="15.75" thickBot="1" x14ac:dyDescent="0.3">
      <c r="A41" s="18"/>
      <c r="B41" s="19"/>
      <c r="C41" s="19"/>
      <c r="D41" s="19"/>
      <c r="E41" s="19"/>
      <c r="F41" s="19"/>
      <c r="G41" s="19"/>
      <c r="H41" s="19"/>
      <c r="I41" s="19"/>
      <c r="J41" s="19"/>
      <c r="K41" s="19"/>
      <c r="L41" s="19"/>
      <c r="M41" s="19"/>
      <c r="N41" s="19"/>
      <c r="O41" s="19"/>
      <c r="P41" s="19"/>
      <c r="Q41" s="19"/>
      <c r="R41" s="19"/>
      <c r="S41" s="19"/>
    </row>
    <row r="42" spans="1:19" x14ac:dyDescent="0.25">
      <c r="B42" s="63"/>
      <c r="Q42"/>
      <c r="R42" s="63"/>
    </row>
    <row r="44" spans="1:19" hidden="1" x14ac:dyDescent="0.25">
      <c r="A44" s="72" t="s">
        <v>314</v>
      </c>
      <c r="B44" s="97" t="s">
        <v>305</v>
      </c>
    </row>
    <row r="45" spans="1:19" s="63" customFormat="1" hidden="1" x14ac:dyDescent="0.25">
      <c r="S45" s="97"/>
    </row>
    <row r="46" spans="1:19" s="63" customFormat="1" hidden="1" x14ac:dyDescent="0.25">
      <c r="A46" s="72" t="s">
        <v>309</v>
      </c>
      <c r="B46" s="72" t="s">
        <v>304</v>
      </c>
      <c r="C46"/>
      <c r="D46"/>
      <c r="E46"/>
      <c r="F46"/>
      <c r="G46"/>
      <c r="S46" s="97"/>
    </row>
    <row r="47" spans="1:19" s="63" customFormat="1" hidden="1" x14ac:dyDescent="0.25">
      <c r="A47" s="72" t="s">
        <v>308</v>
      </c>
      <c r="B47" s="97">
        <v>2017</v>
      </c>
      <c r="C47"/>
      <c r="D47"/>
      <c r="E47"/>
      <c r="F47"/>
      <c r="G47"/>
      <c r="J47" s="76" t="s">
        <v>11</v>
      </c>
      <c r="K47" s="63">
        <v>8</v>
      </c>
      <c r="S47" s="97"/>
    </row>
    <row r="48" spans="1:19" s="63" customFormat="1" hidden="1" x14ac:dyDescent="0.25">
      <c r="A48" s="73" t="s">
        <v>11</v>
      </c>
      <c r="B48" s="74">
        <v>7</v>
      </c>
      <c r="C48"/>
      <c r="D48"/>
      <c r="E48"/>
      <c r="F48"/>
      <c r="G48"/>
      <c r="J48" s="75" t="s">
        <v>12</v>
      </c>
      <c r="K48" s="63">
        <v>1</v>
      </c>
      <c r="S48" s="97"/>
    </row>
    <row r="49" spans="1:19" s="63" customFormat="1" hidden="1" x14ac:dyDescent="0.25">
      <c r="A49" s="75" t="s">
        <v>16</v>
      </c>
      <c r="B49" s="74">
        <v>1</v>
      </c>
      <c r="C49"/>
      <c r="D49"/>
      <c r="E49"/>
      <c r="F49"/>
      <c r="G49"/>
      <c r="J49" s="75" t="s">
        <v>14</v>
      </c>
      <c r="K49" s="63">
        <v>1</v>
      </c>
      <c r="S49" s="97"/>
    </row>
    <row r="50" spans="1:19" s="63" customFormat="1" hidden="1" x14ac:dyDescent="0.25">
      <c r="A50" s="75" t="s">
        <v>19</v>
      </c>
      <c r="B50" s="74">
        <v>1</v>
      </c>
      <c r="C50"/>
      <c r="D50"/>
      <c r="E50"/>
      <c r="F50"/>
      <c r="G50"/>
      <c r="J50" s="75" t="s">
        <v>15</v>
      </c>
      <c r="K50" s="63">
        <v>1</v>
      </c>
      <c r="S50" s="97"/>
    </row>
    <row r="51" spans="1:19" s="63" customFormat="1" hidden="1" x14ac:dyDescent="0.25">
      <c r="A51" s="75" t="s">
        <v>20</v>
      </c>
      <c r="B51" s="74">
        <v>1</v>
      </c>
      <c r="C51"/>
      <c r="D51"/>
      <c r="E51"/>
      <c r="F51"/>
      <c r="G51"/>
      <c r="J51" s="75" t="s">
        <v>16</v>
      </c>
      <c r="K51" s="63">
        <v>1</v>
      </c>
      <c r="S51" s="97"/>
    </row>
    <row r="52" spans="1:19" s="63" customFormat="1" hidden="1" x14ac:dyDescent="0.25">
      <c r="A52" s="75" t="s">
        <v>22</v>
      </c>
      <c r="B52" s="74">
        <v>1</v>
      </c>
      <c r="C52"/>
      <c r="D52"/>
      <c r="E52"/>
      <c r="F52"/>
      <c r="G52"/>
      <c r="J52" s="75" t="s">
        <v>17</v>
      </c>
      <c r="S52" s="97"/>
    </row>
    <row r="53" spans="1:19" s="63" customFormat="1" hidden="1" x14ac:dyDescent="0.25">
      <c r="A53" s="75" t="s">
        <v>23</v>
      </c>
      <c r="B53" s="74">
        <v>1</v>
      </c>
      <c r="C53"/>
      <c r="D53"/>
      <c r="E53"/>
      <c r="F53"/>
      <c r="G53"/>
      <c r="J53" s="75" t="s">
        <v>18</v>
      </c>
      <c r="S53" s="97"/>
    </row>
    <row r="54" spans="1:19" s="63" customFormat="1" hidden="1" x14ac:dyDescent="0.25">
      <c r="A54" s="75" t="s">
        <v>25</v>
      </c>
      <c r="B54" s="74">
        <v>2</v>
      </c>
      <c r="C54"/>
      <c r="D54"/>
      <c r="E54"/>
      <c r="F54"/>
      <c r="G54"/>
      <c r="J54" s="75" t="s">
        <v>19</v>
      </c>
      <c r="S54" s="97"/>
    </row>
    <row r="55" spans="1:19" s="63" customFormat="1" hidden="1" x14ac:dyDescent="0.25">
      <c r="A55" s="73" t="s">
        <v>26</v>
      </c>
      <c r="B55" s="74">
        <v>18</v>
      </c>
      <c r="C55"/>
      <c r="D55"/>
      <c r="E55"/>
      <c r="F55"/>
      <c r="G55"/>
      <c r="J55" s="75" t="s">
        <v>20</v>
      </c>
      <c r="K55" s="63">
        <v>2</v>
      </c>
      <c r="S55" s="97"/>
    </row>
    <row r="56" spans="1:19" s="63" customFormat="1" hidden="1" x14ac:dyDescent="0.25">
      <c r="A56" s="75" t="s">
        <v>31</v>
      </c>
      <c r="B56" s="74">
        <v>1</v>
      </c>
      <c r="C56"/>
      <c r="D56"/>
      <c r="E56"/>
      <c r="F56"/>
      <c r="G56"/>
      <c r="J56" s="75" t="s">
        <v>21</v>
      </c>
      <c r="S56" s="97"/>
    </row>
    <row r="57" spans="1:19" s="63" customFormat="1" hidden="1" x14ac:dyDescent="0.25">
      <c r="A57" s="75" t="s">
        <v>32</v>
      </c>
      <c r="B57" s="74">
        <v>1</v>
      </c>
      <c r="C57"/>
      <c r="D57"/>
      <c r="E57"/>
      <c r="F57"/>
      <c r="G57"/>
      <c r="J57" s="75" t="s">
        <v>22</v>
      </c>
      <c r="S57" s="97"/>
    </row>
    <row r="58" spans="1:19" s="63" customFormat="1" hidden="1" x14ac:dyDescent="0.25">
      <c r="A58" s="75" t="s">
        <v>34</v>
      </c>
      <c r="B58" s="74">
        <v>1</v>
      </c>
      <c r="C58"/>
      <c r="D58"/>
      <c r="E58"/>
      <c r="F58"/>
      <c r="G58"/>
      <c r="J58" s="75" t="s">
        <v>23</v>
      </c>
      <c r="S58" s="97"/>
    </row>
    <row r="59" spans="1:19" s="63" customFormat="1" hidden="1" x14ac:dyDescent="0.25">
      <c r="A59" s="75" t="s">
        <v>35</v>
      </c>
      <c r="B59" s="74">
        <v>2</v>
      </c>
      <c r="C59"/>
      <c r="D59"/>
      <c r="E59"/>
      <c r="F59"/>
      <c r="G59"/>
      <c r="J59" s="75" t="s">
        <v>24</v>
      </c>
      <c r="S59" s="97"/>
    </row>
    <row r="60" spans="1:19" s="63" customFormat="1" hidden="1" x14ac:dyDescent="0.25">
      <c r="A60" s="75" t="s">
        <v>36</v>
      </c>
      <c r="B60" s="74">
        <v>1</v>
      </c>
      <c r="C60"/>
      <c r="D60"/>
      <c r="E60"/>
      <c r="F60"/>
      <c r="G60"/>
      <c r="J60" s="75" t="s">
        <v>25</v>
      </c>
      <c r="K60" s="63">
        <v>2</v>
      </c>
      <c r="S60" s="97"/>
    </row>
    <row r="61" spans="1:19" s="63" customFormat="1" hidden="1" x14ac:dyDescent="0.25">
      <c r="A61" s="75" t="s">
        <v>37</v>
      </c>
      <c r="B61" s="74">
        <v>2</v>
      </c>
      <c r="C61"/>
      <c r="D61"/>
      <c r="E61"/>
      <c r="F61"/>
      <c r="G61"/>
      <c r="J61" s="76" t="s">
        <v>26</v>
      </c>
      <c r="K61" s="63">
        <v>29</v>
      </c>
      <c r="S61" s="97"/>
    </row>
    <row r="62" spans="1:19" s="63" customFormat="1" hidden="1" x14ac:dyDescent="0.25">
      <c r="A62" s="75" t="s">
        <v>40</v>
      </c>
      <c r="B62" s="74">
        <v>1</v>
      </c>
      <c r="C62"/>
      <c r="D62"/>
      <c r="E62"/>
      <c r="F62"/>
      <c r="G62"/>
      <c r="J62" s="75" t="s">
        <v>27</v>
      </c>
      <c r="K62" s="63">
        <v>2</v>
      </c>
      <c r="S62" s="97"/>
    </row>
    <row r="63" spans="1:19" s="63" customFormat="1" hidden="1" x14ac:dyDescent="0.25">
      <c r="A63" s="75" t="s">
        <v>41</v>
      </c>
      <c r="B63" s="74">
        <v>1</v>
      </c>
      <c r="C63"/>
      <c r="D63"/>
      <c r="E63"/>
      <c r="F63"/>
      <c r="G63"/>
      <c r="J63" s="75" t="s">
        <v>28</v>
      </c>
      <c r="K63" s="63">
        <v>2</v>
      </c>
      <c r="S63" s="97"/>
    </row>
    <row r="64" spans="1:19" s="63" customFormat="1" hidden="1" x14ac:dyDescent="0.25">
      <c r="A64" s="75" t="s">
        <v>43</v>
      </c>
      <c r="B64" s="74">
        <v>4</v>
      </c>
      <c r="C64"/>
      <c r="D64"/>
      <c r="E64"/>
      <c r="F64"/>
      <c r="G64"/>
      <c r="J64" s="75" t="s">
        <v>29</v>
      </c>
      <c r="K64" s="63">
        <v>2</v>
      </c>
      <c r="S64" s="97"/>
    </row>
    <row r="65" spans="1:19" s="63" customFormat="1" hidden="1" x14ac:dyDescent="0.25">
      <c r="A65" s="75" t="s">
        <v>44</v>
      </c>
      <c r="B65" s="74">
        <v>3</v>
      </c>
      <c r="C65"/>
      <c r="D65"/>
      <c r="E65"/>
      <c r="F65"/>
      <c r="G65"/>
      <c r="J65" s="75" t="s">
        <v>30</v>
      </c>
      <c r="K65" s="63">
        <v>2</v>
      </c>
      <c r="S65" s="97"/>
    </row>
    <row r="66" spans="1:19" s="63" customFormat="1" hidden="1" x14ac:dyDescent="0.25">
      <c r="A66" s="75" t="s">
        <v>45</v>
      </c>
      <c r="B66" s="74">
        <v>1</v>
      </c>
      <c r="C66"/>
      <c r="D66"/>
      <c r="E66"/>
      <c r="F66"/>
      <c r="G66"/>
      <c r="J66" s="75" t="s">
        <v>31</v>
      </c>
      <c r="S66" s="97"/>
    </row>
    <row r="67" spans="1:19" s="63" customFormat="1" hidden="1" x14ac:dyDescent="0.25">
      <c r="A67" s="73" t="s">
        <v>0</v>
      </c>
      <c r="B67" s="74">
        <v>25</v>
      </c>
      <c r="C67"/>
      <c r="D67"/>
      <c r="E67"/>
      <c r="F67"/>
      <c r="G67"/>
      <c r="J67" s="75" t="s">
        <v>32</v>
      </c>
      <c r="K67" s="63">
        <v>1</v>
      </c>
      <c r="S67" s="97"/>
    </row>
    <row r="68" spans="1:19" s="63" customFormat="1" hidden="1" x14ac:dyDescent="0.25">
      <c r="A68"/>
      <c r="B68"/>
      <c r="C68"/>
      <c r="D68"/>
      <c r="E68"/>
      <c r="F68"/>
      <c r="G68"/>
      <c r="J68" s="75" t="s">
        <v>33</v>
      </c>
      <c r="S68" s="97"/>
    </row>
    <row r="69" spans="1:19" s="63" customFormat="1" hidden="1" x14ac:dyDescent="0.25">
      <c r="A69"/>
      <c r="B69"/>
      <c r="C69"/>
      <c r="D69"/>
      <c r="E69"/>
      <c r="F69"/>
      <c r="G69"/>
      <c r="J69" s="75" t="s">
        <v>34</v>
      </c>
      <c r="K69" s="63">
        <v>2</v>
      </c>
      <c r="S69" s="97"/>
    </row>
    <row r="70" spans="1:19" s="63" customFormat="1" hidden="1" x14ac:dyDescent="0.25">
      <c r="A70"/>
      <c r="B70"/>
      <c r="C70"/>
      <c r="D70"/>
      <c r="E70"/>
      <c r="F70"/>
      <c r="G70"/>
      <c r="J70" s="75" t="s">
        <v>35</v>
      </c>
      <c r="K70" s="63">
        <v>1</v>
      </c>
      <c r="S70" s="97"/>
    </row>
    <row r="71" spans="1:19" s="63" customFormat="1" hidden="1" x14ac:dyDescent="0.25">
      <c r="A71"/>
      <c r="B71"/>
      <c r="C71"/>
      <c r="D71"/>
      <c r="E71"/>
      <c r="F71"/>
      <c r="G71"/>
      <c r="J71" s="75" t="s">
        <v>36</v>
      </c>
      <c r="K71" s="63">
        <v>1</v>
      </c>
      <c r="S71" s="97"/>
    </row>
    <row r="72" spans="1:19" s="63" customFormat="1" hidden="1" x14ac:dyDescent="0.25">
      <c r="A72"/>
      <c r="B72"/>
      <c r="C72"/>
      <c r="D72"/>
      <c r="E72"/>
      <c r="F72"/>
      <c r="G72"/>
      <c r="J72" s="75" t="s">
        <v>37</v>
      </c>
      <c r="K72" s="63">
        <v>2</v>
      </c>
      <c r="S72" s="97"/>
    </row>
    <row r="73" spans="1:19" s="63" customFormat="1" hidden="1" x14ac:dyDescent="0.25">
      <c r="A73"/>
      <c r="B73"/>
      <c r="C73"/>
      <c r="D73"/>
      <c r="E73"/>
      <c r="F73"/>
      <c r="G73"/>
      <c r="J73" s="75" t="s">
        <v>38</v>
      </c>
      <c r="K73" s="63">
        <v>1</v>
      </c>
      <c r="S73" s="97"/>
    </row>
    <row r="74" spans="1:19" s="63" customFormat="1" hidden="1" x14ac:dyDescent="0.25">
      <c r="A74"/>
      <c r="B74"/>
      <c r="C74"/>
      <c r="D74"/>
      <c r="E74"/>
      <c r="F74"/>
      <c r="G74"/>
      <c r="J74" s="75" t="s">
        <v>39</v>
      </c>
      <c r="S74" s="97"/>
    </row>
    <row r="75" spans="1:19" s="63" customFormat="1" hidden="1" x14ac:dyDescent="0.25">
      <c r="A75"/>
      <c r="B75"/>
      <c r="C75"/>
      <c r="D75"/>
      <c r="E75"/>
      <c r="F75"/>
      <c r="G75"/>
      <c r="J75" s="75" t="s">
        <v>40</v>
      </c>
      <c r="K75" s="63">
        <v>2</v>
      </c>
      <c r="S75" s="97"/>
    </row>
    <row r="76" spans="1:19" s="63" customFormat="1" hidden="1" x14ac:dyDescent="0.25">
      <c r="A76"/>
      <c r="B76"/>
      <c r="C76"/>
      <c r="D76"/>
      <c r="E76"/>
      <c r="F76"/>
      <c r="G76"/>
      <c r="J76" s="75" t="s">
        <v>41</v>
      </c>
      <c r="K76" s="63">
        <v>2</v>
      </c>
      <c r="S76" s="97"/>
    </row>
    <row r="77" spans="1:19" s="63" customFormat="1" hidden="1" x14ac:dyDescent="0.25">
      <c r="A77"/>
      <c r="B77"/>
      <c r="C77"/>
      <c r="D77"/>
      <c r="E77"/>
      <c r="F77"/>
      <c r="G77"/>
      <c r="J77" s="75" t="s">
        <v>42</v>
      </c>
      <c r="K77" s="63">
        <v>2</v>
      </c>
      <c r="S77" s="97"/>
    </row>
    <row r="78" spans="1:19" s="63" customFormat="1" hidden="1" x14ac:dyDescent="0.25">
      <c r="A78"/>
      <c r="B78"/>
      <c r="C78"/>
      <c r="D78"/>
      <c r="E78"/>
      <c r="F78"/>
      <c r="G78"/>
      <c r="J78" s="75" t="s">
        <v>43</v>
      </c>
      <c r="K78" s="63">
        <v>4</v>
      </c>
      <c r="S78" s="97"/>
    </row>
    <row r="79" spans="1:19" s="63" customFormat="1" hidden="1" x14ac:dyDescent="0.25">
      <c r="A79"/>
      <c r="B79"/>
      <c r="C79"/>
      <c r="D79"/>
      <c r="E79"/>
      <c r="F79"/>
      <c r="G79"/>
      <c r="J79" s="75" t="s">
        <v>44</v>
      </c>
      <c r="K79" s="63">
        <v>3</v>
      </c>
      <c r="S79" s="97"/>
    </row>
    <row r="80" spans="1:19" s="63" customFormat="1" hidden="1" x14ac:dyDescent="0.25">
      <c r="A80"/>
      <c r="B80"/>
      <c r="C80"/>
      <c r="D80"/>
      <c r="E80"/>
      <c r="F80"/>
      <c r="G80"/>
      <c r="J80" s="75" t="s">
        <v>45</v>
      </c>
      <c r="S80" s="97"/>
    </row>
    <row r="81" spans="1:19" s="63" customFormat="1" hidden="1" x14ac:dyDescent="0.25">
      <c r="A81"/>
      <c r="B81"/>
      <c r="C81"/>
      <c r="D81"/>
      <c r="E81"/>
      <c r="F81"/>
      <c r="G81"/>
      <c r="S81" s="97"/>
    </row>
    <row r="82" spans="1:19" s="63" customFormat="1" x14ac:dyDescent="0.25">
      <c r="A82"/>
      <c r="B82"/>
      <c r="C82"/>
      <c r="D82"/>
      <c r="E82"/>
      <c r="F82"/>
      <c r="G82"/>
      <c r="S82" s="97"/>
    </row>
    <row r="83" spans="1:19" s="63" customFormat="1" x14ac:dyDescent="0.25">
      <c r="A83"/>
      <c r="B83"/>
      <c r="C83"/>
      <c r="D83"/>
      <c r="E83"/>
      <c r="F83"/>
      <c r="G83"/>
      <c r="S83" s="97"/>
    </row>
    <row r="84" spans="1:19" s="63" customFormat="1" x14ac:dyDescent="0.25">
      <c r="A84"/>
      <c r="B84"/>
      <c r="C84"/>
      <c r="D84"/>
      <c r="E84"/>
      <c r="F84"/>
      <c r="G84"/>
      <c r="S84" s="97"/>
    </row>
    <row r="85" spans="1:19" s="63" customFormat="1" x14ac:dyDescent="0.25">
      <c r="A85"/>
      <c r="B85"/>
      <c r="C85"/>
      <c r="D85"/>
      <c r="E85"/>
      <c r="F85"/>
      <c r="G85"/>
      <c r="S85" s="97"/>
    </row>
    <row r="86" spans="1:19" s="63" customFormat="1" x14ac:dyDescent="0.25">
      <c r="A86"/>
      <c r="B86"/>
      <c r="S86" s="97"/>
    </row>
    <row r="118" ht="16.5" customHeight="1" x14ac:dyDescent="0.25"/>
  </sheetData>
  <pageMargins left="0.70866141732283472" right="0.70866141732283472" top="0.74803149606299213" bottom="0.74803149606299213" header="0.31496062992125984" footer="0.31496062992125984"/>
  <pageSetup paperSize="9" scale="81" orientation="landscape" r:id="rId2"/>
  <headerFooter>
    <oddHeader>&amp;R&amp;"Foundry Sans,Regular"LFB Fire Facts | Fires in London 2014</oddHeader>
    <oddFooter>&amp;L&amp;"Foundry Sans,Regular"http://data.london.gov.uk&amp;R&amp;"Foundry Sans,Regular"Full data tables | Table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87"/>
  <sheetViews>
    <sheetView showGridLines="0" workbookViewId="0">
      <selection activeCell="AA22" sqref="AA22"/>
    </sheetView>
  </sheetViews>
  <sheetFormatPr defaultRowHeight="15" x14ac:dyDescent="0.25"/>
  <cols>
    <col min="1" max="1" width="19.140625" customWidth="1"/>
    <col min="2" max="2" width="8.42578125" customWidth="1"/>
    <col min="3" max="3" width="11.28515625" hidden="1" customWidth="1"/>
    <col min="4" max="6" width="6" hidden="1" customWidth="1"/>
    <col min="7" max="7" width="9.7109375" customWidth="1"/>
    <col min="8" max="11" width="10.7109375" hidden="1" customWidth="1"/>
    <col min="12" max="12" width="9.7109375" customWidth="1"/>
    <col min="13" max="16" width="6.7109375" customWidth="1"/>
    <col min="17" max="18" width="6.7109375" style="63" customWidth="1"/>
    <col min="19" max="19" width="6.7109375" style="97" customWidth="1"/>
    <col min="20" max="20" width="15.7109375" customWidth="1"/>
    <col min="21" max="21" width="14" customWidth="1"/>
    <col min="22" max="22" width="6.7109375" customWidth="1"/>
    <col min="23" max="23" width="14" customWidth="1"/>
    <col min="24" max="24" width="6" customWidth="1"/>
  </cols>
  <sheetData>
    <row r="1" spans="1:38" s="63" customFormat="1" x14ac:dyDescent="0.25">
      <c r="S1" s="97"/>
    </row>
    <row r="2" spans="1:38" s="63" customFormat="1" x14ac:dyDescent="0.25">
      <c r="S2" s="97"/>
      <c r="V2" s="12"/>
      <c r="W2" s="12"/>
      <c r="X2" s="12"/>
      <c r="Y2" s="12"/>
      <c r="Z2" s="12"/>
    </row>
    <row r="3" spans="1:38" s="12" customFormat="1" ht="22.5" customHeight="1" x14ac:dyDescent="0.25">
      <c r="A3" s="2" t="s">
        <v>236</v>
      </c>
      <c r="R3" s="63"/>
      <c r="S3" s="97"/>
      <c r="U3" s="5"/>
      <c r="V3" s="5"/>
      <c r="W3" s="5"/>
      <c r="X3" s="5"/>
      <c r="Y3" s="5"/>
      <c r="Z3" s="5"/>
    </row>
    <row r="4" spans="1:38" s="5" customFormat="1" ht="22.5" customHeight="1" thickBot="1" x14ac:dyDescent="0.3">
      <c r="A4" s="4" t="s">
        <v>175</v>
      </c>
      <c r="B4" s="4"/>
      <c r="T4" s="63"/>
      <c r="U4" s="9"/>
      <c r="V4" s="9"/>
      <c r="W4" s="9"/>
      <c r="X4" s="9"/>
      <c r="Y4" s="9"/>
      <c r="Z4" s="9"/>
    </row>
    <row r="5" spans="1:38" s="9" customFormat="1" ht="22.5" customHeight="1" x14ac:dyDescent="0.25">
      <c r="A5" s="7"/>
      <c r="B5" s="7">
        <v>2000</v>
      </c>
      <c r="C5" s="7">
        <v>2001</v>
      </c>
      <c r="D5" s="7">
        <v>2002</v>
      </c>
      <c r="E5" s="7">
        <v>2003</v>
      </c>
      <c r="F5" s="7">
        <v>2004</v>
      </c>
      <c r="G5" s="7">
        <v>2005</v>
      </c>
      <c r="H5" s="7">
        <v>2006</v>
      </c>
      <c r="I5" s="7">
        <v>2007</v>
      </c>
      <c r="J5" s="7">
        <v>2008</v>
      </c>
      <c r="K5" s="7">
        <v>2009</v>
      </c>
      <c r="L5" s="7">
        <v>2010</v>
      </c>
      <c r="M5" s="7">
        <v>2011</v>
      </c>
      <c r="N5" s="7">
        <v>2012</v>
      </c>
      <c r="O5" s="7">
        <v>2013</v>
      </c>
      <c r="P5" s="7">
        <v>2014</v>
      </c>
      <c r="Q5" s="7">
        <v>2015</v>
      </c>
      <c r="R5" s="7">
        <v>2016</v>
      </c>
      <c r="S5" s="7">
        <v>2017</v>
      </c>
      <c r="T5" s="63"/>
      <c r="U5" s="153" t="s">
        <v>469</v>
      </c>
      <c r="V5" s="12"/>
      <c r="W5" s="12"/>
      <c r="X5" s="12"/>
      <c r="Y5" s="12"/>
      <c r="Z5" s="12"/>
    </row>
    <row r="6" spans="1:38" s="12" customFormat="1" ht="22.5" customHeight="1" x14ac:dyDescent="0.25">
      <c r="A6" s="14" t="s">
        <v>176</v>
      </c>
      <c r="B6" s="15">
        <v>22334</v>
      </c>
      <c r="C6" s="15">
        <v>22655</v>
      </c>
      <c r="D6" s="15">
        <v>20271</v>
      </c>
      <c r="E6" s="15">
        <v>20081</v>
      </c>
      <c r="F6" s="15">
        <v>17788</v>
      </c>
      <c r="G6" s="15">
        <v>16167</v>
      </c>
      <c r="H6" s="15">
        <v>15373</v>
      </c>
      <c r="I6" s="15">
        <v>14115</v>
      </c>
      <c r="J6" s="15">
        <v>13372</v>
      </c>
      <c r="K6" s="15">
        <v>14178</v>
      </c>
      <c r="L6" s="15">
        <v>13522</v>
      </c>
      <c r="M6" s="15">
        <v>12911</v>
      </c>
      <c r="N6" s="15">
        <v>11678</v>
      </c>
      <c r="O6" s="15">
        <v>11289</v>
      </c>
      <c r="P6" s="15">
        <v>10675</v>
      </c>
      <c r="Q6" s="15">
        <v>10820</v>
      </c>
      <c r="R6" s="15">
        <f>R7+R22+R42</f>
        <v>10587</v>
      </c>
      <c r="S6" s="15">
        <v>10756</v>
      </c>
      <c r="T6" s="15"/>
      <c r="U6"/>
      <c r="V6"/>
      <c r="W6"/>
      <c r="X6"/>
      <c r="Y6"/>
      <c r="Z6"/>
    </row>
    <row r="7" spans="1:38" s="12" customFormat="1" ht="22.5" customHeight="1" x14ac:dyDescent="0.25">
      <c r="A7" s="10" t="s">
        <v>11</v>
      </c>
      <c r="B7" s="11">
        <v>10603</v>
      </c>
      <c r="C7" s="11">
        <v>10670</v>
      </c>
      <c r="D7" s="11">
        <v>9549</v>
      </c>
      <c r="E7" s="11">
        <v>9134</v>
      </c>
      <c r="F7" s="11">
        <v>8168</v>
      </c>
      <c r="G7" s="11">
        <v>7389</v>
      </c>
      <c r="H7" s="11">
        <v>6926</v>
      </c>
      <c r="I7" s="11">
        <v>6428</v>
      </c>
      <c r="J7" s="11">
        <v>6200</v>
      </c>
      <c r="K7" s="11">
        <v>6499</v>
      </c>
      <c r="L7" s="11">
        <v>6246</v>
      </c>
      <c r="M7" s="11">
        <v>5912</v>
      </c>
      <c r="N7" s="11">
        <v>5439</v>
      </c>
      <c r="O7" s="11">
        <v>5237</v>
      </c>
      <c r="P7" s="11">
        <v>4883</v>
      </c>
      <c r="Q7" s="11">
        <v>4983</v>
      </c>
      <c r="R7" s="11">
        <v>4700</v>
      </c>
      <c r="S7" s="11">
        <v>4823</v>
      </c>
      <c r="T7" s="11"/>
      <c r="U7"/>
      <c r="V7"/>
      <c r="W7"/>
      <c r="X7"/>
      <c r="Y7"/>
      <c r="Z7"/>
      <c r="AG7"/>
      <c r="AH7"/>
      <c r="AI7"/>
      <c r="AJ7"/>
      <c r="AK7"/>
      <c r="AL7"/>
    </row>
    <row r="8" spans="1:38" s="13" customFormat="1" ht="13.5" customHeight="1" x14ac:dyDescent="0.25">
      <c r="A8" s="17" t="s">
        <v>12</v>
      </c>
      <c r="B8" s="16">
        <v>708</v>
      </c>
      <c r="C8" s="16">
        <v>789</v>
      </c>
      <c r="D8" s="16">
        <v>801</v>
      </c>
      <c r="E8" s="16">
        <v>674</v>
      </c>
      <c r="F8" s="16">
        <v>719</v>
      </c>
      <c r="G8" s="16">
        <v>563</v>
      </c>
      <c r="H8" s="16">
        <v>576</v>
      </c>
      <c r="I8" s="16">
        <v>483</v>
      </c>
      <c r="J8" s="16">
        <v>430</v>
      </c>
      <c r="K8" s="16">
        <v>481</v>
      </c>
      <c r="L8" s="16">
        <v>473</v>
      </c>
      <c r="M8" s="16">
        <v>407</v>
      </c>
      <c r="N8" s="16">
        <v>390</v>
      </c>
      <c r="O8" s="16">
        <v>422</v>
      </c>
      <c r="P8" s="16">
        <v>358</v>
      </c>
      <c r="Q8" s="16">
        <v>367</v>
      </c>
      <c r="R8" s="16">
        <v>321</v>
      </c>
      <c r="S8" s="16">
        <v>360</v>
      </c>
      <c r="T8" s="63"/>
      <c r="U8"/>
      <c r="V8"/>
      <c r="W8"/>
      <c r="X8"/>
      <c r="Y8"/>
      <c r="Z8"/>
      <c r="AG8"/>
      <c r="AH8"/>
      <c r="AI8"/>
      <c r="AJ8"/>
      <c r="AK8"/>
      <c r="AL8"/>
    </row>
    <row r="9" spans="1:38" s="13" customFormat="1" ht="13.5" customHeight="1" x14ac:dyDescent="0.25">
      <c r="A9" s="17" t="s">
        <v>13</v>
      </c>
      <c r="B9" s="16">
        <v>115</v>
      </c>
      <c r="C9" s="16">
        <v>92</v>
      </c>
      <c r="D9" s="16">
        <v>79</v>
      </c>
      <c r="E9" s="16">
        <v>71</v>
      </c>
      <c r="F9" s="16">
        <v>89</v>
      </c>
      <c r="G9" s="16">
        <v>57</v>
      </c>
      <c r="H9" s="16">
        <v>67</v>
      </c>
      <c r="I9" s="16">
        <v>87</v>
      </c>
      <c r="J9" s="16">
        <v>74</v>
      </c>
      <c r="K9" s="16">
        <v>60</v>
      </c>
      <c r="L9" s="16">
        <v>68</v>
      </c>
      <c r="M9" s="16">
        <v>83</v>
      </c>
      <c r="N9" s="16">
        <v>73</v>
      </c>
      <c r="O9" s="16">
        <v>78</v>
      </c>
      <c r="P9" s="16">
        <v>67</v>
      </c>
      <c r="Q9" s="16">
        <v>75</v>
      </c>
      <c r="R9" s="16">
        <v>61</v>
      </c>
      <c r="S9" s="16">
        <v>62</v>
      </c>
      <c r="T9" s="63"/>
      <c r="U9"/>
      <c r="V9"/>
      <c r="W9"/>
      <c r="X9"/>
      <c r="Y9"/>
      <c r="Z9"/>
      <c r="AG9"/>
      <c r="AH9"/>
      <c r="AI9"/>
      <c r="AJ9"/>
      <c r="AK9"/>
      <c r="AL9"/>
    </row>
    <row r="10" spans="1:38" s="13" customFormat="1" ht="13.5" customHeight="1" x14ac:dyDescent="0.25">
      <c r="A10" s="17" t="s">
        <v>14</v>
      </c>
      <c r="B10" s="16">
        <v>907</v>
      </c>
      <c r="C10" s="16">
        <v>926</v>
      </c>
      <c r="D10" s="16">
        <v>765</v>
      </c>
      <c r="E10" s="16">
        <v>750</v>
      </c>
      <c r="F10" s="16">
        <v>667</v>
      </c>
      <c r="G10" s="16">
        <v>635</v>
      </c>
      <c r="H10" s="16">
        <v>551</v>
      </c>
      <c r="I10" s="16">
        <v>468</v>
      </c>
      <c r="J10" s="16">
        <v>474</v>
      </c>
      <c r="K10" s="16">
        <v>536</v>
      </c>
      <c r="L10" s="16">
        <v>431</v>
      </c>
      <c r="M10" s="16">
        <v>484</v>
      </c>
      <c r="N10" s="16">
        <v>415</v>
      </c>
      <c r="O10" s="16">
        <v>413</v>
      </c>
      <c r="P10" s="16">
        <v>412</v>
      </c>
      <c r="Q10" s="16">
        <v>388</v>
      </c>
      <c r="R10" s="16">
        <v>351</v>
      </c>
      <c r="S10" s="16">
        <v>369</v>
      </c>
      <c r="T10" s="63"/>
      <c r="U10"/>
      <c r="V10"/>
      <c r="W10"/>
      <c r="X10"/>
      <c r="Y10"/>
      <c r="Z10"/>
      <c r="AG10"/>
      <c r="AH10"/>
      <c r="AI10"/>
      <c r="AJ10"/>
      <c r="AK10"/>
      <c r="AL10"/>
    </row>
    <row r="11" spans="1:38" s="13" customFormat="1" ht="13.5" customHeight="1" x14ac:dyDescent="0.25">
      <c r="A11" s="17" t="s">
        <v>15</v>
      </c>
      <c r="B11" s="16">
        <v>499</v>
      </c>
      <c r="C11" s="16">
        <v>409</v>
      </c>
      <c r="D11" s="16">
        <v>416</v>
      </c>
      <c r="E11" s="16">
        <v>421</v>
      </c>
      <c r="F11" s="16">
        <v>381</v>
      </c>
      <c r="G11" s="16">
        <v>384</v>
      </c>
      <c r="H11" s="16">
        <v>389</v>
      </c>
      <c r="I11" s="16">
        <v>328</v>
      </c>
      <c r="J11" s="16">
        <v>320</v>
      </c>
      <c r="K11" s="16">
        <v>334</v>
      </c>
      <c r="L11" s="16">
        <v>315</v>
      </c>
      <c r="M11" s="16">
        <v>326</v>
      </c>
      <c r="N11" s="16">
        <v>260</v>
      </c>
      <c r="O11" s="16">
        <v>265</v>
      </c>
      <c r="P11" s="16">
        <v>228</v>
      </c>
      <c r="Q11" s="16">
        <v>245</v>
      </c>
      <c r="R11" s="16">
        <v>261</v>
      </c>
      <c r="S11" s="16">
        <v>233</v>
      </c>
      <c r="T11" s="63"/>
      <c r="U11"/>
      <c r="V11"/>
      <c r="W11"/>
      <c r="X11"/>
      <c r="Y11"/>
      <c r="Z11"/>
      <c r="AG11"/>
      <c r="AH11"/>
      <c r="AI11"/>
      <c r="AJ11"/>
      <c r="AK11"/>
      <c r="AL11"/>
    </row>
    <row r="12" spans="1:38" s="13" customFormat="1" ht="13.5" customHeight="1" x14ac:dyDescent="0.25">
      <c r="A12" s="17" t="s">
        <v>16</v>
      </c>
      <c r="B12" s="16">
        <v>705</v>
      </c>
      <c r="C12" s="16">
        <v>764</v>
      </c>
      <c r="D12" s="16">
        <v>713</v>
      </c>
      <c r="E12" s="16">
        <v>675</v>
      </c>
      <c r="F12" s="16">
        <v>567</v>
      </c>
      <c r="G12" s="16">
        <v>547</v>
      </c>
      <c r="H12" s="16">
        <v>511</v>
      </c>
      <c r="I12" s="16">
        <v>473</v>
      </c>
      <c r="J12" s="16">
        <v>425</v>
      </c>
      <c r="K12" s="16">
        <v>446</v>
      </c>
      <c r="L12" s="16">
        <v>427</v>
      </c>
      <c r="M12" s="16">
        <v>396</v>
      </c>
      <c r="N12" s="16">
        <v>321</v>
      </c>
      <c r="O12" s="16">
        <v>308</v>
      </c>
      <c r="P12" s="16">
        <v>310</v>
      </c>
      <c r="Q12" s="16">
        <v>355</v>
      </c>
      <c r="R12" s="16">
        <v>336</v>
      </c>
      <c r="S12" s="16">
        <v>310</v>
      </c>
      <c r="T12" s="63"/>
      <c r="U12"/>
      <c r="V12"/>
      <c r="W12"/>
      <c r="X12"/>
      <c r="Y12"/>
      <c r="Z12"/>
      <c r="AG12"/>
      <c r="AH12"/>
      <c r="AI12"/>
      <c r="AJ12"/>
      <c r="AK12"/>
      <c r="AL12"/>
    </row>
    <row r="13" spans="1:38" s="13" customFormat="1" ht="13.5" customHeight="1" x14ac:dyDescent="0.25">
      <c r="A13" s="17" t="s">
        <v>17</v>
      </c>
      <c r="B13" s="16">
        <v>766</v>
      </c>
      <c r="C13" s="16">
        <v>780</v>
      </c>
      <c r="D13" s="16">
        <v>724</v>
      </c>
      <c r="E13" s="16">
        <v>664</v>
      </c>
      <c r="F13" s="16">
        <v>526</v>
      </c>
      <c r="G13" s="16">
        <v>501</v>
      </c>
      <c r="H13" s="16">
        <v>448</v>
      </c>
      <c r="I13" s="16">
        <v>411</v>
      </c>
      <c r="J13" s="16">
        <v>367</v>
      </c>
      <c r="K13" s="16">
        <v>374</v>
      </c>
      <c r="L13" s="16">
        <v>384</v>
      </c>
      <c r="M13" s="16">
        <v>410</v>
      </c>
      <c r="N13" s="16">
        <v>329</v>
      </c>
      <c r="O13" s="16">
        <v>300</v>
      </c>
      <c r="P13" s="16">
        <v>320</v>
      </c>
      <c r="Q13" s="16">
        <v>331</v>
      </c>
      <c r="R13" s="16">
        <v>275</v>
      </c>
      <c r="S13" s="16">
        <v>302</v>
      </c>
      <c r="T13" s="63"/>
      <c r="U13" s="97"/>
      <c r="V13" s="97"/>
      <c r="W13" s="97"/>
      <c r="X13" s="97"/>
      <c r="Y13" s="97"/>
      <c r="Z13"/>
      <c r="AA13"/>
      <c r="AG13"/>
      <c r="AH13"/>
      <c r="AI13"/>
      <c r="AJ13"/>
      <c r="AK13"/>
      <c r="AL13"/>
    </row>
    <row r="14" spans="1:38" s="13" customFormat="1" ht="13.5" customHeight="1" x14ac:dyDescent="0.25">
      <c r="A14" s="17" t="s">
        <v>18</v>
      </c>
      <c r="B14" s="16">
        <v>416</v>
      </c>
      <c r="C14" s="16">
        <v>426</v>
      </c>
      <c r="D14" s="16">
        <v>315</v>
      </c>
      <c r="E14" s="16">
        <v>339</v>
      </c>
      <c r="F14" s="16">
        <v>342</v>
      </c>
      <c r="G14" s="16">
        <v>293</v>
      </c>
      <c r="H14" s="16">
        <v>276</v>
      </c>
      <c r="I14" s="16">
        <v>278</v>
      </c>
      <c r="J14" s="16">
        <v>277</v>
      </c>
      <c r="K14" s="16">
        <v>278</v>
      </c>
      <c r="L14" s="16">
        <v>261</v>
      </c>
      <c r="M14" s="16">
        <v>245</v>
      </c>
      <c r="N14" s="16">
        <v>246</v>
      </c>
      <c r="O14" s="16">
        <v>217</v>
      </c>
      <c r="P14" s="16">
        <v>232</v>
      </c>
      <c r="Q14" s="16">
        <v>221</v>
      </c>
      <c r="R14" s="16">
        <v>213</v>
      </c>
      <c r="S14" s="16">
        <v>237</v>
      </c>
      <c r="T14" s="63"/>
      <c r="U14" s="97"/>
      <c r="V14" s="97"/>
      <c r="W14" s="97"/>
      <c r="X14" s="97"/>
      <c r="Y14" s="97"/>
      <c r="AG14"/>
      <c r="AH14"/>
      <c r="AI14"/>
      <c r="AJ14"/>
      <c r="AK14"/>
      <c r="AL14"/>
    </row>
    <row r="15" spans="1:38" s="13" customFormat="1" ht="13.5" customHeight="1" x14ac:dyDescent="0.25">
      <c r="A15" s="17" t="s">
        <v>19</v>
      </c>
      <c r="B15" s="16">
        <v>938</v>
      </c>
      <c r="C15" s="16">
        <v>934</v>
      </c>
      <c r="D15" s="16">
        <v>859</v>
      </c>
      <c r="E15" s="16">
        <v>903</v>
      </c>
      <c r="F15" s="16">
        <v>738</v>
      </c>
      <c r="G15" s="16">
        <v>716</v>
      </c>
      <c r="H15" s="16">
        <v>620</v>
      </c>
      <c r="I15" s="16">
        <v>608</v>
      </c>
      <c r="J15" s="16">
        <v>546</v>
      </c>
      <c r="K15" s="16">
        <v>582</v>
      </c>
      <c r="L15" s="16">
        <v>536</v>
      </c>
      <c r="M15" s="16">
        <v>566</v>
      </c>
      <c r="N15" s="16">
        <v>567</v>
      </c>
      <c r="O15" s="16">
        <v>484</v>
      </c>
      <c r="P15" s="16">
        <v>455</v>
      </c>
      <c r="Q15" s="16">
        <v>431</v>
      </c>
      <c r="R15" s="16">
        <v>424</v>
      </c>
      <c r="S15" s="16">
        <v>382</v>
      </c>
      <c r="T15" s="63"/>
      <c r="U15" s="97"/>
      <c r="V15" s="97"/>
      <c r="W15" s="97"/>
      <c r="X15" s="97"/>
      <c r="Y15" s="97"/>
      <c r="Z15"/>
      <c r="AA15"/>
      <c r="AB15"/>
      <c r="AC15"/>
      <c r="AD15"/>
      <c r="AE15"/>
      <c r="AF15"/>
      <c r="AG15"/>
      <c r="AH15"/>
      <c r="AI15"/>
      <c r="AJ15"/>
      <c r="AK15"/>
      <c r="AL15"/>
    </row>
    <row r="16" spans="1:38" s="13" customFormat="1" ht="13.5" customHeight="1" x14ac:dyDescent="0.25">
      <c r="A16" s="17" t="s">
        <v>20</v>
      </c>
      <c r="B16" s="16">
        <v>776</v>
      </c>
      <c r="C16" s="16">
        <v>772</v>
      </c>
      <c r="D16" s="16">
        <v>682</v>
      </c>
      <c r="E16" s="16">
        <v>647</v>
      </c>
      <c r="F16" s="16">
        <v>595</v>
      </c>
      <c r="G16" s="16">
        <v>546</v>
      </c>
      <c r="H16" s="16">
        <v>492</v>
      </c>
      <c r="I16" s="16">
        <v>483</v>
      </c>
      <c r="J16" s="16">
        <v>512</v>
      </c>
      <c r="K16" s="16">
        <v>506</v>
      </c>
      <c r="L16" s="16">
        <v>512</v>
      </c>
      <c r="M16" s="16">
        <v>437</v>
      </c>
      <c r="N16" s="16">
        <v>414</v>
      </c>
      <c r="O16" s="16">
        <v>405</v>
      </c>
      <c r="P16" s="16">
        <v>365</v>
      </c>
      <c r="Q16" s="16">
        <v>410</v>
      </c>
      <c r="R16" s="16">
        <v>362</v>
      </c>
      <c r="S16" s="16">
        <v>370</v>
      </c>
      <c r="T16" s="63"/>
      <c r="U16" s="97"/>
      <c r="V16" s="97"/>
      <c r="W16" s="97"/>
      <c r="X16" s="97"/>
      <c r="Y16" s="97"/>
      <c r="Z16"/>
      <c r="AA16"/>
      <c r="AB16"/>
      <c r="AC16"/>
      <c r="AD16"/>
      <c r="AE16"/>
      <c r="AF16"/>
      <c r="AG16"/>
      <c r="AH16"/>
      <c r="AI16"/>
      <c r="AJ16"/>
      <c r="AK16"/>
      <c r="AL16"/>
    </row>
    <row r="17" spans="1:38" s="13" customFormat="1" ht="13.5" customHeight="1" x14ac:dyDescent="0.25">
      <c r="A17" s="17" t="s">
        <v>21</v>
      </c>
      <c r="B17" s="16">
        <v>1257</v>
      </c>
      <c r="C17" s="16">
        <v>1256</v>
      </c>
      <c r="D17" s="16">
        <v>1067</v>
      </c>
      <c r="E17" s="16">
        <v>924</v>
      </c>
      <c r="F17" s="16">
        <v>756</v>
      </c>
      <c r="G17" s="16">
        <v>671</v>
      </c>
      <c r="H17" s="16">
        <v>605</v>
      </c>
      <c r="I17" s="16">
        <v>605</v>
      </c>
      <c r="J17" s="16">
        <v>583</v>
      </c>
      <c r="K17" s="16">
        <v>636</v>
      </c>
      <c r="L17" s="16">
        <v>532</v>
      </c>
      <c r="M17" s="16">
        <v>491</v>
      </c>
      <c r="N17" s="16">
        <v>427</v>
      </c>
      <c r="O17" s="16">
        <v>478</v>
      </c>
      <c r="P17" s="16">
        <v>408</v>
      </c>
      <c r="Q17" s="16">
        <v>388</v>
      </c>
      <c r="R17" s="16">
        <v>439</v>
      </c>
      <c r="S17" s="16">
        <v>456</v>
      </c>
      <c r="T17" s="63"/>
      <c r="U17" s="97"/>
      <c r="V17" s="97"/>
      <c r="W17" s="97"/>
      <c r="X17" s="97"/>
      <c r="Y17" s="97"/>
      <c r="Z17"/>
      <c r="AA17"/>
      <c r="AB17"/>
      <c r="AC17"/>
      <c r="AD17"/>
      <c r="AE17"/>
      <c r="AF17"/>
      <c r="AG17"/>
      <c r="AH17"/>
      <c r="AI17"/>
      <c r="AJ17"/>
      <c r="AK17"/>
      <c r="AL17"/>
    </row>
    <row r="18" spans="1:38" s="13" customFormat="1" ht="13.5" customHeight="1" x14ac:dyDescent="0.25">
      <c r="A18" s="17" t="s">
        <v>22</v>
      </c>
      <c r="B18" s="16">
        <v>987</v>
      </c>
      <c r="C18" s="16">
        <v>963</v>
      </c>
      <c r="D18" s="16">
        <v>818</v>
      </c>
      <c r="E18" s="16">
        <v>815</v>
      </c>
      <c r="F18" s="16">
        <v>779</v>
      </c>
      <c r="G18" s="16">
        <v>613</v>
      </c>
      <c r="H18" s="16">
        <v>617</v>
      </c>
      <c r="I18" s="16">
        <v>577</v>
      </c>
      <c r="J18" s="16">
        <v>545</v>
      </c>
      <c r="K18" s="16">
        <v>596</v>
      </c>
      <c r="L18" s="16">
        <v>628</v>
      </c>
      <c r="M18" s="16">
        <v>561</v>
      </c>
      <c r="N18" s="16">
        <v>512</v>
      </c>
      <c r="O18" s="16">
        <v>478</v>
      </c>
      <c r="P18" s="16">
        <v>467</v>
      </c>
      <c r="Q18" s="16">
        <v>481</v>
      </c>
      <c r="R18" s="16">
        <v>444</v>
      </c>
      <c r="S18" s="16">
        <v>458</v>
      </c>
      <c r="T18" s="63"/>
      <c r="U18" s="97"/>
      <c r="V18" s="97"/>
      <c r="W18" s="97"/>
      <c r="X18" s="97"/>
      <c r="Y18" s="97"/>
      <c r="Z18"/>
      <c r="AA18"/>
      <c r="AB18"/>
      <c r="AC18"/>
      <c r="AD18"/>
      <c r="AE18"/>
      <c r="AF18"/>
      <c r="AG18"/>
      <c r="AH18"/>
      <c r="AI18"/>
      <c r="AJ18"/>
      <c r="AK18"/>
      <c r="AL18"/>
    </row>
    <row r="19" spans="1:38" s="13" customFormat="1" ht="13.5" customHeight="1" x14ac:dyDescent="0.25">
      <c r="A19" s="17" t="s">
        <v>23</v>
      </c>
      <c r="B19" s="16">
        <v>966</v>
      </c>
      <c r="C19" s="16">
        <v>1016</v>
      </c>
      <c r="D19" s="16">
        <v>927</v>
      </c>
      <c r="E19" s="16">
        <v>891</v>
      </c>
      <c r="F19" s="16">
        <v>702</v>
      </c>
      <c r="G19" s="16">
        <v>688</v>
      </c>
      <c r="H19" s="16">
        <v>641</v>
      </c>
      <c r="I19" s="16">
        <v>584</v>
      </c>
      <c r="J19" s="16">
        <v>570</v>
      </c>
      <c r="K19" s="16">
        <v>571</v>
      </c>
      <c r="L19" s="16">
        <v>596</v>
      </c>
      <c r="M19" s="16">
        <v>538</v>
      </c>
      <c r="N19" s="16">
        <v>493</v>
      </c>
      <c r="O19" s="16">
        <v>452</v>
      </c>
      <c r="P19" s="16">
        <v>402</v>
      </c>
      <c r="Q19" s="16">
        <v>435</v>
      </c>
      <c r="R19" s="16">
        <v>419</v>
      </c>
      <c r="S19" s="16">
        <v>436</v>
      </c>
      <c r="T19" s="63"/>
      <c r="U19" s="97"/>
      <c r="V19" s="97"/>
      <c r="W19" s="97"/>
      <c r="X19" s="97"/>
      <c r="Y19" s="97"/>
      <c r="Z19"/>
      <c r="AA19"/>
      <c r="AB19"/>
      <c r="AC19"/>
      <c r="AD19"/>
      <c r="AE19"/>
      <c r="AF19"/>
      <c r="AG19"/>
      <c r="AH19"/>
      <c r="AI19"/>
      <c r="AJ19"/>
      <c r="AK19"/>
      <c r="AL19"/>
    </row>
    <row r="20" spans="1:38" s="13" customFormat="1" ht="13.5" customHeight="1" x14ac:dyDescent="0.25">
      <c r="A20" s="17" t="s">
        <v>24</v>
      </c>
      <c r="B20" s="16">
        <v>629</v>
      </c>
      <c r="C20" s="16">
        <v>653</v>
      </c>
      <c r="D20" s="16">
        <v>611</v>
      </c>
      <c r="E20" s="16">
        <v>612</v>
      </c>
      <c r="F20" s="16">
        <v>562</v>
      </c>
      <c r="G20" s="16">
        <v>461</v>
      </c>
      <c r="H20" s="16">
        <v>470</v>
      </c>
      <c r="I20" s="16">
        <v>423</v>
      </c>
      <c r="J20" s="16">
        <v>457</v>
      </c>
      <c r="K20" s="16">
        <v>459</v>
      </c>
      <c r="L20" s="16">
        <v>438</v>
      </c>
      <c r="M20" s="16">
        <v>435</v>
      </c>
      <c r="N20" s="16">
        <v>417</v>
      </c>
      <c r="O20" s="16">
        <v>420</v>
      </c>
      <c r="P20" s="16">
        <v>369</v>
      </c>
      <c r="Q20" s="16">
        <v>411</v>
      </c>
      <c r="R20" s="16">
        <v>350</v>
      </c>
      <c r="S20" s="16">
        <v>391</v>
      </c>
      <c r="T20" s="63"/>
      <c r="U20" s="97"/>
      <c r="V20" s="97"/>
      <c r="W20" s="97"/>
      <c r="X20" s="97"/>
      <c r="Y20" s="97"/>
      <c r="Z20"/>
      <c r="AA20"/>
      <c r="AB20"/>
      <c r="AC20"/>
      <c r="AD20"/>
      <c r="AE20"/>
      <c r="AF20"/>
      <c r="AG20"/>
      <c r="AH20"/>
      <c r="AI20"/>
      <c r="AJ20"/>
      <c r="AK20"/>
      <c r="AL20"/>
    </row>
    <row r="21" spans="1:38" s="13" customFormat="1" ht="13.5" customHeight="1" x14ac:dyDescent="0.25">
      <c r="A21" s="17" t="s">
        <v>25</v>
      </c>
      <c r="B21" s="16">
        <v>934</v>
      </c>
      <c r="C21" s="16">
        <v>890</v>
      </c>
      <c r="D21" s="16">
        <v>772</v>
      </c>
      <c r="E21" s="16">
        <v>748</v>
      </c>
      <c r="F21" s="16">
        <v>745</v>
      </c>
      <c r="G21" s="16">
        <v>714</v>
      </c>
      <c r="H21" s="16">
        <v>663</v>
      </c>
      <c r="I21" s="16">
        <v>620</v>
      </c>
      <c r="J21" s="16">
        <v>620</v>
      </c>
      <c r="K21" s="16">
        <v>640</v>
      </c>
      <c r="L21" s="16">
        <v>645</v>
      </c>
      <c r="M21" s="16">
        <v>533</v>
      </c>
      <c r="N21" s="16">
        <v>575</v>
      </c>
      <c r="O21" s="16">
        <v>517</v>
      </c>
      <c r="P21" s="16">
        <v>490</v>
      </c>
      <c r="Q21" s="16">
        <v>445</v>
      </c>
      <c r="R21" s="16">
        <v>444</v>
      </c>
      <c r="S21" s="16">
        <v>457</v>
      </c>
      <c r="T21" s="63"/>
      <c r="U21" s="153" t="s">
        <v>531</v>
      </c>
      <c r="V21"/>
      <c r="W21"/>
      <c r="X21"/>
      <c r="Y21"/>
      <c r="Z21"/>
      <c r="AA21"/>
      <c r="AB21"/>
      <c r="AC21"/>
      <c r="AD21"/>
      <c r="AE21"/>
      <c r="AF21"/>
      <c r="AG21"/>
      <c r="AH21"/>
      <c r="AI21"/>
      <c r="AJ21"/>
      <c r="AK21"/>
      <c r="AL21"/>
    </row>
    <row r="22" spans="1:38" s="12" customFormat="1" ht="22.5" customHeight="1" x14ac:dyDescent="0.25">
      <c r="A22" s="10" t="s">
        <v>26</v>
      </c>
      <c r="B22" s="11">
        <v>11724</v>
      </c>
      <c r="C22" s="11">
        <v>11976</v>
      </c>
      <c r="D22" s="11">
        <v>10704</v>
      </c>
      <c r="E22" s="11">
        <v>10939</v>
      </c>
      <c r="F22" s="11">
        <v>9619</v>
      </c>
      <c r="G22" s="11">
        <v>8778</v>
      </c>
      <c r="H22" s="11">
        <v>8447</v>
      </c>
      <c r="I22" s="11">
        <v>7687</v>
      </c>
      <c r="J22" s="11">
        <v>7172</v>
      </c>
      <c r="K22" s="11">
        <v>7679</v>
      </c>
      <c r="L22" s="11">
        <v>7276</v>
      </c>
      <c r="M22" s="11">
        <v>6999</v>
      </c>
      <c r="N22" s="11">
        <v>6239</v>
      </c>
      <c r="O22" s="11">
        <v>6052</v>
      </c>
      <c r="P22" s="11">
        <v>5793</v>
      </c>
      <c r="Q22" s="11">
        <v>5837</v>
      </c>
      <c r="R22" s="11">
        <v>5885</v>
      </c>
      <c r="S22" s="11">
        <v>5927</v>
      </c>
      <c r="T22" s="63"/>
      <c r="U22" s="118" t="s">
        <v>238</v>
      </c>
      <c r="V22" s="13"/>
      <c r="W22" s="13"/>
      <c r="X22" s="13"/>
      <c r="Y22"/>
      <c r="Z22"/>
      <c r="AA22"/>
      <c r="AB22"/>
      <c r="AC22"/>
      <c r="AD22"/>
      <c r="AE22"/>
      <c r="AF22"/>
      <c r="AG22"/>
      <c r="AH22"/>
      <c r="AI22"/>
      <c r="AJ22"/>
      <c r="AK22"/>
      <c r="AL22"/>
    </row>
    <row r="23" spans="1:38" s="13" customFormat="1" ht="13.5" customHeight="1" thickBot="1" x14ac:dyDescent="0.3">
      <c r="A23" s="17" t="s">
        <v>27</v>
      </c>
      <c r="B23" s="16">
        <v>717</v>
      </c>
      <c r="C23" s="16">
        <v>753</v>
      </c>
      <c r="D23" s="16">
        <v>635</v>
      </c>
      <c r="E23" s="16">
        <v>559</v>
      </c>
      <c r="F23" s="16">
        <v>548</v>
      </c>
      <c r="G23" s="16">
        <v>546</v>
      </c>
      <c r="H23" s="16">
        <v>502</v>
      </c>
      <c r="I23" s="16">
        <v>444</v>
      </c>
      <c r="J23" s="16">
        <v>396</v>
      </c>
      <c r="K23" s="16">
        <v>387</v>
      </c>
      <c r="L23" s="16">
        <v>346</v>
      </c>
      <c r="M23" s="16">
        <v>338</v>
      </c>
      <c r="N23" s="16">
        <v>301</v>
      </c>
      <c r="O23" s="16">
        <v>293</v>
      </c>
      <c r="P23" s="16">
        <v>260</v>
      </c>
      <c r="Q23" s="16">
        <v>305</v>
      </c>
      <c r="R23" s="16">
        <v>327</v>
      </c>
      <c r="S23" s="16">
        <v>297</v>
      </c>
      <c r="T23" s="63"/>
      <c r="U23" s="51"/>
      <c r="V23" s="51">
        <v>2000</v>
      </c>
      <c r="W23" s="51"/>
      <c r="X23" s="51">
        <v>2017</v>
      </c>
      <c r="Y23" s="97"/>
    </row>
    <row r="24" spans="1:38" s="13" customFormat="1" ht="13.5" customHeight="1" x14ac:dyDescent="0.25">
      <c r="A24" s="17" t="s">
        <v>28</v>
      </c>
      <c r="B24" s="16">
        <v>682</v>
      </c>
      <c r="C24" s="16">
        <v>658</v>
      </c>
      <c r="D24" s="16">
        <v>651</v>
      </c>
      <c r="E24" s="16">
        <v>697</v>
      </c>
      <c r="F24" s="16">
        <v>590</v>
      </c>
      <c r="G24" s="16">
        <v>582</v>
      </c>
      <c r="H24" s="16">
        <v>599</v>
      </c>
      <c r="I24" s="16">
        <v>469</v>
      </c>
      <c r="J24" s="16">
        <v>427</v>
      </c>
      <c r="K24" s="16">
        <v>518</v>
      </c>
      <c r="L24" s="16">
        <v>470</v>
      </c>
      <c r="M24" s="16">
        <v>449</v>
      </c>
      <c r="N24" s="16">
        <v>424</v>
      </c>
      <c r="O24" s="16">
        <v>415</v>
      </c>
      <c r="P24" s="16">
        <v>353</v>
      </c>
      <c r="Q24" s="16">
        <v>398</v>
      </c>
      <c r="R24" s="16">
        <v>364</v>
      </c>
      <c r="S24" s="16">
        <v>402</v>
      </c>
      <c r="T24" s="63"/>
      <c r="U24" s="17" t="s">
        <v>21</v>
      </c>
      <c r="V24" s="16">
        <v>1257</v>
      </c>
      <c r="W24" s="17" t="s">
        <v>22</v>
      </c>
      <c r="X24" s="16">
        <v>458</v>
      </c>
      <c r="Y24" s="97"/>
    </row>
    <row r="25" spans="1:38" s="13" customFormat="1" ht="13.5" customHeight="1" x14ac:dyDescent="0.25">
      <c r="A25" s="17" t="s">
        <v>29</v>
      </c>
      <c r="B25" s="16">
        <v>477</v>
      </c>
      <c r="C25" s="16">
        <v>524</v>
      </c>
      <c r="D25" s="16">
        <v>449</v>
      </c>
      <c r="E25" s="16">
        <v>455</v>
      </c>
      <c r="F25" s="16">
        <v>406</v>
      </c>
      <c r="G25" s="16">
        <v>389</v>
      </c>
      <c r="H25" s="16">
        <v>347</v>
      </c>
      <c r="I25" s="16">
        <v>300</v>
      </c>
      <c r="J25" s="16">
        <v>329</v>
      </c>
      <c r="K25" s="16">
        <v>380</v>
      </c>
      <c r="L25" s="16">
        <v>365</v>
      </c>
      <c r="M25" s="16">
        <v>311</v>
      </c>
      <c r="N25" s="16">
        <v>304</v>
      </c>
      <c r="O25" s="16">
        <v>247</v>
      </c>
      <c r="P25" s="16">
        <v>267</v>
      </c>
      <c r="Q25" s="16">
        <v>298</v>
      </c>
      <c r="R25" s="16">
        <v>271</v>
      </c>
      <c r="S25" s="16">
        <v>293</v>
      </c>
      <c r="T25" s="63"/>
      <c r="U25" s="17" t="s">
        <v>23</v>
      </c>
      <c r="V25" s="16">
        <v>987</v>
      </c>
      <c r="W25" s="17" t="s">
        <v>25</v>
      </c>
      <c r="X25" s="16">
        <v>457</v>
      </c>
      <c r="Y25" s="97"/>
    </row>
    <row r="26" spans="1:38" s="13" customFormat="1" ht="13.5" customHeight="1" x14ac:dyDescent="0.25">
      <c r="A26" s="17" t="s">
        <v>30</v>
      </c>
      <c r="B26" s="16">
        <v>795</v>
      </c>
      <c r="C26" s="16">
        <v>838</v>
      </c>
      <c r="D26" s="16">
        <v>735</v>
      </c>
      <c r="E26" s="16">
        <v>749</v>
      </c>
      <c r="F26" s="16">
        <v>702</v>
      </c>
      <c r="G26" s="16">
        <v>576</v>
      </c>
      <c r="H26" s="16">
        <v>513</v>
      </c>
      <c r="I26" s="16">
        <v>499</v>
      </c>
      <c r="J26" s="16">
        <v>450</v>
      </c>
      <c r="K26" s="16">
        <v>457</v>
      </c>
      <c r="L26" s="16">
        <v>428</v>
      </c>
      <c r="M26" s="16">
        <v>413</v>
      </c>
      <c r="N26" s="16">
        <v>407</v>
      </c>
      <c r="O26" s="16">
        <v>402</v>
      </c>
      <c r="P26" s="16">
        <v>374</v>
      </c>
      <c r="Q26" s="16">
        <v>421</v>
      </c>
      <c r="R26" s="16">
        <v>370</v>
      </c>
      <c r="S26" s="16">
        <v>388</v>
      </c>
      <c r="T26" s="63"/>
      <c r="U26" s="17" t="s">
        <v>22</v>
      </c>
      <c r="V26" s="16">
        <v>966</v>
      </c>
      <c r="W26" s="17" t="s">
        <v>21</v>
      </c>
      <c r="X26" s="16">
        <v>456</v>
      </c>
      <c r="Y26" s="97"/>
    </row>
    <row r="27" spans="1:38" s="13" customFormat="1" ht="13.5" customHeight="1" x14ac:dyDescent="0.25">
      <c r="A27" s="17" t="s">
        <v>31</v>
      </c>
      <c r="B27" s="16">
        <v>743</v>
      </c>
      <c r="C27" s="16">
        <v>720</v>
      </c>
      <c r="D27" s="16">
        <v>635</v>
      </c>
      <c r="E27" s="16">
        <v>620</v>
      </c>
      <c r="F27" s="16">
        <v>572</v>
      </c>
      <c r="G27" s="16">
        <v>570</v>
      </c>
      <c r="H27" s="16">
        <v>522</v>
      </c>
      <c r="I27" s="16">
        <v>505</v>
      </c>
      <c r="J27" s="16">
        <v>425</v>
      </c>
      <c r="K27" s="16">
        <v>458</v>
      </c>
      <c r="L27" s="16">
        <v>437</v>
      </c>
      <c r="M27" s="16">
        <v>446</v>
      </c>
      <c r="N27" s="16">
        <v>378</v>
      </c>
      <c r="O27" s="16">
        <v>351</v>
      </c>
      <c r="P27" s="16">
        <v>329</v>
      </c>
      <c r="Q27" s="16">
        <v>312</v>
      </c>
      <c r="R27" s="16">
        <v>394</v>
      </c>
      <c r="S27" s="16">
        <v>375</v>
      </c>
      <c r="T27" s="63"/>
      <c r="U27" s="17" t="s">
        <v>19</v>
      </c>
      <c r="V27" s="16">
        <v>938</v>
      </c>
      <c r="W27" s="17" t="s">
        <v>23</v>
      </c>
      <c r="X27" s="16">
        <v>436</v>
      </c>
      <c r="Y27" s="97"/>
    </row>
    <row r="28" spans="1:38" s="13" customFormat="1" ht="13.5" customHeight="1" x14ac:dyDescent="0.25">
      <c r="A28" s="17" t="s">
        <v>32</v>
      </c>
      <c r="B28" s="16">
        <v>843</v>
      </c>
      <c r="C28" s="16">
        <v>882</v>
      </c>
      <c r="D28" s="16">
        <v>688</v>
      </c>
      <c r="E28" s="16">
        <v>792</v>
      </c>
      <c r="F28" s="16">
        <v>690</v>
      </c>
      <c r="G28" s="16">
        <v>632</v>
      </c>
      <c r="H28" s="16">
        <v>635</v>
      </c>
      <c r="I28" s="16">
        <v>596</v>
      </c>
      <c r="J28" s="16">
        <v>583</v>
      </c>
      <c r="K28" s="16">
        <v>666</v>
      </c>
      <c r="L28" s="16">
        <v>611</v>
      </c>
      <c r="M28" s="16">
        <v>633</v>
      </c>
      <c r="N28" s="16">
        <v>509</v>
      </c>
      <c r="O28" s="16">
        <v>471</v>
      </c>
      <c r="P28" s="16">
        <v>471</v>
      </c>
      <c r="Q28" s="16">
        <v>442</v>
      </c>
      <c r="R28" s="16">
        <v>489</v>
      </c>
      <c r="S28" s="16">
        <v>486</v>
      </c>
      <c r="T28" s="63"/>
      <c r="U28" s="17" t="s">
        <v>14</v>
      </c>
      <c r="V28" s="16">
        <v>934</v>
      </c>
      <c r="W28" s="17" t="s">
        <v>24</v>
      </c>
      <c r="X28" s="16">
        <v>391</v>
      </c>
      <c r="Y28" s="97"/>
    </row>
    <row r="29" spans="1:38" s="13" customFormat="1" ht="13.5" customHeight="1" thickBot="1" x14ac:dyDescent="0.3">
      <c r="A29" s="17" t="s">
        <v>33</v>
      </c>
      <c r="B29" s="16">
        <v>817</v>
      </c>
      <c r="C29" s="16">
        <v>852</v>
      </c>
      <c r="D29" s="16">
        <v>726</v>
      </c>
      <c r="E29" s="16">
        <v>789</v>
      </c>
      <c r="F29" s="16">
        <v>698</v>
      </c>
      <c r="G29" s="16">
        <v>612</v>
      </c>
      <c r="H29" s="16">
        <v>625</v>
      </c>
      <c r="I29" s="16">
        <v>558</v>
      </c>
      <c r="J29" s="16">
        <v>525</v>
      </c>
      <c r="K29" s="16">
        <v>532</v>
      </c>
      <c r="L29" s="16">
        <v>501</v>
      </c>
      <c r="M29" s="16">
        <v>475</v>
      </c>
      <c r="N29" s="16">
        <v>408</v>
      </c>
      <c r="O29" s="16">
        <v>414</v>
      </c>
      <c r="P29" s="16">
        <v>397</v>
      </c>
      <c r="Q29" s="16">
        <v>369</v>
      </c>
      <c r="R29" s="16">
        <v>389</v>
      </c>
      <c r="S29" s="16">
        <v>395</v>
      </c>
      <c r="T29" s="63"/>
      <c r="U29" s="52"/>
      <c r="V29" s="53"/>
      <c r="W29" s="52"/>
      <c r="X29" s="53"/>
      <c r="Y29" s="97"/>
    </row>
    <row r="30" spans="1:38" s="13" customFormat="1" ht="13.5" customHeight="1" x14ac:dyDescent="0.25">
      <c r="A30" s="17" t="s">
        <v>34</v>
      </c>
      <c r="B30" s="16">
        <v>703</v>
      </c>
      <c r="C30" s="16">
        <v>741</v>
      </c>
      <c r="D30" s="16">
        <v>652</v>
      </c>
      <c r="E30" s="16">
        <v>721</v>
      </c>
      <c r="F30" s="16">
        <v>599</v>
      </c>
      <c r="G30" s="16">
        <v>586</v>
      </c>
      <c r="H30" s="16">
        <v>560</v>
      </c>
      <c r="I30" s="16">
        <v>507</v>
      </c>
      <c r="J30" s="16">
        <v>457</v>
      </c>
      <c r="K30" s="16">
        <v>513</v>
      </c>
      <c r="L30" s="16">
        <v>470</v>
      </c>
      <c r="M30" s="16">
        <v>455</v>
      </c>
      <c r="N30" s="16">
        <v>419</v>
      </c>
      <c r="O30" s="16">
        <v>432</v>
      </c>
      <c r="P30" s="16">
        <v>392</v>
      </c>
      <c r="Q30" s="16">
        <v>384</v>
      </c>
      <c r="R30" s="16">
        <v>397</v>
      </c>
      <c r="S30" s="16">
        <v>393</v>
      </c>
      <c r="T30" s="63"/>
      <c r="U30" s="12"/>
      <c r="V30" s="12"/>
      <c r="W30" s="12"/>
      <c r="X30" s="12"/>
      <c r="Y30" s="97"/>
    </row>
    <row r="31" spans="1:38" s="13" customFormat="1" ht="13.5" customHeight="1" x14ac:dyDescent="0.25">
      <c r="A31" s="17" t="s">
        <v>35</v>
      </c>
      <c r="B31" s="16">
        <v>893</v>
      </c>
      <c r="C31" s="16">
        <v>869</v>
      </c>
      <c r="D31" s="16">
        <v>765</v>
      </c>
      <c r="E31" s="16">
        <v>818</v>
      </c>
      <c r="F31" s="16">
        <v>694</v>
      </c>
      <c r="G31" s="16">
        <v>595</v>
      </c>
      <c r="H31" s="16">
        <v>580</v>
      </c>
      <c r="I31" s="16">
        <v>535</v>
      </c>
      <c r="J31" s="16">
        <v>491</v>
      </c>
      <c r="K31" s="16">
        <v>489</v>
      </c>
      <c r="L31" s="16">
        <v>487</v>
      </c>
      <c r="M31" s="16">
        <v>474</v>
      </c>
      <c r="N31" s="16">
        <v>396</v>
      </c>
      <c r="O31" s="16">
        <v>377</v>
      </c>
      <c r="P31" s="16">
        <v>386</v>
      </c>
      <c r="Q31" s="16">
        <v>376</v>
      </c>
      <c r="R31" s="16">
        <v>372</v>
      </c>
      <c r="S31" s="16">
        <v>391</v>
      </c>
      <c r="T31" s="63"/>
      <c r="U31" s="118" t="s">
        <v>321</v>
      </c>
      <c r="V31" s="65"/>
    </row>
    <row r="32" spans="1:38" s="13" customFormat="1" ht="13.5" customHeight="1" thickBot="1" x14ac:dyDescent="0.3">
      <c r="A32" s="17" t="s">
        <v>36</v>
      </c>
      <c r="B32" s="16">
        <v>389</v>
      </c>
      <c r="C32" s="16">
        <v>424</v>
      </c>
      <c r="D32" s="16">
        <v>402</v>
      </c>
      <c r="E32" s="16">
        <v>346</v>
      </c>
      <c r="F32" s="16">
        <v>307</v>
      </c>
      <c r="G32" s="16">
        <v>276</v>
      </c>
      <c r="H32" s="16">
        <v>245</v>
      </c>
      <c r="I32" s="16">
        <v>238</v>
      </c>
      <c r="J32" s="16">
        <v>244</v>
      </c>
      <c r="K32" s="16">
        <v>242</v>
      </c>
      <c r="L32" s="16">
        <v>242</v>
      </c>
      <c r="M32" s="16">
        <v>243</v>
      </c>
      <c r="N32" s="16">
        <v>211</v>
      </c>
      <c r="O32" s="16">
        <v>226</v>
      </c>
      <c r="P32" s="16">
        <v>210</v>
      </c>
      <c r="Q32" s="16">
        <v>185</v>
      </c>
      <c r="R32" s="16">
        <v>182</v>
      </c>
      <c r="S32" s="16">
        <v>223</v>
      </c>
      <c r="T32" s="63"/>
      <c r="U32" s="51"/>
      <c r="V32" s="51">
        <v>2000</v>
      </c>
      <c r="W32" s="51"/>
      <c r="X32" s="51">
        <v>2017</v>
      </c>
    </row>
    <row r="33" spans="1:25" s="13" customFormat="1" ht="13.5" customHeight="1" x14ac:dyDescent="0.25">
      <c r="A33" s="17" t="s">
        <v>37</v>
      </c>
      <c r="B33" s="16">
        <v>577</v>
      </c>
      <c r="C33" s="16">
        <v>561</v>
      </c>
      <c r="D33" s="16">
        <v>535</v>
      </c>
      <c r="E33" s="16">
        <v>519</v>
      </c>
      <c r="F33" s="16">
        <v>432</v>
      </c>
      <c r="G33" s="16">
        <v>410</v>
      </c>
      <c r="H33" s="16">
        <v>373</v>
      </c>
      <c r="I33" s="16">
        <v>279</v>
      </c>
      <c r="J33" s="16">
        <v>311</v>
      </c>
      <c r="K33" s="16">
        <v>330</v>
      </c>
      <c r="L33" s="16">
        <v>327</v>
      </c>
      <c r="M33" s="16">
        <v>320</v>
      </c>
      <c r="N33" s="16">
        <v>240</v>
      </c>
      <c r="O33" s="16">
        <v>253</v>
      </c>
      <c r="P33" s="16">
        <v>261</v>
      </c>
      <c r="Q33" s="16">
        <v>269</v>
      </c>
      <c r="R33" s="16">
        <v>296</v>
      </c>
      <c r="S33" s="16">
        <v>252</v>
      </c>
      <c r="T33" s="63"/>
      <c r="U33" s="17" t="s">
        <v>32</v>
      </c>
      <c r="V33" s="16">
        <v>893</v>
      </c>
      <c r="W33" s="17" t="s">
        <v>32</v>
      </c>
      <c r="X33" s="16">
        <v>486</v>
      </c>
      <c r="Y33" s="65"/>
    </row>
    <row r="34" spans="1:25" s="13" customFormat="1" ht="13.5" customHeight="1" x14ac:dyDescent="0.25">
      <c r="A34" s="17" t="s">
        <v>38</v>
      </c>
      <c r="B34" s="16">
        <v>817</v>
      </c>
      <c r="C34" s="16">
        <v>835</v>
      </c>
      <c r="D34" s="16">
        <v>762</v>
      </c>
      <c r="E34" s="16">
        <v>716</v>
      </c>
      <c r="F34" s="16">
        <v>640</v>
      </c>
      <c r="G34" s="16">
        <v>543</v>
      </c>
      <c r="H34" s="16">
        <v>623</v>
      </c>
      <c r="I34" s="16">
        <v>519</v>
      </c>
      <c r="J34" s="16">
        <v>475</v>
      </c>
      <c r="K34" s="16">
        <v>485</v>
      </c>
      <c r="L34" s="16">
        <v>486</v>
      </c>
      <c r="M34" s="16">
        <v>513</v>
      </c>
      <c r="N34" s="16">
        <v>446</v>
      </c>
      <c r="O34" s="16">
        <v>429</v>
      </c>
      <c r="P34" s="16">
        <v>420</v>
      </c>
      <c r="Q34" s="16">
        <v>424</v>
      </c>
      <c r="R34" s="16">
        <v>489</v>
      </c>
      <c r="S34" s="16">
        <v>472</v>
      </c>
      <c r="T34" s="63"/>
      <c r="U34" s="17" t="s">
        <v>35</v>
      </c>
      <c r="V34" s="16">
        <v>843</v>
      </c>
      <c r="W34" s="17" t="s">
        <v>38</v>
      </c>
      <c r="X34" s="16">
        <v>472</v>
      </c>
      <c r="Y34" s="65"/>
    </row>
    <row r="35" spans="1:25" s="13" customFormat="1" ht="13.5" customHeight="1" x14ac:dyDescent="0.25">
      <c r="A35" s="17" t="s">
        <v>39</v>
      </c>
      <c r="B35" s="16">
        <v>688</v>
      </c>
      <c r="C35" s="16">
        <v>611</v>
      </c>
      <c r="D35" s="16">
        <v>620</v>
      </c>
      <c r="E35" s="16">
        <v>597</v>
      </c>
      <c r="F35" s="16">
        <v>530</v>
      </c>
      <c r="G35" s="16">
        <v>530</v>
      </c>
      <c r="H35" s="16">
        <v>518</v>
      </c>
      <c r="I35" s="16">
        <v>501</v>
      </c>
      <c r="J35" s="16">
        <v>414</v>
      </c>
      <c r="K35" s="16">
        <v>460</v>
      </c>
      <c r="L35" s="16">
        <v>395</v>
      </c>
      <c r="M35" s="16">
        <v>356</v>
      </c>
      <c r="N35" s="16">
        <v>342</v>
      </c>
      <c r="O35" s="16">
        <v>335</v>
      </c>
      <c r="P35" s="16">
        <v>308</v>
      </c>
      <c r="Q35" s="16">
        <v>337</v>
      </c>
      <c r="R35" s="16">
        <v>311</v>
      </c>
      <c r="S35" s="16">
        <v>336</v>
      </c>
      <c r="T35" s="63"/>
      <c r="U35" s="17" t="s">
        <v>33</v>
      </c>
      <c r="V35" s="16">
        <v>817</v>
      </c>
      <c r="W35" s="17" t="s">
        <v>28</v>
      </c>
      <c r="X35" s="16">
        <v>402</v>
      </c>
      <c r="Y35" s="65"/>
    </row>
    <row r="36" spans="1:25" s="13" customFormat="1" ht="13.5" customHeight="1" x14ac:dyDescent="0.25">
      <c r="A36" s="17" t="s">
        <v>40</v>
      </c>
      <c r="B36" s="16">
        <v>312</v>
      </c>
      <c r="C36" s="16">
        <v>370</v>
      </c>
      <c r="D36" s="16">
        <v>295</v>
      </c>
      <c r="E36" s="16">
        <v>354</v>
      </c>
      <c r="F36" s="16">
        <v>305</v>
      </c>
      <c r="G36" s="16">
        <v>251</v>
      </c>
      <c r="H36" s="16">
        <v>248</v>
      </c>
      <c r="I36" s="16">
        <v>226</v>
      </c>
      <c r="J36" s="16">
        <v>193</v>
      </c>
      <c r="K36" s="16">
        <v>216</v>
      </c>
      <c r="L36" s="16">
        <v>226</v>
      </c>
      <c r="M36" s="16">
        <v>167</v>
      </c>
      <c r="N36" s="16">
        <v>163</v>
      </c>
      <c r="O36" s="16">
        <v>168</v>
      </c>
      <c r="P36" s="16">
        <v>168</v>
      </c>
      <c r="Q36" s="16">
        <v>153</v>
      </c>
      <c r="R36" s="16">
        <v>176</v>
      </c>
      <c r="S36" s="16">
        <v>139</v>
      </c>
      <c r="T36" s="63"/>
      <c r="U36" s="17" t="s">
        <v>30</v>
      </c>
      <c r="V36" s="16">
        <v>817</v>
      </c>
      <c r="W36" s="17" t="s">
        <v>33</v>
      </c>
      <c r="X36" s="16">
        <v>395</v>
      </c>
      <c r="Y36" s="65"/>
    </row>
    <row r="37" spans="1:25" s="13" customFormat="1" ht="13.5" customHeight="1" x14ac:dyDescent="0.25">
      <c r="A37" s="17" t="s">
        <v>41</v>
      </c>
      <c r="B37" s="16">
        <v>457</v>
      </c>
      <c r="C37" s="16">
        <v>482</v>
      </c>
      <c r="D37" s="16">
        <v>431</v>
      </c>
      <c r="E37" s="16">
        <v>462</v>
      </c>
      <c r="F37" s="16">
        <v>335</v>
      </c>
      <c r="G37" s="16">
        <v>297</v>
      </c>
      <c r="H37" s="16">
        <v>279</v>
      </c>
      <c r="I37" s="16">
        <v>279</v>
      </c>
      <c r="J37" s="16">
        <v>234</v>
      </c>
      <c r="K37" s="16">
        <v>258</v>
      </c>
      <c r="L37" s="16">
        <v>261</v>
      </c>
      <c r="M37" s="16">
        <v>237</v>
      </c>
      <c r="N37" s="16">
        <v>218</v>
      </c>
      <c r="O37" s="16">
        <v>211</v>
      </c>
      <c r="P37" s="16">
        <v>199</v>
      </c>
      <c r="Q37" s="16">
        <v>218</v>
      </c>
      <c r="R37" s="16">
        <v>199</v>
      </c>
      <c r="S37" s="16">
        <v>170</v>
      </c>
      <c r="T37" s="63"/>
      <c r="U37" s="17" t="s">
        <v>38</v>
      </c>
      <c r="V37" s="16">
        <v>795</v>
      </c>
      <c r="W37" s="17" t="s">
        <v>34</v>
      </c>
      <c r="X37" s="16">
        <v>393</v>
      </c>
      <c r="Y37" s="65"/>
    </row>
    <row r="38" spans="1:25" s="13" customFormat="1" ht="13.5" customHeight="1" thickBot="1" x14ac:dyDescent="0.3">
      <c r="A38" s="17" t="s">
        <v>42</v>
      </c>
      <c r="B38" s="16">
        <v>539</v>
      </c>
      <c r="C38" s="16">
        <v>568</v>
      </c>
      <c r="D38" s="16">
        <v>491</v>
      </c>
      <c r="E38" s="16">
        <v>542</v>
      </c>
      <c r="F38" s="16">
        <v>503</v>
      </c>
      <c r="G38" s="16">
        <v>442</v>
      </c>
      <c r="H38" s="16">
        <v>342</v>
      </c>
      <c r="I38" s="16">
        <v>346</v>
      </c>
      <c r="J38" s="16">
        <v>390</v>
      </c>
      <c r="K38" s="16">
        <v>373</v>
      </c>
      <c r="L38" s="16">
        <v>402</v>
      </c>
      <c r="M38" s="16">
        <v>335</v>
      </c>
      <c r="N38" s="16">
        <v>296</v>
      </c>
      <c r="O38" s="16">
        <v>278</v>
      </c>
      <c r="P38" s="16">
        <v>299</v>
      </c>
      <c r="Q38" s="16">
        <v>285</v>
      </c>
      <c r="R38" s="16">
        <v>264</v>
      </c>
      <c r="S38" s="16">
        <v>306</v>
      </c>
      <c r="T38" s="63"/>
      <c r="U38" s="52"/>
      <c r="V38" s="53"/>
      <c r="W38" s="52"/>
      <c r="X38" s="53"/>
      <c r="Y38" s="65"/>
    </row>
    <row r="39" spans="1:25" s="13" customFormat="1" ht="13.5" customHeight="1" x14ac:dyDescent="0.25">
      <c r="A39" s="17" t="s">
        <v>43</v>
      </c>
      <c r="B39" s="16">
        <v>280</v>
      </c>
      <c r="C39" s="16">
        <v>291</v>
      </c>
      <c r="D39" s="16">
        <v>245</v>
      </c>
      <c r="E39" s="16">
        <v>246</v>
      </c>
      <c r="F39" s="16">
        <v>246</v>
      </c>
      <c r="G39" s="16">
        <v>204</v>
      </c>
      <c r="H39" s="16">
        <v>210</v>
      </c>
      <c r="I39" s="16">
        <v>162</v>
      </c>
      <c r="J39" s="16">
        <v>179</v>
      </c>
      <c r="K39" s="16">
        <v>187</v>
      </c>
      <c r="L39" s="16">
        <v>193</v>
      </c>
      <c r="M39" s="16">
        <v>193</v>
      </c>
      <c r="N39" s="16">
        <v>178</v>
      </c>
      <c r="O39" s="16">
        <v>172</v>
      </c>
      <c r="P39" s="16">
        <v>175</v>
      </c>
      <c r="Q39" s="16">
        <v>175</v>
      </c>
      <c r="R39" s="16">
        <v>163</v>
      </c>
      <c r="S39" s="16">
        <v>163</v>
      </c>
      <c r="T39" s="63"/>
      <c r="Y39" s="65"/>
    </row>
    <row r="40" spans="1:25" s="13" customFormat="1" ht="13.5" customHeight="1" x14ac:dyDescent="0.25">
      <c r="A40" s="17" t="s">
        <v>44</v>
      </c>
      <c r="B40" s="16">
        <v>386</v>
      </c>
      <c r="C40" s="16">
        <v>393</v>
      </c>
      <c r="D40" s="16">
        <v>400</v>
      </c>
      <c r="E40" s="16">
        <v>420</v>
      </c>
      <c r="F40" s="16">
        <v>315</v>
      </c>
      <c r="G40" s="16">
        <v>275</v>
      </c>
      <c r="H40" s="16">
        <v>289</v>
      </c>
      <c r="I40" s="16">
        <v>293</v>
      </c>
      <c r="J40" s="16">
        <v>241</v>
      </c>
      <c r="K40" s="16">
        <v>305</v>
      </c>
      <c r="L40" s="16">
        <v>269</v>
      </c>
      <c r="M40" s="16">
        <v>265</v>
      </c>
      <c r="N40" s="16">
        <v>249</v>
      </c>
      <c r="O40" s="16">
        <v>256</v>
      </c>
      <c r="P40" s="16">
        <v>222</v>
      </c>
      <c r="Q40" s="16">
        <v>179</v>
      </c>
      <c r="R40" s="16">
        <v>184</v>
      </c>
      <c r="S40" s="16">
        <v>174</v>
      </c>
      <c r="T40" s="63"/>
      <c r="Y40" s="65"/>
    </row>
    <row r="41" spans="1:25" s="13" customFormat="1" ht="13.5" customHeight="1" x14ac:dyDescent="0.25">
      <c r="A41" s="17" t="s">
        <v>45</v>
      </c>
      <c r="B41" s="16">
        <v>609</v>
      </c>
      <c r="C41" s="16">
        <v>604</v>
      </c>
      <c r="D41" s="16">
        <v>587</v>
      </c>
      <c r="E41" s="16">
        <v>537</v>
      </c>
      <c r="F41" s="16">
        <v>507</v>
      </c>
      <c r="G41" s="16">
        <v>462</v>
      </c>
      <c r="H41" s="16">
        <v>437</v>
      </c>
      <c r="I41" s="16">
        <v>431</v>
      </c>
      <c r="J41" s="16">
        <v>408</v>
      </c>
      <c r="K41" s="16">
        <v>423</v>
      </c>
      <c r="L41" s="16">
        <v>360</v>
      </c>
      <c r="M41" s="16">
        <v>376</v>
      </c>
      <c r="N41" s="16">
        <v>350</v>
      </c>
      <c r="O41" s="16">
        <v>322</v>
      </c>
      <c r="P41" s="16">
        <v>302</v>
      </c>
      <c r="Q41" s="16">
        <v>307</v>
      </c>
      <c r="R41" s="16">
        <v>248</v>
      </c>
      <c r="S41" s="16">
        <v>272</v>
      </c>
      <c r="T41" s="63"/>
    </row>
    <row r="42" spans="1:25" s="12" customFormat="1" ht="22.5" hidden="1" customHeight="1" x14ac:dyDescent="0.25">
      <c r="A42" s="10" t="s">
        <v>320</v>
      </c>
      <c r="B42" s="11">
        <v>7</v>
      </c>
      <c r="C42" s="11">
        <v>9</v>
      </c>
      <c r="D42" s="11">
        <v>18</v>
      </c>
      <c r="E42" s="11">
        <v>8</v>
      </c>
      <c r="F42" s="11">
        <v>1</v>
      </c>
      <c r="G42" s="11">
        <v>0</v>
      </c>
      <c r="H42" s="11">
        <v>0</v>
      </c>
      <c r="I42" s="11">
        <v>0</v>
      </c>
      <c r="J42" s="11">
        <v>0</v>
      </c>
      <c r="K42" s="11">
        <v>0</v>
      </c>
      <c r="L42" s="11">
        <v>0</v>
      </c>
      <c r="M42" s="11">
        <v>0</v>
      </c>
      <c r="N42" s="11">
        <v>0</v>
      </c>
      <c r="O42" s="11">
        <v>0</v>
      </c>
      <c r="P42" s="11">
        <v>0</v>
      </c>
      <c r="Q42" s="11">
        <v>0</v>
      </c>
      <c r="R42" s="16">
        <v>2</v>
      </c>
      <c r="S42" s="16">
        <v>6</v>
      </c>
      <c r="T42" s="63"/>
      <c r="U42"/>
      <c r="V42"/>
      <c r="W42"/>
      <c r="X42"/>
      <c r="Y42" s="13"/>
    </row>
    <row r="43" spans="1:25" ht="15.75" thickBot="1" x14ac:dyDescent="0.3">
      <c r="A43" s="18"/>
      <c r="B43" s="19"/>
      <c r="C43" s="19"/>
      <c r="D43" s="19"/>
      <c r="E43" s="19"/>
      <c r="F43" s="19"/>
      <c r="G43" s="19"/>
      <c r="H43" s="19"/>
      <c r="I43" s="19"/>
      <c r="J43" s="19"/>
      <c r="K43" s="19"/>
      <c r="L43" s="19"/>
      <c r="M43" s="19"/>
      <c r="N43" s="19"/>
      <c r="O43" s="19"/>
      <c r="P43" s="19"/>
      <c r="Q43" s="19"/>
      <c r="R43" s="19"/>
      <c r="S43" s="19"/>
      <c r="T43" s="63"/>
      <c r="Y43" s="13"/>
    </row>
    <row r="44" spans="1:25" x14ac:dyDescent="0.25">
      <c r="B44" s="63"/>
      <c r="Q44"/>
      <c r="T44" s="63"/>
      <c r="Y44" s="13"/>
    </row>
    <row r="45" spans="1:25" x14ac:dyDescent="0.25">
      <c r="Y45" s="13"/>
    </row>
    <row r="46" spans="1:25" x14ac:dyDescent="0.25">
      <c r="A46" s="72" t="s">
        <v>314</v>
      </c>
      <c r="B46" s="97" t="s">
        <v>306</v>
      </c>
      <c r="C46" s="63"/>
      <c r="D46" s="63"/>
      <c r="E46" s="63"/>
      <c r="F46" s="63"/>
      <c r="G46" s="63"/>
      <c r="Q46"/>
      <c r="R46"/>
      <c r="Y46" s="13"/>
    </row>
    <row r="47" spans="1:25" x14ac:dyDescent="0.25">
      <c r="A47" s="63"/>
      <c r="B47" s="63"/>
      <c r="C47" s="63"/>
      <c r="D47" s="63"/>
      <c r="E47" s="63"/>
      <c r="F47" s="63"/>
      <c r="G47" s="63"/>
      <c r="Q47"/>
      <c r="R47"/>
      <c r="Y47" s="13"/>
    </row>
    <row r="48" spans="1:25" x14ac:dyDescent="0.25">
      <c r="A48" s="72" t="s">
        <v>309</v>
      </c>
      <c r="B48" s="72" t="s">
        <v>304</v>
      </c>
      <c r="Q48"/>
      <c r="R48"/>
      <c r="Y48" s="13"/>
    </row>
    <row r="49" spans="1:25" x14ac:dyDescent="0.25">
      <c r="A49" s="72" t="s">
        <v>308</v>
      </c>
      <c r="B49" s="97">
        <v>2017</v>
      </c>
      <c r="J49" s="76" t="s">
        <v>11</v>
      </c>
      <c r="K49" s="77">
        <v>4700</v>
      </c>
      <c r="Q49"/>
      <c r="R49"/>
      <c r="Y49" s="13"/>
    </row>
    <row r="50" spans="1:25" x14ac:dyDescent="0.25">
      <c r="A50" s="73" t="s">
        <v>11</v>
      </c>
      <c r="B50" s="74">
        <v>4823</v>
      </c>
      <c r="J50" s="75" t="s">
        <v>12</v>
      </c>
      <c r="K50" s="74">
        <v>321</v>
      </c>
      <c r="Q50"/>
      <c r="R50"/>
      <c r="Y50" s="12"/>
    </row>
    <row r="51" spans="1:25" x14ac:dyDescent="0.25">
      <c r="A51" s="75" t="s">
        <v>22</v>
      </c>
      <c r="B51" s="74">
        <v>458</v>
      </c>
      <c r="J51" s="75" t="s">
        <v>13</v>
      </c>
      <c r="K51" s="74">
        <v>61</v>
      </c>
      <c r="Q51"/>
      <c r="R51"/>
    </row>
    <row r="52" spans="1:25" x14ac:dyDescent="0.25">
      <c r="A52" s="75" t="s">
        <v>25</v>
      </c>
      <c r="B52" s="74">
        <v>457</v>
      </c>
      <c r="J52" s="75" t="s">
        <v>14</v>
      </c>
      <c r="K52" s="74">
        <v>351</v>
      </c>
      <c r="Q52"/>
      <c r="R52"/>
    </row>
    <row r="53" spans="1:25" x14ac:dyDescent="0.25">
      <c r="A53" s="75" t="s">
        <v>21</v>
      </c>
      <c r="B53" s="74">
        <v>456</v>
      </c>
      <c r="J53" s="75" t="s">
        <v>15</v>
      </c>
      <c r="K53" s="74">
        <v>261</v>
      </c>
      <c r="Q53"/>
      <c r="R53"/>
    </row>
    <row r="54" spans="1:25" x14ac:dyDescent="0.25">
      <c r="A54" s="75" t="s">
        <v>23</v>
      </c>
      <c r="B54" s="74">
        <v>436</v>
      </c>
      <c r="J54" s="75" t="s">
        <v>16</v>
      </c>
      <c r="K54" s="74">
        <v>336</v>
      </c>
      <c r="Q54"/>
      <c r="R54"/>
    </row>
    <row r="55" spans="1:25" x14ac:dyDescent="0.25">
      <c r="A55" s="75" t="s">
        <v>24</v>
      </c>
      <c r="B55" s="74">
        <v>391</v>
      </c>
      <c r="J55" s="75" t="s">
        <v>17</v>
      </c>
      <c r="K55" s="74">
        <v>275</v>
      </c>
      <c r="Q55"/>
      <c r="R55"/>
    </row>
    <row r="56" spans="1:25" x14ac:dyDescent="0.25">
      <c r="A56" s="75" t="s">
        <v>19</v>
      </c>
      <c r="B56" s="74">
        <v>382</v>
      </c>
      <c r="J56" s="75" t="s">
        <v>18</v>
      </c>
      <c r="K56" s="74">
        <v>213</v>
      </c>
      <c r="Q56"/>
      <c r="R56"/>
    </row>
    <row r="57" spans="1:25" x14ac:dyDescent="0.25">
      <c r="A57" s="75" t="s">
        <v>20</v>
      </c>
      <c r="B57" s="74">
        <v>370</v>
      </c>
      <c r="J57" s="75" t="s">
        <v>19</v>
      </c>
      <c r="K57" s="74">
        <v>424</v>
      </c>
      <c r="Q57"/>
      <c r="R57"/>
    </row>
    <row r="58" spans="1:25" x14ac:dyDescent="0.25">
      <c r="A58" s="75" t="s">
        <v>14</v>
      </c>
      <c r="B58" s="74">
        <v>369</v>
      </c>
      <c r="J58" s="75" t="s">
        <v>20</v>
      </c>
      <c r="K58" s="74">
        <v>362</v>
      </c>
      <c r="Q58"/>
      <c r="R58"/>
    </row>
    <row r="59" spans="1:25" x14ac:dyDescent="0.25">
      <c r="A59" s="75" t="s">
        <v>12</v>
      </c>
      <c r="B59" s="74">
        <v>360</v>
      </c>
      <c r="J59" s="75" t="s">
        <v>21</v>
      </c>
      <c r="K59" s="74">
        <v>439</v>
      </c>
      <c r="Q59"/>
      <c r="R59"/>
    </row>
    <row r="60" spans="1:25" x14ac:dyDescent="0.25">
      <c r="A60" s="75" t="s">
        <v>16</v>
      </c>
      <c r="B60" s="74">
        <v>310</v>
      </c>
      <c r="J60" s="75" t="s">
        <v>22</v>
      </c>
      <c r="K60" s="74">
        <v>444</v>
      </c>
      <c r="Q60"/>
      <c r="R60"/>
    </row>
    <row r="61" spans="1:25" x14ac:dyDescent="0.25">
      <c r="A61" s="75" t="s">
        <v>17</v>
      </c>
      <c r="B61" s="74">
        <v>302</v>
      </c>
      <c r="J61" s="75" t="s">
        <v>23</v>
      </c>
      <c r="K61" s="74">
        <v>419</v>
      </c>
      <c r="Q61"/>
      <c r="R61"/>
    </row>
    <row r="62" spans="1:25" x14ac:dyDescent="0.25">
      <c r="A62" s="75" t="s">
        <v>18</v>
      </c>
      <c r="B62" s="74">
        <v>237</v>
      </c>
      <c r="J62" s="75" t="s">
        <v>24</v>
      </c>
      <c r="K62" s="74">
        <v>350</v>
      </c>
      <c r="Q62"/>
      <c r="R62"/>
    </row>
    <row r="63" spans="1:25" x14ac:dyDescent="0.25">
      <c r="A63" s="75" t="s">
        <v>15</v>
      </c>
      <c r="B63" s="74">
        <v>233</v>
      </c>
      <c r="J63" s="75" t="s">
        <v>25</v>
      </c>
      <c r="K63" s="74">
        <v>444</v>
      </c>
      <c r="Q63"/>
      <c r="R63"/>
    </row>
    <row r="64" spans="1:25" x14ac:dyDescent="0.25">
      <c r="A64" s="75" t="s">
        <v>13</v>
      </c>
      <c r="B64" s="74">
        <v>62</v>
      </c>
      <c r="J64" s="76" t="s">
        <v>26</v>
      </c>
      <c r="K64" s="77">
        <v>5885</v>
      </c>
      <c r="Q64"/>
      <c r="R64"/>
    </row>
    <row r="65" spans="1:18" x14ac:dyDescent="0.25">
      <c r="A65" s="73" t="s">
        <v>26</v>
      </c>
      <c r="B65" s="74">
        <v>5927</v>
      </c>
      <c r="J65" s="75" t="s">
        <v>27</v>
      </c>
      <c r="K65" s="74">
        <v>327</v>
      </c>
      <c r="Q65"/>
      <c r="R65"/>
    </row>
    <row r="66" spans="1:18" x14ac:dyDescent="0.25">
      <c r="A66" s="75" t="s">
        <v>32</v>
      </c>
      <c r="B66" s="74">
        <v>486</v>
      </c>
      <c r="J66" s="75" t="s">
        <v>28</v>
      </c>
      <c r="K66" s="74">
        <v>364</v>
      </c>
      <c r="Q66"/>
      <c r="R66"/>
    </row>
    <row r="67" spans="1:18" x14ac:dyDescent="0.25">
      <c r="A67" s="75" t="s">
        <v>38</v>
      </c>
      <c r="B67" s="74">
        <v>472</v>
      </c>
      <c r="J67" s="75" t="s">
        <v>29</v>
      </c>
      <c r="K67" s="74">
        <v>271</v>
      </c>
      <c r="Q67"/>
      <c r="R67"/>
    </row>
    <row r="68" spans="1:18" x14ac:dyDescent="0.25">
      <c r="A68" s="75" t="s">
        <v>28</v>
      </c>
      <c r="B68" s="74">
        <v>402</v>
      </c>
      <c r="J68" s="75" t="s">
        <v>30</v>
      </c>
      <c r="K68" s="74">
        <v>370</v>
      </c>
      <c r="Q68"/>
      <c r="R68"/>
    </row>
    <row r="69" spans="1:18" x14ac:dyDescent="0.25">
      <c r="A69" s="75" t="s">
        <v>33</v>
      </c>
      <c r="B69" s="74">
        <v>395</v>
      </c>
      <c r="J69" s="75" t="s">
        <v>31</v>
      </c>
      <c r="K69" s="74">
        <v>394</v>
      </c>
      <c r="Q69"/>
      <c r="R69"/>
    </row>
    <row r="70" spans="1:18" x14ac:dyDescent="0.25">
      <c r="A70" s="75" t="s">
        <v>34</v>
      </c>
      <c r="B70" s="74">
        <v>393</v>
      </c>
      <c r="J70" s="75" t="s">
        <v>32</v>
      </c>
      <c r="K70" s="74">
        <v>489</v>
      </c>
      <c r="Q70"/>
      <c r="R70"/>
    </row>
    <row r="71" spans="1:18" x14ac:dyDescent="0.25">
      <c r="A71" s="75" t="s">
        <v>35</v>
      </c>
      <c r="B71" s="74">
        <v>391</v>
      </c>
      <c r="J71" s="75" t="s">
        <v>33</v>
      </c>
      <c r="K71" s="74">
        <v>389</v>
      </c>
      <c r="Q71"/>
      <c r="R71"/>
    </row>
    <row r="72" spans="1:18" x14ac:dyDescent="0.25">
      <c r="A72" s="75" t="s">
        <v>30</v>
      </c>
      <c r="B72" s="74">
        <v>388</v>
      </c>
      <c r="J72" s="75" t="s">
        <v>34</v>
      </c>
      <c r="K72" s="74">
        <v>397</v>
      </c>
    </row>
    <row r="73" spans="1:18" x14ac:dyDescent="0.25">
      <c r="A73" s="75" t="s">
        <v>31</v>
      </c>
      <c r="B73" s="74">
        <v>375</v>
      </c>
      <c r="J73" s="75" t="s">
        <v>35</v>
      </c>
      <c r="K73" s="74">
        <v>372</v>
      </c>
    </row>
    <row r="74" spans="1:18" x14ac:dyDescent="0.25">
      <c r="A74" s="75" t="s">
        <v>39</v>
      </c>
      <c r="B74" s="74">
        <v>336</v>
      </c>
      <c r="J74" s="75" t="s">
        <v>36</v>
      </c>
      <c r="K74" s="74">
        <v>182</v>
      </c>
    </row>
    <row r="75" spans="1:18" x14ac:dyDescent="0.25">
      <c r="A75" s="75" t="s">
        <v>42</v>
      </c>
      <c r="B75" s="74">
        <v>306</v>
      </c>
      <c r="J75" s="75" t="s">
        <v>37</v>
      </c>
      <c r="K75" s="74">
        <v>296</v>
      </c>
    </row>
    <row r="76" spans="1:18" x14ac:dyDescent="0.25">
      <c r="A76" s="75" t="s">
        <v>27</v>
      </c>
      <c r="B76" s="74">
        <v>297</v>
      </c>
      <c r="J76" s="75" t="s">
        <v>38</v>
      </c>
      <c r="K76" s="74">
        <v>489</v>
      </c>
    </row>
    <row r="77" spans="1:18" x14ac:dyDescent="0.25">
      <c r="A77" s="75" t="s">
        <v>29</v>
      </c>
      <c r="B77" s="74">
        <v>293</v>
      </c>
      <c r="J77" s="75" t="s">
        <v>39</v>
      </c>
      <c r="K77" s="74">
        <v>311</v>
      </c>
    </row>
    <row r="78" spans="1:18" x14ac:dyDescent="0.25">
      <c r="A78" s="75" t="s">
        <v>45</v>
      </c>
      <c r="B78" s="74">
        <v>272</v>
      </c>
      <c r="J78" s="75" t="s">
        <v>40</v>
      </c>
      <c r="K78" s="74">
        <v>176</v>
      </c>
    </row>
    <row r="79" spans="1:18" x14ac:dyDescent="0.25">
      <c r="A79" s="75" t="s">
        <v>37</v>
      </c>
      <c r="B79" s="74">
        <v>252</v>
      </c>
      <c r="J79" s="75" t="s">
        <v>41</v>
      </c>
      <c r="K79" s="74">
        <v>199</v>
      </c>
    </row>
    <row r="80" spans="1:18" x14ac:dyDescent="0.25">
      <c r="A80" s="75" t="s">
        <v>36</v>
      </c>
      <c r="B80" s="74">
        <v>223</v>
      </c>
      <c r="J80" s="75" t="s">
        <v>42</v>
      </c>
      <c r="K80" s="74">
        <v>264</v>
      </c>
    </row>
    <row r="81" spans="1:11" x14ac:dyDescent="0.25">
      <c r="A81" s="75" t="s">
        <v>44</v>
      </c>
      <c r="B81" s="74">
        <v>174</v>
      </c>
      <c r="J81" s="75" t="s">
        <v>43</v>
      </c>
      <c r="K81" s="74">
        <v>163</v>
      </c>
    </row>
    <row r="82" spans="1:11" x14ac:dyDescent="0.25">
      <c r="A82" s="75" t="s">
        <v>41</v>
      </c>
      <c r="B82" s="74">
        <v>170</v>
      </c>
      <c r="J82" s="75" t="s">
        <v>44</v>
      </c>
      <c r="K82" s="74">
        <v>184</v>
      </c>
    </row>
    <row r="83" spans="1:11" x14ac:dyDescent="0.25">
      <c r="A83" s="75" t="s">
        <v>43</v>
      </c>
      <c r="B83" s="74">
        <v>163</v>
      </c>
      <c r="J83" s="75" t="s">
        <v>45</v>
      </c>
      <c r="K83" s="74">
        <v>248</v>
      </c>
    </row>
    <row r="84" spans="1:11" x14ac:dyDescent="0.25">
      <c r="A84" s="75" t="s">
        <v>40</v>
      </c>
      <c r="B84" s="74">
        <v>139</v>
      </c>
      <c r="J84" t="s">
        <v>320</v>
      </c>
      <c r="K84">
        <v>2</v>
      </c>
    </row>
    <row r="85" spans="1:11" x14ac:dyDescent="0.25">
      <c r="A85" s="73" t="s">
        <v>10</v>
      </c>
      <c r="B85" s="74">
        <v>6</v>
      </c>
    </row>
    <row r="86" spans="1:11" x14ac:dyDescent="0.25">
      <c r="A86" s="75" t="s">
        <v>10</v>
      </c>
      <c r="B86" s="74">
        <v>6</v>
      </c>
    </row>
    <row r="87" spans="1:11" x14ac:dyDescent="0.25">
      <c r="A87" s="73" t="s">
        <v>0</v>
      </c>
      <c r="B87" s="74">
        <v>10756</v>
      </c>
    </row>
  </sheetData>
  <pageMargins left="0.70866141732283472" right="0.70866141732283472" top="0.74803149606299213" bottom="0.74803149606299213" header="0.31496062992125984" footer="0.31496062992125984"/>
  <pageSetup paperSize="9" scale="81" orientation="landscape" r:id="rId2"/>
  <headerFooter>
    <oddHeader>&amp;R&amp;"Foundry Sans,Regular"LFB Fire Facts | Fires in London 2014</oddHeader>
    <oddFooter>&amp;L&amp;"Foundry Sans,Regular"http://data.london.gov.uk&amp;R&amp;"Foundry Sans,Regular"Full data tables | Table &amp;A</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85"/>
  <sheetViews>
    <sheetView showGridLines="0" zoomScaleNormal="100" workbookViewId="0">
      <selection activeCell="AB21" sqref="AB21"/>
    </sheetView>
  </sheetViews>
  <sheetFormatPr defaultRowHeight="15" x14ac:dyDescent="0.25"/>
  <cols>
    <col min="1" max="1" width="19.28515625" customWidth="1"/>
    <col min="2" max="2" width="8.140625" customWidth="1"/>
    <col min="3" max="3" width="11.28515625" hidden="1" customWidth="1"/>
    <col min="4" max="4" width="6" hidden="1" customWidth="1"/>
    <col min="5" max="6" width="6.140625" hidden="1" customWidth="1"/>
    <col min="7" max="7" width="9.7109375" customWidth="1"/>
    <col min="8" max="11" width="10.7109375" hidden="1" customWidth="1"/>
    <col min="12" max="12" width="9.7109375" customWidth="1"/>
    <col min="13" max="16" width="6.7109375" customWidth="1"/>
    <col min="17" max="17" width="6.7109375" style="63" customWidth="1"/>
    <col min="18" max="18" width="6.7109375" customWidth="1"/>
    <col min="19" max="19" width="6.7109375" style="97" customWidth="1"/>
    <col min="20" max="20" width="2.7109375" style="97" customWidth="1"/>
    <col min="21" max="21" width="6.7109375" style="97" customWidth="1"/>
    <col min="22" max="22" width="6.140625" hidden="1" customWidth="1"/>
    <col min="23" max="23" width="6.140625" style="97" customWidth="1"/>
    <col min="24" max="24" width="15.7109375" customWidth="1"/>
    <col min="25" max="25" width="6.7109375" customWidth="1"/>
    <col min="26" max="26" width="15.7109375" customWidth="1"/>
    <col min="27" max="27" width="6.7109375" customWidth="1"/>
  </cols>
  <sheetData>
    <row r="1" spans="1:41" s="12" customFormat="1" ht="22.5" customHeight="1" x14ac:dyDescent="0.25">
      <c r="A1" s="2" t="s">
        <v>235</v>
      </c>
      <c r="R1"/>
      <c r="S1" s="97"/>
      <c r="T1" s="97"/>
      <c r="U1" s="97"/>
      <c r="X1" s="5"/>
      <c r="Y1" s="5"/>
      <c r="Z1" s="5"/>
      <c r="AA1" s="5"/>
      <c r="AB1" s="5"/>
      <c r="AC1" s="5"/>
    </row>
    <row r="2" spans="1:41" s="5" customFormat="1" ht="22.5" customHeight="1" thickBot="1" x14ac:dyDescent="0.3">
      <c r="A2" s="4" t="s">
        <v>175</v>
      </c>
      <c r="B2" s="4"/>
      <c r="V2"/>
      <c r="W2" s="97"/>
      <c r="X2" s="9"/>
      <c r="Y2" s="9"/>
      <c r="Z2" s="9"/>
      <c r="AA2" s="9"/>
      <c r="AB2" s="9"/>
      <c r="AC2" s="9"/>
    </row>
    <row r="3" spans="1:41" s="9" customFormat="1" ht="22.5" customHeight="1" x14ac:dyDescent="0.25">
      <c r="A3" s="7"/>
      <c r="B3" s="7">
        <v>2000</v>
      </c>
      <c r="C3" s="7">
        <v>2001</v>
      </c>
      <c r="D3" s="7">
        <v>2002</v>
      </c>
      <c r="E3" s="7">
        <v>2003</v>
      </c>
      <c r="F3" s="7">
        <v>2004</v>
      </c>
      <c r="G3" s="7">
        <v>2005</v>
      </c>
      <c r="H3" s="7">
        <v>2006</v>
      </c>
      <c r="I3" s="7">
        <v>2007</v>
      </c>
      <c r="J3" s="7">
        <v>2008</v>
      </c>
      <c r="K3" s="7">
        <v>2009</v>
      </c>
      <c r="L3" s="7">
        <v>2010</v>
      </c>
      <c r="M3" s="7">
        <v>2011</v>
      </c>
      <c r="N3" s="7">
        <v>2012</v>
      </c>
      <c r="O3" s="7">
        <v>2013</v>
      </c>
      <c r="P3" s="7">
        <v>2014</v>
      </c>
      <c r="Q3" s="7">
        <v>2015</v>
      </c>
      <c r="R3" s="7">
        <v>2016</v>
      </c>
      <c r="S3" s="7">
        <v>2017</v>
      </c>
      <c r="T3" s="78"/>
      <c r="U3" s="7" t="s">
        <v>500</v>
      </c>
      <c r="V3"/>
      <c r="W3" s="97"/>
      <c r="X3" s="153" t="s">
        <v>470</v>
      </c>
      <c r="Y3" s="12"/>
      <c r="Z3" s="12"/>
      <c r="AA3" s="12"/>
      <c r="AB3" s="12"/>
      <c r="AC3" s="12"/>
    </row>
    <row r="4" spans="1:41" s="12" customFormat="1" ht="22.5" customHeight="1" x14ac:dyDescent="0.25">
      <c r="A4" s="14" t="s">
        <v>176</v>
      </c>
      <c r="B4" s="15">
        <v>26135</v>
      </c>
      <c r="C4" s="15">
        <v>32322</v>
      </c>
      <c r="D4" s="15">
        <v>28213</v>
      </c>
      <c r="E4" s="15">
        <v>38084</v>
      </c>
      <c r="F4" s="15">
        <v>23023</v>
      </c>
      <c r="G4" s="15">
        <v>24218</v>
      </c>
      <c r="H4" s="15">
        <v>21674</v>
      </c>
      <c r="I4" s="15">
        <v>18920</v>
      </c>
      <c r="J4" s="15">
        <v>16211</v>
      </c>
      <c r="K4" s="15">
        <v>15379</v>
      </c>
      <c r="L4" s="15">
        <v>13895</v>
      </c>
      <c r="M4" s="15">
        <v>13880</v>
      </c>
      <c r="N4" s="15">
        <v>9697</v>
      </c>
      <c r="O4" s="15">
        <v>9791</v>
      </c>
      <c r="P4" s="15">
        <v>8898</v>
      </c>
      <c r="Q4" s="15">
        <v>10054</v>
      </c>
      <c r="R4" s="15">
        <f>R5+R20+R40</f>
        <v>9764</v>
      </c>
      <c r="S4" s="15">
        <v>9082</v>
      </c>
      <c r="T4" s="15"/>
      <c r="U4" s="15">
        <f>SUM(O4:S4)</f>
        <v>47589</v>
      </c>
      <c r="V4" s="79"/>
      <c r="W4" s="79"/>
      <c r="X4"/>
      <c r="Y4"/>
      <c r="Z4"/>
      <c r="AA4"/>
      <c r="AB4"/>
      <c r="AC4"/>
    </row>
    <row r="5" spans="1:41" s="12" customFormat="1" ht="22.5" customHeight="1" x14ac:dyDescent="0.25">
      <c r="A5" s="10" t="s">
        <v>11</v>
      </c>
      <c r="B5" s="11">
        <v>13058</v>
      </c>
      <c r="C5" s="11">
        <v>15217</v>
      </c>
      <c r="D5" s="11">
        <v>12962</v>
      </c>
      <c r="E5" s="11">
        <v>14643</v>
      </c>
      <c r="F5" s="11">
        <v>9818</v>
      </c>
      <c r="G5" s="11">
        <v>10043</v>
      </c>
      <c r="H5" s="11">
        <v>8569</v>
      </c>
      <c r="I5" s="11">
        <v>8296</v>
      </c>
      <c r="J5" s="11">
        <v>7084</v>
      </c>
      <c r="K5" s="11">
        <v>6300</v>
      </c>
      <c r="L5" s="11">
        <v>5488</v>
      </c>
      <c r="M5" s="11">
        <v>5711</v>
      </c>
      <c r="N5" s="11">
        <v>4154</v>
      </c>
      <c r="O5" s="11">
        <v>4136</v>
      </c>
      <c r="P5" s="11">
        <v>3946</v>
      </c>
      <c r="Q5" s="11">
        <v>4253</v>
      </c>
      <c r="R5" s="11">
        <v>3927</v>
      </c>
      <c r="S5" s="11">
        <v>3709</v>
      </c>
      <c r="T5" s="11"/>
      <c r="U5" s="15">
        <f>SUM(O5:S5)</f>
        <v>19971</v>
      </c>
      <c r="V5" s="80">
        <f>U5/U$4</f>
        <v>0.41965580281157411</v>
      </c>
      <c r="W5" s="80"/>
      <c r="X5"/>
      <c r="Y5"/>
      <c r="Z5"/>
      <c r="AA5"/>
      <c r="AB5"/>
      <c r="AC5"/>
      <c r="AJ5"/>
      <c r="AK5"/>
      <c r="AL5"/>
      <c r="AM5"/>
      <c r="AN5"/>
      <c r="AO5"/>
    </row>
    <row r="6" spans="1:41" s="13" customFormat="1" ht="13.5" customHeight="1" x14ac:dyDescent="0.25">
      <c r="A6" s="17" t="s">
        <v>12</v>
      </c>
      <c r="B6" s="16">
        <v>616</v>
      </c>
      <c r="C6" s="16">
        <v>676</v>
      </c>
      <c r="D6" s="16">
        <v>732</v>
      </c>
      <c r="E6" s="16">
        <v>634</v>
      </c>
      <c r="F6" s="16">
        <v>431</v>
      </c>
      <c r="G6" s="16">
        <v>505</v>
      </c>
      <c r="H6" s="16">
        <v>435</v>
      </c>
      <c r="I6" s="16">
        <v>502</v>
      </c>
      <c r="J6" s="16">
        <v>433</v>
      </c>
      <c r="K6" s="16">
        <v>374</v>
      </c>
      <c r="L6" s="16">
        <v>324</v>
      </c>
      <c r="M6" s="16">
        <v>336</v>
      </c>
      <c r="N6" s="16">
        <v>217</v>
      </c>
      <c r="O6" s="16">
        <v>306</v>
      </c>
      <c r="P6" s="16">
        <v>272</v>
      </c>
      <c r="Q6" s="16">
        <v>270</v>
      </c>
      <c r="R6" s="23">
        <v>270</v>
      </c>
      <c r="S6" s="23">
        <v>229</v>
      </c>
      <c r="T6" s="23"/>
      <c r="U6" s="23"/>
      <c r="V6"/>
      <c r="W6" s="97"/>
      <c r="X6"/>
      <c r="Y6"/>
      <c r="Z6"/>
      <c r="AA6"/>
      <c r="AB6"/>
      <c r="AC6"/>
      <c r="AJ6"/>
      <c r="AK6"/>
      <c r="AL6"/>
      <c r="AM6"/>
      <c r="AN6"/>
      <c r="AO6"/>
    </row>
    <row r="7" spans="1:41" s="13" customFormat="1" ht="13.5" customHeight="1" x14ac:dyDescent="0.25">
      <c r="A7" s="17" t="s">
        <v>13</v>
      </c>
      <c r="B7" s="16">
        <v>34</v>
      </c>
      <c r="C7" s="16">
        <v>38</v>
      </c>
      <c r="D7" s="16">
        <v>46</v>
      </c>
      <c r="E7" s="16">
        <v>55</v>
      </c>
      <c r="F7" s="16">
        <v>44</v>
      </c>
      <c r="G7" s="16">
        <v>35</v>
      </c>
      <c r="H7" s="16">
        <v>31</v>
      </c>
      <c r="I7" s="16">
        <v>36</v>
      </c>
      <c r="J7" s="16">
        <v>51</v>
      </c>
      <c r="K7" s="16">
        <v>30</v>
      </c>
      <c r="L7" s="16">
        <v>33</v>
      </c>
      <c r="M7" s="16">
        <v>24</v>
      </c>
      <c r="N7" s="16">
        <v>16</v>
      </c>
      <c r="O7" s="16">
        <v>26</v>
      </c>
      <c r="P7" s="16">
        <v>30</v>
      </c>
      <c r="Q7" s="16">
        <v>26</v>
      </c>
      <c r="R7" s="23">
        <v>28</v>
      </c>
      <c r="S7" s="23">
        <v>17</v>
      </c>
      <c r="T7" s="23"/>
      <c r="U7" s="23"/>
      <c r="V7"/>
      <c r="W7" s="97"/>
      <c r="X7"/>
      <c r="Y7"/>
      <c r="Z7"/>
      <c r="AA7"/>
      <c r="AB7"/>
      <c r="AC7"/>
      <c r="AJ7"/>
      <c r="AK7"/>
      <c r="AL7"/>
      <c r="AM7"/>
      <c r="AN7"/>
      <c r="AO7"/>
    </row>
    <row r="8" spans="1:41" s="13" customFormat="1" ht="13.5" customHeight="1" x14ac:dyDescent="0.25">
      <c r="A8" s="17" t="s">
        <v>14</v>
      </c>
      <c r="B8" s="16">
        <v>1366</v>
      </c>
      <c r="C8" s="16">
        <v>1825</v>
      </c>
      <c r="D8" s="16">
        <v>1263</v>
      </c>
      <c r="E8" s="16">
        <v>1244</v>
      </c>
      <c r="F8" s="16">
        <v>915</v>
      </c>
      <c r="G8" s="16">
        <v>871</v>
      </c>
      <c r="H8" s="16">
        <v>723</v>
      </c>
      <c r="I8" s="16">
        <v>621</v>
      </c>
      <c r="J8" s="16">
        <v>504</v>
      </c>
      <c r="K8" s="16">
        <v>423</v>
      </c>
      <c r="L8" s="16">
        <v>352</v>
      </c>
      <c r="M8" s="16">
        <v>368</v>
      </c>
      <c r="N8" s="16">
        <v>332</v>
      </c>
      <c r="O8" s="16">
        <v>273</v>
      </c>
      <c r="P8" s="16">
        <v>281</v>
      </c>
      <c r="Q8" s="16">
        <v>277</v>
      </c>
      <c r="R8" s="23">
        <v>252</v>
      </c>
      <c r="S8" s="23">
        <v>277</v>
      </c>
      <c r="T8" s="23"/>
      <c r="U8" s="23"/>
      <c r="V8"/>
      <c r="W8" s="97"/>
      <c r="X8"/>
      <c r="Y8"/>
      <c r="Z8"/>
      <c r="AA8"/>
      <c r="AB8"/>
      <c r="AC8"/>
      <c r="AJ8"/>
      <c r="AK8"/>
      <c r="AL8"/>
      <c r="AM8"/>
      <c r="AN8"/>
      <c r="AO8"/>
    </row>
    <row r="9" spans="1:41" s="13" customFormat="1" ht="13.5" customHeight="1" x14ac:dyDescent="0.25">
      <c r="A9" s="17" t="s">
        <v>15</v>
      </c>
      <c r="B9" s="16">
        <v>300</v>
      </c>
      <c r="C9" s="16">
        <v>355</v>
      </c>
      <c r="D9" s="16">
        <v>336</v>
      </c>
      <c r="E9" s="16">
        <v>425</v>
      </c>
      <c r="F9" s="16">
        <v>275</v>
      </c>
      <c r="G9" s="16">
        <v>244</v>
      </c>
      <c r="H9" s="16">
        <v>271</v>
      </c>
      <c r="I9" s="16">
        <v>283</v>
      </c>
      <c r="J9" s="16">
        <v>276</v>
      </c>
      <c r="K9" s="16">
        <v>223</v>
      </c>
      <c r="L9" s="16">
        <v>194</v>
      </c>
      <c r="M9" s="16">
        <v>206</v>
      </c>
      <c r="N9" s="16">
        <v>147</v>
      </c>
      <c r="O9" s="16">
        <v>142</v>
      </c>
      <c r="P9" s="16">
        <v>132</v>
      </c>
      <c r="Q9" s="16">
        <v>148</v>
      </c>
      <c r="R9" s="23">
        <v>123</v>
      </c>
      <c r="S9" s="23">
        <v>111</v>
      </c>
      <c r="T9" s="23"/>
      <c r="U9" s="23"/>
      <c r="V9"/>
      <c r="W9" s="97"/>
      <c r="X9"/>
      <c r="Y9"/>
      <c r="Z9"/>
      <c r="AA9"/>
      <c r="AB9"/>
      <c r="AC9"/>
      <c r="AJ9"/>
      <c r="AK9"/>
      <c r="AL9"/>
      <c r="AM9"/>
      <c r="AN9"/>
      <c r="AO9"/>
    </row>
    <row r="10" spans="1:41" s="13" customFormat="1" ht="13.5" customHeight="1" x14ac:dyDescent="0.25">
      <c r="A10" s="17" t="s">
        <v>16</v>
      </c>
      <c r="B10" s="16">
        <v>653</v>
      </c>
      <c r="C10" s="16">
        <v>775</v>
      </c>
      <c r="D10" s="16">
        <v>737</v>
      </c>
      <c r="E10" s="16">
        <v>822</v>
      </c>
      <c r="F10" s="16">
        <v>571</v>
      </c>
      <c r="G10" s="16">
        <v>600</v>
      </c>
      <c r="H10" s="16">
        <v>581</v>
      </c>
      <c r="I10" s="16">
        <v>505</v>
      </c>
      <c r="J10" s="16">
        <v>385</v>
      </c>
      <c r="K10" s="16">
        <v>425</v>
      </c>
      <c r="L10" s="16">
        <v>406</v>
      </c>
      <c r="M10" s="16">
        <v>407</v>
      </c>
      <c r="N10" s="16">
        <v>273</v>
      </c>
      <c r="O10" s="16">
        <v>234</v>
      </c>
      <c r="P10" s="16">
        <v>248</v>
      </c>
      <c r="Q10" s="16">
        <v>292</v>
      </c>
      <c r="R10" s="23">
        <v>306</v>
      </c>
      <c r="S10" s="23">
        <v>327</v>
      </c>
      <c r="T10" s="23"/>
      <c r="U10" s="23"/>
      <c r="V10"/>
      <c r="W10" s="97"/>
      <c r="X10"/>
      <c r="Y10"/>
      <c r="Z10"/>
      <c r="AA10"/>
      <c r="AB10"/>
      <c r="AC10"/>
      <c r="AD10"/>
      <c r="AE10"/>
      <c r="AF10"/>
      <c r="AG10"/>
      <c r="AH10"/>
      <c r="AI10"/>
      <c r="AJ10"/>
      <c r="AK10"/>
      <c r="AL10"/>
      <c r="AM10"/>
      <c r="AN10"/>
      <c r="AO10"/>
    </row>
    <row r="11" spans="1:41" s="13" customFormat="1" ht="13.5" customHeight="1" x14ac:dyDescent="0.25">
      <c r="A11" s="17" t="s">
        <v>17</v>
      </c>
      <c r="B11" s="16">
        <v>936</v>
      </c>
      <c r="C11" s="16">
        <v>953</v>
      </c>
      <c r="D11" s="16">
        <v>954</v>
      </c>
      <c r="E11" s="16">
        <v>1127</v>
      </c>
      <c r="F11" s="16">
        <v>691</v>
      </c>
      <c r="G11" s="16">
        <v>681</v>
      </c>
      <c r="H11" s="16">
        <v>575</v>
      </c>
      <c r="I11" s="16">
        <v>509</v>
      </c>
      <c r="J11" s="16">
        <v>449</v>
      </c>
      <c r="K11" s="16">
        <v>403</v>
      </c>
      <c r="L11" s="16">
        <v>291</v>
      </c>
      <c r="M11" s="16">
        <v>339</v>
      </c>
      <c r="N11" s="16">
        <v>224</v>
      </c>
      <c r="O11" s="16">
        <v>234</v>
      </c>
      <c r="P11" s="16">
        <v>242</v>
      </c>
      <c r="Q11" s="16">
        <v>236</v>
      </c>
      <c r="R11" s="23">
        <v>190</v>
      </c>
      <c r="S11" s="23">
        <v>232</v>
      </c>
      <c r="T11" s="23"/>
      <c r="U11" s="23"/>
      <c r="V11"/>
      <c r="W11" s="97"/>
      <c r="X11"/>
      <c r="Y11"/>
      <c r="Z11"/>
      <c r="AA11"/>
      <c r="AB11"/>
      <c r="AC11"/>
      <c r="AD11"/>
      <c r="AE11"/>
      <c r="AF11"/>
      <c r="AG11"/>
      <c r="AH11"/>
      <c r="AI11"/>
      <c r="AJ11"/>
      <c r="AK11"/>
      <c r="AL11"/>
      <c r="AM11"/>
      <c r="AN11"/>
      <c r="AO11"/>
    </row>
    <row r="12" spans="1:41" s="13" customFormat="1" ht="13.5" customHeight="1" x14ac:dyDescent="0.25">
      <c r="A12" s="17" t="s">
        <v>18</v>
      </c>
      <c r="B12" s="16">
        <v>231</v>
      </c>
      <c r="C12" s="16">
        <v>243</v>
      </c>
      <c r="D12" s="16">
        <v>195</v>
      </c>
      <c r="E12" s="16">
        <v>306</v>
      </c>
      <c r="F12" s="16">
        <v>212</v>
      </c>
      <c r="G12" s="16">
        <v>238</v>
      </c>
      <c r="H12" s="16">
        <v>175</v>
      </c>
      <c r="I12" s="16">
        <v>183</v>
      </c>
      <c r="J12" s="16">
        <v>148</v>
      </c>
      <c r="K12" s="16">
        <v>151</v>
      </c>
      <c r="L12" s="16">
        <v>136</v>
      </c>
      <c r="M12" s="16">
        <v>114</v>
      </c>
      <c r="N12" s="16">
        <v>92</v>
      </c>
      <c r="O12" s="16">
        <v>101</v>
      </c>
      <c r="P12" s="16">
        <v>83</v>
      </c>
      <c r="Q12" s="16">
        <v>101</v>
      </c>
      <c r="R12" s="23">
        <v>73</v>
      </c>
      <c r="S12" s="23">
        <v>81</v>
      </c>
      <c r="T12" s="23"/>
      <c r="U12" s="23"/>
      <c r="V12"/>
      <c r="W12" s="97"/>
      <c r="X12" s="97"/>
      <c r="Y12" s="97"/>
      <c r="Z12" s="97"/>
      <c r="AA12" s="97"/>
      <c r="AB12"/>
      <c r="AC12"/>
      <c r="AD12"/>
      <c r="AE12"/>
      <c r="AF12"/>
      <c r="AG12"/>
      <c r="AH12"/>
      <c r="AI12"/>
      <c r="AJ12"/>
      <c r="AK12"/>
      <c r="AL12"/>
      <c r="AM12"/>
      <c r="AN12"/>
      <c r="AO12"/>
    </row>
    <row r="13" spans="1:41" s="13" customFormat="1" ht="13.5" customHeight="1" x14ac:dyDescent="0.25">
      <c r="A13" s="17" t="s">
        <v>19</v>
      </c>
      <c r="B13" s="16">
        <v>1237</v>
      </c>
      <c r="C13" s="16">
        <v>1180</v>
      </c>
      <c r="D13" s="16">
        <v>854</v>
      </c>
      <c r="E13" s="16">
        <v>941</v>
      </c>
      <c r="F13" s="16">
        <v>639</v>
      </c>
      <c r="G13" s="16">
        <v>583</v>
      </c>
      <c r="H13" s="16">
        <v>512</v>
      </c>
      <c r="I13" s="16">
        <v>513</v>
      </c>
      <c r="J13" s="16">
        <v>464</v>
      </c>
      <c r="K13" s="16">
        <v>414</v>
      </c>
      <c r="L13" s="16">
        <v>385</v>
      </c>
      <c r="M13" s="16">
        <v>369</v>
      </c>
      <c r="N13" s="16">
        <v>265</v>
      </c>
      <c r="O13" s="16">
        <v>306</v>
      </c>
      <c r="P13" s="16">
        <v>330</v>
      </c>
      <c r="Q13" s="16">
        <v>318</v>
      </c>
      <c r="R13" s="23">
        <v>338</v>
      </c>
      <c r="S13" s="23">
        <v>292</v>
      </c>
      <c r="T13" s="23"/>
      <c r="U13" s="23"/>
      <c r="V13"/>
      <c r="W13" s="97"/>
      <c r="X13" s="97"/>
      <c r="Y13" s="97"/>
      <c r="Z13" s="97"/>
      <c r="AA13" s="97"/>
      <c r="AB13"/>
      <c r="AC13"/>
      <c r="AD13"/>
      <c r="AE13"/>
      <c r="AF13"/>
      <c r="AG13"/>
      <c r="AH13"/>
      <c r="AI13"/>
      <c r="AJ13"/>
      <c r="AK13"/>
      <c r="AL13"/>
      <c r="AM13"/>
      <c r="AN13"/>
      <c r="AO13"/>
    </row>
    <row r="14" spans="1:41" s="13" customFormat="1" ht="13.5" customHeight="1" x14ac:dyDescent="0.25">
      <c r="A14" s="17" t="s">
        <v>20</v>
      </c>
      <c r="B14" s="16">
        <v>814</v>
      </c>
      <c r="C14" s="16">
        <v>843</v>
      </c>
      <c r="D14" s="16">
        <v>749</v>
      </c>
      <c r="E14" s="16">
        <v>1191</v>
      </c>
      <c r="F14" s="16">
        <v>740</v>
      </c>
      <c r="G14" s="16">
        <v>810</v>
      </c>
      <c r="H14" s="16">
        <v>690</v>
      </c>
      <c r="I14" s="16">
        <v>572</v>
      </c>
      <c r="J14" s="16">
        <v>513</v>
      </c>
      <c r="K14" s="16">
        <v>396</v>
      </c>
      <c r="L14" s="16">
        <v>434</v>
      </c>
      <c r="M14" s="16">
        <v>418</v>
      </c>
      <c r="N14" s="16">
        <v>244</v>
      </c>
      <c r="O14" s="16">
        <v>309</v>
      </c>
      <c r="P14" s="16">
        <v>265</v>
      </c>
      <c r="Q14" s="16">
        <v>300</v>
      </c>
      <c r="R14" s="23">
        <v>246</v>
      </c>
      <c r="S14" s="23">
        <v>262</v>
      </c>
      <c r="T14" s="23"/>
      <c r="U14" s="23"/>
      <c r="V14"/>
      <c r="W14" s="97"/>
      <c r="X14" s="97"/>
      <c r="Y14" s="97"/>
      <c r="Z14" s="97"/>
      <c r="AA14" s="97"/>
      <c r="AB14" s="97"/>
      <c r="AC14"/>
      <c r="AD14"/>
      <c r="AE14"/>
      <c r="AF14"/>
      <c r="AG14"/>
      <c r="AH14"/>
      <c r="AI14"/>
      <c r="AJ14"/>
      <c r="AK14"/>
      <c r="AL14"/>
      <c r="AM14"/>
      <c r="AN14"/>
      <c r="AO14"/>
    </row>
    <row r="15" spans="1:41" s="13" customFormat="1" ht="13.5" customHeight="1" x14ac:dyDescent="0.25">
      <c r="A15" s="17" t="s">
        <v>21</v>
      </c>
      <c r="B15" s="16">
        <v>1753</v>
      </c>
      <c r="C15" s="16">
        <v>2231</v>
      </c>
      <c r="D15" s="16">
        <v>2053</v>
      </c>
      <c r="E15" s="16">
        <v>2150</v>
      </c>
      <c r="F15" s="16">
        <v>1118</v>
      </c>
      <c r="G15" s="16">
        <v>1135</v>
      </c>
      <c r="H15" s="16">
        <v>1074</v>
      </c>
      <c r="I15" s="16">
        <v>981</v>
      </c>
      <c r="J15" s="16">
        <v>791</v>
      </c>
      <c r="K15" s="16">
        <v>950</v>
      </c>
      <c r="L15" s="16">
        <v>831</v>
      </c>
      <c r="M15" s="16">
        <v>724</v>
      </c>
      <c r="N15" s="16">
        <v>474</v>
      </c>
      <c r="O15" s="16">
        <v>450</v>
      </c>
      <c r="P15" s="16">
        <v>413</v>
      </c>
      <c r="Q15" s="16">
        <v>415</v>
      </c>
      <c r="R15" s="23">
        <v>437</v>
      </c>
      <c r="S15" s="23">
        <v>350</v>
      </c>
      <c r="T15" s="23"/>
      <c r="U15" s="23"/>
      <c r="V15"/>
      <c r="W15" s="97"/>
      <c r="X15" s="97"/>
      <c r="Y15" s="97"/>
      <c r="Z15" s="97"/>
      <c r="AA15" s="97"/>
      <c r="AB15" s="97"/>
      <c r="AC15"/>
      <c r="AD15"/>
      <c r="AE15"/>
      <c r="AF15"/>
      <c r="AG15"/>
      <c r="AH15"/>
      <c r="AI15"/>
      <c r="AJ15"/>
      <c r="AK15"/>
      <c r="AL15"/>
      <c r="AM15"/>
      <c r="AN15"/>
      <c r="AO15"/>
    </row>
    <row r="16" spans="1:41" s="13" customFormat="1" ht="13.5" customHeight="1" x14ac:dyDescent="0.25">
      <c r="A16" s="17" t="s">
        <v>22</v>
      </c>
      <c r="B16" s="16">
        <v>1672</v>
      </c>
      <c r="C16" s="16">
        <v>1724</v>
      </c>
      <c r="D16" s="16">
        <v>1545</v>
      </c>
      <c r="E16" s="16">
        <v>1748</v>
      </c>
      <c r="F16" s="16">
        <v>1245</v>
      </c>
      <c r="G16" s="16">
        <v>1209</v>
      </c>
      <c r="H16" s="16">
        <v>1017</v>
      </c>
      <c r="I16" s="16">
        <v>981</v>
      </c>
      <c r="J16" s="16">
        <v>906</v>
      </c>
      <c r="K16" s="16">
        <v>700</v>
      </c>
      <c r="L16" s="16">
        <v>568</v>
      </c>
      <c r="M16" s="16">
        <v>687</v>
      </c>
      <c r="N16" s="16">
        <v>417</v>
      </c>
      <c r="O16" s="16">
        <v>462</v>
      </c>
      <c r="P16" s="16">
        <v>433</v>
      </c>
      <c r="Q16" s="16">
        <v>439</v>
      </c>
      <c r="R16" s="23">
        <v>340</v>
      </c>
      <c r="S16" s="23">
        <v>321</v>
      </c>
      <c r="T16" s="23"/>
      <c r="U16" s="23"/>
      <c r="V16"/>
      <c r="W16" s="97"/>
      <c r="X16" s="97"/>
      <c r="Y16" s="97"/>
      <c r="Z16" s="97"/>
      <c r="AA16" s="97"/>
      <c r="AB16" s="97"/>
      <c r="AC16"/>
      <c r="AD16"/>
      <c r="AE16"/>
      <c r="AF16"/>
      <c r="AG16"/>
      <c r="AH16"/>
      <c r="AI16"/>
      <c r="AJ16"/>
      <c r="AK16"/>
      <c r="AL16"/>
      <c r="AM16"/>
      <c r="AN16"/>
      <c r="AO16"/>
    </row>
    <row r="17" spans="1:41" s="13" customFormat="1" ht="13.5" customHeight="1" x14ac:dyDescent="0.25">
      <c r="A17" s="17" t="s">
        <v>23</v>
      </c>
      <c r="B17" s="16">
        <v>2242</v>
      </c>
      <c r="C17" s="16">
        <v>3048</v>
      </c>
      <c r="D17" s="16">
        <v>2314</v>
      </c>
      <c r="E17" s="16">
        <v>2711</v>
      </c>
      <c r="F17" s="16">
        <v>1958</v>
      </c>
      <c r="G17" s="16">
        <v>2121</v>
      </c>
      <c r="H17" s="16">
        <v>1585</v>
      </c>
      <c r="I17" s="16">
        <v>1677</v>
      </c>
      <c r="J17" s="16">
        <v>1335</v>
      </c>
      <c r="K17" s="16">
        <v>1045</v>
      </c>
      <c r="L17" s="16">
        <v>842</v>
      </c>
      <c r="M17" s="16">
        <v>926</v>
      </c>
      <c r="N17" s="16">
        <v>680</v>
      </c>
      <c r="O17" s="16">
        <v>577</v>
      </c>
      <c r="P17" s="16">
        <v>575</v>
      </c>
      <c r="Q17" s="16">
        <v>735</v>
      </c>
      <c r="R17" s="23">
        <v>624</v>
      </c>
      <c r="S17" s="23">
        <v>441</v>
      </c>
      <c r="T17" s="23"/>
      <c r="U17" s="23"/>
      <c r="V17"/>
      <c r="W17" s="97"/>
      <c r="X17" s="97"/>
      <c r="Y17" s="97"/>
      <c r="Z17" s="97"/>
      <c r="AA17" s="97"/>
      <c r="AB17" s="97"/>
      <c r="AC17"/>
      <c r="AD17"/>
      <c r="AE17"/>
      <c r="AF17"/>
      <c r="AG17"/>
      <c r="AH17"/>
      <c r="AI17"/>
      <c r="AJ17"/>
      <c r="AK17"/>
      <c r="AL17"/>
      <c r="AM17"/>
      <c r="AN17"/>
      <c r="AO17"/>
    </row>
    <row r="18" spans="1:41" s="13" customFormat="1" ht="13.5" customHeight="1" x14ac:dyDescent="0.25">
      <c r="A18" s="17" t="s">
        <v>24</v>
      </c>
      <c r="B18" s="16">
        <v>556</v>
      </c>
      <c r="C18" s="16">
        <v>655</v>
      </c>
      <c r="D18" s="16">
        <v>552</v>
      </c>
      <c r="E18" s="16">
        <v>727</v>
      </c>
      <c r="F18" s="16">
        <v>530</v>
      </c>
      <c r="G18" s="16">
        <v>494</v>
      </c>
      <c r="H18" s="16">
        <v>462</v>
      </c>
      <c r="I18" s="16">
        <v>440</v>
      </c>
      <c r="J18" s="16">
        <v>365</v>
      </c>
      <c r="K18" s="16">
        <v>385</v>
      </c>
      <c r="L18" s="16">
        <v>332</v>
      </c>
      <c r="M18" s="16">
        <v>296</v>
      </c>
      <c r="N18" s="16">
        <v>267</v>
      </c>
      <c r="O18" s="16">
        <v>245</v>
      </c>
      <c r="P18" s="16">
        <v>206</v>
      </c>
      <c r="Q18" s="16">
        <v>236</v>
      </c>
      <c r="R18" s="23">
        <v>216</v>
      </c>
      <c r="S18" s="23">
        <v>240</v>
      </c>
      <c r="T18" s="23"/>
      <c r="U18" s="23"/>
      <c r="V18"/>
      <c r="W18" s="97"/>
      <c r="X18" s="97"/>
      <c r="Y18" s="97"/>
      <c r="Z18" s="97"/>
      <c r="AA18" s="97"/>
      <c r="AB18" s="97"/>
      <c r="AC18"/>
      <c r="AD18"/>
      <c r="AE18"/>
      <c r="AF18"/>
      <c r="AG18"/>
      <c r="AH18"/>
      <c r="AI18"/>
      <c r="AJ18"/>
      <c r="AK18"/>
      <c r="AL18"/>
      <c r="AM18"/>
      <c r="AN18"/>
      <c r="AO18"/>
    </row>
    <row r="19" spans="1:41" s="13" customFormat="1" ht="13.5" customHeight="1" x14ac:dyDescent="0.25">
      <c r="A19" s="17" t="s">
        <v>25</v>
      </c>
      <c r="B19" s="16">
        <v>648</v>
      </c>
      <c r="C19" s="16">
        <v>671</v>
      </c>
      <c r="D19" s="16">
        <v>632</v>
      </c>
      <c r="E19" s="16">
        <v>562</v>
      </c>
      <c r="F19" s="16">
        <v>449</v>
      </c>
      <c r="G19" s="16">
        <v>517</v>
      </c>
      <c r="H19" s="16">
        <v>438</v>
      </c>
      <c r="I19" s="16">
        <v>493</v>
      </c>
      <c r="J19" s="16">
        <v>464</v>
      </c>
      <c r="K19" s="16">
        <v>381</v>
      </c>
      <c r="L19" s="16">
        <v>360</v>
      </c>
      <c r="M19" s="16">
        <v>497</v>
      </c>
      <c r="N19" s="16">
        <v>506</v>
      </c>
      <c r="O19" s="16">
        <v>471</v>
      </c>
      <c r="P19" s="16">
        <v>436</v>
      </c>
      <c r="Q19" s="16">
        <v>460</v>
      </c>
      <c r="R19" s="23">
        <v>484</v>
      </c>
      <c r="S19" s="23">
        <v>529</v>
      </c>
      <c r="T19" s="23"/>
      <c r="U19" s="23"/>
      <c r="V19"/>
      <c r="W19" s="97"/>
      <c r="X19" s="145"/>
      <c r="Y19" s="145"/>
      <c r="Z19" s="145"/>
      <c r="AA19" s="145"/>
      <c r="AB19" s="97"/>
      <c r="AC19"/>
      <c r="AD19"/>
      <c r="AE19"/>
      <c r="AF19"/>
      <c r="AG19"/>
      <c r="AH19"/>
      <c r="AI19"/>
      <c r="AJ19"/>
      <c r="AK19"/>
      <c r="AL19"/>
      <c r="AM19"/>
      <c r="AN19"/>
      <c r="AO19"/>
    </row>
    <row r="20" spans="1:41" s="12" customFormat="1" ht="22.5" customHeight="1" x14ac:dyDescent="0.25">
      <c r="A20" s="10" t="s">
        <v>26</v>
      </c>
      <c r="B20" s="11">
        <v>13072</v>
      </c>
      <c r="C20" s="11">
        <v>17095</v>
      </c>
      <c r="D20" s="11">
        <v>15241</v>
      </c>
      <c r="E20" s="11">
        <v>23430</v>
      </c>
      <c r="F20" s="11">
        <v>13205</v>
      </c>
      <c r="G20" s="11">
        <v>14175</v>
      </c>
      <c r="H20" s="11">
        <v>13104</v>
      </c>
      <c r="I20" s="11">
        <v>10623</v>
      </c>
      <c r="J20" s="11">
        <v>9127</v>
      </c>
      <c r="K20" s="11">
        <v>9079</v>
      </c>
      <c r="L20" s="11">
        <v>8407</v>
      </c>
      <c r="M20" s="11">
        <v>8169</v>
      </c>
      <c r="N20" s="11">
        <v>5543</v>
      </c>
      <c r="O20" s="11">
        <v>5655</v>
      </c>
      <c r="P20" s="11">
        <v>4952</v>
      </c>
      <c r="Q20" s="11">
        <v>5801</v>
      </c>
      <c r="R20" s="11">
        <v>5835</v>
      </c>
      <c r="S20" s="11">
        <v>5365</v>
      </c>
      <c r="T20" s="11"/>
      <c r="U20" s="15">
        <f>SUM(O20:S20)</f>
        <v>27608</v>
      </c>
      <c r="V20" s="80">
        <f>U20/U$4</f>
        <v>0.58013406459475925</v>
      </c>
      <c r="W20" s="80"/>
      <c r="X20" s="145"/>
      <c r="Y20" s="145"/>
      <c r="Z20" s="145"/>
      <c r="AA20" s="145"/>
      <c r="AB20"/>
      <c r="AC20"/>
      <c r="AD20"/>
      <c r="AE20"/>
      <c r="AF20"/>
      <c r="AG20"/>
      <c r="AH20"/>
      <c r="AI20"/>
      <c r="AJ20"/>
      <c r="AK20"/>
      <c r="AL20"/>
      <c r="AM20"/>
      <c r="AN20"/>
      <c r="AO20"/>
    </row>
    <row r="21" spans="1:41" s="13" customFormat="1" ht="13.5" customHeight="1" x14ac:dyDescent="0.25">
      <c r="A21" s="17" t="s">
        <v>27</v>
      </c>
      <c r="B21" s="16">
        <v>1219</v>
      </c>
      <c r="C21" s="16">
        <v>1678</v>
      </c>
      <c r="D21" s="16">
        <v>1513</v>
      </c>
      <c r="E21" s="16">
        <v>2352</v>
      </c>
      <c r="F21" s="16">
        <v>1366</v>
      </c>
      <c r="G21" s="16">
        <v>1224</v>
      </c>
      <c r="H21" s="16">
        <v>1042</v>
      </c>
      <c r="I21" s="16">
        <v>842</v>
      </c>
      <c r="J21" s="16">
        <v>665</v>
      </c>
      <c r="K21" s="16">
        <v>742</v>
      </c>
      <c r="L21" s="16">
        <v>725</v>
      </c>
      <c r="M21" s="16">
        <v>622</v>
      </c>
      <c r="N21" s="16">
        <v>350</v>
      </c>
      <c r="O21" s="16">
        <v>421</v>
      </c>
      <c r="P21" s="16">
        <v>342</v>
      </c>
      <c r="Q21" s="16">
        <v>370</v>
      </c>
      <c r="R21" s="23">
        <v>344</v>
      </c>
      <c r="S21" s="23">
        <v>313</v>
      </c>
      <c r="T21" s="23"/>
      <c r="U21" s="23"/>
      <c r="V21"/>
      <c r="W21" s="97"/>
      <c r="X21" s="145"/>
      <c r="Y21" s="145"/>
      <c r="Z21" s="145"/>
      <c r="AA21" s="145"/>
    </row>
    <row r="22" spans="1:41" s="13" customFormat="1" ht="13.5" customHeight="1" x14ac:dyDescent="0.25">
      <c r="A22" s="17" t="s">
        <v>28</v>
      </c>
      <c r="B22" s="16">
        <v>611</v>
      </c>
      <c r="C22" s="16">
        <v>692</v>
      </c>
      <c r="D22" s="16">
        <v>608</v>
      </c>
      <c r="E22" s="16">
        <v>979</v>
      </c>
      <c r="F22" s="16">
        <v>588</v>
      </c>
      <c r="G22" s="16">
        <v>659</v>
      </c>
      <c r="H22" s="16">
        <v>590</v>
      </c>
      <c r="I22" s="16">
        <v>529</v>
      </c>
      <c r="J22" s="16">
        <v>442</v>
      </c>
      <c r="K22" s="16">
        <v>470</v>
      </c>
      <c r="L22" s="16">
        <v>397</v>
      </c>
      <c r="M22" s="16">
        <v>466</v>
      </c>
      <c r="N22" s="16">
        <v>291</v>
      </c>
      <c r="O22" s="16">
        <v>291</v>
      </c>
      <c r="P22" s="16">
        <v>255</v>
      </c>
      <c r="Q22" s="16">
        <v>320</v>
      </c>
      <c r="R22" s="23">
        <v>266</v>
      </c>
      <c r="S22" s="23">
        <v>280</v>
      </c>
      <c r="T22" s="23"/>
      <c r="U22" s="23"/>
      <c r="V22"/>
      <c r="W22" s="97"/>
      <c r="X22" s="153" t="s">
        <v>532</v>
      </c>
      <c r="Y22" s="145"/>
      <c r="Z22" s="145"/>
      <c r="AA22" s="145"/>
    </row>
    <row r="23" spans="1:41" s="13" customFormat="1" ht="13.5" customHeight="1" x14ac:dyDescent="0.25">
      <c r="A23" s="17" t="s">
        <v>29</v>
      </c>
      <c r="B23" s="16">
        <v>847</v>
      </c>
      <c r="C23" s="16">
        <v>1136</v>
      </c>
      <c r="D23" s="16">
        <v>881</v>
      </c>
      <c r="E23" s="16">
        <v>1521</v>
      </c>
      <c r="F23" s="16">
        <v>934</v>
      </c>
      <c r="G23" s="16">
        <v>1074</v>
      </c>
      <c r="H23" s="16">
        <v>872</v>
      </c>
      <c r="I23" s="16">
        <v>655</v>
      </c>
      <c r="J23" s="16">
        <v>611</v>
      </c>
      <c r="K23" s="16">
        <v>579</v>
      </c>
      <c r="L23" s="16">
        <v>580</v>
      </c>
      <c r="M23" s="16">
        <v>388</v>
      </c>
      <c r="N23" s="16">
        <v>245</v>
      </c>
      <c r="O23" s="16">
        <v>253</v>
      </c>
      <c r="P23" s="16">
        <v>274</v>
      </c>
      <c r="Q23" s="16">
        <v>362</v>
      </c>
      <c r="R23" s="23">
        <v>307</v>
      </c>
      <c r="S23" s="23">
        <v>296</v>
      </c>
      <c r="T23" s="23"/>
      <c r="U23" s="23"/>
      <c r="V23"/>
      <c r="W23" s="97"/>
      <c r="Y23" s="145"/>
      <c r="Z23" s="145"/>
      <c r="AA23" s="145"/>
      <c r="AB23" s="65"/>
    </row>
    <row r="24" spans="1:41" s="13" customFormat="1" ht="13.5" customHeight="1" x14ac:dyDescent="0.25">
      <c r="A24" s="17" t="s">
        <v>30</v>
      </c>
      <c r="B24" s="16">
        <v>504</v>
      </c>
      <c r="C24" s="16">
        <v>548</v>
      </c>
      <c r="D24" s="16">
        <v>476</v>
      </c>
      <c r="E24" s="16">
        <v>713</v>
      </c>
      <c r="F24" s="16">
        <v>520</v>
      </c>
      <c r="G24" s="16">
        <v>493</v>
      </c>
      <c r="H24" s="16">
        <v>527</v>
      </c>
      <c r="I24" s="16">
        <v>438</v>
      </c>
      <c r="J24" s="16">
        <v>401</v>
      </c>
      <c r="K24" s="16">
        <v>393</v>
      </c>
      <c r="L24" s="16">
        <v>282</v>
      </c>
      <c r="M24" s="16">
        <v>380</v>
      </c>
      <c r="N24" s="16">
        <v>236</v>
      </c>
      <c r="O24" s="16">
        <v>283</v>
      </c>
      <c r="P24" s="16">
        <v>211</v>
      </c>
      <c r="Q24" s="16">
        <v>243</v>
      </c>
      <c r="R24" s="23">
        <v>293</v>
      </c>
      <c r="S24" s="23">
        <v>289</v>
      </c>
      <c r="T24" s="23"/>
      <c r="U24" s="23"/>
      <c r="V24"/>
      <c r="W24" s="97"/>
      <c r="X24" s="118" t="s">
        <v>238</v>
      </c>
      <c r="AB24" s="65"/>
    </row>
    <row r="25" spans="1:41" s="13" customFormat="1" ht="13.5" customHeight="1" thickBot="1" x14ac:dyDescent="0.3">
      <c r="A25" s="17" t="s">
        <v>31</v>
      </c>
      <c r="B25" s="16">
        <v>1000</v>
      </c>
      <c r="C25" s="16">
        <v>1165</v>
      </c>
      <c r="D25" s="16">
        <v>1054</v>
      </c>
      <c r="E25" s="16">
        <v>1567</v>
      </c>
      <c r="F25" s="16">
        <v>984</v>
      </c>
      <c r="G25" s="16">
        <v>1210</v>
      </c>
      <c r="H25" s="16">
        <v>1015</v>
      </c>
      <c r="I25" s="16">
        <v>846</v>
      </c>
      <c r="J25" s="16">
        <v>720</v>
      </c>
      <c r="K25" s="16">
        <v>646</v>
      </c>
      <c r="L25" s="16">
        <v>588</v>
      </c>
      <c r="M25" s="16">
        <v>680</v>
      </c>
      <c r="N25" s="16">
        <v>417</v>
      </c>
      <c r="O25" s="16">
        <v>356</v>
      </c>
      <c r="P25" s="16">
        <v>418</v>
      </c>
      <c r="Q25" s="16">
        <v>587</v>
      </c>
      <c r="R25" s="23">
        <v>556</v>
      </c>
      <c r="S25" s="23">
        <v>368</v>
      </c>
      <c r="T25" s="23"/>
      <c r="U25" s="23"/>
      <c r="V25"/>
      <c r="W25" s="97"/>
      <c r="X25" s="51"/>
      <c r="Y25" s="51">
        <v>2000</v>
      </c>
      <c r="Z25" s="51"/>
      <c r="AA25" s="51">
        <v>2017</v>
      </c>
      <c r="AB25" s="65"/>
    </row>
    <row r="26" spans="1:41" s="13" customFormat="1" ht="13.5" customHeight="1" x14ac:dyDescent="0.25">
      <c r="A26" s="17" t="s">
        <v>32</v>
      </c>
      <c r="B26" s="16">
        <v>773</v>
      </c>
      <c r="C26" s="16">
        <v>1087</v>
      </c>
      <c r="D26" s="16">
        <v>839</v>
      </c>
      <c r="E26" s="16">
        <v>1304</v>
      </c>
      <c r="F26" s="16">
        <v>740</v>
      </c>
      <c r="G26" s="16">
        <v>776</v>
      </c>
      <c r="H26" s="16">
        <v>790</v>
      </c>
      <c r="I26" s="16">
        <v>782</v>
      </c>
      <c r="J26" s="16">
        <v>676</v>
      </c>
      <c r="K26" s="16">
        <v>646</v>
      </c>
      <c r="L26" s="16">
        <v>488</v>
      </c>
      <c r="M26" s="16">
        <v>540</v>
      </c>
      <c r="N26" s="16">
        <v>436</v>
      </c>
      <c r="O26" s="16">
        <v>427</v>
      </c>
      <c r="P26" s="16">
        <v>367</v>
      </c>
      <c r="Q26" s="16">
        <v>376</v>
      </c>
      <c r="R26" s="23">
        <v>381</v>
      </c>
      <c r="S26" s="23">
        <v>325</v>
      </c>
      <c r="T26" s="23"/>
      <c r="U26" s="23"/>
      <c r="V26"/>
      <c r="W26" s="97"/>
      <c r="X26" s="17" t="s">
        <v>23</v>
      </c>
      <c r="Y26" s="16">
        <v>2242</v>
      </c>
      <c r="Z26" s="17" t="s">
        <v>25</v>
      </c>
      <c r="AA26" s="16">
        <v>529</v>
      </c>
      <c r="AB26" s="65"/>
    </row>
    <row r="27" spans="1:41" s="13" customFormat="1" ht="13.5" customHeight="1" x14ac:dyDescent="0.25">
      <c r="A27" s="17" t="s">
        <v>33</v>
      </c>
      <c r="B27" s="16">
        <v>646</v>
      </c>
      <c r="C27" s="16">
        <v>858</v>
      </c>
      <c r="D27" s="16">
        <v>804</v>
      </c>
      <c r="E27" s="16">
        <v>1095</v>
      </c>
      <c r="F27" s="16">
        <v>718</v>
      </c>
      <c r="G27" s="16">
        <v>735</v>
      </c>
      <c r="H27" s="16">
        <v>616</v>
      </c>
      <c r="I27" s="16">
        <v>582</v>
      </c>
      <c r="J27" s="16">
        <v>503</v>
      </c>
      <c r="K27" s="16">
        <v>541</v>
      </c>
      <c r="L27" s="16">
        <v>371</v>
      </c>
      <c r="M27" s="16">
        <v>395</v>
      </c>
      <c r="N27" s="16">
        <v>347</v>
      </c>
      <c r="O27" s="16">
        <v>337</v>
      </c>
      <c r="P27" s="16">
        <v>257</v>
      </c>
      <c r="Q27" s="16">
        <v>325</v>
      </c>
      <c r="R27" s="23">
        <v>355</v>
      </c>
      <c r="S27" s="23">
        <v>350</v>
      </c>
      <c r="T27" s="23"/>
      <c r="U27" s="23"/>
      <c r="V27"/>
      <c r="W27" s="97"/>
      <c r="X27" s="17" t="s">
        <v>21</v>
      </c>
      <c r="Y27" s="16">
        <v>1753</v>
      </c>
      <c r="Z27" s="17" t="s">
        <v>23</v>
      </c>
      <c r="AA27" s="16">
        <v>441</v>
      </c>
      <c r="AB27" s="65"/>
    </row>
    <row r="28" spans="1:41" s="13" customFormat="1" ht="13.5" customHeight="1" x14ac:dyDescent="0.25">
      <c r="A28" s="17" t="s">
        <v>34</v>
      </c>
      <c r="B28" s="16">
        <v>744</v>
      </c>
      <c r="C28" s="16">
        <v>1039</v>
      </c>
      <c r="D28" s="16">
        <v>947</v>
      </c>
      <c r="E28" s="16">
        <v>1439</v>
      </c>
      <c r="F28" s="16">
        <v>859</v>
      </c>
      <c r="G28" s="16">
        <v>879</v>
      </c>
      <c r="H28" s="16">
        <v>844</v>
      </c>
      <c r="I28" s="16">
        <v>775</v>
      </c>
      <c r="J28" s="16">
        <v>616</v>
      </c>
      <c r="K28" s="16">
        <v>583</v>
      </c>
      <c r="L28" s="16">
        <v>492</v>
      </c>
      <c r="M28" s="16">
        <v>483</v>
      </c>
      <c r="N28" s="16">
        <v>404</v>
      </c>
      <c r="O28" s="16">
        <v>383</v>
      </c>
      <c r="P28" s="16">
        <v>328</v>
      </c>
      <c r="Q28" s="16">
        <v>348</v>
      </c>
      <c r="R28" s="23">
        <v>353</v>
      </c>
      <c r="S28" s="23">
        <v>338</v>
      </c>
      <c r="T28" s="23"/>
      <c r="U28" s="23"/>
      <c r="V28"/>
      <c r="W28" s="97"/>
      <c r="X28" s="17" t="s">
        <v>22</v>
      </c>
      <c r="Y28" s="16">
        <v>1672</v>
      </c>
      <c r="Z28" s="17" t="s">
        <v>21</v>
      </c>
      <c r="AA28" s="16">
        <v>350</v>
      </c>
      <c r="AB28" s="65"/>
    </row>
    <row r="29" spans="1:41" s="13" customFormat="1" ht="13.5" customHeight="1" x14ac:dyDescent="0.25">
      <c r="A29" s="17" t="s">
        <v>35</v>
      </c>
      <c r="B29" s="16">
        <v>1447</v>
      </c>
      <c r="C29" s="16">
        <v>1844</v>
      </c>
      <c r="D29" s="16">
        <v>1624</v>
      </c>
      <c r="E29" s="16">
        <v>2395</v>
      </c>
      <c r="F29" s="16">
        <v>1377</v>
      </c>
      <c r="G29" s="16">
        <v>1480</v>
      </c>
      <c r="H29" s="16">
        <v>1414</v>
      </c>
      <c r="I29" s="16">
        <v>1000</v>
      </c>
      <c r="J29" s="16">
        <v>835</v>
      </c>
      <c r="K29" s="16">
        <v>629</v>
      </c>
      <c r="L29" s="16">
        <v>768</v>
      </c>
      <c r="M29" s="16">
        <v>715</v>
      </c>
      <c r="N29" s="16">
        <v>394</v>
      </c>
      <c r="O29" s="16">
        <v>409</v>
      </c>
      <c r="P29" s="16">
        <v>292</v>
      </c>
      <c r="Q29" s="16">
        <v>342</v>
      </c>
      <c r="R29" s="23">
        <v>319</v>
      </c>
      <c r="S29" s="23">
        <v>334</v>
      </c>
      <c r="T29" s="23"/>
      <c r="U29" s="23"/>
      <c r="V29"/>
      <c r="W29" s="97"/>
      <c r="X29" s="17" t="s">
        <v>14</v>
      </c>
      <c r="Y29" s="16">
        <v>1366</v>
      </c>
      <c r="Z29" s="17" t="s">
        <v>16</v>
      </c>
      <c r="AA29" s="16">
        <v>327</v>
      </c>
    </row>
    <row r="30" spans="1:41" s="13" customFormat="1" ht="13.5" customHeight="1" x14ac:dyDescent="0.25">
      <c r="A30" s="17" t="s">
        <v>36</v>
      </c>
      <c r="B30" s="16">
        <v>291</v>
      </c>
      <c r="C30" s="16">
        <v>397</v>
      </c>
      <c r="D30" s="16">
        <v>365</v>
      </c>
      <c r="E30" s="16">
        <v>488</v>
      </c>
      <c r="F30" s="16">
        <v>299</v>
      </c>
      <c r="G30" s="16">
        <v>291</v>
      </c>
      <c r="H30" s="16">
        <v>310</v>
      </c>
      <c r="I30" s="16">
        <v>361</v>
      </c>
      <c r="J30" s="16">
        <v>273</v>
      </c>
      <c r="K30" s="16">
        <v>256</v>
      </c>
      <c r="L30" s="16">
        <v>190</v>
      </c>
      <c r="M30" s="16">
        <v>213</v>
      </c>
      <c r="N30" s="16">
        <v>158</v>
      </c>
      <c r="O30" s="16">
        <v>146</v>
      </c>
      <c r="P30" s="16">
        <v>119</v>
      </c>
      <c r="Q30" s="16">
        <v>153</v>
      </c>
      <c r="R30" s="23">
        <v>159</v>
      </c>
      <c r="S30" s="23">
        <v>179</v>
      </c>
      <c r="T30" s="23"/>
      <c r="U30" s="23"/>
      <c r="V30"/>
      <c r="W30" s="97"/>
      <c r="X30" s="17" t="s">
        <v>19</v>
      </c>
      <c r="Y30" s="16">
        <v>1237</v>
      </c>
      <c r="Z30" s="17" t="s">
        <v>22</v>
      </c>
      <c r="AA30" s="16">
        <v>321</v>
      </c>
    </row>
    <row r="31" spans="1:41" s="13" customFormat="1" ht="13.5" customHeight="1" thickBot="1" x14ac:dyDescent="0.3">
      <c r="A31" s="17" t="s">
        <v>37</v>
      </c>
      <c r="B31" s="16">
        <v>789</v>
      </c>
      <c r="C31" s="16">
        <v>1177</v>
      </c>
      <c r="D31" s="16">
        <v>1003</v>
      </c>
      <c r="E31" s="16">
        <v>1636</v>
      </c>
      <c r="F31" s="16">
        <v>964</v>
      </c>
      <c r="G31" s="16">
        <v>1128</v>
      </c>
      <c r="H31" s="16">
        <v>1089</v>
      </c>
      <c r="I31" s="16">
        <v>613</v>
      </c>
      <c r="J31" s="16">
        <v>542</v>
      </c>
      <c r="K31" s="16">
        <v>583</v>
      </c>
      <c r="L31" s="16">
        <v>573</v>
      </c>
      <c r="M31" s="16">
        <v>505</v>
      </c>
      <c r="N31" s="16">
        <v>290</v>
      </c>
      <c r="O31" s="16">
        <v>313</v>
      </c>
      <c r="P31" s="16">
        <v>356</v>
      </c>
      <c r="Q31" s="16">
        <v>391</v>
      </c>
      <c r="R31" s="23">
        <v>408</v>
      </c>
      <c r="S31" s="23">
        <v>340</v>
      </c>
      <c r="T31" s="23"/>
      <c r="U31" s="23"/>
      <c r="V31"/>
      <c r="W31" s="97"/>
      <c r="X31" s="52"/>
      <c r="Y31" s="53"/>
      <c r="Z31" s="52"/>
      <c r="AA31" s="53"/>
    </row>
    <row r="32" spans="1:41" s="13" customFormat="1" ht="13.5" customHeight="1" x14ac:dyDescent="0.25">
      <c r="A32" s="17" t="s">
        <v>38</v>
      </c>
      <c r="B32" s="16">
        <v>812</v>
      </c>
      <c r="C32" s="16">
        <v>1130</v>
      </c>
      <c r="D32" s="16">
        <v>1174</v>
      </c>
      <c r="E32" s="16">
        <v>1499</v>
      </c>
      <c r="F32" s="16">
        <v>660</v>
      </c>
      <c r="G32" s="16">
        <v>709</v>
      </c>
      <c r="H32" s="16">
        <v>660</v>
      </c>
      <c r="I32" s="16">
        <v>655</v>
      </c>
      <c r="J32" s="16">
        <v>489</v>
      </c>
      <c r="K32" s="16">
        <v>528</v>
      </c>
      <c r="L32" s="16">
        <v>464</v>
      </c>
      <c r="M32" s="16">
        <v>502</v>
      </c>
      <c r="N32" s="16">
        <v>422</v>
      </c>
      <c r="O32" s="16">
        <v>396</v>
      </c>
      <c r="P32" s="16">
        <v>323</v>
      </c>
      <c r="Q32" s="16">
        <v>387</v>
      </c>
      <c r="R32" s="23">
        <v>386</v>
      </c>
      <c r="S32" s="23">
        <v>345</v>
      </c>
      <c r="T32" s="23"/>
      <c r="U32" s="23"/>
      <c r="V32"/>
      <c r="W32" s="97"/>
      <c r="X32" s="12"/>
      <c r="Y32" s="12"/>
      <c r="Z32" s="12"/>
      <c r="AA32" s="12"/>
    </row>
    <row r="33" spans="1:27" s="13" customFormat="1" ht="13.5" customHeight="1" x14ac:dyDescent="0.25">
      <c r="A33" s="17" t="s">
        <v>39</v>
      </c>
      <c r="B33" s="16">
        <v>869</v>
      </c>
      <c r="C33" s="16">
        <v>1247</v>
      </c>
      <c r="D33" s="16">
        <v>974</v>
      </c>
      <c r="E33" s="16">
        <v>1603</v>
      </c>
      <c r="F33" s="16">
        <v>664</v>
      </c>
      <c r="G33" s="16">
        <v>737</v>
      </c>
      <c r="H33" s="16">
        <v>708</v>
      </c>
      <c r="I33" s="16">
        <v>518</v>
      </c>
      <c r="J33" s="16">
        <v>520</v>
      </c>
      <c r="K33" s="16">
        <v>647</v>
      </c>
      <c r="L33" s="16">
        <v>551</v>
      </c>
      <c r="M33" s="16">
        <v>405</v>
      </c>
      <c r="N33" s="16">
        <v>325</v>
      </c>
      <c r="O33" s="16">
        <v>338</v>
      </c>
      <c r="P33" s="16">
        <v>256</v>
      </c>
      <c r="Q33" s="16">
        <v>342</v>
      </c>
      <c r="R33" s="23">
        <v>345</v>
      </c>
      <c r="S33" s="23">
        <v>308</v>
      </c>
      <c r="T33" s="23"/>
      <c r="U33" s="23"/>
      <c r="V33"/>
      <c r="W33" s="97"/>
      <c r="X33" s="118" t="s">
        <v>239</v>
      </c>
    </row>
    <row r="34" spans="1:27" s="13" customFormat="1" ht="13.5" customHeight="1" thickBot="1" x14ac:dyDescent="0.3">
      <c r="A34" s="17" t="s">
        <v>40</v>
      </c>
      <c r="B34" s="16">
        <v>235</v>
      </c>
      <c r="C34" s="16">
        <v>254</v>
      </c>
      <c r="D34" s="16">
        <v>225</v>
      </c>
      <c r="E34" s="16">
        <v>362</v>
      </c>
      <c r="F34" s="16">
        <v>255</v>
      </c>
      <c r="G34" s="16">
        <v>225</v>
      </c>
      <c r="H34" s="16">
        <v>211</v>
      </c>
      <c r="I34" s="16">
        <v>194</v>
      </c>
      <c r="J34" s="16">
        <v>194</v>
      </c>
      <c r="K34" s="16">
        <v>195</v>
      </c>
      <c r="L34" s="16">
        <v>193</v>
      </c>
      <c r="M34" s="16">
        <v>183</v>
      </c>
      <c r="N34" s="16">
        <v>135</v>
      </c>
      <c r="O34" s="16">
        <v>130</v>
      </c>
      <c r="P34" s="16">
        <v>130</v>
      </c>
      <c r="Q34" s="16">
        <v>104</v>
      </c>
      <c r="R34" s="23">
        <v>113</v>
      </c>
      <c r="S34" s="23">
        <v>146</v>
      </c>
      <c r="T34" s="23"/>
      <c r="U34" s="23"/>
      <c r="V34"/>
      <c r="W34" s="97"/>
      <c r="X34" s="51"/>
      <c r="Y34" s="51">
        <v>2000</v>
      </c>
      <c r="Z34" s="51"/>
      <c r="AA34" s="51">
        <v>2017</v>
      </c>
    </row>
    <row r="35" spans="1:27" s="13" customFormat="1" ht="13.5" customHeight="1" x14ac:dyDescent="0.25">
      <c r="A35" s="17" t="s">
        <v>41</v>
      </c>
      <c r="B35" s="16">
        <v>528</v>
      </c>
      <c r="C35" s="16">
        <v>599</v>
      </c>
      <c r="D35" s="16">
        <v>528</v>
      </c>
      <c r="E35" s="16">
        <v>797</v>
      </c>
      <c r="F35" s="16">
        <v>398</v>
      </c>
      <c r="G35" s="16">
        <v>466</v>
      </c>
      <c r="H35" s="16">
        <v>435</v>
      </c>
      <c r="I35" s="16">
        <v>292</v>
      </c>
      <c r="J35" s="16">
        <v>289</v>
      </c>
      <c r="K35" s="16">
        <v>325</v>
      </c>
      <c r="L35" s="16">
        <v>298</v>
      </c>
      <c r="M35" s="16">
        <v>253</v>
      </c>
      <c r="N35" s="16">
        <v>179</v>
      </c>
      <c r="O35" s="16">
        <v>218</v>
      </c>
      <c r="P35" s="16">
        <v>179</v>
      </c>
      <c r="Q35" s="16">
        <v>181</v>
      </c>
      <c r="R35" s="23">
        <v>212</v>
      </c>
      <c r="S35" s="23">
        <v>197</v>
      </c>
      <c r="T35" s="23"/>
      <c r="U35" s="23"/>
      <c r="V35"/>
      <c r="W35" s="97"/>
      <c r="X35" s="17" t="s">
        <v>35</v>
      </c>
      <c r="Y35" s="16">
        <v>1447</v>
      </c>
      <c r="Z35" s="17" t="s">
        <v>45</v>
      </c>
      <c r="AA35" s="16">
        <v>397</v>
      </c>
    </row>
    <row r="36" spans="1:27" s="13" customFormat="1" ht="13.5" customHeight="1" x14ac:dyDescent="0.25">
      <c r="A36" s="17" t="s">
        <v>42</v>
      </c>
      <c r="B36" s="16">
        <v>517</v>
      </c>
      <c r="C36" s="16">
        <v>722</v>
      </c>
      <c r="D36" s="16">
        <v>691</v>
      </c>
      <c r="E36" s="16">
        <v>1144</v>
      </c>
      <c r="F36" s="16">
        <v>611</v>
      </c>
      <c r="G36" s="16">
        <v>668</v>
      </c>
      <c r="H36" s="16">
        <v>626</v>
      </c>
      <c r="I36" s="16">
        <v>496</v>
      </c>
      <c r="J36" s="16">
        <v>418</v>
      </c>
      <c r="K36" s="16">
        <v>462</v>
      </c>
      <c r="L36" s="16">
        <v>480</v>
      </c>
      <c r="M36" s="16">
        <v>459</v>
      </c>
      <c r="N36" s="16">
        <v>277</v>
      </c>
      <c r="O36" s="16">
        <v>306</v>
      </c>
      <c r="P36" s="16">
        <v>261</v>
      </c>
      <c r="Q36" s="16">
        <v>291</v>
      </c>
      <c r="R36" s="23">
        <v>321</v>
      </c>
      <c r="S36" s="23">
        <v>258</v>
      </c>
      <c r="T36" s="23"/>
      <c r="U36" s="23"/>
      <c r="V36"/>
      <c r="W36" s="97"/>
      <c r="X36" s="17" t="s">
        <v>27</v>
      </c>
      <c r="Y36" s="16">
        <v>1219</v>
      </c>
      <c r="Z36" s="17" t="s">
        <v>31</v>
      </c>
      <c r="AA36" s="16">
        <v>368</v>
      </c>
    </row>
    <row r="37" spans="1:27" s="13" customFormat="1" ht="13.5" customHeight="1" x14ac:dyDescent="0.25">
      <c r="A37" s="17" t="s">
        <v>43</v>
      </c>
      <c r="B37" s="16">
        <v>253</v>
      </c>
      <c r="C37" s="16">
        <v>255</v>
      </c>
      <c r="D37" s="16">
        <v>264</v>
      </c>
      <c r="E37" s="16">
        <v>510</v>
      </c>
      <c r="F37" s="16">
        <v>208</v>
      </c>
      <c r="G37" s="16">
        <v>241</v>
      </c>
      <c r="H37" s="16">
        <v>226</v>
      </c>
      <c r="I37" s="16">
        <v>213</v>
      </c>
      <c r="J37" s="16">
        <v>215</v>
      </c>
      <c r="K37" s="16">
        <v>188</v>
      </c>
      <c r="L37" s="16">
        <v>196</v>
      </c>
      <c r="M37" s="16">
        <v>199</v>
      </c>
      <c r="N37" s="16">
        <v>142</v>
      </c>
      <c r="O37" s="16">
        <v>116</v>
      </c>
      <c r="P37" s="16">
        <v>121</v>
      </c>
      <c r="Q37" s="16">
        <v>119</v>
      </c>
      <c r="R37" s="23">
        <v>127</v>
      </c>
      <c r="S37" s="23">
        <v>126</v>
      </c>
      <c r="T37" s="23"/>
      <c r="U37" s="23"/>
      <c r="V37"/>
      <c r="W37" s="97"/>
      <c r="X37" s="17" t="s">
        <v>31</v>
      </c>
      <c r="Y37" s="16">
        <v>1000</v>
      </c>
      <c r="Z37" s="17" t="s">
        <v>33</v>
      </c>
      <c r="AA37" s="16">
        <v>350</v>
      </c>
    </row>
    <row r="38" spans="1:27" s="13" customFormat="1" ht="13.5" customHeight="1" x14ac:dyDescent="0.25">
      <c r="A38" s="17" t="s">
        <v>44</v>
      </c>
      <c r="B38" s="16">
        <v>437</v>
      </c>
      <c r="C38" s="16">
        <v>598</v>
      </c>
      <c r="D38" s="16">
        <v>527</v>
      </c>
      <c r="E38" s="16">
        <v>764</v>
      </c>
      <c r="F38" s="16">
        <v>428</v>
      </c>
      <c r="G38" s="16">
        <v>480</v>
      </c>
      <c r="H38" s="16">
        <v>464</v>
      </c>
      <c r="I38" s="16">
        <v>374</v>
      </c>
      <c r="J38" s="16">
        <v>278</v>
      </c>
      <c r="K38" s="16">
        <v>288</v>
      </c>
      <c r="L38" s="16">
        <v>294</v>
      </c>
      <c r="M38" s="16">
        <v>273</v>
      </c>
      <c r="N38" s="16">
        <v>181</v>
      </c>
      <c r="O38" s="16">
        <v>216</v>
      </c>
      <c r="P38" s="16">
        <v>183</v>
      </c>
      <c r="Q38" s="16">
        <v>200</v>
      </c>
      <c r="R38" s="23">
        <v>169</v>
      </c>
      <c r="S38" s="23">
        <v>176</v>
      </c>
      <c r="T38" s="23"/>
      <c r="U38" s="23"/>
      <c r="V38"/>
      <c r="W38" s="97"/>
      <c r="X38" s="17" t="s">
        <v>39</v>
      </c>
      <c r="Y38" s="16">
        <v>869</v>
      </c>
      <c r="Z38" s="17" t="s">
        <v>38</v>
      </c>
      <c r="AA38" s="16">
        <v>345</v>
      </c>
    </row>
    <row r="39" spans="1:27" s="13" customFormat="1" ht="13.5" customHeight="1" x14ac:dyDescent="0.25">
      <c r="A39" s="17" t="s">
        <v>45</v>
      </c>
      <c r="B39" s="16">
        <v>550</v>
      </c>
      <c r="C39" s="16">
        <v>669</v>
      </c>
      <c r="D39" s="16">
        <v>744</v>
      </c>
      <c r="E39" s="16">
        <v>1262</v>
      </c>
      <c r="F39" s="16">
        <v>632</v>
      </c>
      <c r="G39" s="16">
        <v>700</v>
      </c>
      <c r="H39" s="16">
        <v>665</v>
      </c>
      <c r="I39" s="16">
        <v>458</v>
      </c>
      <c r="J39" s="16">
        <v>440</v>
      </c>
      <c r="K39" s="16">
        <v>378</v>
      </c>
      <c r="L39" s="16">
        <v>477</v>
      </c>
      <c r="M39" s="16">
        <v>508</v>
      </c>
      <c r="N39" s="16">
        <v>314</v>
      </c>
      <c r="O39" s="16">
        <v>316</v>
      </c>
      <c r="P39" s="16">
        <v>280</v>
      </c>
      <c r="Q39" s="16">
        <v>360</v>
      </c>
      <c r="R39" s="23">
        <v>421</v>
      </c>
      <c r="S39" s="23">
        <v>397</v>
      </c>
      <c r="T39" s="23"/>
      <c r="U39" s="23"/>
      <c r="V39"/>
      <c r="W39" s="97"/>
      <c r="X39" s="17" t="s">
        <v>29</v>
      </c>
      <c r="Y39" s="16">
        <v>847</v>
      </c>
      <c r="Z39" s="17" t="s">
        <v>37</v>
      </c>
      <c r="AA39" s="16">
        <v>340</v>
      </c>
    </row>
    <row r="40" spans="1:27" s="12" customFormat="1" ht="22.5" hidden="1" customHeight="1" x14ac:dyDescent="0.3">
      <c r="A40" s="10" t="s">
        <v>10</v>
      </c>
      <c r="B40" s="11">
        <v>5</v>
      </c>
      <c r="C40" s="11">
        <v>10</v>
      </c>
      <c r="D40" s="11">
        <v>10</v>
      </c>
      <c r="E40" s="11">
        <v>11</v>
      </c>
      <c r="F40" s="11">
        <v>0</v>
      </c>
      <c r="G40" s="11">
        <v>0</v>
      </c>
      <c r="H40" s="11">
        <v>1</v>
      </c>
      <c r="I40" s="11">
        <v>1</v>
      </c>
      <c r="J40" s="11">
        <v>0</v>
      </c>
      <c r="K40" s="11">
        <v>0</v>
      </c>
      <c r="L40" s="11">
        <v>0</v>
      </c>
      <c r="M40" s="11">
        <v>0</v>
      </c>
      <c r="N40" s="11">
        <v>0</v>
      </c>
      <c r="O40" s="11">
        <v>0</v>
      </c>
      <c r="P40" s="11">
        <v>0</v>
      </c>
      <c r="Q40" s="11">
        <v>0</v>
      </c>
      <c r="R40" s="23">
        <v>2</v>
      </c>
      <c r="S40" s="23">
        <v>8</v>
      </c>
      <c r="T40" s="23"/>
      <c r="U40" s="23"/>
      <c r="V40"/>
      <c r="W40" s="97"/>
      <c r="X40" s="52"/>
      <c r="Y40" s="53"/>
      <c r="Z40" s="52"/>
      <c r="AA40" s="53"/>
    </row>
    <row r="41" spans="1:27" ht="19.5" customHeight="1" thickBot="1" x14ac:dyDescent="0.3">
      <c r="A41" s="18"/>
      <c r="B41" s="19"/>
      <c r="C41" s="19"/>
      <c r="D41" s="19"/>
      <c r="E41" s="19"/>
      <c r="F41" s="19"/>
      <c r="G41" s="19"/>
      <c r="H41" s="19"/>
      <c r="I41" s="19"/>
      <c r="J41" s="19"/>
      <c r="K41" s="19"/>
      <c r="L41" s="19"/>
      <c r="M41" s="19"/>
      <c r="N41" s="19"/>
      <c r="O41" s="19"/>
      <c r="P41" s="19"/>
      <c r="Q41" s="19"/>
      <c r="R41" s="19"/>
      <c r="S41" s="19"/>
      <c r="T41" s="28"/>
      <c r="U41" s="28"/>
      <c r="X41" s="13"/>
      <c r="Y41" s="13"/>
      <c r="Z41" s="13"/>
      <c r="AA41" s="13"/>
    </row>
    <row r="42" spans="1:27" s="63" customFormat="1" x14ac:dyDescent="0.25">
      <c r="A42" s="27"/>
      <c r="B42" s="27"/>
      <c r="C42" s="28"/>
      <c r="D42" s="28"/>
      <c r="E42" s="28"/>
      <c r="F42" s="28"/>
      <c r="G42" s="28"/>
      <c r="H42" s="28"/>
      <c r="I42" s="28"/>
      <c r="J42" s="28"/>
      <c r="K42" s="28"/>
      <c r="L42" s="28"/>
      <c r="M42" s="28"/>
      <c r="N42" s="28"/>
      <c r="O42" s="28"/>
      <c r="P42" s="28"/>
      <c r="Q42" s="28"/>
      <c r="R42" s="28"/>
      <c r="S42" s="28"/>
      <c r="T42" s="28"/>
      <c r="U42" s="28"/>
      <c r="W42" s="97"/>
      <c r="X42" s="13"/>
      <c r="Y42" s="13"/>
      <c r="Z42" s="13"/>
      <c r="AA42" s="13"/>
    </row>
    <row r="44" spans="1:27" hidden="1" x14ac:dyDescent="0.25">
      <c r="A44" s="72" t="s">
        <v>314</v>
      </c>
      <c r="B44" s="97" t="s">
        <v>307</v>
      </c>
      <c r="C44" s="63"/>
      <c r="D44" s="63"/>
      <c r="E44" s="63"/>
      <c r="F44" s="63"/>
      <c r="G44" s="63"/>
      <c r="H44" s="63"/>
      <c r="I44" s="63"/>
      <c r="J44" s="63"/>
      <c r="K44" s="63"/>
      <c r="L44" s="63"/>
      <c r="Q44"/>
    </row>
    <row r="45" spans="1:27" hidden="1" x14ac:dyDescent="0.25">
      <c r="A45" s="63"/>
      <c r="B45" s="63"/>
      <c r="C45" s="63"/>
      <c r="D45" s="63"/>
      <c r="E45" s="63"/>
      <c r="F45" s="63"/>
      <c r="G45" s="63"/>
      <c r="H45" s="63"/>
      <c r="I45" s="63"/>
      <c r="J45" s="63"/>
      <c r="K45" s="63"/>
      <c r="L45" s="63"/>
      <c r="Q45"/>
    </row>
    <row r="46" spans="1:27" hidden="1" x14ac:dyDescent="0.25">
      <c r="A46" s="72" t="s">
        <v>309</v>
      </c>
      <c r="B46" s="72" t="s">
        <v>304</v>
      </c>
      <c r="H46" s="63"/>
      <c r="I46" s="97"/>
      <c r="J46" s="97"/>
      <c r="K46" s="97"/>
      <c r="L46" s="97"/>
      <c r="Q46"/>
    </row>
    <row r="47" spans="1:27" hidden="1" x14ac:dyDescent="0.25">
      <c r="A47" s="72" t="s">
        <v>308</v>
      </c>
      <c r="B47" s="97">
        <v>2017</v>
      </c>
      <c r="H47" s="63"/>
      <c r="I47" s="97"/>
      <c r="J47" s="97"/>
      <c r="K47" s="97"/>
      <c r="L47" s="97"/>
      <c r="Q47"/>
    </row>
    <row r="48" spans="1:27" hidden="1" x14ac:dyDescent="0.25">
      <c r="A48" s="73" t="s">
        <v>11</v>
      </c>
      <c r="B48" s="74">
        <v>3709</v>
      </c>
      <c r="H48" s="63"/>
      <c r="I48" s="97"/>
      <c r="J48" s="97"/>
      <c r="K48" s="97"/>
      <c r="L48" s="97"/>
      <c r="Q48"/>
    </row>
    <row r="49" spans="1:27" hidden="1" x14ac:dyDescent="0.25">
      <c r="A49" s="75" t="s">
        <v>25</v>
      </c>
      <c r="B49" s="74">
        <v>529</v>
      </c>
      <c r="H49" s="63"/>
      <c r="I49" s="97"/>
      <c r="J49" s="97"/>
      <c r="K49" s="97"/>
      <c r="L49" s="97"/>
      <c r="Q49"/>
    </row>
    <row r="50" spans="1:27" hidden="1" x14ac:dyDescent="0.25">
      <c r="A50" s="75" t="s">
        <v>23</v>
      </c>
      <c r="B50" s="74">
        <v>441</v>
      </c>
      <c r="H50" s="63"/>
      <c r="I50" s="97"/>
      <c r="J50" s="97"/>
      <c r="K50" s="97"/>
      <c r="L50" s="97"/>
      <c r="Q50"/>
    </row>
    <row r="51" spans="1:27" hidden="1" x14ac:dyDescent="0.25">
      <c r="A51" s="75" t="s">
        <v>21</v>
      </c>
      <c r="B51" s="74">
        <v>350</v>
      </c>
      <c r="H51" s="63"/>
      <c r="I51" s="97"/>
      <c r="J51" s="97"/>
      <c r="K51" s="97"/>
      <c r="L51" s="97"/>
      <c r="Q51"/>
    </row>
    <row r="52" spans="1:27" hidden="1" x14ac:dyDescent="0.25">
      <c r="A52" s="75" t="s">
        <v>16</v>
      </c>
      <c r="B52" s="74">
        <v>327</v>
      </c>
      <c r="H52" s="63"/>
      <c r="I52" s="97"/>
      <c r="J52" s="97"/>
      <c r="K52" s="97"/>
      <c r="L52" s="97"/>
      <c r="Q52"/>
    </row>
    <row r="53" spans="1:27" hidden="1" x14ac:dyDescent="0.25">
      <c r="A53" s="75" t="s">
        <v>22</v>
      </c>
      <c r="B53" s="74">
        <v>321</v>
      </c>
      <c r="H53" s="63"/>
      <c r="I53" s="97"/>
      <c r="J53" s="97"/>
      <c r="K53" s="97"/>
      <c r="L53" s="97"/>
      <c r="Q53"/>
    </row>
    <row r="54" spans="1:27" hidden="1" x14ac:dyDescent="0.25">
      <c r="A54" s="75" t="s">
        <v>19</v>
      </c>
      <c r="B54" s="74">
        <v>292</v>
      </c>
      <c r="H54" s="63"/>
      <c r="I54" s="97"/>
      <c r="J54" s="97"/>
      <c r="K54" s="97"/>
      <c r="L54" s="97"/>
      <c r="Q54"/>
      <c r="X54" s="63"/>
      <c r="Y54" s="63"/>
      <c r="Z54" s="63"/>
      <c r="AA54" s="63"/>
    </row>
    <row r="55" spans="1:27" hidden="1" x14ac:dyDescent="0.25">
      <c r="A55" s="75" t="s">
        <v>14</v>
      </c>
      <c r="B55" s="74">
        <v>277</v>
      </c>
      <c r="H55" s="63"/>
      <c r="I55" s="97"/>
      <c r="J55" s="97"/>
      <c r="K55" s="97"/>
      <c r="L55" s="97"/>
      <c r="Q55"/>
    </row>
    <row r="56" spans="1:27" hidden="1" x14ac:dyDescent="0.25">
      <c r="A56" s="75" t="s">
        <v>20</v>
      </c>
      <c r="B56" s="74">
        <v>262</v>
      </c>
      <c r="H56" s="63"/>
      <c r="I56" s="97"/>
      <c r="J56" s="97"/>
      <c r="K56" s="97"/>
      <c r="L56" s="97"/>
      <c r="Q56"/>
    </row>
    <row r="57" spans="1:27" hidden="1" x14ac:dyDescent="0.25">
      <c r="A57" s="75" t="s">
        <v>24</v>
      </c>
      <c r="B57" s="74">
        <v>240</v>
      </c>
      <c r="H57" s="63"/>
      <c r="I57" s="97"/>
      <c r="J57" s="97"/>
      <c r="K57" s="97"/>
      <c r="L57" s="97"/>
      <c r="Q57"/>
    </row>
    <row r="58" spans="1:27" hidden="1" x14ac:dyDescent="0.25">
      <c r="A58" s="75" t="s">
        <v>17</v>
      </c>
      <c r="B58" s="74">
        <v>232</v>
      </c>
      <c r="H58" s="63"/>
      <c r="I58" s="97"/>
      <c r="J58" s="97"/>
      <c r="K58" s="97"/>
      <c r="L58" s="97"/>
      <c r="Q58"/>
    </row>
    <row r="59" spans="1:27" hidden="1" x14ac:dyDescent="0.25">
      <c r="A59" s="75" t="s">
        <v>12</v>
      </c>
      <c r="B59" s="74">
        <v>229</v>
      </c>
      <c r="H59" s="63"/>
      <c r="I59" s="97"/>
      <c r="J59" s="97"/>
      <c r="K59" s="97"/>
      <c r="L59" s="97"/>
      <c r="Q59"/>
    </row>
    <row r="60" spans="1:27" hidden="1" x14ac:dyDescent="0.25">
      <c r="A60" s="75" t="s">
        <v>15</v>
      </c>
      <c r="B60" s="74">
        <v>111</v>
      </c>
      <c r="H60" s="63"/>
      <c r="I60" s="97"/>
      <c r="J60" s="97"/>
      <c r="K60" s="97"/>
      <c r="L60" s="97"/>
      <c r="Q60"/>
    </row>
    <row r="61" spans="1:27" hidden="1" x14ac:dyDescent="0.25">
      <c r="A61" s="75" t="s">
        <v>18</v>
      </c>
      <c r="B61" s="74">
        <v>81</v>
      </c>
      <c r="H61" s="63"/>
      <c r="I61" s="97"/>
      <c r="J61" s="97"/>
      <c r="K61" s="97"/>
      <c r="L61" s="97"/>
      <c r="Q61"/>
    </row>
    <row r="62" spans="1:27" hidden="1" x14ac:dyDescent="0.25">
      <c r="A62" s="75" t="s">
        <v>13</v>
      </c>
      <c r="B62" s="74">
        <v>17</v>
      </c>
      <c r="H62" s="63"/>
      <c r="I62" s="97"/>
      <c r="J62" s="97"/>
      <c r="K62" s="97"/>
      <c r="L62" s="97"/>
      <c r="Q62"/>
    </row>
    <row r="63" spans="1:27" hidden="1" x14ac:dyDescent="0.25">
      <c r="A63" s="73" t="s">
        <v>26</v>
      </c>
      <c r="B63" s="74">
        <v>5365</v>
      </c>
      <c r="H63" s="63"/>
      <c r="I63" s="97"/>
      <c r="J63" s="97"/>
      <c r="K63" s="97"/>
      <c r="L63" s="97"/>
      <c r="Q63"/>
    </row>
    <row r="64" spans="1:27" hidden="1" x14ac:dyDescent="0.25">
      <c r="A64" s="75" t="s">
        <v>45</v>
      </c>
      <c r="B64" s="74">
        <v>397</v>
      </c>
      <c r="H64" s="63"/>
      <c r="I64" s="97"/>
      <c r="J64" s="97"/>
      <c r="K64" s="97"/>
      <c r="L64" s="97"/>
      <c r="Q64"/>
    </row>
    <row r="65" spans="1:17" hidden="1" x14ac:dyDescent="0.25">
      <c r="A65" s="75" t="s">
        <v>31</v>
      </c>
      <c r="B65" s="74">
        <v>368</v>
      </c>
      <c r="H65" s="63"/>
      <c r="I65" s="97"/>
      <c r="J65" s="97"/>
      <c r="K65" s="97"/>
      <c r="L65" s="97"/>
      <c r="Q65"/>
    </row>
    <row r="66" spans="1:17" hidden="1" x14ac:dyDescent="0.25">
      <c r="A66" s="75" t="s">
        <v>33</v>
      </c>
      <c r="B66" s="74">
        <v>350</v>
      </c>
      <c r="H66" s="63"/>
      <c r="I66" s="97"/>
      <c r="J66" s="97"/>
      <c r="K66" s="97"/>
      <c r="L66" s="97"/>
      <c r="Q66"/>
    </row>
    <row r="67" spans="1:17" hidden="1" x14ac:dyDescent="0.25">
      <c r="A67" s="75" t="s">
        <v>38</v>
      </c>
      <c r="B67" s="74">
        <v>345</v>
      </c>
      <c r="H67" s="63"/>
      <c r="I67" s="97"/>
      <c r="J67" s="97"/>
      <c r="K67" s="97"/>
      <c r="L67" s="97"/>
      <c r="Q67"/>
    </row>
    <row r="68" spans="1:17" hidden="1" x14ac:dyDescent="0.25">
      <c r="A68" s="75" t="s">
        <v>37</v>
      </c>
      <c r="B68" s="74">
        <v>340</v>
      </c>
      <c r="H68" s="63"/>
      <c r="I68" s="97"/>
      <c r="J68" s="97"/>
      <c r="K68" s="97"/>
      <c r="L68" s="97"/>
      <c r="Q68"/>
    </row>
    <row r="69" spans="1:17" hidden="1" x14ac:dyDescent="0.25">
      <c r="A69" s="75" t="s">
        <v>34</v>
      </c>
      <c r="B69" s="74">
        <v>338</v>
      </c>
      <c r="H69" s="63"/>
      <c r="I69" s="97"/>
      <c r="J69" s="97"/>
      <c r="K69" s="97"/>
      <c r="L69" s="97"/>
      <c r="Q69"/>
    </row>
    <row r="70" spans="1:17" hidden="1" x14ac:dyDescent="0.25">
      <c r="A70" s="75" t="s">
        <v>35</v>
      </c>
      <c r="B70" s="74">
        <v>334</v>
      </c>
      <c r="H70" s="63"/>
      <c r="I70" s="97"/>
      <c r="J70" s="97"/>
      <c r="K70" s="97"/>
      <c r="L70" s="97"/>
    </row>
    <row r="71" spans="1:17" hidden="1" x14ac:dyDescent="0.25">
      <c r="A71" s="75" t="s">
        <v>32</v>
      </c>
      <c r="B71" s="74">
        <v>325</v>
      </c>
      <c r="H71" s="63"/>
      <c r="I71" s="97"/>
      <c r="J71" s="97"/>
      <c r="K71" s="97"/>
      <c r="L71" s="97"/>
    </row>
    <row r="72" spans="1:17" hidden="1" x14ac:dyDescent="0.25">
      <c r="A72" s="75" t="s">
        <v>27</v>
      </c>
      <c r="B72" s="74">
        <v>313</v>
      </c>
      <c r="H72" s="63"/>
      <c r="I72" s="97"/>
      <c r="J72" s="97"/>
      <c r="K72" s="97"/>
      <c r="L72" s="97"/>
    </row>
    <row r="73" spans="1:17" hidden="1" x14ac:dyDescent="0.25">
      <c r="A73" s="75" t="s">
        <v>39</v>
      </c>
      <c r="B73" s="74">
        <v>308</v>
      </c>
      <c r="H73" s="63"/>
      <c r="I73" s="97"/>
      <c r="J73" s="97"/>
      <c r="K73" s="97"/>
      <c r="L73" s="97"/>
    </row>
    <row r="74" spans="1:17" hidden="1" x14ac:dyDescent="0.25">
      <c r="A74" s="75" t="s">
        <v>29</v>
      </c>
      <c r="B74" s="74">
        <v>296</v>
      </c>
      <c r="H74" s="63"/>
      <c r="I74" s="97"/>
      <c r="J74" s="97"/>
      <c r="K74" s="97"/>
      <c r="L74" s="97"/>
    </row>
    <row r="75" spans="1:17" hidden="1" x14ac:dyDescent="0.25">
      <c r="A75" s="75" t="s">
        <v>30</v>
      </c>
      <c r="B75" s="74">
        <v>289</v>
      </c>
      <c r="H75" s="63"/>
      <c r="I75" s="97"/>
      <c r="J75" s="97"/>
      <c r="K75" s="97"/>
      <c r="L75" s="97"/>
    </row>
    <row r="76" spans="1:17" hidden="1" x14ac:dyDescent="0.25">
      <c r="A76" s="75" t="s">
        <v>28</v>
      </c>
      <c r="B76" s="74">
        <v>280</v>
      </c>
      <c r="H76" s="63"/>
      <c r="I76" s="97"/>
      <c r="J76" s="97"/>
      <c r="K76" s="97"/>
      <c r="L76" s="97"/>
    </row>
    <row r="77" spans="1:17" hidden="1" x14ac:dyDescent="0.25">
      <c r="A77" s="75" t="s">
        <v>42</v>
      </c>
      <c r="B77" s="74">
        <v>258</v>
      </c>
      <c r="H77" s="63"/>
      <c r="I77" s="97"/>
      <c r="J77" s="97"/>
      <c r="K77" s="97"/>
      <c r="L77" s="97"/>
    </row>
    <row r="78" spans="1:17" hidden="1" x14ac:dyDescent="0.25">
      <c r="A78" s="75" t="s">
        <v>41</v>
      </c>
      <c r="B78" s="74">
        <v>197</v>
      </c>
      <c r="H78" s="63"/>
      <c r="I78" s="97"/>
      <c r="J78" s="97"/>
      <c r="K78" s="97"/>
      <c r="L78" s="97"/>
    </row>
    <row r="79" spans="1:17" hidden="1" x14ac:dyDescent="0.25">
      <c r="A79" s="75" t="s">
        <v>36</v>
      </c>
      <c r="B79" s="74">
        <v>179</v>
      </c>
      <c r="H79" s="63"/>
      <c r="I79" s="97"/>
      <c r="J79" s="97"/>
      <c r="K79" s="97"/>
      <c r="L79" s="97"/>
    </row>
    <row r="80" spans="1:17" hidden="1" x14ac:dyDescent="0.25">
      <c r="A80" s="75" t="s">
        <v>44</v>
      </c>
      <c r="B80" s="74">
        <v>176</v>
      </c>
      <c r="H80" s="63"/>
      <c r="I80" s="97"/>
      <c r="J80" s="97"/>
      <c r="K80" s="97"/>
      <c r="L80" s="97"/>
    </row>
    <row r="81" spans="1:12" hidden="1" x14ac:dyDescent="0.25">
      <c r="A81" s="75" t="s">
        <v>40</v>
      </c>
      <c r="B81" s="74">
        <v>146</v>
      </c>
      <c r="H81" s="63"/>
      <c r="I81" s="97"/>
      <c r="J81" s="97"/>
      <c r="K81" s="97"/>
      <c r="L81" s="97"/>
    </row>
    <row r="82" spans="1:12" hidden="1" x14ac:dyDescent="0.25">
      <c r="A82" s="75" t="s">
        <v>43</v>
      </c>
      <c r="B82" s="74">
        <v>126</v>
      </c>
      <c r="H82" s="63"/>
      <c r="I82" s="97"/>
      <c r="J82" s="97"/>
      <c r="K82" s="97"/>
      <c r="L82" s="97"/>
    </row>
    <row r="83" spans="1:12" hidden="1" x14ac:dyDescent="0.25">
      <c r="A83" s="73" t="s">
        <v>10</v>
      </c>
      <c r="B83" s="74">
        <v>8</v>
      </c>
      <c r="H83" s="63"/>
      <c r="I83" s="97"/>
      <c r="J83" s="97"/>
      <c r="K83" s="97"/>
      <c r="L83" s="97"/>
    </row>
    <row r="84" spans="1:12" hidden="1" x14ac:dyDescent="0.25">
      <c r="A84" s="75" t="s">
        <v>10</v>
      </c>
      <c r="B84" s="74">
        <v>8</v>
      </c>
    </row>
    <row r="85" spans="1:12" hidden="1" x14ac:dyDescent="0.25">
      <c r="A85" s="73" t="s">
        <v>0</v>
      </c>
      <c r="B85" s="74">
        <v>9082</v>
      </c>
    </row>
  </sheetData>
  <pageMargins left="0.70866141732283472" right="0.70866141732283472" top="0.74803149606299213" bottom="0.74803149606299213" header="0.31496062992125984" footer="0.31496062992125984"/>
  <pageSetup paperSize="9" scale="81" orientation="landscape" r:id="rId2"/>
  <headerFooter>
    <oddHeader>&amp;R&amp;"Foundry Sans,Regular"LFB Fire Facts | Fires in London 2014</oddHeader>
    <oddFooter>&amp;L&amp;"Foundry Sans,Regular"http://data.london.gov.uk&amp;R&amp;"Foundry Sans,Regular"Full data tables | Table &amp;A</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Policy Auditing</Name>
    <Type>10001</Type>
    <SequenceNumber>1100</SequenceNumber>
    <Assembly>Microsoft.Office.Policy, Version=14.0.0.0, Culture=neutral, PublicKeyToken=71e9bce111e9429c</Assembly>
    <Class>Microsoft.Office.RecordsManagement.Internal.AuditHandler</Class>
    <Data/>
    <Filter/>
  </Receiver>
  <Receiver>
    <Name>Policy Auditing</Name>
    <Type>10002</Type>
    <SequenceNumber>1101</SequenceNumber>
    <Assembly>Microsoft.Office.Policy, Version=14.0.0.0, Culture=neutral, PublicKeyToken=71e9bce111e9429c</Assembly>
    <Class>Microsoft.Office.RecordsManagement.Internal.AuditHandler</Class>
    <Data/>
    <Filter/>
  </Receiver>
  <Receiver>
    <Name>Policy Auditing</Name>
    <Type>10004</Type>
    <SequenceNumber>1102</SequenceNumber>
    <Assembly>Microsoft.Office.Policy, Version=14.0.0.0, Culture=neutral, PublicKeyToken=71e9bce111e9429c</Assembly>
    <Class>Microsoft.Office.RecordsManagement.Internal.AuditHandler</Class>
    <Data/>
    <Filter/>
  </Receiver>
  <Receiver>
    <Name>Policy Auditing</Name>
    <Type>10006</Type>
    <SequenceNumber>1103</SequenceNumber>
    <Assembly>Microsoft.Office.Policy, Version=14.0.0.0,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Version=14.0.0.0, Culture=neutral, PublicKeyToken=71e9bce111e9429c</Assembly>
    <Class>Microsoft.Office.RecordsManagement.Internal.UpdateExpireDate</Class>
    <Data/>
    <Filter/>
  </Receiver>
</spe:Receivers>
</file>

<file path=customXml/item2.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3.xml><?xml version="1.0" encoding="utf-8"?>
<p:properties xmlns:p="http://schemas.microsoft.com/office/2006/metadata/properties" xmlns:xsi="http://www.w3.org/2001/XMLSchema-instance">
  <documentManagement>
    <DocumentReference xmlns="532e3fd1-acf3-4e00-a04c-d00bc204ee93" xsi:nil="true"/>
    <ProtectiveMarking xmlns="532e3fd1-acf3-4e00-a04c-d00bc204ee93">Not protectively marked</ProtectiveMarking>
    <DPA xmlns="532e3fd1-acf3-4e00-a04c-d00bc204ee93">No</DPA>
    <DocumentStatus xmlns="532e3fd1-acf3-4e00-a04c-d00bc204ee93">Final</DocumentStatus>
    <DocumentPublisher xmlns="532e3fd1-acf3-4e00-a04c-d00bc204ee93">LFB</DocumentPublisher>
    <DocumentDescription xmlns="532e3fd1-acf3-4e00-a04c-d00bc204ee93" xsi:nil="true"/>
    <DocumentAuthor xmlns="532e3fd1-acf3-4e00-a04c-d00bc204ee93">Hd of Bus Intelligence</DocumentAuthor>
    <DocumentDate xmlns="532e3fd1-acf3-4e00-a04c-d00bc204ee93">2015-04-27T23:00:00+00:00</DocumentDate>
    <DocumentClassification xmlns="532e3fd1-acf3-4e00-a04c-d00bc204ee93">Fire Facts</DocumentClassification>
    <eGMSSubject xmlns="532e3fd1-acf3-4e00-a04c-d00bc204ee93" xsi:nil="true"/>
    <_dlc_ExpireDate xmlns="532e3fd1-acf3-4e00-a04c-d00bc204ee93">2020-02-09T12:57:36+00:00</_dlc_ExpireDate>
    <_dlc_ExpireDateSaved xmlns="532e3fd1-acf3-4e00-a04c-d00bc204ee93" xsi:nil="true"/>
    <TaxCatchAll xmlns="7eae3ae8-492c-4ae9-a76e-e1e9718b9d4c"/>
  </documentManagement>
</p:properties>
</file>

<file path=customXml/item4.xml><?xml version="1.0" encoding="utf-8"?>
<ct:contentTypeSchema xmlns:ct="http://schemas.microsoft.com/office/2006/metadata/contentType" xmlns:ma="http://schemas.microsoft.com/office/2006/metadata/properties/metaAttributes" ct:_="" ma:_="" ma:contentTypeName="Data and statistics" ma:contentTypeID="0x010100BEE76EE765914F43BA8857678BFB4B3A1C00A869541D4A1C4C47843276951AD378AD" ma:contentTypeVersion="5" ma:contentTypeDescription="" ma:contentTypeScope="" ma:versionID="2f41850ab5c787275ddbc04f827658bc">
  <xsd:schema xmlns:xsd="http://www.w3.org/2001/XMLSchema" xmlns:xs="http://www.w3.org/2001/XMLSchema" xmlns:p="http://schemas.microsoft.com/office/2006/metadata/properties" xmlns:ns2="532e3fd1-acf3-4e00-a04c-d00bc204ee93" xmlns:ns3="7eae3ae8-492c-4ae9-a76e-e1e9718b9d4c" targetNamespace="http://schemas.microsoft.com/office/2006/metadata/properties" ma:root="true" ma:fieldsID="3d551e4cb5f2b47c5c2299283c9ce17e" ns2:_="" ns3:_="">
    <xsd:import namespace="532e3fd1-acf3-4e00-a04c-d00bc204ee93"/>
    <xsd:import namespace="7eae3ae8-492c-4ae9-a76e-e1e9718b9d4c"/>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2:_dlc_Exempt" minOccurs="0"/>
                <xsd:element ref="ns2:_dlc_ExpireDateSaved" minOccurs="0"/>
                <xsd:element ref="ns2:_dlc_ExpireDate"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e3fd1-acf3-4e00-a04c-d00bc204ee93" elementFormDefault="qualified">
    <xsd:import namespace="http://schemas.microsoft.com/office/2006/documentManagement/types"/>
    <xsd:import namespace="http://schemas.microsoft.com/office/infopath/2007/PartnerControls"/>
    <xsd:element name="DocumentDescription" ma:index="8" nillable="true" ma:displayName="Document Description" ma:internalName="DocumentDescription" ma:readOnly="false">
      <xsd:simpleType>
        <xsd:restriction base="dms:Note">
          <xsd:maxLength value="255"/>
        </xsd:restriction>
      </xsd:simpleType>
    </xsd:element>
    <xsd:element name="DocumentReference" ma:index="9" nillable="true" ma:displayName="Document Reference" ma:internalName="DocumentReference" ma:readOnly="false">
      <xsd:simpleType>
        <xsd:restriction base="dms:Text"/>
      </xsd:simpleType>
    </xsd:element>
    <xsd:element name="DocumentAuthor" ma:index="10" ma:displayName="Document Author" ma:internalName="DocumentAuthor" ma:readOnly="false">
      <xsd:simpleType>
        <xsd:restriction base="dms:Text"/>
      </xsd:simpleType>
    </xsd:element>
    <xsd:element name="DocumentStatus" ma:index="11" ma:displayName="Document Status" ma:default="Draft" ma:format="Dropdown" ma:internalName="DocumentStatus" ma:readOnly="false">
      <xsd:simpleType>
        <xsd:restriction base="dms:Choice">
          <xsd:enumeration value="Draft"/>
          <xsd:enumeration value="Final"/>
        </xsd:restriction>
      </xsd:simpleType>
    </xsd:element>
    <xsd:element name="DocumentDate" ma:index="12" ma:displayName="Document Date" ma:default="[today]" ma:format="DateOnly" ma:internalName="DocumentDate" ma:readOnly="false">
      <xsd:simpleType>
        <xsd:restriction base="dms:DateTime"/>
      </xsd:simpleType>
    </xsd:element>
    <xsd:element name="DocumentPublisher" ma:index="13" ma:displayName="Document Publisher" ma:default="LFB" ma:internalName="DocumentPublisher" ma:readOnly="false">
      <xsd:simpleType>
        <xsd:restriction base="dms:Text"/>
      </xsd:simpleType>
    </xsd:element>
    <xsd:element name="ProtectiveMarking" ma:index="14" ma:displayName="Protective Marking" ma:default="Not protectively marked" ma:internalName="ProtectiveMarking" ma:readOnly="false">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ma:readOnly="false">
      <xsd:simpleType>
        <xsd:restriction base="dms:Text"/>
      </xsd:simpleType>
    </xsd:element>
    <xsd:element name="eGMSSubject" ma:index="16" nillable="true" ma:displayName="e-GMS Subject" ma:hidden="true" ma:internalName="eGMSSubject" ma:readOnly="false">
      <xsd:simpleType>
        <xsd:restriction base="dms:Text"/>
      </xsd:simpleType>
    </xsd:element>
    <xsd:element name="DPA" ma:index="17" nillable="true" ma:displayName="DPA" ma:default="No" ma:hidden="true" ma:internalName="DPA" ma:readOnly="false">
      <xsd:simpleType>
        <xsd:restriction base="dms:Choice">
          <xsd:enumeration value="Yes"/>
          <xsd:enumeration value="No"/>
        </xsd:restriction>
      </xsd:simpleType>
    </xsd:element>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eae3ae8-492c-4ae9-a76e-e1e9718b9d4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e0efe80-e62b-4a41-9bc0-f070d1898185}" ma:internalName="TaxCatchAll" ma:showField="CatchAllData" ma:web="1d819d5d-bd63-40e4-ba87-c07926172e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58ceb878-6ae7-449f-bd9e-b4a81739a89e" ContentTypeId="0x010100BEE76EE765914F43BA8857678BFB4B3A1C" PreviousValue="false"/>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B6F7A1-A5B9-402C-B6E3-433A3D20983A}">
  <ds:schemaRefs>
    <ds:schemaRef ds:uri="http://schemas.microsoft.com/sharepoint/events"/>
  </ds:schemaRefs>
</ds:datastoreItem>
</file>

<file path=customXml/itemProps2.xml><?xml version="1.0" encoding="utf-8"?>
<ds:datastoreItem xmlns:ds="http://schemas.openxmlformats.org/officeDocument/2006/customXml" ds:itemID="{6303BC81-8B8B-4147-B60A-1706787D10C7}">
  <ds:schemaRefs>
    <ds:schemaRef ds:uri="office.server.policy"/>
  </ds:schemaRefs>
</ds:datastoreItem>
</file>

<file path=customXml/itemProps3.xml><?xml version="1.0" encoding="utf-8"?>
<ds:datastoreItem xmlns:ds="http://schemas.openxmlformats.org/officeDocument/2006/customXml" ds:itemID="{B74B3E12-213D-4EB7-A462-99B5020490A3}">
  <ds:schemaRefs>
    <ds:schemaRef ds:uri="532e3fd1-acf3-4e00-a04c-d00bc204ee93"/>
    <ds:schemaRef ds:uri="7eae3ae8-492c-4ae9-a76e-e1e9718b9d4c"/>
    <ds:schemaRef ds:uri="http://www.w3.org/XML/1998/namespace"/>
    <ds:schemaRef ds:uri="http://schemas.microsoft.com/office/2006/metadata/properties"/>
    <ds:schemaRef ds:uri="http://schemas.microsoft.com/office/2006/documentManagement/types"/>
    <ds:schemaRef ds:uri="http://purl.org/dc/dcmitype/"/>
    <ds:schemaRef ds:uri="http://purl.org/dc/elements/1.1/"/>
    <ds:schemaRef ds:uri="http://schemas.microsoft.com/office/infopath/2007/PartnerControls"/>
    <ds:schemaRef ds:uri="http://purl.org/dc/terms/"/>
    <ds:schemaRef ds:uri="http://schemas.openxmlformats.org/package/2006/metadata/core-properties"/>
  </ds:schemaRefs>
</ds:datastoreItem>
</file>

<file path=customXml/itemProps4.xml><?xml version="1.0" encoding="utf-8"?>
<ds:datastoreItem xmlns:ds="http://schemas.openxmlformats.org/officeDocument/2006/customXml" ds:itemID="{8F224A84-48D9-4683-A22A-2516738C5B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e3fd1-acf3-4e00-a04c-d00bc204ee93"/>
    <ds:schemaRef ds:uri="7eae3ae8-492c-4ae9-a76e-e1e9718b9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1A998A2A-B497-4E81-ADAF-DEDC8B383D89}">
  <ds:schemaRefs>
    <ds:schemaRef ds:uri="Microsoft.SharePoint.Taxonomy.ContentTypeSync"/>
  </ds:schemaRefs>
</ds:datastoreItem>
</file>

<file path=customXml/itemProps6.xml><?xml version="1.0" encoding="utf-8"?>
<ds:datastoreItem xmlns:ds="http://schemas.openxmlformats.org/officeDocument/2006/customXml" ds:itemID="{296745A2-4630-4C14-BC9D-81C328CB14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27</vt:i4>
      </vt:variant>
    </vt:vector>
  </HeadingPairs>
  <TitlesOfParts>
    <vt:vector size="60" baseType="lpstr">
      <vt:lpstr>About</vt:lpstr>
      <vt:lpstr>1.1</vt:lpstr>
      <vt:lpstr>1.2</vt:lpstr>
      <vt:lpstr>2.1</vt:lpstr>
      <vt:lpstr>2.2</vt:lpstr>
      <vt:lpstr>2.3</vt:lpstr>
      <vt:lpstr>2.4</vt:lpstr>
      <vt:lpstr>2.5</vt:lpstr>
      <vt:lpstr>2.6</vt:lpstr>
      <vt:lpstr>2.7</vt:lpstr>
      <vt:lpstr>2.8</vt:lpstr>
      <vt:lpstr>2.9</vt:lpstr>
      <vt:lpstr>2.10</vt:lpstr>
      <vt:lpstr>ch 3 - Smoke alarms</vt:lpstr>
      <vt:lpstr>3.1</vt:lpstr>
      <vt:lpstr>charts 17 and 20</vt:lpstr>
      <vt:lpstr>3.2</vt:lpstr>
      <vt:lpstr>3.3</vt:lpstr>
      <vt:lpstr>3.4</vt:lpstr>
      <vt:lpstr>3.5</vt:lpstr>
      <vt:lpstr>3.6</vt:lpstr>
      <vt:lpstr>3.7</vt:lpstr>
      <vt:lpstr>3.8</vt:lpstr>
      <vt:lpstr>3.h</vt:lpstr>
      <vt:lpstr>3.d</vt:lpstr>
      <vt:lpstr>3.m</vt:lpstr>
      <vt:lpstr>4.1</vt:lpstr>
      <vt:lpstr>4.2</vt:lpstr>
      <vt:lpstr>4.3</vt:lpstr>
      <vt:lpstr>4.4</vt:lpstr>
      <vt:lpstr>4.5</vt:lpstr>
      <vt:lpstr>4.mo</vt:lpstr>
      <vt:lpstr>1966 to 1976</vt:lpstr>
      <vt:lpstr>'1.1'!Print_Area</vt:lpstr>
      <vt:lpstr>'1.2'!Print_Area</vt:lpstr>
      <vt:lpstr>'1966 to 1976'!Print_Area</vt:lpstr>
      <vt:lpstr>'2.1'!Print_Area</vt:lpstr>
      <vt:lpstr>'2.10'!Print_Area</vt:lpstr>
      <vt:lpstr>'2.2'!Print_Area</vt:lpstr>
      <vt:lpstr>'2.3'!Print_Area</vt:lpstr>
      <vt:lpstr>'2.4'!Print_Area</vt:lpstr>
      <vt:lpstr>'2.5'!Print_Area</vt:lpstr>
      <vt:lpstr>'2.6'!Print_Area</vt:lpstr>
      <vt:lpstr>'2.7'!Print_Area</vt:lpstr>
      <vt:lpstr>'2.8'!Print_Area</vt:lpstr>
      <vt:lpstr>'2.9'!Print_Area</vt:lpstr>
      <vt:lpstr>'3.1'!Print_Area</vt:lpstr>
      <vt:lpstr>'3.2'!Print_Area</vt:lpstr>
      <vt:lpstr>'3.3'!Print_Area</vt:lpstr>
      <vt:lpstr>'3.4'!Print_Area</vt:lpstr>
      <vt:lpstr>'3.5'!Print_Area</vt:lpstr>
      <vt:lpstr>'3.6'!Print_Area</vt:lpstr>
      <vt:lpstr>'3.7'!Print_Area</vt:lpstr>
      <vt:lpstr>'3.8'!Print_Area</vt:lpstr>
      <vt:lpstr>'4.1'!Print_Area</vt:lpstr>
      <vt:lpstr>'4.2'!Print_Area</vt:lpstr>
      <vt:lpstr>'4.3'!Print_Area</vt:lpstr>
      <vt:lpstr>'4.4'!Print_Area</vt:lpstr>
      <vt:lpstr>'4.5'!Print_Area</vt:lpstr>
      <vt:lpstr>'charts 17 and 20'!Print_Area</vt:lpstr>
    </vt:vector>
  </TitlesOfParts>
  <Company>London Fire Brigade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mobbsa</dc:creator>
  <cp:lastModifiedBy>wyattd</cp:lastModifiedBy>
  <cp:lastPrinted>2017-10-10T15:55:09Z</cp:lastPrinted>
  <dcterms:created xsi:type="dcterms:W3CDTF">2015-03-09T09:57:33Z</dcterms:created>
  <dcterms:modified xsi:type="dcterms:W3CDTF">2018-08-09T11:57:29Z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0x010100BEE76EE765914F43BA8857678BFB4B3A1C00A869541D4A1C4C47843276951AD378AD</vt:lpwstr>
  </property>
  <property fmtid="{D5CDD505-2E9C-101B-9397-08002B2CF9AE}" pid="3" name="_dlc_policyId">
    <vt:lpwstr/>
  </property>
  <property fmtid="{D5CDD505-2E9C-101B-9397-08002B2CF9AE}" pid="4" name="ItemRetentionFormula">
    <vt:lpwstr>&lt;formula id="Microsoft.Office.RecordsManagement.PolicyFeatures.Expiration.Formula.BuiltIn"&gt;&lt;number&gt;18&lt;/number&gt;&lt;property&gt;Modified&lt;/property&gt;&lt;period&gt;months&lt;/period&gt;&lt;/formula&gt;</vt:lpwstr>
  </property>
</Properties>
</file>