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S:\The London Plan Team\The London Plan Monitoring Reports\AMR 17 2019-20\Data\"/>
    </mc:Choice>
  </mc:AlternateContent>
  <xr:revisionPtr revIDLastSave="0" documentId="8_{D5118669-4509-431D-A82B-FEF37DE52E23}" xr6:coauthVersionLast="47" xr6:coauthVersionMax="47" xr10:uidLastSave="{00000000-0000-0000-0000-000000000000}"/>
  <bookViews>
    <workbookView xWindow="630" yWindow="1395" windowWidth="27315" windowHeight="13680" xr2:uid="{00000000-000D-0000-FFFF-FFFF00000000}"/>
  </bookViews>
  <sheets>
    <sheet name="Contents" sheetId="25" r:id="rId1"/>
    <sheet name="KPI 1" sheetId="1" r:id="rId2"/>
    <sheet name="KPI 2" sheetId="2" r:id="rId3"/>
    <sheet name="KPI 3" sheetId="3" r:id="rId4"/>
    <sheet name="KPI 4" sheetId="4" r:id="rId5"/>
    <sheet name="KPI 5" sheetId="5" r:id="rId6"/>
    <sheet name="KPI 6" sheetId="6" r:id="rId7"/>
    <sheet name="KPI 7" sheetId="7" r:id="rId8"/>
    <sheet name="KPI 8" sheetId="8" r:id="rId9"/>
    <sheet name="KPI 9" sheetId="9" r:id="rId10"/>
    <sheet name="KPI 10" sheetId="10" r:id="rId11"/>
    <sheet name="KPI 11" sheetId="11" r:id="rId12"/>
    <sheet name="KPI 12" sheetId="12" r:id="rId13"/>
    <sheet name="KPI 13" sheetId="13" r:id="rId14"/>
    <sheet name="KPI 14" sheetId="14" r:id="rId15"/>
    <sheet name="KPI 15" sheetId="15" r:id="rId16"/>
    <sheet name="KPI 16" sheetId="16" r:id="rId17"/>
    <sheet name="KPI 17" sheetId="17" r:id="rId18"/>
    <sheet name="KPI 18" sheetId="18" r:id="rId19"/>
    <sheet name="KPI 19" sheetId="19" r:id="rId20"/>
    <sheet name="KPI 20" sheetId="20" r:id="rId21"/>
    <sheet name="KPI 21" sheetId="21" r:id="rId22"/>
    <sheet name="KPI 22" sheetId="22" r:id="rId23"/>
    <sheet name="KPI 23" sheetId="23" r:id="rId24"/>
    <sheet name="KPI 24" sheetId="24" r:id="rId25"/>
    <sheet name="Crossrail funding" sheetId="27" r:id="rId26"/>
    <sheet name="RFRA" sheetId="28" r:id="rId27"/>
    <sheet name="LPG" sheetId="29" r:id="rId28"/>
    <sheet name="OAs" sheetId="30" r:id="rId29"/>
    <sheet name="Local Plans" sheetId="31" r:id="rId30"/>
    <sheet name="Planning decisions" sheetId="32" r:id="rId3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4" l="1"/>
  <c r="H5" i="19" l="1"/>
  <c r="I5" i="19"/>
  <c r="J5" i="19"/>
  <c r="K5" i="19"/>
  <c r="L5" i="19"/>
  <c r="H6" i="19"/>
  <c r="I6" i="19"/>
  <c r="J6" i="19"/>
  <c r="K6" i="19"/>
  <c r="L6" i="19"/>
  <c r="H7" i="19"/>
  <c r="I7" i="19"/>
  <c r="J7" i="19"/>
  <c r="K7" i="19"/>
  <c r="L7" i="19"/>
  <c r="H8" i="19"/>
  <c r="I8" i="19"/>
  <c r="J8" i="19"/>
  <c r="K8" i="19"/>
  <c r="L8" i="19"/>
  <c r="H9" i="19"/>
  <c r="I9" i="19"/>
  <c r="J9" i="19"/>
  <c r="K9" i="19"/>
  <c r="L9" i="19"/>
  <c r="H10" i="19"/>
  <c r="I10" i="19"/>
  <c r="J10" i="19"/>
  <c r="K10" i="19"/>
  <c r="L10" i="19"/>
  <c r="H11" i="19"/>
  <c r="I11" i="19"/>
  <c r="J11" i="19"/>
  <c r="K11" i="19"/>
  <c r="L11" i="19"/>
  <c r="H12" i="19"/>
  <c r="I12" i="19"/>
  <c r="J12" i="19"/>
  <c r="K12" i="19"/>
  <c r="L12" i="19"/>
  <c r="H13" i="19"/>
  <c r="I13" i="19"/>
  <c r="J13" i="19"/>
  <c r="K13" i="19"/>
  <c r="L13" i="19"/>
  <c r="H14" i="19"/>
  <c r="I14" i="19"/>
  <c r="J14" i="19"/>
  <c r="K14" i="19"/>
  <c r="L14" i="19"/>
  <c r="H15" i="19"/>
  <c r="I15" i="19"/>
  <c r="J15" i="19"/>
  <c r="K15" i="19"/>
  <c r="L15" i="19"/>
  <c r="H16" i="19"/>
  <c r="I16" i="19"/>
  <c r="J16" i="19"/>
  <c r="K16" i="19"/>
  <c r="L16" i="19"/>
  <c r="H17" i="19"/>
  <c r="I17" i="19"/>
  <c r="J17" i="19"/>
  <c r="K17" i="19"/>
  <c r="L17" i="19"/>
  <c r="H18" i="19"/>
  <c r="I18" i="19"/>
  <c r="J18" i="19"/>
  <c r="K18" i="19"/>
  <c r="L18" i="19"/>
  <c r="H19" i="19"/>
  <c r="I19" i="19"/>
  <c r="J19" i="19"/>
  <c r="K19" i="19"/>
  <c r="L19" i="19"/>
  <c r="H20" i="19"/>
  <c r="I20" i="19"/>
  <c r="J20" i="19"/>
  <c r="K20" i="19"/>
  <c r="L20" i="19"/>
  <c r="H21" i="19"/>
  <c r="I21" i="19"/>
  <c r="J21" i="19"/>
  <c r="K21" i="19"/>
  <c r="L21" i="19"/>
  <c r="I4" i="19"/>
  <c r="J4" i="19"/>
  <c r="K4" i="19"/>
  <c r="L4" i="19"/>
  <c r="H4" i="19"/>
  <c r="G58" i="4" l="1"/>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H20" i="21" l="1"/>
  <c r="D23" i="16" l="1"/>
  <c r="D22" i="16"/>
  <c r="D20" i="16"/>
  <c r="D21" i="16"/>
  <c r="D18" i="16"/>
  <c r="D19" i="16"/>
  <c r="D17" i="16"/>
  <c r="D16" i="16"/>
  <c r="D15" i="16"/>
  <c r="C21" i="16"/>
  <c r="C22" i="16"/>
  <c r="C23" i="16"/>
  <c r="C23" i="23" l="1"/>
  <c r="E23" i="23" s="1"/>
  <c r="E21" i="23" l="1"/>
  <c r="E20" i="23"/>
  <c r="D46" i="16" l="1"/>
  <c r="D45" i="16"/>
  <c r="D44" i="16"/>
  <c r="D43" i="16"/>
  <c r="D42" i="16"/>
  <c r="D41" i="16"/>
  <c r="C20" i="16" l="1"/>
  <c r="C19" i="16"/>
  <c r="C18" i="16"/>
  <c r="C17" i="16"/>
  <c r="C16" i="16"/>
  <c r="C15" i="16"/>
  <c r="C14" i="16"/>
  <c r="C13" i="16"/>
  <c r="C12" i="16"/>
  <c r="C11" i="16"/>
  <c r="C10" i="16"/>
  <c r="C9" i="16"/>
  <c r="C8" i="16"/>
  <c r="C7" i="16"/>
  <c r="C6" i="16"/>
  <c r="C5" i="16"/>
  <c r="D19" i="23" l="1"/>
  <c r="D18" i="23"/>
  <c r="D17" i="23"/>
  <c r="D16" i="23"/>
  <c r="D15" i="23"/>
  <c r="D14" i="23"/>
  <c r="D13" i="23"/>
</calcChain>
</file>

<file path=xl/sharedStrings.xml><?xml version="1.0" encoding="utf-8"?>
<sst xmlns="http://schemas.openxmlformats.org/spreadsheetml/2006/main" count="986" uniqueCount="579">
  <si>
    <t>Year</t>
  </si>
  <si>
    <t>% of Development Approved on Previously Developed Land</t>
  </si>
  <si>
    <t>% of Development Completed on Previously Developed Land</t>
  </si>
  <si>
    <t>by units</t>
  </si>
  <si>
    <t>by site area</t>
  </si>
  <si>
    <t xml:space="preserve">2006/07 </t>
  </si>
  <si>
    <t xml:space="preserve">2007/08 </t>
  </si>
  <si>
    <t xml:space="preserve">2008/09 </t>
  </si>
  <si>
    <t xml:space="preserve">2009/10 </t>
  </si>
  <si>
    <t xml:space="preserve">2010/11 </t>
  </si>
  <si>
    <t xml:space="preserve">2011/12 </t>
  </si>
  <si>
    <t xml:space="preserve">2012/13 </t>
  </si>
  <si>
    <t xml:space="preserve">2013/14 </t>
  </si>
  <si>
    <t xml:space="preserve">2014/15 </t>
  </si>
  <si>
    <t>2015/16</t>
  </si>
  <si>
    <t>2016/17</t>
  </si>
  <si>
    <t>Borough</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</si>
  <si>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</si>
  <si>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</si>
  <si>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</si>
  <si>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</si>
  <si>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</si>
  <si>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</si>
  <si>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</si>
  <si>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</si>
  <si>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</si>
  <si>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</si>
  <si>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</si>
  <si>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</si>
  <si>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</si>
  <si>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</si>
  <si>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</si>
  <si>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</si>
  <si>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</si>
  <si>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</si>
  <si>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</si>
  <si>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</si>
  <si>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</si>
  <si>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</si>
  <si>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</si>
  <si>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</si>
  <si>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</si>
  <si>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</si>
  <si>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</si>
  <si>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</si>
  <si>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</si>
  <si>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</si>
  <si>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</si>
  <si>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</si>
  <si>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Westminster</t>
  </si>
  <si>
    <t>London</t>
  </si>
  <si>
    <t>Financial year</t>
  </si>
  <si>
    <t>% of units approvals</t>
  </si>
  <si>
    <t>Within range</t>
  </si>
  <si>
    <t>Above range</t>
  </si>
  <si>
    <t>Below range</t>
  </si>
  <si>
    <t>2006/07</t>
  </si>
  <si>
    <t>2007/08</t>
  </si>
  <si>
    <t>2008/09</t>
  </si>
  <si>
    <t>2009/10</t>
  </si>
  <si>
    <t>2010/11</t>
  </si>
  <si>
    <t>2011/12</t>
  </si>
  <si>
    <t>2012/13</t>
  </si>
  <si>
    <t>2013/14</t>
  </si>
  <si>
    <t>2014/15</t>
  </si>
  <si>
    <t>Borough Reference</t>
  </si>
  <si>
    <t>Total</t>
  </si>
  <si>
    <t>Vacants*</t>
  </si>
  <si>
    <t>London Plan target</t>
  </si>
  <si>
    <t>% of target</t>
  </si>
  <si>
    <t>London Legacy DC</t>
  </si>
  <si>
    <t>* All long term vacants returning to use. Source MHCLG live table 615</t>
  </si>
  <si>
    <t>No data available</t>
  </si>
  <si>
    <t>London Working-Age Residents in Employment</t>
  </si>
  <si>
    <t>London Residents of Working Age</t>
  </si>
  <si>
    <t xml:space="preserve">Difference </t>
  </si>
  <si>
    <t xml:space="preserve">Source: Annual Population Survey - includes self-employment. </t>
  </si>
  <si>
    <t>EGi</t>
  </si>
  <si>
    <t>LDD</t>
  </si>
  <si>
    <t>Central</t>
  </si>
  <si>
    <t>East</t>
  </si>
  <si>
    <t>North</t>
  </si>
  <si>
    <t>South</t>
  </si>
  <si>
    <t>West</t>
  </si>
  <si>
    <t>Outer London</t>
  </si>
  <si>
    <t>% in Outer London</t>
  </si>
  <si>
    <t>Employment rate gap White / BAME</t>
  </si>
  <si>
    <t>England &amp; Wales</t>
  </si>
  <si>
    <t>Difference</t>
  </si>
  <si>
    <t>Source: DWP’s Work and Pensions Longitudinal Study extracted from NOMIS, denominators are number of lone parents with dependent children taken from ONS Labour Force Survey April-June.</t>
  </si>
  <si>
    <t>Public transport index</t>
  </si>
  <si>
    <t>Private transport index</t>
  </si>
  <si>
    <t>Source: Transport for London (TfL) City Planning, Strategic Analysis</t>
  </si>
  <si>
    <t>Greater London</t>
  </si>
  <si>
    <t>Inner London (excl City and Westminster)</t>
  </si>
  <si>
    <t xml:space="preserve">Greater London </t>
  </si>
  <si>
    <t>Daily Cycle stages (millions)</t>
  </si>
  <si>
    <t>Cycle mode share (percentage)</t>
  </si>
  <si>
    <t>% change</t>
  </si>
  <si>
    <t>Source: TfL London Rivers Services</t>
  </si>
  <si>
    <t xml:space="preserve">Tonnes of cargo </t>
  </si>
  <si>
    <t>Source: Port of London Authority</t>
  </si>
  <si>
    <t>Nature Conservation Type</t>
  </si>
  <si>
    <t>Method</t>
  </si>
  <si>
    <t>2002/03</t>
  </si>
  <si>
    <t>2003/04</t>
  </si>
  <si>
    <t>2004/05</t>
  </si>
  <si>
    <t>2005/06</t>
  </si>
  <si>
    <t>Landfill</t>
  </si>
  <si>
    <t>Incineration with EfW</t>
  </si>
  <si>
    <t>Incineration without EfW</t>
  </si>
  <si>
    <t>Other#</t>
  </si>
  <si>
    <t>https://www.gov.uk/government/statistical-data-sets/env18-local-authority-collected-waste-annual-results-tables</t>
  </si>
  <si>
    <t>Target</t>
  </si>
  <si>
    <t>Wind and Wave</t>
  </si>
  <si>
    <t>Landfill Gas</t>
  </si>
  <si>
    <t>Sewage Gas</t>
  </si>
  <si>
    <t>Other Bio- energy</t>
  </si>
  <si>
    <t>Photo-voltaics</t>
  </si>
  <si>
    <t>Capacity (MW)/ Generation (GWh)</t>
  </si>
  <si>
    <t>Total (MW)</t>
  </si>
  <si>
    <t>Total (GWh)</t>
  </si>
  <si>
    <t>2015#</t>
  </si>
  <si>
    <t>https://www.gov.uk/government/statistics/regional-renewable-statistics</t>
  </si>
  <si>
    <t>Restoration (metres)</t>
  </si>
  <si>
    <t>Cumulative Restoration (metres)</t>
  </si>
  <si>
    <t>Source: Rivers and Streams Habitat Action Plan Steering Group and the London Catchment Partnership</t>
  </si>
  <si>
    <t>% at Risk</t>
  </si>
  <si>
    <t>World Heritage Sites*</t>
  </si>
  <si>
    <t>Listed Buildings</t>
  </si>
  <si>
    <t>Conservation Areas</t>
  </si>
  <si>
    <t>Scheduled Monuments</t>
  </si>
  <si>
    <t>Registered Parks and Gardens</t>
  </si>
  <si>
    <t>Registered Battlefield</t>
  </si>
  <si>
    <t>Source: Historic England</t>
  </si>
  <si>
    <t>Key Performance Indicator 1</t>
  </si>
  <si>
    <t>Key Performance Indicator 2</t>
  </si>
  <si>
    <t>Key Performance Indicator 3</t>
  </si>
  <si>
    <t>Key Performance Indicator 4</t>
  </si>
  <si>
    <t>Key Performance Indicator 5</t>
  </si>
  <si>
    <t>Key Performance Indicator 6</t>
  </si>
  <si>
    <t>Key Performance Indicator 7</t>
  </si>
  <si>
    <t>Key Performance Indicator 8</t>
  </si>
  <si>
    <t>Key Performance Indicator 9</t>
  </si>
  <si>
    <t>Key Performance Indicator 10</t>
  </si>
  <si>
    <t>Key Performance Indicator 11</t>
  </si>
  <si>
    <t>Key Performance Indicator 12</t>
  </si>
  <si>
    <t>Key Performance Indicator 13</t>
  </si>
  <si>
    <t>Key Performance Indicator 14</t>
  </si>
  <si>
    <t>Key Performance Indicator 15</t>
  </si>
  <si>
    <t>Key Performance Indicator 16</t>
  </si>
  <si>
    <t>Key Performance Indicator 17</t>
  </si>
  <si>
    <t>Key Performance Indicator 18</t>
  </si>
  <si>
    <t>Key Performance Indicator 19</t>
  </si>
  <si>
    <t>Key Performance Indicator 20</t>
  </si>
  <si>
    <t>Key Performance Indicator 21</t>
  </si>
  <si>
    <t>Key Performance Indicator 22</t>
  </si>
  <si>
    <t>Key Performance Indicator 23</t>
  </si>
  <si>
    <t>Key Performance Indicator 24</t>
  </si>
  <si>
    <t>Table of Contents</t>
  </si>
  <si>
    <t>*designated by UNESCO</t>
  </si>
  <si>
    <t>2016#</t>
  </si>
  <si>
    <t>2017/18</t>
  </si>
  <si>
    <t>Area (Ha)</t>
  </si>
  <si>
    <t>Description</t>
  </si>
  <si>
    <t>11.1:9</t>
  </si>
  <si>
    <t>6.4:1</t>
  </si>
  <si>
    <t>8.1:1</t>
  </si>
  <si>
    <t>7.4:1</t>
  </si>
  <si>
    <t>8.3:1</t>
  </si>
  <si>
    <t>6.3:1</t>
  </si>
  <si>
    <t>7.5:1</t>
  </si>
  <si>
    <t>10.0:1</t>
  </si>
  <si>
    <t>13.0:1</t>
  </si>
  <si>
    <t>13.5:1</t>
  </si>
  <si>
    <t>7.1:1</t>
  </si>
  <si>
    <t>5.9:1</t>
  </si>
  <si>
    <t>6.0:1</t>
  </si>
  <si>
    <t>4.9:1</t>
  </si>
  <si>
    <t>5.4:1</t>
  </si>
  <si>
    <t>5.1:1</t>
  </si>
  <si>
    <t>8.7:1</t>
  </si>
  <si>
    <t>4.7:1</t>
  </si>
  <si>
    <t>4.1:1</t>
  </si>
  <si>
    <t>7.0:1</t>
  </si>
  <si>
    <t>11.6:1</t>
  </si>
  <si>
    <t>8.0:1</t>
  </si>
  <si>
    <t>3.9:1</t>
  </si>
  <si>
    <t>4.5:1</t>
  </si>
  <si>
    <t>3.2:1</t>
  </si>
  <si>
    <t>3.8:1</t>
  </si>
  <si>
    <t>3.6:1</t>
  </si>
  <si>
    <t>3.0:1</t>
  </si>
  <si>
    <t>Source: Ramidus Consulting, EGi London Offices and LDD</t>
  </si>
  <si>
    <t>Source: GLA Economics analysis of Office for National Statistics data</t>
  </si>
  <si>
    <t>% Change since 2011 baseline</t>
  </si>
  <si>
    <t>Cumulative Change Since baseline</t>
  </si>
  <si>
    <t>Central London is defined here as Camden, City of London, City of Westminster, Hackney, Hammersmith &amp; Fulham, Islington, Kensington &amp; Chelsea, Lambeth, Southwark, Tower Hamlets and Wandsworth.</t>
  </si>
  <si>
    <t>Source: London Development Database</t>
  </si>
  <si>
    <t>Table 2.1 Development on brownfield land</t>
  </si>
  <si>
    <t>Number of Passengers</t>
  </si>
  <si>
    <t>% Change</t>
  </si>
  <si>
    <t>% Change Since 2011 Baseline</t>
  </si>
  <si>
    <t># Other includes material sent for other treatment processes including mechanical sorting, biological or specialist treatment</t>
  </si>
  <si>
    <t>Source: Department for Environment, Food and Rural Affairs</t>
  </si>
  <si>
    <t>Baseline</t>
  </si>
  <si>
    <t>After energy efficiency</t>
  </si>
  <si>
    <t>After energy efficiency &amp; heat networks</t>
  </si>
  <si>
    <t>After energy efficiency, heat networks &amp; renewables</t>
  </si>
  <si>
    <t>2018/19</t>
  </si>
  <si>
    <t>Change 2009 to 2019</t>
  </si>
  <si>
    <t>Net conventional</t>
  </si>
  <si>
    <t>Net non-conventional</t>
  </si>
  <si>
    <t>Ancillary buildings and changes of use may not lead to the de-designation of the space</t>
  </si>
  <si>
    <t xml:space="preserve">Notes: </t>
  </si>
  <si>
    <t>Source: LDD, London Plan (March 2016) and SPG Land for Industry and Transport. Note that figures for 2017/18 and 2018/19 include land currently in industrial use and mixed industrial/non-industrial use sites that are transferred to other uses (net losses of industrial land) and the transfer of non-industrial uses to industrial related ones (net gains of industrial land).</t>
  </si>
  <si>
    <t>-</t>
  </si>
  <si>
    <t>Source: TfL City Planning, Travel in London Report 12, Tables 2.2 and 2.4. A cycle trip is defined as a one-way movement to achieve a specific purpose that is conducted entirely by bike. A cycle journey stage includes these trips, but also shorter cycle legs undertaken as part of a longer trip using another mode – for example, cycling to a station to catch a train. Cycle journey stages therefore give a best indication of total cycling activity.</t>
  </si>
  <si>
    <t>3.1:1</t>
  </si>
  <si>
    <t>9.0:1</t>
  </si>
  <si>
    <t>Source: Annual Population Survey. Note that due to changes in the ethnicity questions on the Annual Population Survey during 2011 these estimates cannot be reliably viewed as a time series. They can, however, be used to estimate the relative levels of economic activity of different ethnic groups.</t>
  </si>
  <si>
    <t>Source: Department for Education https://www.gov.uk/government/statistics/schools-pupils-and-their-characteristics-january-2019</t>
  </si>
  <si>
    <t>Source: TfL City Planning, Travel in London Report 12, section 9.2</t>
  </si>
  <si>
    <t>Cumulative Change Since 2015 baseline</t>
  </si>
  <si>
    <t>2019/20</t>
  </si>
  <si>
    <t>2000/01</t>
  </si>
  <si>
    <t>2001/02</t>
  </si>
  <si>
    <t># Updated with amended data released in September 2020</t>
  </si>
  <si>
    <t>Source: Regional Statistics 2003-2019: Installed Capacity, Department for Business Energy and Industrial Strategy, and Regional Statistics 2003-2019: Generation, Department for Business Energy and Industrial Strategy</t>
  </si>
  <si>
    <t># of pupils</t>
  </si>
  <si>
    <t>All roads</t>
  </si>
  <si>
    <t>All roads index</t>
  </si>
  <si>
    <t>Conventional</t>
  </si>
  <si>
    <t>Non-self-contained</t>
  </si>
  <si>
    <t>London employment rate %</t>
  </si>
  <si>
    <t>UK employment rate %</t>
  </si>
  <si>
    <t>Estimates of employee jobs by borough are calculated by applying borough shares of total London employee jobs from the ONS Business Register and Employment Survey (BRES) to the London total employee jobs component of ONS Workforce Jobs series (WFJ). Self-employed jobs are calculated by applying estimates of borough shares of London’s total self-employment jobs from the Annual Population Survey (APS) to the London total self-employment jobs component of the WFJ series. Employee and self-employed jobs are added together for an estimate of total employment. For consistency with the GLA London Jobs Series, the jobs total estimate used here excludes Sections T and U.</t>
  </si>
  <si>
    <t xml:space="preserve">Green Belt </t>
  </si>
  <si>
    <t xml:space="preserve">MOL </t>
  </si>
  <si>
    <t xml:space="preserve">Local and Other </t>
  </si>
  <si>
    <t xml:space="preserve">Total potential loss </t>
  </si>
  <si>
    <t>The table shows the area of protected open space affected by planning permissions that have been granted for buildings or works that will affect a protected open space. Changes to protected open space are made through the preparation or review of the local plan and are not part of the planning permission process. For this reason, gains are not recorded, although re-provision within a planning permission is considered when calculating the loss. The same loss may be included in the figures for more than one year when a revised application is approved on the same site</t>
  </si>
  <si>
    <t>All persons %</t>
  </si>
  <si>
    <t>White groups %</t>
  </si>
  <si>
    <t>BAME groups %</t>
  </si>
  <si>
    <t>All persons in employment</t>
  </si>
  <si>
    <t>White groups in employment</t>
  </si>
  <si>
    <t>BAME groups in employment</t>
  </si>
  <si>
    <t>London %</t>
  </si>
  <si>
    <t>England &amp; Wales %</t>
  </si>
  <si>
    <t>Calendar year</t>
  </si>
  <si>
    <t>Classifications:
1 Statutory Site of Special Scientific Interest
2 Site of Metropolitan Importance
3 Site of Borough Grade 1 Importance
4 Site of Borough Grade 2 Importance
5 Site of Local Importance</t>
  </si>
  <si>
    <t>SSSI</t>
  </si>
  <si>
    <t>Metropolitan</t>
  </si>
  <si>
    <t>Borough Grade 1</t>
  </si>
  <si>
    <t>Borough Grade 2</t>
  </si>
  <si>
    <t>Local</t>
  </si>
  <si>
    <t>Recycled/ composted</t>
  </si>
  <si>
    <r>
      <t>Regulated CO</t>
    </r>
    <r>
      <rPr>
        <vertAlign val="subscript"/>
        <sz val="11"/>
        <color theme="0"/>
        <rFont val="Arial"/>
        <family val="2"/>
      </rPr>
      <t>2</t>
    </r>
    <r>
      <rPr>
        <sz val="12"/>
        <color theme="0"/>
        <rFont val="Arial"/>
        <family val="2"/>
      </rPr>
      <t xml:space="preserve"> emissions (tCO</t>
    </r>
    <r>
      <rPr>
        <sz val="10"/>
        <color theme="0"/>
        <rFont val="Arial"/>
        <family val="2"/>
      </rPr>
      <t>2</t>
    </r>
    <r>
      <rPr>
        <sz val="12"/>
        <color theme="0"/>
        <rFont val="Arial"/>
        <family val="2"/>
      </rPr>
      <t>/year)</t>
    </r>
  </si>
  <si>
    <r>
      <t>Cumulative reductions (tCO</t>
    </r>
    <r>
      <rPr>
        <vertAlign val="subscript"/>
        <sz val="12"/>
        <color theme="0"/>
        <rFont val="Arial"/>
        <family val="2"/>
      </rPr>
      <t>2</t>
    </r>
    <r>
      <rPr>
        <sz val="12"/>
        <color theme="0"/>
        <rFont val="Arial"/>
        <family val="2"/>
      </rPr>
      <t>/year)</t>
    </r>
  </si>
  <si>
    <t>Cumulative reductions (per cent)</t>
  </si>
  <si>
    <t>Average 2001-06</t>
  </si>
  <si>
    <t>Average 2006-11</t>
  </si>
  <si>
    <t>Average 2011/12-14/15</t>
  </si>
  <si>
    <t>Annual benchmark</t>
  </si>
  <si>
    <t>Time period</t>
  </si>
  <si>
    <t>% of total B1 floorspace granted</t>
  </si>
  <si>
    <t>% of total B1a floorspace granted</t>
  </si>
  <si>
    <t>The table shows the area in hectares of Sites of Importance for Nature Conservation affected by planning permissions that have been granted for buildings or works on these sites. Changes to the designation of protected habitats are made through the preparation or review of the local plan and are not part of the planning permission process. For this reason, gains are not recorded, although re-provision within a planning permission is considered when calculating the loss. The same loss may be included in the figures for more than one year when a revised application is approved on the same site</t>
  </si>
  <si>
    <t>18/01319/FULL1</t>
  </si>
  <si>
    <t>19/01012/FULL1</t>
  </si>
  <si>
    <t>P/0672/18</t>
  </si>
  <si>
    <t>P/1940/16</t>
  </si>
  <si>
    <t>P/5599/18</t>
  </si>
  <si>
    <t>P0018/20</t>
  </si>
  <si>
    <t>P0028/19</t>
  </si>
  <si>
    <t>P0279/19</t>
  </si>
  <si>
    <t>P0608/19</t>
  </si>
  <si>
    <t>P0693/19</t>
  </si>
  <si>
    <t>P0694/16</t>
  </si>
  <si>
    <t>P0719/18</t>
  </si>
  <si>
    <t>P0721/18</t>
  </si>
  <si>
    <t>P1041/19</t>
  </si>
  <si>
    <t>P1086/19</t>
  </si>
  <si>
    <t>00938/B/P14</t>
  </si>
  <si>
    <t>01106/W/P9</t>
  </si>
  <si>
    <t>19/00314/FUL</t>
  </si>
  <si>
    <t>19/01427/FUL</t>
  </si>
  <si>
    <t>19/00022/FUL</t>
  </si>
  <si>
    <t>0134/19</t>
  </si>
  <si>
    <t>DM2018/02044</t>
  </si>
  <si>
    <t>DM2019/00376</t>
  </si>
  <si>
    <t>Metropolitan Open Land</t>
  </si>
  <si>
    <t>Green Belt</t>
  </si>
  <si>
    <t>Local Open Spaces</t>
  </si>
  <si>
    <t>Other Designated Protection</t>
  </si>
  <si>
    <t>Demolition of the existing buildings and redevelopment of the site by the erection of a four to eight storey development with basement parking, comprising 151 residential units (63, one bedroom; 80, two bedroom and 8 three bedroom) together with the construction of an estate road and ancillary car and cycle parking and the landscaping of the east part of the site to form open space accessible to the public.</t>
  </si>
  <si>
    <t>Erection of a new College facility (Class D1), creation of a new access and car and cycle parking, 3 substations, servicing, new public realm, hard and soft landscaping and other works.</t>
  </si>
  <si>
    <t>Creation of an 18 hole golf adventure experience facility including theme props and ancillary kiosk; refuse storage in car park area</t>
  </si>
  <si>
    <t>Demolition of existing buildings: Existing sports building, Peel House, Museum Cottage, gardeners compound, Boyer Webb Pavilion, pavilion next to the athletics track; construction of new sports building over 3 levels (7269 sqm); new science building over 3 levels (3675 sqm); new landscaping core from existing Chapel Terrace to the athletics track at the base  of hill; new visitors car parking on Football Lane adjacent to maths and physics school buildings;  re-routing and re-grading of private access road; alterations to landscaping and servicing for dining hall; relocation of multi-use games area for Moretons boarding house to south west of dining hall (updated Metropolitan Open Land approach statement and revised community uses agreement submitted)</t>
  </si>
  <si>
    <t>Redevelopment to provide 2 storey building (part demolition of existing building); erection of part single and two storey temporary classrooms; hard and soft landscaping; bin, cycle and scooter storage</t>
  </si>
  <si>
    <t>Two Storey, 5-bed, detached dwelling with associated parking and amenity space.</t>
  </si>
  <si>
    <t>Reconstruction and enlargement of former barn to create a residential dwelling, fence and gates</t>
  </si>
  <si>
    <t>Proposed Caravan Site consisting of 8 Mobile Homes and one day room.</t>
  </si>
  <si>
    <t>Erection of three dwellings</t>
  </si>
  <si>
    <t>Construction of a detached residential dwelling and carport, together with associated access, parking and landscaping</t>
  </si>
  <si>
    <t>Continued use of land for extended Gypsy/Traveller family (to include 6 mobile homes).</t>
  </si>
  <si>
    <t>Residential caravan site, including the stationing of 12 caravans (one touring caravan, and 11 static caravans) and erection of stables</t>
  </si>
  <si>
    <t>Construction of four residential houses with off-street parking and private amenity space .</t>
  </si>
  <si>
    <t>Demolition of existing buildings, erection of replacement and conversion of buildings to form 7 dwellings including external alterations</t>
  </si>
  <si>
    <t>Conversion of existing equestrian barn/stables to a residential dwelling, with associated alterations</t>
  </si>
  <si>
    <t>Erection of a part two storey, part single storey building for use as a sports hall, following demolition of existing hall and temporary classrooms</t>
  </si>
  <si>
    <t>Demolition of club house and associated car park and MUGA, construction of a new part 2 - part 4 storey secondary school (Use Class D1) with ancillary car parking, cycle parking, Multi-Use Games Area, hard and soft landscaping and associated works, together with improvements to MacFarlane Lane.</t>
  </si>
  <si>
    <t>Erection of detached two storey dwelling house</t>
  </si>
  <si>
    <t>Erection of single storey building to use as tack shop and store (retrospective application)</t>
  </si>
  <si>
    <t>Construction of Lidl food store with green roof, associated car parking, cycle stands and advertisement signage.  (The application is a Departure from the Development Plan)</t>
  </si>
  <si>
    <t>Demolition of multi-use games area and adjacent outdoor gym equipment. Erection of 2no. three storey prefabricated modular buildings comprising of 60no. (total) temporary accommodation units for homeless households (Sui Generis Use) with associated access, car parking, refuse/cycle storage, landscaping and services for a temporary period of 10 years. New multi-use games area and outdoor gym equipment for community use. (Summary)</t>
  </si>
  <si>
    <t>Redevelopment of former sludge beds to provide four industrial units providing 20,746 sqm of industrial floorspace (Use Class B1c/B2/B8) and ancillary officers together with 186 car parking spaces, 12 disability spaces and 23 HGV spaces, new access and landscaping. Restoration of former sludge bed to the north of Mile Road to create a new ecology area.</t>
  </si>
  <si>
    <t>Erection of a single-storey barn for use as storage and for the packing of vegetables with the extension of the gravel track on the site.</t>
  </si>
  <si>
    <t>The figures shown are potential losses. A negative figure in this table is a potential gain</t>
  </si>
  <si>
    <t>The 'Area' figure is the net potential change of protected open space if the permission is implemented. The minus symbol indicates a net loss</t>
  </si>
  <si>
    <t>Development on brownfield land by borough 2019/20</t>
  </si>
  <si>
    <t>Table 2.2 Residential approvals compared to the density matrix – all schemes</t>
  </si>
  <si>
    <t>Table 2.3 Open space designated for protection in planning permissions granted (hectares)</t>
  </si>
  <si>
    <t>Net housing completions by borough 2019/20</t>
  </si>
  <si>
    <t>Percent of target</t>
  </si>
  <si>
    <t>Table 2.4 Net housing completions by year</t>
  </si>
  <si>
    <t>Affordable units</t>
  </si>
  <si>
    <t>Total completions</t>
  </si>
  <si>
    <t>Affordable %</t>
  </si>
  <si>
    <t>Table 2.5 Net affordable residential completions</t>
  </si>
  <si>
    <t>Source: Planning London Datahub</t>
  </si>
  <si>
    <t>Table 2.7 Ratio of planning permissions to three year average starts in central London</t>
  </si>
  <si>
    <t>Table 2.6 Working age London residents in employment by calendar year</t>
  </si>
  <si>
    <t>Table 2.8 Industrial land release (hectares) in planning approvals</t>
  </si>
  <si>
    <t>Table 2.9 Number (thousands) and percentage of jobs in outer London</t>
  </si>
  <si>
    <t>Table 2.10 Employment rates for white and BAME groups, aged 16-64, by calendar year</t>
  </si>
  <si>
    <t>Table 2.11 Lone parents on income support in London versus England &amp; Wales</t>
  </si>
  <si>
    <t>Table 2.12 Average size of one teacher classes</t>
  </si>
  <si>
    <t>Table 2.13 Public and private transport indexes</t>
  </si>
  <si>
    <t>Table 2.14 Traffic (billion vehicle kilometres, all vehicles) in London</t>
  </si>
  <si>
    <t>Table 2.15 Cycle journey stages and mode shares</t>
  </si>
  <si>
    <t>Table 2.16 Passengers on the River Thames</t>
  </si>
  <si>
    <t>Table 2.17 Cargo trade on the River Thames within Greater London</t>
  </si>
  <si>
    <t>Table 2.18 B1 Floorspace granted in PTAL zones 5 and 6</t>
  </si>
  <si>
    <t>HGY/2017/3586</t>
  </si>
  <si>
    <t>Site of Borough Grade 2 Importance</t>
  </si>
  <si>
    <t>Loss of this part of the site to residential would be offset by the provision of an ecological enhancement area adjacent to the site.</t>
  </si>
  <si>
    <t>Site of Local Importance</t>
  </si>
  <si>
    <t>Changing the use of the existing barn to residential is considered likely to improve the setting of the open space</t>
  </si>
  <si>
    <t>18/1696/FUL</t>
  </si>
  <si>
    <t>Site of Metropolitan Importance</t>
  </si>
  <si>
    <t>Replacement of existing café building. The new building would have a larger footprint, but would be an improvement on the existing structure, ensuring the Royal Botanical Gardens better fulfil the duty of providing a World Heritage Site</t>
  </si>
  <si>
    <t>Development of former sludge beds, which are also designated as a Strategic Industrial Location. The proposal would result in the loss of open space, but would provide a similar but lesser quantity of better quality of open space by way of the Beddington Lane Ecology Reserve.</t>
  </si>
  <si>
    <t>Table 2.19 Area (hectares) of Sites of Importance for Nature Conservation in approved planning permissions by year</t>
  </si>
  <si>
    <t>Table 2.20 Waste treatment methods of London’s local authority collected waste (thousands of tonnes)</t>
  </si>
  <si>
    <r>
      <t>Table 2.21 On-site CO</t>
    </r>
    <r>
      <rPr>
        <b/>
        <vertAlign val="subscript"/>
        <sz val="12"/>
        <color theme="1"/>
        <rFont val="Arial"/>
        <family val="2"/>
      </rPr>
      <t>2</t>
    </r>
    <r>
      <rPr>
        <b/>
        <sz val="12"/>
        <color theme="1"/>
        <rFont val="Arial"/>
        <family val="2"/>
      </rPr>
      <t xml:space="preserve"> emission reductions from applications approved in 2019 and assessed against the target of a 35% improvement on Part L of 2013 Building Regulations</t>
    </r>
  </si>
  <si>
    <t>Cumulative reductions are cumulative regulated CO2 emissions reductions relative to Part L 2013 Building Regulations.</t>
  </si>
  <si>
    <t>Source: Greater London Authority</t>
  </si>
  <si>
    <t>Table 2.22 Estimate of annual renewable energy installed capacity and generation in London electricity</t>
  </si>
  <si>
    <t>Table 2.23 River restoration in London</t>
  </si>
  <si>
    <t>Table 2.24 Number and condition of designated heritage assets</t>
  </si>
  <si>
    <t>Measure</t>
  </si>
  <si>
    <t>Number</t>
  </si>
  <si>
    <t>Schemes on protected open space</t>
  </si>
  <si>
    <t>% to Landfill</t>
  </si>
  <si>
    <t>%  to Incineration with EfW</t>
  </si>
  <si>
    <t>% to Incineration without EfW</t>
  </si>
  <si>
    <t>% Recycled/ composted</t>
  </si>
  <si>
    <t>% Other#</t>
  </si>
  <si>
    <t>Average since 2012</t>
  </si>
  <si>
    <t>Total referrals</t>
  </si>
  <si>
    <t>Stage 2 referrals</t>
  </si>
  <si>
    <t>Call-ins</t>
  </si>
  <si>
    <t>Table 3.1 Developer contributions towards funding Crossrail (£Million). Net of CIL administration costs</t>
  </si>
  <si>
    <t>S106 (£M)</t>
  </si>
  <si>
    <t>CIL (£M)</t>
  </si>
  <si>
    <t>Table 3.2 Use of CIL receipts</t>
  </si>
  <si>
    <t>Category</t>
  </si>
  <si>
    <t>Total CIL Expenditure</t>
  </si>
  <si>
    <t>Amount used to repay borrowing</t>
  </si>
  <si>
    <t>Amount spent (2019/20) on administration by TfL/ GLA (up to 1%)</t>
  </si>
  <si>
    <t>Amount spent (2019/20) on administration by collecting authorities (up to 4%)</t>
  </si>
  <si>
    <t>S106 (£) </t>
  </si>
  <si>
    <t>Table 3.3 Progress on Regional Flood Risk Appraisal recommendations</t>
  </si>
  <si>
    <t>No</t>
  </si>
  <si>
    <t>Recommendation</t>
  </si>
  <si>
    <t>Progress at July 2020</t>
  </si>
  <si>
    <t>All Thames-side planning authorities should consider in their Strategic Flood Risk Assessments (SFRAs), and put in place Local Plan, policies to promote the setting back of development from the edge of the Thames and tidal tributaries to enable sustainable and cost effective upgrade of river walls/embankments in line with Policy 5.12, Catchment Flood Management Plans (CFMPs), TE2100 and advice from the Environment Agency.</t>
  </si>
  <si>
    <t>The boroughs of Richmond, Kingston, Hounslow and Wandsworth should put in place policies to ensure alternative responses to managing fluvial risk such as flood resilience measures (e.g. flood gates) or potentially safeguarding land for future flood storage or, on the fluvial tributaries, setting back local defences or any resilience measures between Teddington Lock and Hammersmith Bridge in line with TE2100 findings.</t>
  </si>
  <si>
    <t>Richmond, Hounslow, Kingston, and Wandsworth all have policies in their Local Plans to address flood risk management from all sources.</t>
  </si>
  <si>
    <t>The boroughs of Newham and Greenwich should work with the Environment Agency on issues such as the safeguarding of potential land needs around the existing Thames Barrier, and the London Borough of Bexley should work with the Environment Agency on future flood risk management options in line with TE2100 findings.</t>
  </si>
  <si>
    <t>Boroughs at confluences of tributary rivers with the Thames should ensure flood risk assessments (FRAs) include an assessment of the interaction of all forms of flooding, but fluvial and tidal flood risks in particular. These are the boroughs of Havering, Barking and Dagenham, Newham, Tower Hamlets, Greenwich, Lewisham, Wandsworth, Hounslow, Richmond and Kingston.</t>
  </si>
  <si>
    <t>Tidal influences are generally taken into account in the SFRAs. Modelling addresses the interaction of fluvial and tidal flood risk at confluences.</t>
  </si>
  <si>
    <t>The Environment Agency continues to work with local authorities to ensure SFRAs, Local Plan policies, Opportunity Area Planning Frameworks and planning applications apply these flood risk management measures as a standard.</t>
  </si>
  <si>
    <t>Developments all across London should reduce surface water discharge, in line with the Sustainable Drainage hierarchy set out in Policy 5.13 of the London Plan, the emerging Sustainable Design and Construction SPG and the emerging London Sustainable Drainage Action Plan (LSDAP).</t>
  </si>
  <si>
    <t>Thames Water should continue its programme of addressing foul sewer flooding.</t>
  </si>
  <si>
    <t>Groundwater flood risk should be considered in FRAs and SFRAs to ensure that its impacts do not increase.</t>
  </si>
  <si>
    <t>As SFRAs are reviewed, this is starting to be included, and it is also being addressed in some site specific FRAs. However, poor data quality may prevent more detailed consideration.</t>
  </si>
  <si>
    <t>Reservoir flood risk should be considered in FRAs and SFRAs to ensure its impacts do not increase.</t>
  </si>
  <si>
    <t>As SFRAs are reviewed, this is being considered, and is being addressed in some site-specific FRAs as well.</t>
  </si>
  <si>
    <t>Detailed flood risk assessments should be undertaken at an early stage at the level of individual major development locations and town centre development sites. Opportunities to reduce flood risk should be maximised where possible.</t>
  </si>
  <si>
    <t>Relevant transport authorities and operators should examine, and regularly review, their infrastructure for potential flooding locations and flood risk reduction measures. This should include their networks, stations, depots, underpasses and tunnels. For large stations and depots, solutions should be sought to store or disperse rainwater from heavy storms.</t>
  </si>
  <si>
    <t>Emergency service authorities and operators covering hospitals, ambulance, fire stations, police stations and prisons should ensure that emergency plans, in particular for facilities in flood risk areas, are in place. They should be regularly reviewed so that they can cope in the event of a major flood. These plans should put in place cover arrangements through other suitable facilities.</t>
  </si>
  <si>
    <t>Education authorities should ensure that emergency plans, in particular for facilities in flood risk areas, are in place and regularly reviewed so that they can cope in the event of a major flood. These plans should put in place cover arrangements through other suitable facilities.</t>
  </si>
  <si>
    <t>Operators of electricity, gas, water, sewerage, and waste utility sites should maintain an up to date assessment of the flood risk to their installations and, considering the likely impacts of failure, establish any necessary protection measures including secondary flood defences.</t>
  </si>
  <si>
    <t>The recommendations are from the review of the RFRA published in Autumn 2018.</t>
  </si>
  <si>
    <t>The Mayor’s London Sustainable Drainage Action Plan (LSDAP) contains 40 actions, mainly focused on retrofitting sustainable drainage measures. Progress against those actions can be found at https://www.london.gov.uk/what-we-do/ environment/climate-change/surface-water/london-sustainable-drainageaction-plan.</t>
  </si>
  <si>
    <t>The GLA supports the 10-year Review of the Thames Estuary 2100 plan by the Environment Agency.</t>
  </si>
  <si>
    <t>Planning Authorities continue to update their SFRAs and Local Plans where necessary and in close liaison with the Environment Agency. Most London boroughs have in place Local Plan policies which make reference to Thames Estuary 2100 or have proposed such policies in their draft Local Plans.
Jointly with the Environment Agency the GLA is also promoting with the London boroughs a ‘riverside strategy’ approach to improve flood risk management and at the same time the riverside environment.</t>
  </si>
  <si>
    <t>Greenwich has up-to-date Local Plan policies in place to enable the potential safeguarding of land needs around the existing Thames Barrier.
Any major land take for a new flood barrier will be outside London.</t>
  </si>
  <si>
    <t>Regeneration and redevelopment of London’s fluvial river corridors offer a crucial opportunity to reduce flood risk. SFRAs and policies should focus on making the most of this opportunity through appropriate location, layout and design of development as set out in the Thames CFMP.  In particular opportunities should be sought to:
* Set back development from the river edge to enable sustainable and cost effective flood risk management options
* Ensure that developments at residual flood risk are designed to be flood compatible and/or flood resilient
* Maximise the use of open spaces within developments which have a residual flood risk to make space for flood water</t>
  </si>
  <si>
    <t>In strategic developments reviewed by the GLA, many developments achieve greenfield run-off rates. However, these schemes often rely on attenuation tanks. GLA officers promote the use of ‘green’ sustainable drainage techniques, which can deliver a wider range of benefits and feature higher in the hierarchy. There is also more emphasis on such techniques in the drainage hierarchy of the new London Plan policy.
The London-wide drainage pro-forma that was co-developed between the GLA and Lead Local Flood Authorities provides consistency across London in terms of the information needed as part of a drainage strategy and how it should be formatted.
Actions from the London Sustainable Drainage action plan were delivered between 2017 and 2020 including SuDS delivery, improving evidence to attract more funding for flash flooding, guidance and training for borough highways and parks officers in how to deliver SuDS.
Integrated water management strategies – referenced in the London Plan - have been delivered for some of the opportunity areas. IWMSs promote more sustainable approaches to water and flood management across the development plan area. See here for the most recent example.</t>
  </si>
  <si>
    <t>Thames Water continues to address localised sewer flooding problems.
Specifically related to Counters Creek catchment in west London, Thames Water no longer intends to pursue installation of a large storm relief sewer. Instead the aim is to reduce sewer flooding through a combination of non-return valve installations, targeted sustainable drainage measures, and local pipe upgrades.</t>
  </si>
  <si>
    <t>This is generally being achieved for developments greater than 1 hectare with flood risk from any source.
The GLA has led work with the Environment Agency, relevant boroughs and water companies to promote Integrated Water Management Strategies (IWMSs) at major development locations including Vauxhall, Nine Elms and Battersea, Old Oak and Park Royal, the Charlton to Crayford Riverfront and Old Kent Road. Work is also nearing completion on the Isle of Dogs IWMS. The Thamesmead IWMS and the Royal Docks IWMS are underway. The GLA, again working closely with the Environment Agency, is also helping to inform the Sustainable Drainage Strategy for the Old Oak North development area, working with the OPDC Team.
In addition, the Environment Agency’s Sustainable Places Team is engaging with London boroughs at the pre-application stage.</t>
  </si>
  <si>
    <t>Through the LSDAP work streams, the GLA is cooperating with TfL and London boroughs to increase the role of sustainable drainage across the transport networks/assets. In addition to providing design advice on major transport projects to help incorporate SuDS, the GLA has also supported TfL in the development of SuDS component concept design statements and a SuDS highways training programme to embed surface water flood risk management into standard practice.
TfL, supported by the London Climate Change Partnership, hosts a Transport Adaptation Steering Group that looks at climate adaptation measures across transport infrastructure and strategies in order to improve transport sector resilience. TfL has also produced a sector-based climate adaptation plan to set out how to improve and monitor performance on adaptation.
London Underground’s comprehensive investigation into flood risk to their assets and infrastructure is still underway. Funding for the remaining work is being reviewed by TfL.</t>
  </si>
  <si>
    <t>Through Drain London the GLA has undertaken work to examine surface water flood risk at hospital and emergency services sites across London.
Each London borough also has its own multi-agency Flood Plan, which should identify critical infrastructure/vulnerable sites at risk of flooding.
The London Resilience Forum provides a centralised forum for coordination of emergency response efforts across London.</t>
  </si>
  <si>
    <t>Through Drain London, the GLA has undertaken work to examine surface water flood risk at secondary school sites across London. The LSDAP highlights that school sites have a good range of opportunities to implement more sustainable drainage measures.
Each London borough also has its own multi-agency Flood Plan, which should identify education facilities at risk.</t>
  </si>
  <si>
    <t>The updated 2018 RFRA provides a more up-to-date and accurate picture of flood risk to strategic utilities.
Electricity: Critical sub-stations and other assets are being upgraded and made more resilient by National Grid.
Water/Sewerage: Investment to improve mitigation/resilience of assets to flooding are taking place, with water companies prioritising based on site-specific flood risk assessments.
The London Resilience Partnership has worked with multiple sectors to map out infrastructure interdependencies using the Anytown approach. This helps to identify the potential for cascading failures due to disruption in one sector.</t>
  </si>
  <si>
    <t>Table 4.1 Progress on London Plan Guidance</t>
  </si>
  <si>
    <t>London Plan Guidance</t>
  </si>
  <si>
    <t>Progress during 2019/20</t>
  </si>
  <si>
    <t>Good Quality Homes for All Londoners</t>
  </si>
  <si>
    <t>Pre-consultation publication (March 20)</t>
  </si>
  <si>
    <t>Public London Charter</t>
  </si>
  <si>
    <t>Pre-consultation publication (March 20) </t>
  </si>
  <si>
    <t>Circular Economy Statements</t>
  </si>
  <si>
    <t>Whole-Life Carbon Assessments</t>
  </si>
  <si>
    <t>‘Be Seen’ Energy Guidance</t>
  </si>
  <si>
    <t>Thameside and Abbey Wood Opportunity Area Planning Framework</t>
  </si>
  <si>
    <t>Formal consultation (December 2019 to March 2020) </t>
  </si>
  <si>
    <t>Table 4.2 Progress on Opportunity Area and other area  planning documents</t>
  </si>
  <si>
    <t>Borough(s)</t>
  </si>
  <si>
    <t>Opportunity Area</t>
  </si>
  <si>
    <t>OA planning instrument</t>
  </si>
  <si>
    <t>OAPF name</t>
  </si>
  <si>
    <t>Greenwich / Bexley</t>
  </si>
  <si>
    <t>Thamesmead and Abbey Wood</t>
  </si>
  <si>
    <t>OAPF</t>
  </si>
  <si>
    <t>Thamesmead and Abbey Wood OAPF</t>
  </si>
  <si>
    <t>OAPF - Early engagement (Summer 2019), OAPF - Formal consultation (Winter 2019/20)</t>
  </si>
  <si>
    <t>Romford</t>
  </si>
  <si>
    <t>Local Plan, SPD</t>
  </si>
  <si>
    <t>None</t>
  </si>
  <si>
    <t>Romford Masterplan SPD (Formal consultation – Autumn 2019)</t>
  </si>
  <si>
    <t>Wimbledon/Colliers Wood/South Wimbledon</t>
  </si>
  <si>
    <t>Local Plan</t>
  </si>
  <si>
    <t>Local Plan – Formal consultation (2019/20)</t>
  </si>
  <si>
    <t>Royal Docks and Becton Riverside</t>
  </si>
  <si>
    <t xml:space="preserve"> OAPF</t>
  </si>
  <si>
    <t>Royal Docks and Becton Riverside OAPF</t>
  </si>
  <si>
    <t>Early engagement (Summer 2019 )</t>
  </si>
  <si>
    <t>Old Kent Road</t>
  </si>
  <si>
    <t>AAP</t>
  </si>
  <si>
    <t>AAP (Formal consultation - Winter 2019/20)</t>
  </si>
  <si>
    <t>Isle of Dogs</t>
  </si>
  <si>
    <t>OAPF, SPD</t>
  </si>
  <si>
    <t>Isle of Dogs OAPF</t>
  </si>
  <si>
    <t>OAPF (Adopted – Autumn 2019)</t>
  </si>
  <si>
    <t>Table 4.3 Net residential completions in Opportunity Areas with adopted boundaries during 2019/20</t>
  </si>
  <si>
    <t>Conventional C3 / C4</t>
  </si>
  <si>
    <t>Brent Cross/Cricklewood</t>
  </si>
  <si>
    <t>Canada Water</t>
  </si>
  <si>
    <t>Charlton Riverside</t>
  </si>
  <si>
    <t>City Fringe/Tech City</t>
  </si>
  <si>
    <t>Colindale/Burnt Oak</t>
  </si>
  <si>
    <t>Earl's Court/West Kensington</t>
  </si>
  <si>
    <t>Elephant and Castle</t>
  </si>
  <si>
    <t>Euston</t>
  </si>
  <si>
    <t>Greenwich Peninsula</t>
  </si>
  <si>
    <t>Harrow and Wealdstone</t>
  </si>
  <si>
    <t>Ilford</t>
  </si>
  <si>
    <t>King's Cross</t>
  </si>
  <si>
    <t>Lee Valley</t>
  </si>
  <si>
    <t>London Bridge/Bankside</t>
  </si>
  <si>
    <t>London Riverside</t>
  </si>
  <si>
    <t>Old Oak/Park Royal</t>
  </si>
  <si>
    <t>Olympic Legacy</t>
  </si>
  <si>
    <t>Paddington</t>
  </si>
  <si>
    <t>Southall</t>
  </si>
  <si>
    <t>Tottenham Court Road</t>
  </si>
  <si>
    <t>Vauxhall Nine Elms Battersea</t>
  </si>
  <si>
    <t>Victoria</t>
  </si>
  <si>
    <t>Waterloo</t>
  </si>
  <si>
    <t>Wembley</t>
  </si>
  <si>
    <t>White City</t>
  </si>
  <si>
    <t>Woolwich</t>
  </si>
  <si>
    <t>Table 4.4 Progress against projected housing capacity in OAs with adopted boundaries (net residential) by 2019/20</t>
  </si>
  <si>
    <t>Year *</t>
  </si>
  <si>
    <t>Not started</t>
  </si>
  <si>
    <t>Commenced</t>
  </si>
  <si>
    <t>Completed</t>
  </si>
  <si>
    <t>Indicative capacity**</t>
  </si>
  <si>
    <t>* Year is the year the OA was first identified in the London Plan</t>
  </si>
  <si>
    <t>** The indicative capacity for homes is taken from the London Plan 2016. These are estimates derived from a range of sources, primarily the London Strategic Housing Land Availability Assessment. These initial estimates are tested and refined through the preparation of planning frameworks and/or local development frameworks, so the final projected capacities may be different from those shown in this table.</t>
  </si>
  <si>
    <t>Table 4.5 Regulation 19 ‘general conformity’ notifications to London Development Plan Documents</t>
  </si>
  <si>
    <t>Development Plan Document</t>
  </si>
  <si>
    <t>Response Summary</t>
  </si>
  <si>
    <t>Date</t>
  </si>
  <si>
    <t>North London Boroughs</t>
  </si>
  <si>
    <t>North London Waste Plan</t>
  </si>
  <si>
    <t>No general conformity issues raised</t>
  </si>
  <si>
    <t>Consultation on revised Policy 11 Gypsy and Traveller and Show People Accommodation</t>
  </si>
  <si>
    <t>Local Plan – Main Modifications</t>
  </si>
  <si>
    <t>General conformity issues raised in relation to potential loss of industrial capacity and parking standards below those in the London Plan</t>
  </si>
  <si>
    <t>General conformity issues were raised in relation to the proposed loss of industrial land</t>
  </si>
  <si>
    <t>Local Plan Main - Modifications</t>
  </si>
  <si>
    <t>No general conformity issues raised, but concerns about transport issues</t>
  </si>
  <si>
    <t>Edmonton Leeside Area Action Plan – Main Modifications</t>
  </si>
  <si>
    <t>Not in general conformity with the London Plan as it doesn’t include the Mayor’s strategic 50% affordable housing target, the threshold approach to affordable housing or the intention to meet waste apportionment targets. In addition, the draft exceeds the car parking standards in the London Plan</t>
  </si>
  <si>
    <t>Local Plan – West of the borough, Great West Corridor and Site Allocations documents</t>
  </si>
  <si>
    <t>Not in general conformity due to proposed release of Green Belt for both residential and employment uses</t>
  </si>
  <si>
    <t>Local Plan Strategic Development Management Policies, Site Allocations and Bunhill and Clerkenwell Area Action Plan documents</t>
  </si>
  <si>
    <t>No general conformity issues were raised</t>
  </si>
  <si>
    <t>Local Plan - Statement of Common Ground</t>
  </si>
  <si>
    <t>To set out clearly areas of agreement and disagreement between the Mayor, TfL and LB Westminster in relation to the draft Local Plan</t>
  </si>
  <si>
    <t>Local Plan Main Modifications consultation</t>
  </si>
  <si>
    <t>Proposed modification did not address issues relating to affordable housing and this was raised as an issue of general conformity</t>
  </si>
  <si>
    <t>General conformity issues raised in relation to industrial land</t>
  </si>
  <si>
    <t>In general conformity with the London Plan</t>
  </si>
  <si>
    <t>Statement of Common Ground</t>
  </si>
  <si>
    <t>Set out clearly Local Plan areas of agreement and disagreement</t>
  </si>
  <si>
    <t>Table 4.6 Regulation 18 responses to London Development Plan Documents</t>
  </si>
  <si>
    <t>Future Shoreditch Area Action Plan</t>
  </si>
  <si>
    <t>More could be provided on the area’s relationship with the City Fringe/Tech City Opportunity Area and the Central Activities Zone. This should include the relationship with neighbouring boroughs</t>
  </si>
  <si>
    <t>Kingston</t>
  </si>
  <si>
    <t>Local Plan Early Engagement</t>
  </si>
  <si>
    <t>Greater focus on the ability of the Kingston Opportunity Area to deliver growth </t>
  </si>
  <si>
    <t>Some industrial and housing issues raised</t>
  </si>
  <si>
    <t xml:space="preserve">Greenwich </t>
  </si>
  <si>
    <t>Site Allocations</t>
  </si>
  <si>
    <t>The allocations are based on the Core Strategy adopted in 2014, which is considered to be out of date</t>
  </si>
  <si>
    <t>South London Boroughs</t>
  </si>
  <si>
    <t>South London Waste Plan</t>
  </si>
  <si>
    <t>Potential general conformity issues raised</t>
  </si>
  <si>
    <t xml:space="preserve">Local Plan </t>
  </si>
  <si>
    <t>Potential Green Belt release .</t>
  </si>
  <si>
    <t>Barking &amp; Dagenham</t>
  </si>
  <si>
    <t>Issues relating to industrial land</t>
  </si>
  <si>
    <t>Issues raised by intention to deliver housing in excess of the London Plan housing target.</t>
  </si>
  <si>
    <t>Richmond</t>
  </si>
  <si>
    <t>General comments relating to housing, affordable housing and industrial land.</t>
  </si>
  <si>
    <t>Table 4.7 Responses to other documents</t>
  </si>
  <si>
    <t>Document</t>
  </si>
  <si>
    <t>West Finchley Neighbourhood Plan (Reg 14)</t>
  </si>
  <si>
    <t>London Legacy Development Corporation</t>
  </si>
  <si>
    <t>Night-time Economy Supplementary Planning Document</t>
  </si>
  <si>
    <t>Isle of Dogs Regulation 14 Neighbourhood Plan</t>
  </si>
  <si>
    <t>Redington and Frognal Neighbourhood Plan (Reg 14)</t>
  </si>
  <si>
    <t>FitzWest Neighbourhood Plan (Reg 14)</t>
  </si>
  <si>
    <t>Lewisham / Greenwich</t>
  </si>
  <si>
    <t>Lee Neighbourhood Plan (Reg 14)</t>
  </si>
  <si>
    <t>Soho Neighbourhood Plan (Reg 14)</t>
  </si>
  <si>
    <t>Camley Street Neighbourhood Plan (Reg 16)</t>
  </si>
  <si>
    <t>Pimlico Neighbourhood Plan (Reg 14)</t>
  </si>
  <si>
    <t>Table 4.8 Planning applications referred to the Mayor by year</t>
  </si>
  <si>
    <t>Calendar Year</t>
  </si>
  <si>
    <t>Table 4.9 Number of Stage 2s and call-ins considered and approved by year</t>
  </si>
  <si>
    <t>Total number of Stage 2/ call-ins considered by the Mayor (including s73s)</t>
  </si>
  <si>
    <t>Of which that include (C3) residential units (including s73s)</t>
  </si>
  <si>
    <t>Total number of Stage 2/ call-ins recommended for approval (excluding s73s)</t>
  </si>
  <si>
    <t>Of which that include (C3) residential units (excluding s73s)</t>
  </si>
  <si>
    <t>Table 4.10 Tenure of residential units in Stage 2 decisions 2019</t>
  </si>
  <si>
    <t>Tenure</t>
  </si>
  <si>
    <t>Units</t>
  </si>
  <si>
    <t>Affordable Rent</t>
  </si>
  <si>
    <t>Discount Market Rent</t>
  </si>
  <si>
    <t>Discount Market Sale</t>
  </si>
  <si>
    <t>London Affordable Rent</t>
  </si>
  <si>
    <t>London Living Rent</t>
  </si>
  <si>
    <t>Shared Ownership</t>
  </si>
  <si>
    <t>Social Rent</t>
  </si>
  <si>
    <t>Private units</t>
  </si>
  <si>
    <t>Crossrail funding</t>
  </si>
  <si>
    <t>Regional Flood Risk Appraisal recommendations</t>
  </si>
  <si>
    <t>Opportunity Areas</t>
  </si>
  <si>
    <t>Local Plans</t>
  </si>
  <si>
    <t>Planning decisions</t>
  </si>
  <si>
    <t>Table of 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</si>
</sst>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0.0"/>
    <numFmt numFmtId="167" formatCode="#,##0,"/>
  </numFmts>
  <fonts count="2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1"/>
      <color theme="10"/>
      <name val="Calibri"/>
      <family val="2"/>
      <scheme val="minor"/>
    </font>
    <font>
      <sz val="11"/>
      <color theme="1"/>
      <name val="Calibri"/>
      <family val="2"/>
      <scheme val="minor"/>
    </font>
    <font>
      <b/>
      <sz val="12"/>
      <color theme="1"/>
      <name val="Arial"/>
      <family val="2"/>
    </font>
    <font>
      <sz val="12"/>
      <color theme="1"/>
      <name val="Arial"/>
      <family val="2"/>
    </font>
    <font>
      <sz val="12"/>
      <color theme="0"/>
      <name val="Arial"/>
      <family val="2"/>
    </font>
    <font>
      <u/>
      <sz val="12"/>
      <color theme="10"/>
      <name val="Arial"/>
      <family val="2"/>
    </font>
    <font>
      <b/>
      <vertAlign val="subscript"/>
      <sz val="12"/>
      <color theme="1"/>
      <name val="Arial"/>
      <family val="2"/>
    </font>
    <font>
      <vertAlign val="subscript"/>
      <sz val="12"/>
      <color theme="0"/>
      <name val="Arial"/>
      <family val="2"/>
    </font>
    <font>
      <sz val="12"/>
      <name val="Arial"/>
      <family val="2"/>
    </font>
    <font>
      <vertAlign val="subscript"/>
      <sz val="11"/>
      <color theme="0"/>
      <name val="Arial"/>
      <family val="2"/>
    </font>
    <font>
      <sz val="10"/>
      <color theme="0"/>
      <name val="Arial"/>
      <family val="2"/>
    </font>
    <font>
      <b/>
      <sz val="11"/>
      <color theme="1"/>
      <name val="Calibri"/>
      <family val="2"/>
      <scheme val="minor"/>
    </font>
    <font>
      <sz val="12"/>
      <color rgb="FF000000"/>
      <name val="Arial"/>
      <family val="2"/>
    </font>
    <font>
      <b/>
      <sz val="12"/>
      <color rgb="FF000000"/>
      <name val="Arial"/>
      <family val="2"/>
    </font>
    <font>
      <sz val="12"/>
      <color rgb="FF008D48"/>
      <name val="Arial"/>
      <family val="2"/>
    </font>
  </fonts>
  <fills count="5">
    <fill>
      <patternFill patternType="none"/>
    </fill>
    <fill>
      <patternFill patternType="gray125"/>
    </fill>
    <fill>
      <patternFill patternType="solid">
        <fgColor rgb="FFE71F64"/>
        <bgColor indexed="64"/>
      </patternFill>
    </fill>
    <fill>
      <patternFill patternType="solid">
        <fgColor rgb="FFFFFFFF"/>
        <bgColor indexed="64"/>
      </patternFill>
    </fill>
    <fill>
      <patternFill patternType="solid">
        <fgColor rgb="FF008D48"/>
        <bgColor indexed="64"/>
      </patternFill>
    </fill>
  </fills>
  <borders count="64">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indexed="64"/>
      </right>
      <top style="thin">
        <color indexed="64"/>
      </top>
      <bottom/>
      <diagonal/>
    </border>
    <border>
      <left style="thin">
        <color theme="0"/>
      </left>
      <right/>
      <top style="thin">
        <color indexed="64"/>
      </top>
      <bottom/>
      <diagonal/>
    </border>
    <border>
      <left style="thin">
        <color theme="0"/>
      </left>
      <right style="thin">
        <color theme="0"/>
      </right>
      <top style="thin">
        <color indexed="64"/>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theme="0"/>
      </left>
      <right style="hair">
        <color theme="0"/>
      </right>
      <top style="thin">
        <color theme="0"/>
      </top>
      <bottom style="hair">
        <color theme="0"/>
      </bottom>
      <diagonal/>
    </border>
    <border>
      <left style="thin">
        <color theme="0"/>
      </left>
      <right style="hair">
        <color theme="0"/>
      </right>
      <top style="hair">
        <color theme="0"/>
      </top>
      <bottom style="thin">
        <color theme="0"/>
      </bottom>
      <diagonal/>
    </border>
    <border>
      <left style="hair">
        <color theme="0"/>
      </left>
      <right style="hair">
        <color theme="0"/>
      </right>
      <top style="hair">
        <color theme="0"/>
      </top>
      <bottom style="thin">
        <color theme="0"/>
      </bottom>
      <diagonal/>
    </border>
    <border>
      <left style="hair">
        <color theme="0"/>
      </left>
      <right style="thin">
        <color theme="0"/>
      </right>
      <top style="hair">
        <color theme="0"/>
      </top>
      <bottom style="thin">
        <color theme="0"/>
      </bottom>
      <diagonal/>
    </border>
    <border>
      <left style="thin">
        <color auto="1"/>
      </left>
      <right style="hair">
        <color auto="1"/>
      </right>
      <top style="hair">
        <color auto="1"/>
      </top>
      <bottom/>
      <diagonal/>
    </border>
    <border>
      <left style="thin">
        <color rgb="FFE71F64"/>
      </left>
      <right style="thin">
        <color theme="0"/>
      </right>
      <top style="thin">
        <color rgb="FFE71F64"/>
      </top>
      <bottom/>
      <diagonal/>
    </border>
    <border>
      <left style="thin">
        <color indexed="64"/>
      </left>
      <right/>
      <top style="thin">
        <color indexed="64"/>
      </top>
      <bottom/>
      <diagonal/>
    </border>
    <border>
      <left/>
      <right style="thin">
        <color indexed="64"/>
      </right>
      <top style="thin">
        <color indexed="64"/>
      </top>
      <bottom/>
      <diagonal/>
    </border>
    <border>
      <left style="thin">
        <color rgb="FF999999"/>
      </left>
      <right style="hair">
        <color rgb="FF999999"/>
      </right>
      <top style="thin">
        <color rgb="FF999999"/>
      </top>
      <bottom style="hair">
        <color rgb="FF999999"/>
      </bottom>
      <diagonal/>
    </border>
    <border>
      <left style="hair">
        <color rgb="FF999999"/>
      </left>
      <right style="hair">
        <color rgb="FF999999"/>
      </right>
      <top style="thin">
        <color rgb="FF999999"/>
      </top>
      <bottom style="hair">
        <color rgb="FF999999"/>
      </bottom>
      <diagonal/>
    </border>
    <border>
      <left style="hair">
        <color rgb="FF999999"/>
      </left>
      <right style="thin">
        <color rgb="FF999999"/>
      </right>
      <top style="thin">
        <color rgb="FF999999"/>
      </top>
      <bottom style="hair">
        <color rgb="FF999999"/>
      </bottom>
      <diagonal/>
    </border>
    <border>
      <left style="thin">
        <color rgb="FF999999"/>
      </left>
      <right style="hair">
        <color rgb="FF999999"/>
      </right>
      <top style="hair">
        <color rgb="FF999999"/>
      </top>
      <bottom style="hair">
        <color rgb="FF999999"/>
      </bottom>
      <diagonal/>
    </border>
    <border>
      <left style="hair">
        <color rgb="FF999999"/>
      </left>
      <right style="hair">
        <color rgb="FF999999"/>
      </right>
      <top style="hair">
        <color rgb="FF999999"/>
      </top>
      <bottom style="hair">
        <color rgb="FF999999"/>
      </bottom>
      <diagonal/>
    </border>
    <border>
      <left style="hair">
        <color rgb="FF999999"/>
      </left>
      <right style="thin">
        <color rgb="FF999999"/>
      </right>
      <top style="hair">
        <color rgb="FF999999"/>
      </top>
      <bottom style="hair">
        <color rgb="FF999999"/>
      </bottom>
      <diagonal/>
    </border>
    <border>
      <left style="thin">
        <color rgb="FF999999"/>
      </left>
      <right style="hair">
        <color rgb="FF999999"/>
      </right>
      <top style="hair">
        <color rgb="FF999999"/>
      </top>
      <bottom style="thin">
        <color rgb="FF999999"/>
      </bottom>
      <diagonal/>
    </border>
    <border>
      <left style="hair">
        <color rgb="FF999999"/>
      </left>
      <right style="hair">
        <color rgb="FF999999"/>
      </right>
      <top style="hair">
        <color rgb="FF999999"/>
      </top>
      <bottom style="thin">
        <color rgb="FF999999"/>
      </bottom>
      <diagonal/>
    </border>
    <border>
      <left style="hair">
        <color rgb="FF999999"/>
      </left>
      <right style="thin">
        <color rgb="FF999999"/>
      </right>
      <top style="hair">
        <color rgb="FF999999"/>
      </top>
      <bottom style="thin">
        <color rgb="FF99999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1" fillId="0" borderId="0" applyNumberFormat="0" applyFill="0" applyBorder="0" applyAlignment="0" applyProtection="0"/>
    <xf numFmtId="43" fontId="12" fillId="0" borderId="0" applyFont="0" applyFill="0" applyBorder="0" applyAlignment="0" applyProtection="0"/>
  </cellStyleXfs>
  <cellXfs count="329">
    <xf numFmtId="0" fontId="0" fillId="0" borderId="0" xfId="0"/>
    <xf numFmtId="0" fontId="13" fillId="0" borderId="0" xfId="0" applyFont="1"/>
    <xf numFmtId="0" fontId="14" fillId="0" borderId="0" xfId="0" applyFont="1"/>
    <xf numFmtId="0" fontId="15" fillId="2" borderId="18" xfId="0" applyFont="1" applyFill="1" applyBorder="1"/>
    <xf numFmtId="0" fontId="14" fillId="0" borderId="22" xfId="0" applyFont="1" applyBorder="1" applyAlignment="1">
      <alignment wrapText="1"/>
    </xf>
    <xf numFmtId="0" fontId="14" fillId="0" borderId="25" xfId="0" applyFont="1" applyBorder="1" applyAlignment="1">
      <alignment wrapText="1"/>
    </xf>
    <xf numFmtId="0" fontId="14" fillId="0" borderId="28" xfId="0" applyFont="1" applyBorder="1" applyAlignment="1">
      <alignment wrapText="1"/>
    </xf>
    <xf numFmtId="0" fontId="14" fillId="0" borderId="0" xfId="0" applyFont="1" applyAlignment="1">
      <alignment vertical="top" wrapText="1"/>
    </xf>
    <xf numFmtId="0" fontId="15" fillId="2" borderId="18" xfId="0" applyFont="1" applyFill="1" applyBorder="1" applyAlignment="1">
      <alignment wrapText="1"/>
    </xf>
    <xf numFmtId="0" fontId="15" fillId="2" borderId="21" xfId="0" applyFont="1" applyFill="1" applyBorder="1" applyAlignment="1">
      <alignment wrapText="1"/>
    </xf>
    <xf numFmtId="0" fontId="15" fillId="2" borderId="19" xfId="0" applyFont="1" applyFill="1" applyBorder="1" applyAlignment="1">
      <alignment wrapText="1"/>
    </xf>
    <xf numFmtId="3" fontId="14" fillId="0" borderId="40" xfId="0" applyNumberFormat="1" applyFont="1" applyBorder="1"/>
    <xf numFmtId="0" fontId="14" fillId="0" borderId="22" xfId="0" applyFont="1" applyBorder="1"/>
    <xf numFmtId="0" fontId="14" fillId="0" borderId="23" xfId="0" applyFont="1" applyBorder="1"/>
    <xf numFmtId="0" fontId="14" fillId="0" borderId="25" xfId="0" applyFont="1" applyBorder="1"/>
    <xf numFmtId="0" fontId="14" fillId="0" borderId="26" xfId="0" applyFont="1" applyBorder="1"/>
    <xf numFmtId="0" fontId="14" fillId="0" borderId="28" xfId="0" applyFont="1" applyBorder="1"/>
    <xf numFmtId="0" fontId="14" fillId="0" borderId="29" xfId="0" applyFont="1" applyBorder="1"/>
    <xf numFmtId="0" fontId="15" fillId="2" borderId="20" xfId="0" applyFont="1" applyFill="1" applyBorder="1" applyAlignment="1">
      <alignment wrapText="1"/>
    </xf>
    <xf numFmtId="0" fontId="14" fillId="0" borderId="23" xfId="0" applyFont="1" applyBorder="1" applyAlignment="1">
      <alignment wrapText="1"/>
    </xf>
    <xf numFmtId="0" fontId="14" fillId="0" borderId="26" xfId="0" applyFont="1" applyBorder="1" applyAlignment="1">
      <alignment wrapText="1"/>
    </xf>
    <xf numFmtId="0" fontId="14" fillId="0" borderId="29" xfId="0" applyFont="1" applyBorder="1" applyAlignment="1">
      <alignment wrapText="1"/>
    </xf>
    <xf numFmtId="3" fontId="14" fillId="0" borderId="23" xfId="0" applyNumberFormat="1" applyFont="1" applyBorder="1"/>
    <xf numFmtId="9" fontId="14" fillId="0" borderId="23" xfId="0" applyNumberFormat="1" applyFont="1" applyBorder="1"/>
    <xf numFmtId="9" fontId="14" fillId="0" borderId="24" xfId="0" applyNumberFormat="1" applyFont="1" applyBorder="1"/>
    <xf numFmtId="3" fontId="14" fillId="0" borderId="26" xfId="0" applyNumberFormat="1" applyFont="1" applyBorder="1"/>
    <xf numFmtId="9" fontId="14" fillId="0" borderId="26" xfId="0" applyNumberFormat="1" applyFont="1" applyBorder="1"/>
    <xf numFmtId="9" fontId="14" fillId="0" borderId="27" xfId="0" applyNumberFormat="1" applyFont="1" applyBorder="1"/>
    <xf numFmtId="3" fontId="14" fillId="0" borderId="29" xfId="0" applyNumberFormat="1" applyFont="1" applyBorder="1"/>
    <xf numFmtId="0" fontId="14" fillId="0" borderId="30" xfId="0" applyFont="1" applyBorder="1"/>
    <xf numFmtId="0" fontId="15" fillId="2" borderId="38" xfId="0" applyFont="1" applyFill="1" applyBorder="1" applyAlignment="1">
      <alignment wrapText="1"/>
    </xf>
    <xf numFmtId="0" fontId="14" fillId="0" borderId="0" xfId="0" applyFont="1" applyAlignment="1">
      <alignment horizontal="left"/>
    </xf>
    <xf numFmtId="0" fontId="15" fillId="2" borderId="31" xfId="0" applyFont="1" applyFill="1" applyBorder="1" applyAlignment="1">
      <alignment wrapText="1"/>
    </xf>
    <xf numFmtId="0" fontId="15" fillId="2" borderId="32" xfId="0" applyFont="1" applyFill="1" applyBorder="1" applyAlignment="1">
      <alignment wrapText="1"/>
    </xf>
    <xf numFmtId="0" fontId="15" fillId="2" borderId="33" xfId="0" applyFont="1" applyFill="1" applyBorder="1" applyAlignment="1">
      <alignment wrapText="1"/>
    </xf>
    <xf numFmtId="0" fontId="14" fillId="0" borderId="24" xfId="0" applyFont="1" applyBorder="1"/>
    <xf numFmtId="164" fontId="14" fillId="0" borderId="26" xfId="0" applyNumberFormat="1" applyFont="1" applyBorder="1"/>
    <xf numFmtId="164" fontId="14" fillId="0" borderId="27" xfId="0" applyNumberFormat="1" applyFont="1" applyBorder="1"/>
    <xf numFmtId="164" fontId="14" fillId="0" borderId="29" xfId="0" applyNumberFormat="1" applyFont="1" applyBorder="1"/>
    <xf numFmtId="164" fontId="14" fillId="0" borderId="30" xfId="0" applyNumberFormat="1" applyFont="1" applyBorder="1"/>
    <xf numFmtId="0" fontId="13" fillId="0" borderId="0" xfId="0" applyFont="1" applyAlignment="1">
      <alignment horizontal="left"/>
    </xf>
    <xf numFmtId="0" fontId="15" fillId="2" borderId="18" xfId="0" applyFont="1" applyFill="1" applyBorder="1" applyAlignment="1">
      <alignment horizontal="left" wrapText="1"/>
    </xf>
    <xf numFmtId="0" fontId="15" fillId="2" borderId="24" xfId="0" applyFont="1" applyFill="1" applyBorder="1" applyAlignment="1">
      <alignment wrapText="1"/>
    </xf>
    <xf numFmtId="0" fontId="14" fillId="0" borderId="22" xfId="0" applyFont="1" applyBorder="1" applyAlignment="1">
      <alignment horizontal="left"/>
    </xf>
    <xf numFmtId="0" fontId="14" fillId="0" borderId="25" xfId="0" applyFont="1" applyBorder="1" applyAlignment="1">
      <alignment horizontal="left"/>
    </xf>
    <xf numFmtId="0" fontId="14" fillId="0" borderId="28" xfId="0" applyFont="1" applyBorder="1" applyAlignment="1">
      <alignment horizontal="left"/>
    </xf>
    <xf numFmtId="0" fontId="14" fillId="0" borderId="27" xfId="0" applyFont="1" applyBorder="1"/>
    <xf numFmtId="0" fontId="13" fillId="0" borderId="0" xfId="0" applyFont="1" applyAlignment="1"/>
    <xf numFmtId="0" fontId="14" fillId="0" borderId="0" xfId="0" applyFont="1" applyAlignment="1">
      <alignment wrapText="1"/>
    </xf>
    <xf numFmtId="0" fontId="15" fillId="2" borderId="10" xfId="0" applyFont="1" applyFill="1" applyBorder="1" applyAlignment="1">
      <alignment wrapText="1"/>
    </xf>
    <xf numFmtId="0" fontId="15" fillId="2" borderId="11" xfId="0" applyFont="1" applyFill="1" applyBorder="1" applyAlignment="1">
      <alignment wrapText="1"/>
    </xf>
    <xf numFmtId="164" fontId="14" fillId="0" borderId="23" xfId="0" applyNumberFormat="1" applyFont="1" applyBorder="1" applyAlignment="1">
      <alignment wrapText="1"/>
    </xf>
    <xf numFmtId="164" fontId="14" fillId="0" borderId="24" xfId="0" applyNumberFormat="1" applyFont="1" applyBorder="1" applyAlignment="1">
      <alignment wrapText="1"/>
    </xf>
    <xf numFmtId="164" fontId="14" fillId="0" borderId="26" xfId="0" applyNumberFormat="1" applyFont="1" applyBorder="1" applyAlignment="1">
      <alignment wrapText="1"/>
    </xf>
    <xf numFmtId="164" fontId="14" fillId="0" borderId="27" xfId="0" applyNumberFormat="1" applyFont="1" applyBorder="1" applyAlignment="1">
      <alignment wrapText="1"/>
    </xf>
    <xf numFmtId="164" fontId="14" fillId="0" borderId="29" xfId="0" applyNumberFormat="1" applyFont="1" applyBorder="1" applyAlignment="1">
      <alignment wrapText="1"/>
    </xf>
    <xf numFmtId="164" fontId="14" fillId="0" borderId="30" xfId="0" applyNumberFormat="1" applyFont="1" applyBorder="1" applyAlignment="1">
      <alignment wrapText="1"/>
    </xf>
    <xf numFmtId="9" fontId="14" fillId="0" borderId="29" xfId="0" applyNumberFormat="1" applyFont="1" applyBorder="1"/>
    <xf numFmtId="9" fontId="14" fillId="0" borderId="30" xfId="0" applyNumberFormat="1" applyFont="1" applyBorder="1"/>
    <xf numFmtId="0" fontId="14" fillId="0" borderId="0" xfId="0" applyFont="1" applyBorder="1"/>
    <xf numFmtId="0" fontId="16" fillId="0" borderId="0" xfId="1" quotePrefix="1" applyFont="1"/>
    <xf numFmtId="0" fontId="16" fillId="0" borderId="0" xfId="1" applyFont="1"/>
    <xf numFmtId="0" fontId="15" fillId="2" borderId="15" xfId="0" applyFont="1" applyFill="1" applyBorder="1" applyAlignment="1">
      <alignment wrapText="1"/>
    </xf>
    <xf numFmtId="0" fontId="15" fillId="2" borderId="16" xfId="0" applyFont="1" applyFill="1" applyBorder="1" applyAlignment="1">
      <alignment wrapText="1"/>
    </xf>
    <xf numFmtId="0" fontId="15" fillId="2" borderId="17" xfId="0" applyFont="1" applyFill="1" applyBorder="1" applyAlignment="1">
      <alignment wrapText="1"/>
    </xf>
    <xf numFmtId="0" fontId="14" fillId="0" borderId="26" xfId="0" applyFont="1" applyFill="1" applyBorder="1"/>
    <xf numFmtId="0" fontId="14" fillId="0" borderId="0" xfId="0" applyFont="1" applyAlignment="1">
      <alignment vertical="top"/>
    </xf>
    <xf numFmtId="3" fontId="14" fillId="0" borderId="27" xfId="0" applyNumberFormat="1" applyFont="1" applyBorder="1"/>
    <xf numFmtId="3" fontId="14" fillId="0" borderId="30" xfId="0" applyNumberFormat="1" applyFont="1" applyBorder="1"/>
    <xf numFmtId="0" fontId="14" fillId="0" borderId="34" xfId="0" applyFont="1" applyBorder="1" applyAlignment="1">
      <alignment wrapText="1"/>
    </xf>
    <xf numFmtId="0" fontId="15" fillId="2" borderId="43" xfId="0" applyFont="1" applyFill="1" applyBorder="1" applyAlignment="1">
      <alignment wrapText="1"/>
    </xf>
    <xf numFmtId="0" fontId="14" fillId="0" borderId="0" xfId="0" applyFont="1" applyAlignment="1">
      <alignment wrapText="1"/>
    </xf>
    <xf numFmtId="0" fontId="14" fillId="0" borderId="46" xfId="0" applyFont="1" applyBorder="1" applyAlignment="1">
      <alignment wrapText="1"/>
    </xf>
    <xf numFmtId="164" fontId="14" fillId="0" borderId="40" xfId="0" applyNumberFormat="1" applyFont="1" applyBorder="1" applyAlignment="1">
      <alignment wrapText="1"/>
    </xf>
    <xf numFmtId="164" fontId="14" fillId="0" borderId="41" xfId="0" applyNumberFormat="1" applyFont="1" applyBorder="1" applyAlignment="1">
      <alignment wrapText="1"/>
    </xf>
    <xf numFmtId="0" fontId="10" fillId="0" borderId="28" xfId="0" applyFont="1" applyBorder="1" applyAlignment="1">
      <alignment wrapText="1"/>
    </xf>
    <xf numFmtId="0" fontId="14" fillId="0" borderId="46" xfId="0" applyFont="1" applyBorder="1"/>
    <xf numFmtId="9" fontId="14" fillId="0" borderId="40" xfId="0" applyNumberFormat="1" applyFont="1" applyBorder="1"/>
    <xf numFmtId="9" fontId="14" fillId="0" borderId="41" xfId="0" applyNumberFormat="1" applyFont="1" applyBorder="1"/>
    <xf numFmtId="0" fontId="10" fillId="0" borderId="28" xfId="0" applyFont="1" applyBorder="1"/>
    <xf numFmtId="0" fontId="14" fillId="0" borderId="46" xfId="0" applyFont="1" applyBorder="1" applyAlignment="1">
      <alignment horizontal="left"/>
    </xf>
    <xf numFmtId="0" fontId="14" fillId="0" borderId="40" xfId="0" applyFont="1" applyFill="1" applyBorder="1"/>
    <xf numFmtId="164" fontId="14" fillId="0" borderId="40" xfId="0" applyNumberFormat="1" applyFont="1" applyBorder="1"/>
    <xf numFmtId="164" fontId="14" fillId="0" borderId="41" xfId="0" applyNumberFormat="1" applyFont="1" applyBorder="1"/>
    <xf numFmtId="0" fontId="9" fillId="0" borderId="27" xfId="0" applyFont="1" applyBorder="1" applyAlignment="1">
      <alignment wrapText="1"/>
    </xf>
    <xf numFmtId="0" fontId="9" fillId="0" borderId="30" xfId="0" applyFont="1" applyBorder="1" applyAlignment="1">
      <alignment wrapText="1"/>
    </xf>
    <xf numFmtId="0" fontId="9" fillId="0" borderId="0" xfId="0" applyFont="1"/>
    <xf numFmtId="0" fontId="9" fillId="0" borderId="24" xfId="0" applyFont="1" applyBorder="1"/>
    <xf numFmtId="0" fontId="9" fillId="0" borderId="27" xfId="0" applyFont="1" applyBorder="1"/>
    <xf numFmtId="0" fontId="9" fillId="0" borderId="30" xfId="0" applyFont="1" applyBorder="1"/>
    <xf numFmtId="0" fontId="9" fillId="0" borderId="24" xfId="0" applyFont="1" applyBorder="1" applyAlignment="1">
      <alignment wrapText="1"/>
    </xf>
    <xf numFmtId="1" fontId="0" fillId="0" borderId="0" xfId="0" applyNumberFormat="1"/>
    <xf numFmtId="0" fontId="8" fillId="0" borderId="41" xfId="0" applyFont="1" applyBorder="1"/>
    <xf numFmtId="0" fontId="8" fillId="0" borderId="29" xfId="0" applyFont="1" applyBorder="1"/>
    <xf numFmtId="0" fontId="15" fillId="2" borderId="19" xfId="0" applyFont="1" applyFill="1" applyBorder="1" applyAlignment="1">
      <alignment wrapText="1"/>
    </xf>
    <xf numFmtId="165" fontId="14" fillId="0" borderId="23" xfId="0" applyNumberFormat="1" applyFont="1" applyBorder="1"/>
    <xf numFmtId="165" fontId="14" fillId="0" borderId="24" xfId="0" applyNumberFormat="1" applyFont="1" applyBorder="1"/>
    <xf numFmtId="165" fontId="14" fillId="0" borderId="27" xfId="0" applyNumberFormat="1" applyFont="1" applyBorder="1"/>
    <xf numFmtId="165" fontId="14" fillId="0" borderId="30" xfId="0" applyNumberFormat="1" applyFont="1" applyBorder="1"/>
    <xf numFmtId="165" fontId="14" fillId="0" borderId="26" xfId="0" applyNumberFormat="1" applyFont="1" applyBorder="1"/>
    <xf numFmtId="166" fontId="14" fillId="0" borderId="23" xfId="0" applyNumberFormat="1" applyFont="1" applyBorder="1"/>
    <xf numFmtId="166" fontId="14" fillId="0" borderId="24" xfId="0" applyNumberFormat="1" applyFont="1" applyBorder="1"/>
    <xf numFmtId="166" fontId="14" fillId="0" borderId="26" xfId="0" applyNumberFormat="1" applyFont="1" applyBorder="1"/>
    <xf numFmtId="166" fontId="14" fillId="0" borderId="27" xfId="0" applyNumberFormat="1" applyFont="1" applyBorder="1"/>
    <xf numFmtId="166" fontId="14" fillId="0" borderId="40" xfId="0" applyNumberFormat="1" applyFont="1" applyBorder="1"/>
    <xf numFmtId="166" fontId="14" fillId="0" borderId="41" xfId="0" applyNumberFormat="1" applyFont="1" applyBorder="1"/>
    <xf numFmtId="166" fontId="14" fillId="0" borderId="29" xfId="0" applyNumberFormat="1" applyFont="1" applyBorder="1"/>
    <xf numFmtId="166" fontId="14" fillId="0" borderId="30" xfId="0" applyNumberFormat="1" applyFont="1" applyBorder="1"/>
    <xf numFmtId="165" fontId="14" fillId="0" borderId="23" xfId="0" applyNumberFormat="1" applyFont="1" applyBorder="1" applyAlignment="1">
      <alignment wrapText="1"/>
    </xf>
    <xf numFmtId="165" fontId="14" fillId="0" borderId="26" xfId="0" applyNumberFormat="1" applyFont="1" applyBorder="1" applyAlignment="1">
      <alignment wrapText="1"/>
    </xf>
    <xf numFmtId="0" fontId="7" fillId="0" borderId="0" xfId="0" applyFont="1" applyBorder="1" applyAlignment="1">
      <alignment horizontal="left"/>
    </xf>
    <xf numFmtId="0" fontId="7" fillId="0" borderId="0" xfId="0" applyFont="1"/>
    <xf numFmtId="0" fontId="15" fillId="2" borderId="18" xfId="0" applyFont="1" applyFill="1" applyBorder="1"/>
    <xf numFmtId="0" fontId="15" fillId="2" borderId="21" xfId="0" applyFont="1" applyFill="1" applyBorder="1" applyAlignment="1">
      <alignment wrapText="1"/>
    </xf>
    <xf numFmtId="0" fontId="15" fillId="2" borderId="19" xfId="0" applyFont="1" applyFill="1" applyBorder="1" applyAlignment="1">
      <alignment wrapText="1"/>
    </xf>
    <xf numFmtId="0" fontId="7" fillId="0" borderId="22" xfId="0" applyFont="1" applyBorder="1" applyAlignment="1">
      <alignment horizontal="left"/>
    </xf>
    <xf numFmtId="0" fontId="7" fillId="0" borderId="23" xfId="0" applyFont="1" applyBorder="1"/>
    <xf numFmtId="0" fontId="7" fillId="0" borderId="24" xfId="0" applyFont="1" applyBorder="1"/>
    <xf numFmtId="0" fontId="7" fillId="0" borderId="25" xfId="0" applyFont="1" applyBorder="1" applyAlignment="1">
      <alignment horizontal="left"/>
    </xf>
    <xf numFmtId="0" fontId="7" fillId="0" borderId="46" xfId="0" applyFont="1" applyBorder="1" applyAlignment="1">
      <alignment horizontal="left"/>
    </xf>
    <xf numFmtId="0" fontId="7" fillId="0" borderId="28" xfId="0" applyFont="1" applyBorder="1" applyAlignment="1">
      <alignment horizontal="left"/>
    </xf>
    <xf numFmtId="0" fontId="15" fillId="2" borderId="18" xfId="0" applyFont="1" applyFill="1" applyBorder="1" applyAlignment="1">
      <alignment wrapText="1"/>
    </xf>
    <xf numFmtId="0" fontId="7" fillId="0" borderId="26" xfId="0" applyFont="1" applyBorder="1"/>
    <xf numFmtId="0" fontId="7" fillId="0" borderId="27" xfId="0" applyFont="1" applyBorder="1"/>
    <xf numFmtId="0" fontId="7" fillId="0" borderId="40" xfId="0" applyFont="1" applyBorder="1"/>
    <xf numFmtId="0" fontId="7" fillId="0" borderId="41" xfId="0" applyFont="1" applyBorder="1"/>
    <xf numFmtId="0" fontId="7" fillId="0" borderId="29" xfId="0" applyFont="1" applyBorder="1"/>
    <xf numFmtId="0" fontId="7" fillId="0" borderId="30" xfId="0" applyFont="1" applyBorder="1"/>
    <xf numFmtId="0" fontId="7" fillId="0" borderId="0" xfId="0" applyFont="1" applyBorder="1"/>
    <xf numFmtId="0" fontId="7" fillId="0" borderId="22" xfId="0" applyFont="1" applyBorder="1"/>
    <xf numFmtId="0" fontId="7" fillId="0" borderId="25" xfId="0" applyFont="1" applyBorder="1"/>
    <xf numFmtId="0" fontId="7" fillId="0" borderId="28" xfId="0" applyFont="1" applyBorder="1"/>
    <xf numFmtId="0" fontId="7" fillId="0" borderId="1" xfId="0" applyFont="1" applyBorder="1"/>
    <xf numFmtId="3" fontId="7" fillId="0" borderId="1" xfId="2" applyNumberFormat="1" applyFont="1" applyBorder="1"/>
    <xf numFmtId="3" fontId="7" fillId="0" borderId="49" xfId="0" applyNumberFormat="1" applyFont="1" applyBorder="1"/>
    <xf numFmtId="3" fontId="7" fillId="0" borderId="3" xfId="0" applyNumberFormat="1" applyFont="1" applyBorder="1"/>
    <xf numFmtId="0" fontId="7" fillId="0" borderId="4" xfId="0" applyFont="1" applyBorder="1"/>
    <xf numFmtId="3" fontId="7" fillId="0" borderId="5" xfId="0" applyNumberFormat="1" applyFont="1" applyBorder="1"/>
    <xf numFmtId="0" fontId="19" fillId="0" borderId="26" xfId="0" applyFont="1" applyFill="1" applyBorder="1"/>
    <xf numFmtId="3" fontId="19" fillId="0" borderId="26" xfId="0" applyNumberFormat="1" applyFont="1" applyFill="1" applyBorder="1"/>
    <xf numFmtId="3" fontId="19" fillId="0" borderId="27" xfId="0" applyNumberFormat="1" applyFont="1" applyFill="1" applyBorder="1"/>
    <xf numFmtId="0" fontId="19" fillId="0" borderId="26" xfId="0" applyFont="1" applyFill="1" applyBorder="1" applyAlignment="1">
      <alignment horizontal="right"/>
    </xf>
    <xf numFmtId="0" fontId="19" fillId="0" borderId="27" xfId="0" applyFont="1" applyFill="1" applyBorder="1"/>
    <xf numFmtId="0" fontId="19" fillId="0" borderId="29" xfId="0" applyFont="1" applyFill="1" applyBorder="1"/>
    <xf numFmtId="3" fontId="19" fillId="0" borderId="29" xfId="0" applyNumberFormat="1" applyFont="1" applyFill="1" applyBorder="1"/>
    <xf numFmtId="3" fontId="19" fillId="0" borderId="30" xfId="0" applyNumberFormat="1" applyFont="1" applyFill="1" applyBorder="1"/>
    <xf numFmtId="0" fontId="19" fillId="0" borderId="26" xfId="0" applyNumberFormat="1" applyFont="1" applyFill="1" applyBorder="1"/>
    <xf numFmtId="0" fontId="19" fillId="0" borderId="27" xfId="0" applyNumberFormat="1" applyFont="1" applyFill="1" applyBorder="1"/>
    <xf numFmtId="0" fontId="15" fillId="2" borderId="18" xfId="0" applyFont="1" applyFill="1" applyBorder="1" applyAlignment="1">
      <alignment wrapText="1"/>
    </xf>
    <xf numFmtId="0" fontId="15" fillId="2" borderId="19" xfId="0" applyFont="1" applyFill="1" applyBorder="1" applyAlignment="1">
      <alignment wrapText="1"/>
    </xf>
    <xf numFmtId="0" fontId="15" fillId="2" borderId="8" xfId="0" applyFont="1" applyFill="1" applyBorder="1" applyAlignment="1">
      <alignment wrapText="1"/>
    </xf>
    <xf numFmtId="0" fontId="14" fillId="0" borderId="0" xfId="0" applyFont="1" applyAlignment="1">
      <alignment vertical="top" wrapText="1"/>
    </xf>
    <xf numFmtId="0" fontId="15" fillId="2" borderId="37" xfId="0" applyFont="1" applyFill="1" applyBorder="1" applyAlignment="1">
      <alignment wrapText="1"/>
    </xf>
    <xf numFmtId="0" fontId="15" fillId="2" borderId="39" xfId="0" applyFont="1" applyFill="1" applyBorder="1" applyAlignment="1">
      <alignment wrapText="1"/>
    </xf>
    <xf numFmtId="0" fontId="15" fillId="2" borderId="21" xfId="0" applyFont="1" applyFill="1" applyBorder="1" applyAlignment="1">
      <alignment horizontal="right" wrapText="1"/>
    </xf>
    <xf numFmtId="0" fontId="15" fillId="2" borderId="19" xfId="0" applyFont="1" applyFill="1" applyBorder="1" applyAlignment="1">
      <alignment horizontal="right" wrapText="1"/>
    </xf>
    <xf numFmtId="0" fontId="4" fillId="0" borderId="22" xfId="0" applyFont="1" applyBorder="1" applyAlignment="1">
      <alignment horizontal="left"/>
    </xf>
    <xf numFmtId="167" fontId="4" fillId="0" borderId="23" xfId="0" applyNumberFormat="1" applyFont="1" applyBorder="1" applyAlignment="1">
      <alignment horizontal="right"/>
    </xf>
    <xf numFmtId="9" fontId="4" fillId="0" borderId="24" xfId="0" applyNumberFormat="1" applyFont="1" applyBorder="1" applyAlignment="1">
      <alignment horizontal="right"/>
    </xf>
    <xf numFmtId="0" fontId="4" fillId="0" borderId="25" xfId="0" applyFont="1" applyBorder="1" applyAlignment="1">
      <alignment horizontal="left"/>
    </xf>
    <xf numFmtId="167" fontId="4" fillId="0" borderId="26" xfId="0" applyNumberFormat="1" applyFont="1" applyBorder="1" applyAlignment="1">
      <alignment horizontal="right"/>
    </xf>
    <xf numFmtId="9" fontId="4" fillId="0" borderId="27" xfId="0" applyNumberFormat="1" applyFont="1" applyBorder="1" applyAlignment="1">
      <alignment horizontal="right"/>
    </xf>
    <xf numFmtId="0" fontId="4" fillId="0" borderId="46" xfId="0" applyFont="1" applyBorder="1" applyAlignment="1">
      <alignment horizontal="left"/>
    </xf>
    <xf numFmtId="167" fontId="4" fillId="0" borderId="40" xfId="0" applyNumberFormat="1" applyFont="1" applyBorder="1" applyAlignment="1">
      <alignment horizontal="right"/>
    </xf>
    <xf numFmtId="9" fontId="4" fillId="0" borderId="41" xfId="0" applyNumberFormat="1" applyFont="1" applyBorder="1" applyAlignment="1">
      <alignment horizontal="right"/>
    </xf>
    <xf numFmtId="0" fontId="4" fillId="0" borderId="28" xfId="0" applyFont="1" applyBorder="1" applyAlignment="1">
      <alignment horizontal="left"/>
    </xf>
    <xf numFmtId="167" fontId="4" fillId="0" borderId="29" xfId="0" applyNumberFormat="1" applyFont="1" applyBorder="1" applyAlignment="1">
      <alignment horizontal="right"/>
    </xf>
    <xf numFmtId="9" fontId="4" fillId="0" borderId="30" xfId="0" applyNumberFormat="1" applyFont="1" applyBorder="1" applyAlignment="1">
      <alignment horizontal="right"/>
    </xf>
    <xf numFmtId="0" fontId="4" fillId="0" borderId="0" xfId="0" applyFont="1"/>
    <xf numFmtId="165" fontId="14" fillId="0" borderId="29" xfId="0" applyNumberFormat="1" applyFont="1" applyBorder="1"/>
    <xf numFmtId="0" fontId="6" fillId="0" borderId="22" xfId="0" applyFont="1" applyBorder="1"/>
    <xf numFmtId="0" fontId="5" fillId="0" borderId="25" xfId="0" applyFont="1" applyBorder="1"/>
    <xf numFmtId="0" fontId="14" fillId="0" borderId="0" xfId="0" applyFont="1" applyAlignment="1"/>
    <xf numFmtId="0" fontId="14" fillId="0" borderId="0" xfId="0" applyFont="1" applyBorder="1" applyAlignment="1"/>
    <xf numFmtId="3" fontId="14" fillId="0" borderId="23" xfId="0" applyNumberFormat="1" applyFont="1" applyBorder="1" applyAlignment="1"/>
    <xf numFmtId="166" fontId="14" fillId="0" borderId="23" xfId="0" applyNumberFormat="1" applyFont="1" applyBorder="1" applyAlignment="1"/>
    <xf numFmtId="3" fontId="14" fillId="0" borderId="26" xfId="0" applyNumberFormat="1" applyFont="1" applyBorder="1" applyAlignment="1"/>
    <xf numFmtId="166" fontId="14" fillId="0" borderId="26" xfId="0" applyNumberFormat="1" applyFont="1" applyBorder="1" applyAlignment="1"/>
    <xf numFmtId="166" fontId="14" fillId="0" borderId="27" xfId="0" applyNumberFormat="1" applyFont="1" applyBorder="1" applyAlignment="1"/>
    <xf numFmtId="3" fontId="14" fillId="0" borderId="40" xfId="0" applyNumberFormat="1" applyFont="1" applyBorder="1" applyAlignment="1"/>
    <xf numFmtId="166" fontId="14" fillId="0" borderId="40" xfId="0" applyNumberFormat="1" applyFont="1" applyBorder="1" applyAlignment="1"/>
    <xf numFmtId="166" fontId="14" fillId="0" borderId="41" xfId="0" applyNumberFormat="1" applyFont="1" applyBorder="1" applyAlignment="1"/>
    <xf numFmtId="3" fontId="14" fillId="0" borderId="29" xfId="0" applyNumberFormat="1" applyFont="1" applyBorder="1" applyAlignment="1"/>
    <xf numFmtId="166" fontId="14" fillId="0" borderId="29" xfId="0" applyNumberFormat="1" applyFont="1" applyBorder="1" applyAlignment="1"/>
    <xf numFmtId="166" fontId="14" fillId="0" borderId="30" xfId="0" applyNumberFormat="1" applyFont="1" applyBorder="1" applyAlignment="1"/>
    <xf numFmtId="0" fontId="14" fillId="0" borderId="22" xfId="0" applyFont="1" applyBorder="1" applyAlignment="1"/>
    <xf numFmtId="0" fontId="14" fillId="0" borderId="25" xfId="0" applyFont="1" applyBorder="1" applyAlignment="1"/>
    <xf numFmtId="0" fontId="14" fillId="0" borderId="28" xfId="0" applyFont="1" applyBorder="1" applyAlignment="1"/>
    <xf numFmtId="0" fontId="14" fillId="0" borderId="23" xfId="0" applyFont="1" applyBorder="1" applyAlignment="1"/>
    <xf numFmtId="0" fontId="14" fillId="0" borderId="24" xfId="0" applyFont="1" applyBorder="1" applyAlignment="1"/>
    <xf numFmtId="0" fontId="14" fillId="0" borderId="26" xfId="0" applyFont="1" applyBorder="1" applyAlignment="1"/>
    <xf numFmtId="0" fontId="14" fillId="0" borderId="27" xfId="0" applyFont="1" applyBorder="1" applyAlignment="1"/>
    <xf numFmtId="0" fontId="14" fillId="0" borderId="29" xfId="0" applyFont="1" applyBorder="1" applyAlignment="1"/>
    <xf numFmtId="0" fontId="14" fillId="0" borderId="30" xfId="0" applyFont="1" applyBorder="1" applyAlignment="1"/>
    <xf numFmtId="3" fontId="14" fillId="0" borderId="0" xfId="0" applyNumberFormat="1" applyFont="1" applyBorder="1" applyAlignment="1"/>
    <xf numFmtId="0" fontId="3" fillId="0" borderId="0" xfId="0" applyFont="1" applyAlignment="1"/>
    <xf numFmtId="0" fontId="15" fillId="2" borderId="47" xfId="0" applyFont="1" applyFill="1" applyBorder="1" applyAlignment="1">
      <alignment wrapText="1"/>
    </xf>
    <xf numFmtId="3" fontId="14" fillId="0" borderId="35" xfId="0" applyNumberFormat="1" applyFont="1" applyBorder="1" applyAlignment="1">
      <alignment horizontal="right" wrapText="1"/>
    </xf>
    <xf numFmtId="14" fontId="14" fillId="0" borderId="35" xfId="0" applyNumberFormat="1" applyFont="1" applyBorder="1" applyAlignment="1">
      <alignment horizontal="right" wrapText="1"/>
    </xf>
    <xf numFmtId="0" fontId="14" fillId="0" borderId="36" xfId="0" applyFont="1" applyBorder="1" applyAlignment="1">
      <alignment horizontal="right" wrapText="1"/>
    </xf>
    <xf numFmtId="3" fontId="14" fillId="0" borderId="26" xfId="0" applyNumberFormat="1" applyFont="1" applyBorder="1" applyAlignment="1">
      <alignment horizontal="right" wrapText="1"/>
    </xf>
    <xf numFmtId="0" fontId="14" fillId="0" borderId="27" xfId="0" applyFont="1" applyBorder="1" applyAlignment="1">
      <alignment horizontal="right" wrapText="1"/>
    </xf>
    <xf numFmtId="3" fontId="14" fillId="0" borderId="29" xfId="0" applyNumberFormat="1" applyFont="1" applyBorder="1" applyAlignment="1">
      <alignment horizontal="right" wrapText="1"/>
    </xf>
    <xf numFmtId="0" fontId="14" fillId="0" borderId="30" xfId="0" applyFont="1" applyBorder="1" applyAlignment="1">
      <alignment horizontal="right" wrapText="1"/>
    </xf>
    <xf numFmtId="0" fontId="15" fillId="2" borderId="42" xfId="0" applyFont="1" applyFill="1" applyBorder="1" applyAlignment="1">
      <alignment horizontal="right" vertical="top" wrapText="1"/>
    </xf>
    <xf numFmtId="0" fontId="15" fillId="2" borderId="44" xfId="0" applyFont="1" applyFill="1" applyBorder="1" applyAlignment="1">
      <alignment horizontal="right" wrapText="1"/>
    </xf>
    <xf numFmtId="0" fontId="15" fillId="2" borderId="45" xfId="0" applyFont="1" applyFill="1" applyBorder="1" applyAlignment="1">
      <alignment horizontal="right" wrapText="1"/>
    </xf>
    <xf numFmtId="0" fontId="3" fillId="0" borderId="0" xfId="0" applyFont="1" applyAlignment="1">
      <alignment vertical="top"/>
    </xf>
    <xf numFmtId="0" fontId="3" fillId="0" borderId="0" xfId="0" applyFont="1"/>
    <xf numFmtId="0" fontId="22" fillId="0" borderId="0" xfId="0" applyFont="1" applyAlignment="1">
      <alignment horizontal="right" vertical="center" wrapText="1"/>
    </xf>
    <xf numFmtId="0" fontId="15" fillId="2" borderId="6" xfId="0" applyFont="1" applyFill="1" applyBorder="1" applyAlignment="1">
      <alignment wrapText="1"/>
    </xf>
    <xf numFmtId="0" fontId="14" fillId="0" borderId="0" xfId="0" applyFont="1" applyAlignment="1">
      <alignment wrapText="1"/>
    </xf>
    <xf numFmtId="0" fontId="15" fillId="2" borderId="37" xfId="0" applyFont="1" applyFill="1" applyBorder="1" applyAlignment="1">
      <alignment wrapText="1"/>
    </xf>
    <xf numFmtId="3" fontId="0" fillId="0" borderId="0" xfId="0" applyNumberFormat="1"/>
    <xf numFmtId="9" fontId="14" fillId="0" borderId="26" xfId="0" applyNumberFormat="1" applyFont="1" applyBorder="1" applyAlignment="1">
      <alignment horizontal="right" wrapText="1"/>
    </xf>
    <xf numFmtId="9" fontId="14" fillId="0" borderId="27" xfId="0" applyNumberFormat="1" applyFont="1" applyBorder="1" applyAlignment="1">
      <alignment horizontal="right" wrapText="1"/>
    </xf>
    <xf numFmtId="164" fontId="14" fillId="0" borderId="29" xfId="0" applyNumberFormat="1" applyFont="1" applyBorder="1" applyAlignment="1">
      <alignment horizontal="right" wrapText="1"/>
    </xf>
    <xf numFmtId="164" fontId="14" fillId="0" borderId="30" xfId="0" applyNumberFormat="1" applyFont="1" applyBorder="1" applyAlignment="1">
      <alignment horizontal="right" wrapText="1"/>
    </xf>
    <xf numFmtId="9" fontId="14" fillId="0" borderId="23" xfId="0" applyNumberFormat="1" applyFont="1" applyBorder="1" applyAlignment="1">
      <alignment horizontal="right" wrapText="1"/>
    </xf>
    <xf numFmtId="9" fontId="14" fillId="0" borderId="24" xfId="0" applyNumberFormat="1" applyFont="1" applyBorder="1" applyAlignment="1">
      <alignment horizontal="right" wrapText="1"/>
    </xf>
    <xf numFmtId="165" fontId="14" fillId="0" borderId="40" xfId="0" applyNumberFormat="1" applyFont="1" applyBorder="1"/>
    <xf numFmtId="0" fontId="14" fillId="0" borderId="40" xfId="0" applyFont="1" applyBorder="1"/>
    <xf numFmtId="165" fontId="14" fillId="0" borderId="41" xfId="0" applyNumberFormat="1" applyFont="1" applyBorder="1"/>
    <xf numFmtId="0" fontId="2" fillId="0" borderId="0" xfId="0" applyFont="1"/>
    <xf numFmtId="0" fontId="2" fillId="0" borderId="28" xfId="0" applyFont="1" applyBorder="1"/>
    <xf numFmtId="1" fontId="14" fillId="0" borderId="0" xfId="0" applyNumberFormat="1" applyFont="1"/>
    <xf numFmtId="0" fontId="2" fillId="0" borderId="30" xfId="0" applyFont="1" applyBorder="1"/>
    <xf numFmtId="0" fontId="24" fillId="3" borderId="50" xfId="0" applyFont="1" applyFill="1" applyBorder="1" applyAlignment="1">
      <alignment vertical="center" wrapText="1"/>
    </xf>
    <xf numFmtId="0" fontId="24" fillId="3" borderId="51" xfId="0" applyFont="1" applyFill="1" applyBorder="1" applyAlignment="1">
      <alignment horizontal="right" vertical="center" wrapText="1"/>
    </xf>
    <xf numFmtId="0" fontId="24" fillId="3" borderId="52" xfId="0" applyFont="1" applyFill="1" applyBorder="1" applyAlignment="1">
      <alignment horizontal="right" vertical="center" wrapText="1"/>
    </xf>
    <xf numFmtId="0" fontId="23" fillId="3" borderId="53" xfId="0" applyFont="1" applyFill="1" applyBorder="1" applyAlignment="1">
      <alignment vertical="center" wrapText="1"/>
    </xf>
    <xf numFmtId="0" fontId="23" fillId="3" borderId="54" xfId="0" applyFont="1" applyFill="1" applyBorder="1" applyAlignment="1">
      <alignment horizontal="right" vertical="center" wrapText="1"/>
    </xf>
    <xf numFmtId="0" fontId="23" fillId="3" borderId="55" xfId="0" applyFont="1" applyFill="1" applyBorder="1" applyAlignment="1">
      <alignment horizontal="right" vertical="center" wrapText="1"/>
    </xf>
    <xf numFmtId="0" fontId="23" fillId="3" borderId="56" xfId="0" applyFont="1" applyFill="1" applyBorder="1" applyAlignment="1">
      <alignment vertical="center" wrapText="1"/>
    </xf>
    <xf numFmtId="0" fontId="23" fillId="3" borderId="57" xfId="0" applyFont="1" applyFill="1" applyBorder="1" applyAlignment="1">
      <alignment horizontal="right" vertical="center" wrapText="1"/>
    </xf>
    <xf numFmtId="0" fontId="23" fillId="3" borderId="58" xfId="0" applyFont="1" applyFill="1" applyBorder="1" applyAlignment="1">
      <alignment horizontal="right" vertical="center" wrapText="1"/>
    </xf>
    <xf numFmtId="0" fontId="5" fillId="0" borderId="46" xfId="0" applyFont="1" applyBorder="1"/>
    <xf numFmtId="0" fontId="14" fillId="0" borderId="41" xfId="0" applyFont="1" applyBorder="1"/>
    <xf numFmtId="165" fontId="14" fillId="0" borderId="29" xfId="0" applyNumberFormat="1" applyFont="1" applyBorder="1" applyAlignment="1">
      <alignment wrapText="1"/>
    </xf>
    <xf numFmtId="0" fontId="25" fillId="0" borderId="0" xfId="0" applyFont="1" applyAlignment="1">
      <alignment vertical="center"/>
    </xf>
    <xf numFmtId="0" fontId="2" fillId="0" borderId="0" xfId="0" applyFont="1" applyAlignment="1">
      <alignment vertical="center"/>
    </xf>
    <xf numFmtId="3" fontId="7" fillId="0" borderId="0" xfId="2" applyNumberFormat="1" applyFont="1" applyBorder="1"/>
    <xf numFmtId="164" fontId="14" fillId="0" borderId="22" xfId="0" applyNumberFormat="1" applyFont="1" applyBorder="1"/>
    <xf numFmtId="164" fontId="14" fillId="0" borderId="23" xfId="0" applyNumberFormat="1" applyFont="1" applyBorder="1"/>
    <xf numFmtId="164" fontId="14" fillId="0" borderId="24" xfId="0" applyNumberFormat="1" applyFont="1" applyBorder="1"/>
    <xf numFmtId="164" fontId="14" fillId="0" borderId="25" xfId="0" applyNumberFormat="1" applyFont="1" applyBorder="1"/>
    <xf numFmtId="164" fontId="14" fillId="0" borderId="28" xfId="0" applyNumberFormat="1" applyFont="1" applyBorder="1"/>
    <xf numFmtId="0" fontId="15" fillId="2" borderId="7" xfId="0" applyFont="1" applyFill="1" applyBorder="1" applyAlignment="1">
      <alignment wrapText="1"/>
    </xf>
    <xf numFmtId="0" fontId="15" fillId="2" borderId="8" xfId="0" applyFont="1" applyFill="1" applyBorder="1" applyAlignment="1">
      <alignment wrapText="1"/>
    </xf>
    <xf numFmtId="0" fontId="15" fillId="2" borderId="6" xfId="0" applyFont="1" applyFill="1" applyBorder="1" applyAlignment="1">
      <alignment wrapText="1"/>
    </xf>
    <xf numFmtId="0" fontId="15" fillId="2" borderId="9" xfId="0" applyFont="1" applyFill="1" applyBorder="1" applyAlignment="1">
      <alignment wrapText="1"/>
    </xf>
    <xf numFmtId="0" fontId="15" fillId="2" borderId="12" xfId="0" applyFont="1" applyFill="1" applyBorder="1" applyAlignment="1">
      <alignment horizontal="left" wrapText="1"/>
    </xf>
    <xf numFmtId="0" fontId="15" fillId="2" borderId="13" xfId="0" applyFont="1" applyFill="1" applyBorder="1" applyAlignment="1">
      <alignment horizontal="left" wrapText="1"/>
    </xf>
    <xf numFmtId="0" fontId="15" fillId="2" borderId="14" xfId="0" applyFont="1" applyFill="1" applyBorder="1" applyAlignment="1">
      <alignment horizontal="left" wrapText="1"/>
    </xf>
    <xf numFmtId="0" fontId="3"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0" fontId="15" fillId="2" borderId="59" xfId="0" applyFont="1" applyFill="1" applyBorder="1" applyAlignment="1">
      <alignment horizontal="center" wrapText="1"/>
    </xf>
    <xf numFmtId="0" fontId="15" fillId="2" borderId="60" xfId="0" applyFont="1" applyFill="1" applyBorder="1" applyAlignment="1">
      <alignment horizontal="center" wrapText="1"/>
    </xf>
    <xf numFmtId="0" fontId="15" fillId="2" borderId="61" xfId="0" applyFont="1" applyFill="1" applyBorder="1" applyAlignment="1">
      <alignment horizontal="center" wrapText="1"/>
    </xf>
    <xf numFmtId="0" fontId="15" fillId="2" borderId="62" xfId="0" applyFont="1" applyFill="1" applyBorder="1" applyAlignment="1">
      <alignment horizontal="center" wrapText="1"/>
    </xf>
    <xf numFmtId="0" fontId="14" fillId="0" borderId="0" xfId="0" applyFont="1" applyAlignment="1">
      <alignment wrapText="1"/>
    </xf>
    <xf numFmtId="0" fontId="7" fillId="0" borderId="2" xfId="0" applyFont="1" applyBorder="1" applyAlignment="1">
      <alignment horizontal="left" vertical="top" wrapText="1"/>
    </xf>
    <xf numFmtId="0" fontId="7" fillId="0" borderId="63" xfId="0" applyFont="1" applyBorder="1" applyAlignment="1">
      <alignment horizontal="left" vertical="top" wrapText="1"/>
    </xf>
    <xf numFmtId="0" fontId="7" fillId="0" borderId="48" xfId="0" applyFont="1" applyBorder="1" applyAlignment="1">
      <alignment horizontal="left" vertical="top" wrapText="1"/>
    </xf>
    <xf numFmtId="0" fontId="7" fillId="0" borderId="2" xfId="0" applyFont="1" applyBorder="1" applyAlignment="1">
      <alignment vertical="top" wrapText="1"/>
    </xf>
    <xf numFmtId="0" fontId="19" fillId="0" borderId="25" xfId="0" applyFont="1" applyFill="1" applyBorder="1" applyAlignment="1">
      <alignment horizontal="left" vertical="top" wrapText="1"/>
    </xf>
    <xf numFmtId="0" fontId="19" fillId="0" borderId="28" xfId="0" applyFont="1" applyFill="1" applyBorder="1" applyAlignment="1">
      <alignment horizontal="left" vertical="top" wrapText="1"/>
    </xf>
    <xf numFmtId="0" fontId="15" fillId="4" borderId="18" xfId="0" applyFont="1" applyFill="1" applyBorder="1" applyAlignment="1">
      <alignment wrapText="1"/>
    </xf>
    <xf numFmtId="0" fontId="15" fillId="4" borderId="21" xfId="0" applyFont="1" applyFill="1" applyBorder="1" applyAlignment="1">
      <alignment wrapText="1"/>
    </xf>
    <xf numFmtId="0" fontId="1" fillId="0" borderId="0" xfId="0" applyFont="1"/>
    <xf numFmtId="0" fontId="1" fillId="0" borderId="22" xfId="0" applyFont="1" applyBorder="1" applyAlignment="1">
      <alignment wrapText="1"/>
    </xf>
    <xf numFmtId="3" fontId="1" fillId="0" borderId="24" xfId="0" applyNumberFormat="1" applyFont="1" applyBorder="1"/>
    <xf numFmtId="0" fontId="1" fillId="0" borderId="25" xfId="0" applyFont="1" applyBorder="1" applyAlignment="1">
      <alignment wrapText="1"/>
    </xf>
    <xf numFmtId="3" fontId="1" fillId="0" borderId="27" xfId="0" applyNumberFormat="1" applyFont="1" applyBorder="1"/>
    <xf numFmtId="0" fontId="1" fillId="0" borderId="28" xfId="0" applyFont="1" applyBorder="1" applyAlignment="1">
      <alignment wrapText="1"/>
    </xf>
    <xf numFmtId="3" fontId="1" fillId="0" borderId="30" xfId="0" applyNumberFormat="1" applyFont="1" applyBorder="1"/>
    <xf numFmtId="0" fontId="1" fillId="0" borderId="22" xfId="0" applyFont="1" applyBorder="1"/>
    <xf numFmtId="0" fontId="1" fillId="0" borderId="23" xfId="0"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1" fillId="0" borderId="27" xfId="0" applyFont="1" applyBorder="1" applyAlignment="1">
      <alignment horizontal="left" vertical="top" wrapText="1"/>
    </xf>
    <xf numFmtId="0" fontId="1" fillId="0" borderId="28" xfId="0" applyFont="1" applyBorder="1" applyAlignment="1">
      <alignment horizontal="lef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23" xfId="0" applyFont="1" applyBorder="1" applyAlignment="1">
      <alignment wrapText="1"/>
    </xf>
    <xf numFmtId="0" fontId="1" fillId="0" borderId="24" xfId="0" applyFont="1" applyBorder="1" applyAlignment="1">
      <alignment wrapText="1"/>
    </xf>
    <xf numFmtId="0" fontId="1" fillId="0" borderId="26" xfId="0" applyFont="1" applyBorder="1" applyAlignment="1">
      <alignment wrapText="1"/>
    </xf>
    <xf numFmtId="0" fontId="1" fillId="0" borderId="27" xfId="0" applyFont="1" applyBorder="1" applyAlignment="1">
      <alignment wrapText="1"/>
    </xf>
    <xf numFmtId="0" fontId="1" fillId="0" borderId="29" xfId="0" applyFont="1" applyBorder="1" applyAlignment="1">
      <alignment wrapText="1"/>
    </xf>
    <xf numFmtId="0" fontId="1" fillId="0" borderId="30" xfId="0" applyFont="1" applyBorder="1" applyAlignment="1">
      <alignment wrapText="1"/>
    </xf>
    <xf numFmtId="0" fontId="1" fillId="0" borderId="22" xfId="0" applyFont="1" applyBorder="1" applyAlignment="1">
      <alignment vertical="top" wrapText="1"/>
    </xf>
    <xf numFmtId="0" fontId="1" fillId="0" borderId="23" xfId="0" applyFont="1" applyBorder="1" applyAlignment="1">
      <alignment vertical="top" wrapText="1"/>
    </xf>
    <xf numFmtId="0" fontId="1" fillId="0" borderId="24" xfId="0" applyFont="1" applyBorder="1" applyAlignment="1">
      <alignment vertical="top" wrapText="1"/>
    </xf>
    <xf numFmtId="0" fontId="1" fillId="0" borderId="25" xfId="0" applyFont="1" applyBorder="1" applyAlignment="1">
      <alignment vertical="top" wrapText="1"/>
    </xf>
    <xf numFmtId="0" fontId="1" fillId="0" borderId="26" xfId="0" applyFont="1" applyBorder="1" applyAlignment="1">
      <alignment vertical="top" wrapText="1"/>
    </xf>
    <xf numFmtId="0" fontId="1" fillId="0" borderId="27" xfId="0" applyFont="1" applyBorder="1" applyAlignment="1">
      <alignment vertical="top" wrapText="1"/>
    </xf>
    <xf numFmtId="0" fontId="1" fillId="0" borderId="28" xfId="0" applyFont="1" applyBorder="1" applyAlignment="1">
      <alignment vertical="top" wrapText="1"/>
    </xf>
    <xf numFmtId="0" fontId="1" fillId="0" borderId="29" xfId="0" applyFont="1" applyBorder="1" applyAlignment="1">
      <alignment vertical="top" wrapText="1"/>
    </xf>
    <xf numFmtId="0" fontId="1" fillId="0" borderId="30" xfId="0" applyFont="1" applyBorder="1" applyAlignment="1">
      <alignment vertical="top" wrapText="1"/>
    </xf>
    <xf numFmtId="0" fontId="15" fillId="4" borderId="18" xfId="0" applyFont="1" applyFill="1" applyBorder="1" applyAlignment="1">
      <alignment vertical="top" wrapText="1"/>
    </xf>
    <xf numFmtId="0" fontId="15" fillId="4" borderId="21" xfId="0" applyFont="1" applyFill="1" applyBorder="1" applyAlignment="1">
      <alignment vertical="top" wrapText="1"/>
    </xf>
    <xf numFmtId="3" fontId="1" fillId="0" borderId="26" xfId="0" applyNumberFormat="1" applyFont="1" applyBorder="1" applyAlignment="1">
      <alignment wrapText="1"/>
    </xf>
    <xf numFmtId="3" fontId="1" fillId="0" borderId="27" xfId="0" applyNumberFormat="1" applyFont="1" applyBorder="1" applyAlignment="1">
      <alignment wrapText="1"/>
    </xf>
    <xf numFmtId="3" fontId="1" fillId="0" borderId="29" xfId="0" applyNumberFormat="1" applyFont="1" applyBorder="1" applyAlignment="1">
      <alignment wrapText="1"/>
    </xf>
    <xf numFmtId="3" fontId="1" fillId="0" borderId="30" xfId="0" applyNumberFormat="1" applyFont="1" applyBorder="1" applyAlignment="1">
      <alignment wrapText="1"/>
    </xf>
    <xf numFmtId="3" fontId="1" fillId="0" borderId="23" xfId="0" applyNumberFormat="1" applyFont="1" applyBorder="1" applyAlignment="1">
      <alignment vertical="top" wrapText="1"/>
    </xf>
    <xf numFmtId="3" fontId="1" fillId="0" borderId="24" xfId="0" applyNumberFormat="1" applyFont="1" applyBorder="1" applyAlignment="1">
      <alignment vertical="top" wrapText="1"/>
    </xf>
    <xf numFmtId="3" fontId="1" fillId="0" borderId="27" xfId="0" applyNumberFormat="1" applyFont="1" applyBorder="1" applyAlignment="1">
      <alignment vertical="top" wrapText="1"/>
    </xf>
    <xf numFmtId="3" fontId="1" fillId="0" borderId="26" xfId="0" applyNumberFormat="1" applyFont="1" applyBorder="1" applyAlignment="1">
      <alignment vertical="top" wrapText="1"/>
    </xf>
    <xf numFmtId="3" fontId="1" fillId="0" borderId="29" xfId="0" applyNumberFormat="1" applyFont="1" applyBorder="1" applyAlignment="1">
      <alignment vertical="top" wrapText="1"/>
    </xf>
    <xf numFmtId="0" fontId="15" fillId="4" borderId="21" xfId="0" applyFont="1" applyFill="1" applyBorder="1" applyAlignment="1">
      <alignment horizontal="right" vertical="top" wrapText="1"/>
    </xf>
    <xf numFmtId="0" fontId="15" fillId="4" borderId="18" xfId="0" applyFont="1" applyFill="1" applyBorder="1" applyAlignment="1">
      <alignment horizontal="right" vertical="top" wrapText="1"/>
    </xf>
    <xf numFmtId="17" fontId="1" fillId="0" borderId="24" xfId="0" applyNumberFormat="1" applyFont="1" applyBorder="1" applyAlignment="1">
      <alignment vertical="top" wrapText="1"/>
    </xf>
    <xf numFmtId="17" fontId="1" fillId="0" borderId="27" xfId="0" applyNumberFormat="1" applyFont="1" applyBorder="1" applyAlignment="1">
      <alignment vertical="top" wrapText="1"/>
    </xf>
    <xf numFmtId="17" fontId="1" fillId="0" borderId="30" xfId="0" applyNumberFormat="1" applyFont="1" applyBorder="1" applyAlignment="1">
      <alignment vertical="top" wrapText="1"/>
    </xf>
    <xf numFmtId="0" fontId="1" fillId="0" borderId="22" xfId="0" applyFont="1" applyBorder="1" applyAlignment="1">
      <alignment horizontal="left" wrapText="1"/>
    </xf>
    <xf numFmtId="0" fontId="1" fillId="0" borderId="25" xfId="0" applyFont="1" applyBorder="1" applyAlignment="1">
      <alignment horizontal="left" wrapText="1"/>
    </xf>
    <xf numFmtId="0" fontId="1" fillId="0" borderId="28" xfId="0" applyFont="1" applyBorder="1" applyAlignment="1">
      <alignment horizontal="left" wrapText="1"/>
    </xf>
  </cellXfs>
  <cellStyles count="3">
    <cellStyle name="Comma" xfId="2" builtinId="3"/>
    <cellStyle name="Hyperlink" xfId="1" builtinId="8"/>
    <cellStyle name="Normal" xfId="0" builtinId="0"/>
  </cellStyles>
  <dxfs count="0"/>
  <tableStyles count="0" defaultTableStyle="TableStyleMedium2" defaultPivotStyle="PivotStyleLight16"/>
  <colors>
    <mruColors>
      <color rgb="FF008D48"/>
      <color rgb="FFE71F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gov.uk/government/statistics/regional-renewable-statistic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tabSelected="1" workbookViewId="0"/>
  </sheetViews>
  <sheetFormatPr defaultColWidth="9.140625" defaultRowHeight="15" x14ac:dyDescent="0.2"/>
  <cols>
    <col min="1" max="1" width="36.5703125" style="270" customWidth="1"/>
    <col min="2" max="16384" width="9.140625" style="270"/>
  </cols>
  <sheetData>
    <row r="1" spans="1:1" ht="15.75" x14ac:dyDescent="0.25">
      <c r="A1" s="1" t="s">
        <v>159</v>
      </c>
    </row>
    <row r="3" spans="1:1" x14ac:dyDescent="0.2">
      <c r="A3" s="60" t="s">
        <v>135</v>
      </c>
    </row>
    <row r="4" spans="1:1" x14ac:dyDescent="0.2">
      <c r="A4" s="60" t="s">
        <v>136</v>
      </c>
    </row>
    <row r="5" spans="1:1" x14ac:dyDescent="0.2">
      <c r="A5" s="61" t="s">
        <v>137</v>
      </c>
    </row>
    <row r="6" spans="1:1" x14ac:dyDescent="0.2">
      <c r="A6" s="61" t="s">
        <v>138</v>
      </c>
    </row>
    <row r="7" spans="1:1" x14ac:dyDescent="0.2">
      <c r="A7" s="60" t="s">
        <v>139</v>
      </c>
    </row>
    <row r="8" spans="1:1" x14ac:dyDescent="0.2">
      <c r="A8" s="61" t="s">
        <v>140</v>
      </c>
    </row>
    <row r="9" spans="1:1" x14ac:dyDescent="0.2">
      <c r="A9" s="61" t="s">
        <v>141</v>
      </c>
    </row>
    <row r="10" spans="1:1" x14ac:dyDescent="0.2">
      <c r="A10" s="61" t="s">
        <v>142</v>
      </c>
    </row>
    <row r="11" spans="1:1" x14ac:dyDescent="0.2">
      <c r="A11" s="61" t="s">
        <v>143</v>
      </c>
    </row>
    <row r="12" spans="1:1" x14ac:dyDescent="0.2">
      <c r="A12" s="61" t="s">
        <v>144</v>
      </c>
    </row>
    <row r="13" spans="1:1" x14ac:dyDescent="0.2">
      <c r="A13" s="61" t="s">
        <v>145</v>
      </c>
    </row>
    <row r="14" spans="1:1" x14ac:dyDescent="0.2">
      <c r="A14" s="61" t="s">
        <v>146</v>
      </c>
    </row>
    <row r="15" spans="1:1" x14ac:dyDescent="0.2">
      <c r="A15" s="61" t="s">
        <v>147</v>
      </c>
    </row>
    <row r="16" spans="1:1" x14ac:dyDescent="0.2">
      <c r="A16" s="61" t="s">
        <v>148</v>
      </c>
    </row>
    <row r="17" spans="1:1" x14ac:dyDescent="0.2">
      <c r="A17" s="61" t="s">
        <v>149</v>
      </c>
    </row>
    <row r="18" spans="1:1" x14ac:dyDescent="0.2">
      <c r="A18" s="61" t="s">
        <v>150</v>
      </c>
    </row>
    <row r="19" spans="1:1" x14ac:dyDescent="0.2">
      <c r="A19" s="61" t="s">
        <v>151</v>
      </c>
    </row>
    <row r="20" spans="1:1" x14ac:dyDescent="0.2">
      <c r="A20" s="61" t="s">
        <v>152</v>
      </c>
    </row>
    <row r="21" spans="1:1" x14ac:dyDescent="0.2">
      <c r="A21" s="61" t="s">
        <v>153</v>
      </c>
    </row>
    <row r="22" spans="1:1" x14ac:dyDescent="0.2">
      <c r="A22" s="61" t="s">
        <v>154</v>
      </c>
    </row>
    <row r="23" spans="1:1" x14ac:dyDescent="0.2">
      <c r="A23" s="61" t="s">
        <v>155</v>
      </c>
    </row>
    <row r="24" spans="1:1" x14ac:dyDescent="0.2">
      <c r="A24" s="61" t="s">
        <v>156</v>
      </c>
    </row>
    <row r="25" spans="1:1" x14ac:dyDescent="0.2">
      <c r="A25" s="61" t="s">
        <v>157</v>
      </c>
    </row>
    <row r="26" spans="1:1" x14ac:dyDescent="0.2">
      <c r="A26" s="61" t="s">
        <v>158</v>
      </c>
    </row>
    <row r="27" spans="1:1" x14ac:dyDescent="0.2">
      <c r="A27" s="61" t="s">
        <v>573</v>
      </c>
    </row>
    <row r="28" spans="1:1" x14ac:dyDescent="0.2">
      <c r="A28" s="61" t="s">
        <v>574</v>
      </c>
    </row>
    <row r="29" spans="1:1" x14ac:dyDescent="0.2">
      <c r="A29" s="61" t="s">
        <v>420</v>
      </c>
    </row>
    <row r="30" spans="1:1" x14ac:dyDescent="0.2">
      <c r="A30" s="61" t="s">
        <v>575</v>
      </c>
    </row>
    <row r="31" spans="1:1" x14ac:dyDescent="0.2">
      <c r="A31" s="61" t="s">
        <v>576</v>
      </c>
    </row>
    <row r="32" spans="1:1" x14ac:dyDescent="0.2">
      <c r="A32" s="61" t="s">
        <v>577</v>
      </c>
    </row>
  </sheetData>
  <hyperlinks>
    <hyperlink ref="A3" location="'KPI 1'!A1" display="Key Performance Indicator 1" xr:uid="{00000000-0004-0000-0000-000000000000}"/>
    <hyperlink ref="A4" location="'KPI 2'!A1" display="Key Performance Indicator 2" xr:uid="{00000000-0004-0000-0000-000001000000}"/>
    <hyperlink ref="A5" location="'KPI 3'!A1" display="Key Performance Indicator 3" xr:uid="{00000000-0004-0000-0000-000002000000}"/>
    <hyperlink ref="A6" location="'KPI 4'!A1" display="Key Performance Indicator 4" xr:uid="{00000000-0004-0000-0000-000003000000}"/>
    <hyperlink ref="A7" location="'KPI 5'!A1" display="'KPI 5'!A1" xr:uid="{00000000-0004-0000-0000-000004000000}"/>
    <hyperlink ref="A8" location="'KPI 6'!A1" display="Key Performance Indicator 6" xr:uid="{00000000-0004-0000-0000-000005000000}"/>
    <hyperlink ref="A9" location="'KPI 7'!A1" display="Key Performance Indicator 7" xr:uid="{00000000-0004-0000-0000-000006000000}"/>
    <hyperlink ref="A10" location="'KPI 8'!A1" display="Key Performance Indicator 8" xr:uid="{00000000-0004-0000-0000-000007000000}"/>
    <hyperlink ref="A11" location="'KPI 9'!A1" display="Key Performance Indicator 9" xr:uid="{00000000-0004-0000-0000-000008000000}"/>
    <hyperlink ref="A12" location="'KPI 10'!A1" display="Key Performance Indicator 10" xr:uid="{00000000-0004-0000-0000-000009000000}"/>
    <hyperlink ref="A13" location="'KPI 11'!A1" display="Key Performance Indicator 11" xr:uid="{00000000-0004-0000-0000-00000A000000}"/>
    <hyperlink ref="A14" location="'KPI 12'!A1" display="Key Performance Indicator 12" xr:uid="{00000000-0004-0000-0000-00000B000000}"/>
    <hyperlink ref="A15" location="'KPI 13'!A1" display="Key Performance Indicator 13" xr:uid="{00000000-0004-0000-0000-00000C000000}"/>
    <hyperlink ref="A16" location="'KPI 14'!A1" display="Key Performance Indicator 14" xr:uid="{00000000-0004-0000-0000-00000D000000}"/>
    <hyperlink ref="A17" location="'KPI 15'!A1" display="Key Performance Indicator 15" xr:uid="{00000000-0004-0000-0000-00000E000000}"/>
    <hyperlink ref="A18" location="'KPI 16'!A1" display="Key Performance Indicator 16" xr:uid="{00000000-0004-0000-0000-00000F000000}"/>
    <hyperlink ref="A19" location="'KPI 17'!A1" display="Key Performance Indicator 17" xr:uid="{00000000-0004-0000-0000-000010000000}"/>
    <hyperlink ref="A20" location="'KPI 18'!A1" display="Key Performance Indicator 18" xr:uid="{00000000-0004-0000-0000-000011000000}"/>
    <hyperlink ref="A21" location="'KPI 19'!A1" display="Key Performance Indicator 19" xr:uid="{00000000-0004-0000-0000-000012000000}"/>
    <hyperlink ref="A22" location="'KPI 20'!A1" display="Key Performance Indicator 20" xr:uid="{00000000-0004-0000-0000-000013000000}"/>
    <hyperlink ref="A23" location="'KPI 21'!A1" display="Key Performance Indicator 21" xr:uid="{00000000-0004-0000-0000-000014000000}"/>
    <hyperlink ref="A24" location="'KPI 22'!A1" display="Key Performance Indicator 22" xr:uid="{00000000-0004-0000-0000-000015000000}"/>
    <hyperlink ref="A25" location="'KPI 23'!A1" display="Key Performance Indicator 23" xr:uid="{00000000-0004-0000-0000-000016000000}"/>
    <hyperlink ref="A26" location="'KPI 24'!A1" display="Key Performance Indicator 24" xr:uid="{00000000-0004-0000-0000-000017000000}"/>
    <hyperlink ref="A27" location="'Crossrail funding'!A1" display="Crossrail funding" xr:uid="{C631FD34-E902-4D82-87D7-79942B02F7E7}"/>
    <hyperlink ref="A28" location="RFRA!A1" display="Regional Flood Risk Appraisal recommendations" xr:uid="{2524052D-1170-4186-B79D-C0976137C3ED}"/>
    <hyperlink ref="A29" location="LPG!A1" display="London Plan Guidance" xr:uid="{697D252D-1208-4365-AC55-4DACA6184610}"/>
    <hyperlink ref="A30" location="OAs!A1" display="Opportunity Areas" xr:uid="{02BFB218-82AF-46F8-84C2-84954CCF0ED1}"/>
    <hyperlink ref="A31" location="'Local Plans'!A1" display="Local Plans" xr:uid="{06EF824E-96B2-41F6-8FAE-0143436C0FEA}"/>
    <hyperlink ref="A32" location="'Planning decisions'!A1" display="Planning decisions" xr:uid="{3F91AFF0-4222-463F-AFF5-1979AC39EFE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5"/>
  <sheetViews>
    <sheetView workbookViewId="0"/>
  </sheetViews>
  <sheetFormatPr defaultColWidth="9.140625" defaultRowHeight="15" x14ac:dyDescent="0.2"/>
  <cols>
    <col min="1" max="1" width="15.42578125" style="2" customWidth="1"/>
    <col min="2" max="7" width="13.28515625" style="2" customWidth="1"/>
    <col min="8" max="8" width="14.85546875" style="2" customWidth="1"/>
    <col min="9" max="16384" width="9.140625" style="2"/>
  </cols>
  <sheetData>
    <row r="1" spans="1:8" ht="15.75" x14ac:dyDescent="0.25">
      <c r="A1" s="1" t="s">
        <v>334</v>
      </c>
    </row>
    <row r="3" spans="1:8" x14ac:dyDescent="0.2">
      <c r="A3" s="148" t="s">
        <v>265</v>
      </c>
      <c r="B3" s="30" t="s">
        <v>79</v>
      </c>
      <c r="C3" s="30" t="s">
        <v>80</v>
      </c>
      <c r="D3" s="30" t="s">
        <v>81</v>
      </c>
      <c r="E3" s="30" t="s">
        <v>82</v>
      </c>
      <c r="F3" s="30" t="s">
        <v>83</v>
      </c>
      <c r="G3" s="30" t="s">
        <v>50</v>
      </c>
    </row>
    <row r="4" spans="1:8" ht="31.5" x14ac:dyDescent="0.2">
      <c r="A4" s="227" t="s">
        <v>264</v>
      </c>
      <c r="B4" s="228">
        <v>2.2999999999999998</v>
      </c>
      <c r="C4" s="228">
        <v>19.399999999999999</v>
      </c>
      <c r="D4" s="228">
        <v>3.4</v>
      </c>
      <c r="E4" s="228">
        <v>4.4000000000000004</v>
      </c>
      <c r="F4" s="228">
        <v>7.2</v>
      </c>
      <c r="G4" s="229">
        <v>36.700000000000003</v>
      </c>
    </row>
    <row r="5" spans="1:8" ht="30" x14ac:dyDescent="0.2">
      <c r="A5" s="230" t="s">
        <v>261</v>
      </c>
      <c r="B5" s="231">
        <v>6</v>
      </c>
      <c r="C5" s="231">
        <v>57</v>
      </c>
      <c r="D5" s="231">
        <v>2</v>
      </c>
      <c r="E5" s="231">
        <v>11</v>
      </c>
      <c r="F5" s="231">
        <v>10</v>
      </c>
      <c r="G5" s="232">
        <v>86</v>
      </c>
    </row>
    <row r="6" spans="1:8" ht="30" x14ac:dyDescent="0.2">
      <c r="A6" s="230" t="s">
        <v>262</v>
      </c>
      <c r="B6" s="231">
        <v>5</v>
      </c>
      <c r="C6" s="231">
        <v>54</v>
      </c>
      <c r="D6" s="231">
        <v>2</v>
      </c>
      <c r="E6" s="231">
        <v>4</v>
      </c>
      <c r="F6" s="231">
        <v>18</v>
      </c>
      <c r="G6" s="232">
        <v>83</v>
      </c>
    </row>
    <row r="7" spans="1:8" ht="45" x14ac:dyDescent="0.2">
      <c r="A7" s="230" t="s">
        <v>263</v>
      </c>
      <c r="B7" s="231">
        <v>8</v>
      </c>
      <c r="C7" s="231">
        <v>30.3</v>
      </c>
      <c r="D7" s="231">
        <v>3.6</v>
      </c>
      <c r="E7" s="231">
        <v>12.5</v>
      </c>
      <c r="F7" s="231">
        <v>23.3</v>
      </c>
      <c r="G7" s="232">
        <v>77.599999999999994</v>
      </c>
    </row>
    <row r="8" spans="1:8" x14ac:dyDescent="0.2">
      <c r="A8" s="230" t="s">
        <v>15</v>
      </c>
      <c r="B8" s="231">
        <v>10.3</v>
      </c>
      <c r="C8" s="231">
        <v>27.5</v>
      </c>
      <c r="D8" s="231">
        <v>6.1</v>
      </c>
      <c r="E8" s="231">
        <v>18.399999999999999</v>
      </c>
      <c r="F8" s="231">
        <v>9.4</v>
      </c>
      <c r="G8" s="232">
        <v>71.7</v>
      </c>
    </row>
    <row r="9" spans="1:8" x14ac:dyDescent="0.2">
      <c r="A9" s="230" t="s">
        <v>162</v>
      </c>
      <c r="B9" s="231">
        <v>3.2</v>
      </c>
      <c r="C9" s="231">
        <v>30.9</v>
      </c>
      <c r="D9" s="231">
        <v>14.7</v>
      </c>
      <c r="E9" s="231">
        <v>7.6</v>
      </c>
      <c r="F9" s="231">
        <v>16.5</v>
      </c>
      <c r="G9" s="232">
        <v>73</v>
      </c>
    </row>
    <row r="10" spans="1:8" x14ac:dyDescent="0.2">
      <c r="A10" s="230" t="s">
        <v>209</v>
      </c>
      <c r="B10" s="231">
        <v>3.8</v>
      </c>
      <c r="C10" s="231">
        <v>38.799999999999997</v>
      </c>
      <c r="D10" s="231">
        <v>8.8000000000000007</v>
      </c>
      <c r="E10" s="231">
        <v>4.5999999999999996</v>
      </c>
      <c r="F10" s="231">
        <v>6.6</v>
      </c>
      <c r="G10" s="232">
        <v>62.6</v>
      </c>
    </row>
    <row r="11" spans="1:8" x14ac:dyDescent="0.2">
      <c r="A11" s="233" t="s">
        <v>224</v>
      </c>
      <c r="B11" s="234">
        <v>3.3</v>
      </c>
      <c r="C11" s="234">
        <v>9.4</v>
      </c>
      <c r="D11" s="234">
        <v>0.4</v>
      </c>
      <c r="E11" s="234">
        <v>1.4</v>
      </c>
      <c r="F11" s="234">
        <v>13.8</v>
      </c>
      <c r="G11" s="235">
        <v>27.9</v>
      </c>
    </row>
    <row r="13" spans="1:8" ht="63" customHeight="1" x14ac:dyDescent="0.25">
      <c r="A13" s="254" t="s">
        <v>215</v>
      </c>
      <c r="B13" s="255"/>
      <c r="C13" s="255"/>
      <c r="D13" s="255"/>
      <c r="E13" s="255"/>
      <c r="F13" s="255"/>
      <c r="G13" s="255"/>
      <c r="H13" s="255"/>
    </row>
    <row r="15" spans="1:8" x14ac:dyDescent="0.2">
      <c r="A15" s="61" t="s">
        <v>578</v>
      </c>
    </row>
  </sheetData>
  <mergeCells count="1">
    <mergeCell ref="A13:H13"/>
  </mergeCells>
  <hyperlinks>
    <hyperlink ref="A15" location="Contents!A1" display="Table of contents" xr:uid="{2A897C0C-91E6-4D9C-913E-888BFD51AFD9}"/>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5"/>
  <sheetViews>
    <sheetView workbookViewId="0"/>
  </sheetViews>
  <sheetFormatPr defaultColWidth="9.140625" defaultRowHeight="15" x14ac:dyDescent="0.2"/>
  <cols>
    <col min="1" max="1" width="16.140625" style="2" customWidth="1"/>
    <col min="2" max="4" width="20.5703125" style="2" customWidth="1"/>
    <col min="5" max="16384" width="9.140625" style="2"/>
  </cols>
  <sheetData>
    <row r="1" spans="1:4" ht="15.75" x14ac:dyDescent="0.25">
      <c r="A1" s="1" t="s">
        <v>335</v>
      </c>
    </row>
    <row r="3" spans="1:4" x14ac:dyDescent="0.2">
      <c r="A3" s="148" t="s">
        <v>0</v>
      </c>
      <c r="B3" s="154" t="s">
        <v>84</v>
      </c>
      <c r="C3" s="154" t="s">
        <v>50</v>
      </c>
      <c r="D3" s="155" t="s">
        <v>85</v>
      </c>
    </row>
    <row r="4" spans="1:4" x14ac:dyDescent="0.2">
      <c r="A4" s="156">
        <v>2004</v>
      </c>
      <c r="B4" s="157">
        <v>1927775.808907392</v>
      </c>
      <c r="C4" s="157">
        <v>4578625.25</v>
      </c>
      <c r="D4" s="158">
        <v>0.42103812905574484</v>
      </c>
    </row>
    <row r="5" spans="1:4" x14ac:dyDescent="0.2">
      <c r="A5" s="159">
        <v>2005</v>
      </c>
      <c r="B5" s="160">
        <v>1946521.2942815318</v>
      </c>
      <c r="C5" s="160">
        <v>4681434.75</v>
      </c>
      <c r="D5" s="161">
        <v>0.41579588272196505</v>
      </c>
    </row>
    <row r="6" spans="1:4" x14ac:dyDescent="0.2">
      <c r="A6" s="159">
        <v>2006</v>
      </c>
      <c r="B6" s="160">
        <v>1974691.5125542507</v>
      </c>
      <c r="C6" s="160">
        <v>4732508.25</v>
      </c>
      <c r="D6" s="161">
        <v>0.41726108191237715</v>
      </c>
    </row>
    <row r="7" spans="1:4" x14ac:dyDescent="0.2">
      <c r="A7" s="159">
        <v>2007</v>
      </c>
      <c r="B7" s="160">
        <v>1958048.7124194007</v>
      </c>
      <c r="C7" s="160">
        <v>4788833.25</v>
      </c>
      <c r="D7" s="161">
        <v>0.40887803149533358</v>
      </c>
    </row>
    <row r="8" spans="1:4" x14ac:dyDescent="0.2">
      <c r="A8" s="159">
        <v>2008</v>
      </c>
      <c r="B8" s="160">
        <v>1996130.1855645331</v>
      </c>
      <c r="C8" s="160">
        <v>4927932</v>
      </c>
      <c r="D8" s="161">
        <v>0.40506447442142729</v>
      </c>
    </row>
    <row r="9" spans="1:4" x14ac:dyDescent="0.2">
      <c r="A9" s="159">
        <v>2009</v>
      </c>
      <c r="B9" s="160">
        <v>1927867.6399620904</v>
      </c>
      <c r="C9" s="160">
        <v>4820810</v>
      </c>
      <c r="D9" s="161">
        <v>0.39990533540257561</v>
      </c>
    </row>
    <row r="10" spans="1:4" x14ac:dyDescent="0.2">
      <c r="A10" s="159">
        <v>2010</v>
      </c>
      <c r="B10" s="160">
        <v>1930768.8368012335</v>
      </c>
      <c r="C10" s="160">
        <v>4811900</v>
      </c>
      <c r="D10" s="161">
        <v>0.40124874515289877</v>
      </c>
    </row>
    <row r="11" spans="1:4" x14ac:dyDescent="0.2">
      <c r="A11" s="159">
        <v>2011</v>
      </c>
      <c r="B11" s="160">
        <v>1920880.6151045952</v>
      </c>
      <c r="C11" s="160">
        <v>4894596.5</v>
      </c>
      <c r="D11" s="161">
        <v>0.39244922745002475</v>
      </c>
    </row>
    <row r="12" spans="1:4" x14ac:dyDescent="0.2">
      <c r="A12" s="159">
        <v>2012</v>
      </c>
      <c r="B12" s="160">
        <v>2002649.4880274993</v>
      </c>
      <c r="C12" s="160">
        <v>5093093.75</v>
      </c>
      <c r="D12" s="161">
        <v>0.39320884050632277</v>
      </c>
    </row>
    <row r="13" spans="1:4" x14ac:dyDescent="0.2">
      <c r="A13" s="159">
        <v>2013</v>
      </c>
      <c r="B13" s="160">
        <v>2050210.6400666616</v>
      </c>
      <c r="C13" s="160">
        <v>5243063</v>
      </c>
      <c r="D13" s="161">
        <v>0.39103299732745184</v>
      </c>
    </row>
    <row r="14" spans="1:4" x14ac:dyDescent="0.2">
      <c r="A14" s="159">
        <v>2014</v>
      </c>
      <c r="B14" s="160">
        <v>2113446.8636545874</v>
      </c>
      <c r="C14" s="160">
        <v>5467171.25</v>
      </c>
      <c r="D14" s="161">
        <v>0.38657045243545052</v>
      </c>
    </row>
    <row r="15" spans="1:4" x14ac:dyDescent="0.2">
      <c r="A15" s="159">
        <v>2015</v>
      </c>
      <c r="B15" s="160">
        <v>2135603.5019193874</v>
      </c>
      <c r="C15" s="160">
        <v>5589072</v>
      </c>
      <c r="D15" s="161">
        <v>0.38210341572257206</v>
      </c>
    </row>
    <row r="16" spans="1:4" x14ac:dyDescent="0.2">
      <c r="A16" s="159">
        <v>2016</v>
      </c>
      <c r="B16" s="160">
        <v>2179406.0848817965</v>
      </c>
      <c r="C16" s="160">
        <v>5719817.25</v>
      </c>
      <c r="D16" s="161">
        <v>0.38102722335784356</v>
      </c>
    </row>
    <row r="17" spans="1:4" x14ac:dyDescent="0.2">
      <c r="A17" s="162">
        <v>2017</v>
      </c>
      <c r="B17" s="163">
        <v>2232222.1621687026</v>
      </c>
      <c r="C17" s="163">
        <v>5850054.25</v>
      </c>
      <c r="D17" s="164">
        <v>0.38157289945964218</v>
      </c>
    </row>
    <row r="18" spans="1:4" x14ac:dyDescent="0.2">
      <c r="A18" s="162">
        <v>2018</v>
      </c>
      <c r="B18" s="163">
        <v>2183405.6305010905</v>
      </c>
      <c r="C18" s="163">
        <v>5902803.5</v>
      </c>
      <c r="D18" s="164">
        <v>0.36989298906885354</v>
      </c>
    </row>
    <row r="19" spans="1:4" x14ac:dyDescent="0.2">
      <c r="A19" s="165">
        <v>2019</v>
      </c>
      <c r="B19" s="166">
        <v>2191577.2636595177</v>
      </c>
      <c r="C19" s="166">
        <v>6011582.25</v>
      </c>
      <c r="D19" s="167">
        <v>0.36455914142396001</v>
      </c>
    </row>
    <row r="20" spans="1:4" x14ac:dyDescent="0.2">
      <c r="A20" s="168"/>
      <c r="B20" s="168"/>
      <c r="C20" s="168"/>
      <c r="D20" s="168"/>
    </row>
    <row r="21" spans="1:4" ht="15.75" x14ac:dyDescent="0.25">
      <c r="A21" t="s">
        <v>194</v>
      </c>
      <c r="B21" s="91"/>
      <c r="C21" s="91"/>
      <c r="D21" s="91"/>
    </row>
    <row r="22" spans="1:4" x14ac:dyDescent="0.2">
      <c r="A22" s="256" t="s">
        <v>214</v>
      </c>
      <c r="B22" s="256"/>
      <c r="C22" s="256"/>
      <c r="D22" s="256"/>
    </row>
    <row r="23" spans="1:4" ht="137.25" customHeight="1" x14ac:dyDescent="0.2">
      <c r="A23" s="256" t="s">
        <v>236</v>
      </c>
      <c r="B23" s="256"/>
      <c r="C23" s="256"/>
      <c r="D23" s="256"/>
    </row>
    <row r="25" spans="1:4" x14ac:dyDescent="0.2">
      <c r="A25" s="61" t="s">
        <v>578</v>
      </c>
    </row>
  </sheetData>
  <mergeCells count="2">
    <mergeCell ref="A22:D22"/>
    <mergeCell ref="A23:D23"/>
  </mergeCells>
  <hyperlinks>
    <hyperlink ref="A25" location="Contents!A1" display="Table of contents" xr:uid="{9837F76B-82E0-463F-B9A6-B523B42A4A42}"/>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5"/>
  <sheetViews>
    <sheetView workbookViewId="0"/>
  </sheetViews>
  <sheetFormatPr defaultColWidth="9.140625" defaultRowHeight="15" x14ac:dyDescent="0.2"/>
  <cols>
    <col min="1" max="1" width="12" style="172" customWidth="1"/>
    <col min="2" max="8" width="15.85546875" style="172" customWidth="1"/>
    <col min="9" max="10" width="9.140625" style="172"/>
    <col min="11" max="14" width="16.5703125" style="172" customWidth="1"/>
    <col min="15" max="15" width="9.5703125" style="172" bestFit="1" customWidth="1"/>
    <col min="16" max="16384" width="9.140625" style="172"/>
  </cols>
  <sheetData>
    <row r="1" spans="1:16" ht="15.75" x14ac:dyDescent="0.25">
      <c r="A1" s="47" t="s">
        <v>336</v>
      </c>
    </row>
    <row r="3" spans="1:16" ht="45" x14ac:dyDescent="0.2">
      <c r="A3" s="152" t="s">
        <v>0</v>
      </c>
      <c r="B3" s="30" t="s">
        <v>242</v>
      </c>
      <c r="C3" s="30" t="s">
        <v>243</v>
      </c>
      <c r="D3" s="30" t="s">
        <v>244</v>
      </c>
      <c r="E3" s="150" t="s">
        <v>86</v>
      </c>
      <c r="F3" s="30" t="s">
        <v>246</v>
      </c>
      <c r="G3" s="30" t="s">
        <v>247</v>
      </c>
      <c r="H3" s="30" t="s">
        <v>245</v>
      </c>
      <c r="P3" s="173"/>
    </row>
    <row r="4" spans="1:16" x14ac:dyDescent="0.2">
      <c r="A4" s="43">
        <v>2004</v>
      </c>
      <c r="B4" s="175">
        <v>68.099999999999994</v>
      </c>
      <c r="C4" s="175">
        <v>73.400000000000006</v>
      </c>
      <c r="D4" s="175">
        <v>56.8</v>
      </c>
      <c r="E4" s="178">
        <v>16.600000000000001</v>
      </c>
      <c r="F4" s="174">
        <v>2518200</v>
      </c>
      <c r="G4" s="174">
        <v>907600</v>
      </c>
      <c r="H4" s="174">
        <v>3433700</v>
      </c>
      <c r="P4" s="173"/>
    </row>
    <row r="5" spans="1:16" x14ac:dyDescent="0.2">
      <c r="A5" s="44">
        <v>2005</v>
      </c>
      <c r="B5" s="177">
        <v>68</v>
      </c>
      <c r="C5" s="177">
        <v>73.400000000000006</v>
      </c>
      <c r="D5" s="177">
        <v>57.1</v>
      </c>
      <c r="E5" s="178">
        <v>16.300000000000004</v>
      </c>
      <c r="F5" s="176">
        <v>2502400</v>
      </c>
      <c r="G5" s="176">
        <v>968600</v>
      </c>
      <c r="H5" s="176">
        <v>3476500</v>
      </c>
      <c r="P5" s="173"/>
    </row>
    <row r="6" spans="1:16" x14ac:dyDescent="0.2">
      <c r="A6" s="44">
        <v>2006</v>
      </c>
      <c r="B6" s="177">
        <v>68.099999999999994</v>
      </c>
      <c r="C6" s="177">
        <v>73.599999999999994</v>
      </c>
      <c r="D6" s="177">
        <v>57.7</v>
      </c>
      <c r="E6" s="178">
        <v>15.899999999999991</v>
      </c>
      <c r="F6" s="176">
        <v>2489900</v>
      </c>
      <c r="G6" s="176">
        <v>1031200</v>
      </c>
      <c r="H6" s="176">
        <v>3528500</v>
      </c>
      <c r="P6" s="173"/>
    </row>
    <row r="7" spans="1:16" x14ac:dyDescent="0.2">
      <c r="A7" s="44">
        <v>2007</v>
      </c>
      <c r="B7" s="177">
        <v>68.599999999999994</v>
      </c>
      <c r="C7" s="177">
        <v>73.7</v>
      </c>
      <c r="D7" s="177">
        <v>59.4</v>
      </c>
      <c r="E7" s="178">
        <v>14.300000000000004</v>
      </c>
      <c r="F7" s="176">
        <v>2495600</v>
      </c>
      <c r="G7" s="176">
        <v>1108800</v>
      </c>
      <c r="H7" s="176">
        <v>3608400</v>
      </c>
      <c r="P7" s="173"/>
    </row>
    <row r="8" spans="1:16" x14ac:dyDescent="0.2">
      <c r="A8" s="44">
        <v>2008</v>
      </c>
      <c r="B8" s="177">
        <v>69.099999999999994</v>
      </c>
      <c r="C8" s="177">
        <v>74.400000000000006</v>
      </c>
      <c r="D8" s="177">
        <v>59.6</v>
      </c>
      <c r="E8" s="178">
        <v>14.800000000000004</v>
      </c>
      <c r="F8" s="176">
        <v>2554500</v>
      </c>
      <c r="G8" s="176">
        <v>1140700</v>
      </c>
      <c r="H8" s="176">
        <v>3699400</v>
      </c>
      <c r="P8" s="173"/>
    </row>
    <row r="9" spans="1:16" x14ac:dyDescent="0.2">
      <c r="A9" s="44">
        <v>2009</v>
      </c>
      <c r="B9" s="177">
        <v>67.900000000000006</v>
      </c>
      <c r="C9" s="177">
        <v>73.599999999999994</v>
      </c>
      <c r="D9" s="177">
        <v>57.7</v>
      </c>
      <c r="E9" s="178">
        <v>15.899999999999991</v>
      </c>
      <c r="F9" s="176">
        <v>2566600</v>
      </c>
      <c r="G9" s="176">
        <v>1122500</v>
      </c>
      <c r="H9" s="176">
        <v>3695600</v>
      </c>
      <c r="P9" s="173"/>
    </row>
    <row r="10" spans="1:16" x14ac:dyDescent="0.2">
      <c r="A10" s="44">
        <v>2010</v>
      </c>
      <c r="B10" s="177">
        <v>67.3</v>
      </c>
      <c r="C10" s="177">
        <v>72.3</v>
      </c>
      <c r="D10" s="177">
        <v>58.9</v>
      </c>
      <c r="E10" s="178">
        <v>13.399999999999999</v>
      </c>
      <c r="F10" s="176">
        <v>2507600</v>
      </c>
      <c r="G10" s="176">
        <v>1204100</v>
      </c>
      <c r="H10" s="176">
        <v>3719200</v>
      </c>
      <c r="P10" s="173"/>
    </row>
    <row r="11" spans="1:16" x14ac:dyDescent="0.2">
      <c r="A11" s="44">
        <v>2011</v>
      </c>
      <c r="B11" s="177">
        <v>67.3</v>
      </c>
      <c r="C11" s="177">
        <v>73</v>
      </c>
      <c r="D11" s="177">
        <v>58.2</v>
      </c>
      <c r="E11" s="178">
        <v>14.799999999999997</v>
      </c>
      <c r="F11" s="176">
        <v>2512900</v>
      </c>
      <c r="G11" s="176">
        <v>1268600</v>
      </c>
      <c r="H11" s="176">
        <v>3787900</v>
      </c>
      <c r="P11" s="173"/>
    </row>
    <row r="12" spans="1:16" x14ac:dyDescent="0.2">
      <c r="A12" s="44">
        <v>2012</v>
      </c>
      <c r="B12" s="177">
        <v>68.2</v>
      </c>
      <c r="C12" s="177">
        <v>73.7</v>
      </c>
      <c r="D12" s="177">
        <v>59.5</v>
      </c>
      <c r="E12" s="178">
        <v>14.200000000000003</v>
      </c>
      <c r="F12" s="176">
        <v>2554400</v>
      </c>
      <c r="G12" s="176">
        <v>1309000</v>
      </c>
      <c r="H12" s="176">
        <v>3866800</v>
      </c>
      <c r="P12" s="173"/>
    </row>
    <row r="13" spans="1:16" x14ac:dyDescent="0.2">
      <c r="A13" s="44">
        <v>2013</v>
      </c>
      <c r="B13" s="177">
        <v>69.5</v>
      </c>
      <c r="C13" s="177">
        <v>75</v>
      </c>
      <c r="D13" s="177">
        <v>60.8</v>
      </c>
      <c r="E13" s="178">
        <v>14.200000000000003</v>
      </c>
      <c r="F13" s="176">
        <v>2627500</v>
      </c>
      <c r="G13" s="176">
        <v>1346400</v>
      </c>
      <c r="H13" s="176">
        <v>3977500</v>
      </c>
      <c r="P13" s="173"/>
    </row>
    <row r="14" spans="1:16" x14ac:dyDescent="0.2">
      <c r="A14" s="44">
        <v>2014</v>
      </c>
      <c r="B14" s="177">
        <v>71.3</v>
      </c>
      <c r="C14" s="177">
        <v>76.8</v>
      </c>
      <c r="D14" s="177">
        <v>62.7</v>
      </c>
      <c r="E14" s="178">
        <v>14.099999999999994</v>
      </c>
      <c r="F14" s="176">
        <v>2712600</v>
      </c>
      <c r="G14" s="176">
        <v>1408400</v>
      </c>
      <c r="H14" s="176">
        <v>4128900</v>
      </c>
      <c r="P14" s="173"/>
    </row>
    <row r="15" spans="1:16" x14ac:dyDescent="0.2">
      <c r="A15" s="44">
        <v>2015</v>
      </c>
      <c r="B15" s="177">
        <v>72.900000000000006</v>
      </c>
      <c r="C15" s="177">
        <v>78.2</v>
      </c>
      <c r="D15" s="177">
        <v>65</v>
      </c>
      <c r="E15" s="178">
        <v>13.200000000000003</v>
      </c>
      <c r="F15" s="176">
        <v>2737800</v>
      </c>
      <c r="G15" s="176">
        <v>1531300</v>
      </c>
      <c r="H15" s="176">
        <v>4278400</v>
      </c>
      <c r="P15" s="173"/>
    </row>
    <row r="16" spans="1:16" x14ac:dyDescent="0.2">
      <c r="A16" s="44">
        <v>2016</v>
      </c>
      <c r="B16" s="177">
        <v>73.7</v>
      </c>
      <c r="C16" s="177">
        <v>78.599999999999994</v>
      </c>
      <c r="D16" s="177">
        <v>66.3</v>
      </c>
      <c r="E16" s="178">
        <v>12.299999999999997</v>
      </c>
      <c r="F16" s="176">
        <v>2787500</v>
      </c>
      <c r="G16" s="176">
        <v>1570400</v>
      </c>
      <c r="H16" s="176">
        <v>4363700</v>
      </c>
      <c r="P16" s="173"/>
    </row>
    <row r="17" spans="1:16" x14ac:dyDescent="0.2">
      <c r="A17" s="44">
        <v>2017</v>
      </c>
      <c r="B17" s="177">
        <v>73.900000000000006</v>
      </c>
      <c r="C17" s="177">
        <v>78.8</v>
      </c>
      <c r="D17" s="177">
        <v>66.400000000000006</v>
      </c>
      <c r="E17" s="178">
        <v>12.399999999999991</v>
      </c>
      <c r="F17" s="176">
        <v>2831200</v>
      </c>
      <c r="G17" s="176">
        <v>1553200</v>
      </c>
      <c r="H17" s="176">
        <v>4388100</v>
      </c>
      <c r="P17" s="173"/>
    </row>
    <row r="18" spans="1:16" x14ac:dyDescent="0.2">
      <c r="A18" s="80">
        <v>2018</v>
      </c>
      <c r="B18" s="180">
        <v>74.3</v>
      </c>
      <c r="C18" s="180">
        <v>79.599999999999994</v>
      </c>
      <c r="D18" s="180">
        <v>66.400000000000006</v>
      </c>
      <c r="E18" s="181">
        <v>13.199999999999989</v>
      </c>
      <c r="F18" s="179">
        <v>2871600</v>
      </c>
      <c r="G18" s="179">
        <v>1594100</v>
      </c>
      <c r="H18" s="179">
        <v>4475000</v>
      </c>
      <c r="P18" s="173"/>
    </row>
    <row r="19" spans="1:16" x14ac:dyDescent="0.2">
      <c r="A19" s="45">
        <v>2019</v>
      </c>
      <c r="B19" s="183">
        <v>74.5</v>
      </c>
      <c r="C19" s="183">
        <v>79.3</v>
      </c>
      <c r="D19" s="183">
        <v>67.099999999999994</v>
      </c>
      <c r="E19" s="184">
        <v>12.2</v>
      </c>
      <c r="F19" s="182">
        <v>2919200</v>
      </c>
      <c r="G19" s="182">
        <v>1597800</v>
      </c>
      <c r="H19" s="182">
        <v>4521400</v>
      </c>
    </row>
    <row r="21" spans="1:16" x14ac:dyDescent="0.2">
      <c r="A21" s="207" t="s">
        <v>220</v>
      </c>
      <c r="B21" s="151"/>
      <c r="C21" s="151"/>
      <c r="D21" s="151"/>
      <c r="E21" s="151"/>
      <c r="F21" s="151"/>
      <c r="G21" s="151"/>
      <c r="H21" s="151"/>
      <c r="I21" s="66"/>
    </row>
    <row r="22" spans="1:16" x14ac:dyDescent="0.2">
      <c r="A22" s="151"/>
      <c r="B22" s="151"/>
      <c r="C22" s="151"/>
      <c r="D22" s="151"/>
      <c r="E22" s="151"/>
      <c r="F22" s="151"/>
      <c r="G22" s="151"/>
      <c r="H22" s="151"/>
      <c r="I22" s="66"/>
    </row>
    <row r="23" spans="1:16" x14ac:dyDescent="0.2">
      <c r="A23" s="151"/>
      <c r="B23" s="151"/>
      <c r="C23" s="151"/>
      <c r="D23" s="151"/>
      <c r="E23" s="151"/>
      <c r="F23" s="151"/>
      <c r="G23" s="151"/>
      <c r="H23" s="151"/>
      <c r="I23" s="66"/>
    </row>
    <row r="24" spans="1:16" ht="15.75" x14ac:dyDescent="0.25">
      <c r="A24" s="47" t="s">
        <v>337</v>
      </c>
    </row>
    <row r="26" spans="1:16" ht="30" x14ac:dyDescent="0.2">
      <c r="A26" s="152" t="s">
        <v>250</v>
      </c>
      <c r="B26" s="30" t="s">
        <v>50</v>
      </c>
      <c r="C26" s="30" t="s">
        <v>248</v>
      </c>
      <c r="D26" s="30" t="s">
        <v>87</v>
      </c>
      <c r="E26" s="30" t="s">
        <v>249</v>
      </c>
      <c r="F26" s="153" t="s">
        <v>88</v>
      </c>
    </row>
    <row r="27" spans="1:16" x14ac:dyDescent="0.2">
      <c r="A27" s="185">
        <v>2006</v>
      </c>
      <c r="B27" s="174">
        <v>162770</v>
      </c>
      <c r="C27" s="188">
        <v>46</v>
      </c>
      <c r="D27" s="174">
        <v>709370</v>
      </c>
      <c r="E27" s="188">
        <v>37</v>
      </c>
      <c r="F27" s="189">
        <v>9</v>
      </c>
    </row>
    <row r="28" spans="1:16" x14ac:dyDescent="0.2">
      <c r="A28" s="186">
        <v>2007</v>
      </c>
      <c r="B28" s="176">
        <v>160450</v>
      </c>
      <c r="C28" s="190">
        <v>45</v>
      </c>
      <c r="D28" s="176">
        <v>702580</v>
      </c>
      <c r="E28" s="190">
        <v>36</v>
      </c>
      <c r="F28" s="191">
        <v>9</v>
      </c>
    </row>
    <row r="29" spans="1:16" x14ac:dyDescent="0.2">
      <c r="A29" s="186">
        <v>2008</v>
      </c>
      <c r="B29" s="176">
        <v>152520</v>
      </c>
      <c r="C29" s="190">
        <v>40</v>
      </c>
      <c r="D29" s="176">
        <v>679150</v>
      </c>
      <c r="E29" s="190">
        <v>34</v>
      </c>
      <c r="F29" s="191">
        <v>6</v>
      </c>
    </row>
    <row r="30" spans="1:16" x14ac:dyDescent="0.2">
      <c r="A30" s="186">
        <v>2009</v>
      </c>
      <c r="B30" s="176">
        <v>141720</v>
      </c>
      <c r="C30" s="190">
        <v>37</v>
      </c>
      <c r="D30" s="176">
        <v>662660</v>
      </c>
      <c r="E30" s="190">
        <v>33</v>
      </c>
      <c r="F30" s="191">
        <v>4</v>
      </c>
    </row>
    <row r="31" spans="1:16" x14ac:dyDescent="0.2">
      <c r="A31" s="186">
        <v>2010</v>
      </c>
      <c r="B31" s="176">
        <v>129100</v>
      </c>
      <c r="C31" s="190">
        <v>33</v>
      </c>
      <c r="D31" s="176">
        <v>624330</v>
      </c>
      <c r="E31" s="190">
        <v>30</v>
      </c>
      <c r="F31" s="191">
        <v>3</v>
      </c>
    </row>
    <row r="32" spans="1:16" x14ac:dyDescent="0.2">
      <c r="A32" s="186">
        <v>2011</v>
      </c>
      <c r="B32" s="176">
        <v>109200</v>
      </c>
      <c r="C32" s="190">
        <v>28</v>
      </c>
      <c r="D32" s="176">
        <v>547600</v>
      </c>
      <c r="E32" s="190">
        <v>27</v>
      </c>
      <c r="F32" s="191">
        <v>1</v>
      </c>
    </row>
    <row r="33" spans="1:9" x14ac:dyDescent="0.2">
      <c r="A33" s="186">
        <v>2012</v>
      </c>
      <c r="B33" s="176">
        <v>102590</v>
      </c>
      <c r="C33" s="190">
        <v>27</v>
      </c>
      <c r="D33" s="176">
        <v>531020</v>
      </c>
      <c r="E33" s="190">
        <v>25</v>
      </c>
      <c r="F33" s="191">
        <v>2</v>
      </c>
    </row>
    <row r="34" spans="1:9" x14ac:dyDescent="0.2">
      <c r="A34" s="186">
        <v>2013</v>
      </c>
      <c r="B34" s="176">
        <v>83050</v>
      </c>
      <c r="C34" s="190">
        <v>23</v>
      </c>
      <c r="D34" s="176">
        <v>459910</v>
      </c>
      <c r="E34" s="190">
        <v>22</v>
      </c>
      <c r="F34" s="191">
        <v>1</v>
      </c>
    </row>
    <row r="35" spans="1:9" x14ac:dyDescent="0.2">
      <c r="A35" s="186">
        <v>2014</v>
      </c>
      <c r="B35" s="176">
        <v>73300</v>
      </c>
      <c r="C35" s="190">
        <v>20</v>
      </c>
      <c r="D35" s="176">
        <v>436730</v>
      </c>
      <c r="E35" s="190">
        <v>21</v>
      </c>
      <c r="F35" s="191">
        <v>-1</v>
      </c>
    </row>
    <row r="36" spans="1:9" x14ac:dyDescent="0.2">
      <c r="A36" s="186">
        <v>2015</v>
      </c>
      <c r="B36" s="176">
        <v>66440</v>
      </c>
      <c r="C36" s="190">
        <v>17</v>
      </c>
      <c r="D36" s="176">
        <v>406630</v>
      </c>
      <c r="E36" s="190">
        <v>20</v>
      </c>
      <c r="F36" s="191">
        <v>-3</v>
      </c>
    </row>
    <row r="37" spans="1:9" ht="15.75" x14ac:dyDescent="0.25">
      <c r="A37" s="186">
        <v>2016</v>
      </c>
      <c r="B37" s="176">
        <v>62450</v>
      </c>
      <c r="C37" s="190">
        <v>18</v>
      </c>
      <c r="D37" s="176">
        <v>383710</v>
      </c>
      <c r="E37" s="190">
        <v>20</v>
      </c>
      <c r="F37" s="191">
        <v>-2</v>
      </c>
      <c r="I37"/>
    </row>
    <row r="38" spans="1:9" ht="15.75" x14ac:dyDescent="0.25">
      <c r="A38" s="186">
        <v>2017</v>
      </c>
      <c r="B38" s="176">
        <v>56150</v>
      </c>
      <c r="C38" s="190">
        <v>19</v>
      </c>
      <c r="D38" s="176">
        <v>356170</v>
      </c>
      <c r="E38" s="190">
        <v>19</v>
      </c>
      <c r="F38" s="191">
        <v>-1</v>
      </c>
      <c r="I38" s="213"/>
    </row>
    <row r="39" spans="1:9" ht="15.75" x14ac:dyDescent="0.25">
      <c r="A39" s="186">
        <v>2018</v>
      </c>
      <c r="B39" s="176">
        <v>50590</v>
      </c>
      <c r="C39" s="190">
        <v>16</v>
      </c>
      <c r="D39" s="176">
        <v>320770</v>
      </c>
      <c r="E39" s="190">
        <v>18</v>
      </c>
      <c r="F39" s="191">
        <v>-1</v>
      </c>
      <c r="I39"/>
    </row>
    <row r="40" spans="1:9" ht="15.75" x14ac:dyDescent="0.25">
      <c r="A40" s="187">
        <v>2019</v>
      </c>
      <c r="B40" s="182">
        <v>37460</v>
      </c>
      <c r="C40" s="192">
        <v>10.3</v>
      </c>
      <c r="D40" s="182">
        <v>233810</v>
      </c>
      <c r="E40" s="192">
        <v>12.7</v>
      </c>
      <c r="F40" s="193">
        <v>-1.8</v>
      </c>
      <c r="I40"/>
    </row>
    <row r="41" spans="1:9" ht="15.75" x14ac:dyDescent="0.25">
      <c r="A41" s="173"/>
      <c r="B41" s="173"/>
      <c r="C41" s="173"/>
      <c r="F41" s="194"/>
      <c r="G41" s="173"/>
      <c r="H41" s="194"/>
      <c r="I41" s="213"/>
    </row>
    <row r="42" spans="1:9" ht="15.75" x14ac:dyDescent="0.25">
      <c r="A42" s="207" t="s">
        <v>89</v>
      </c>
      <c r="B42" s="151"/>
      <c r="C42" s="151"/>
      <c r="F42" s="151"/>
      <c r="G42" s="151"/>
      <c r="H42" s="151"/>
      <c r="I42"/>
    </row>
    <row r="43" spans="1:9" ht="15.75" x14ac:dyDescent="0.25">
      <c r="A43" s="151"/>
      <c r="B43" s="151"/>
      <c r="C43" s="151"/>
      <c r="F43" s="151"/>
      <c r="G43" s="151"/>
      <c r="H43" s="151"/>
      <c r="I43"/>
    </row>
    <row r="44" spans="1:9" x14ac:dyDescent="0.2">
      <c r="A44" s="61" t="s">
        <v>578</v>
      </c>
      <c r="B44" s="151"/>
      <c r="C44" s="151"/>
      <c r="F44" s="151"/>
      <c r="G44" s="151"/>
      <c r="H44" s="151"/>
    </row>
    <row r="45" spans="1:9" x14ac:dyDescent="0.2">
      <c r="A45" s="151"/>
      <c r="B45" s="151"/>
      <c r="C45" s="151"/>
      <c r="F45" s="151"/>
      <c r="G45" s="151"/>
      <c r="H45" s="151"/>
    </row>
  </sheetData>
  <hyperlinks>
    <hyperlink ref="A44" location="Contents!A1" display="Table of contents" xr:uid="{79EBCA36-3BC0-4497-93E4-060ABB2F27FA}"/>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9"/>
  <sheetViews>
    <sheetView workbookViewId="0"/>
  </sheetViews>
  <sheetFormatPr defaultColWidth="9.140625" defaultRowHeight="15" x14ac:dyDescent="0.2"/>
  <cols>
    <col min="1" max="1" width="29" style="2" customWidth="1"/>
    <col min="2" max="2" width="10.7109375" style="2" customWidth="1"/>
    <col min="3" max="12" width="9.140625" style="2"/>
    <col min="13" max="13" width="16" style="2" customWidth="1"/>
    <col min="14" max="16384" width="9.140625" style="2"/>
  </cols>
  <sheetData>
    <row r="1" spans="1:2" ht="15.75" x14ac:dyDescent="0.25">
      <c r="A1" s="1" t="s">
        <v>338</v>
      </c>
    </row>
    <row r="3" spans="1:2" ht="30" x14ac:dyDescent="0.2">
      <c r="A3" s="212" t="s">
        <v>0</v>
      </c>
      <c r="B3" s="30" t="s">
        <v>229</v>
      </c>
    </row>
    <row r="4" spans="1:2" x14ac:dyDescent="0.2">
      <c r="A4" s="44">
        <v>2009</v>
      </c>
      <c r="B4" s="103">
        <v>27</v>
      </c>
    </row>
    <row r="5" spans="1:2" x14ac:dyDescent="0.2">
      <c r="A5" s="44">
        <v>2010</v>
      </c>
      <c r="B5" s="103">
        <v>27.2</v>
      </c>
    </row>
    <row r="6" spans="1:2" x14ac:dyDescent="0.2">
      <c r="A6" s="44">
        <v>2011</v>
      </c>
      <c r="B6" s="103">
        <v>27.6</v>
      </c>
    </row>
    <row r="7" spans="1:2" x14ac:dyDescent="0.2">
      <c r="A7" s="44">
        <v>2012</v>
      </c>
      <c r="B7" s="103">
        <v>27.7</v>
      </c>
    </row>
    <row r="8" spans="1:2" x14ac:dyDescent="0.2">
      <c r="A8" s="44">
        <v>2013</v>
      </c>
      <c r="B8" s="103">
        <v>27.8</v>
      </c>
    </row>
    <row r="9" spans="1:2" x14ac:dyDescent="0.2">
      <c r="A9" s="44">
        <v>2014</v>
      </c>
      <c r="B9" s="103">
        <v>27.8</v>
      </c>
    </row>
    <row r="10" spans="1:2" x14ac:dyDescent="0.2">
      <c r="A10" s="44">
        <v>2015</v>
      </c>
      <c r="B10" s="103">
        <v>27.8</v>
      </c>
    </row>
    <row r="11" spans="1:2" x14ac:dyDescent="0.2">
      <c r="A11" s="44">
        <v>2016</v>
      </c>
      <c r="B11" s="103">
        <v>27.7</v>
      </c>
    </row>
    <row r="12" spans="1:2" x14ac:dyDescent="0.2">
      <c r="A12" s="44">
        <v>2017</v>
      </c>
      <c r="B12" s="103">
        <v>27.5</v>
      </c>
    </row>
    <row r="13" spans="1:2" x14ac:dyDescent="0.2">
      <c r="A13" s="44">
        <v>2018</v>
      </c>
      <c r="B13" s="103">
        <v>27.3</v>
      </c>
    </row>
    <row r="14" spans="1:2" x14ac:dyDescent="0.2">
      <c r="A14" s="44">
        <v>2019</v>
      </c>
      <c r="B14" s="103">
        <v>27.2</v>
      </c>
    </row>
    <row r="15" spans="1:2" x14ac:dyDescent="0.2">
      <c r="A15" s="16" t="s">
        <v>210</v>
      </c>
      <c r="B15" s="29">
        <v>0.2</v>
      </c>
    </row>
    <row r="17" spans="1:1" x14ac:dyDescent="0.2">
      <c r="A17" s="208" t="s">
        <v>221</v>
      </c>
    </row>
    <row r="19" spans="1:1" x14ac:dyDescent="0.2">
      <c r="A19" s="61" t="s">
        <v>578</v>
      </c>
    </row>
  </sheetData>
  <hyperlinks>
    <hyperlink ref="A19" location="Contents!A1" display="Table of contents" xr:uid="{D4312C76-D412-4442-BE50-122A732E6D7A}"/>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6"/>
  <sheetViews>
    <sheetView workbookViewId="0"/>
  </sheetViews>
  <sheetFormatPr defaultColWidth="9.140625" defaultRowHeight="15" x14ac:dyDescent="0.2"/>
  <cols>
    <col min="1" max="3" width="19.7109375" style="2" customWidth="1"/>
    <col min="4" max="16384" width="9.140625" style="2"/>
  </cols>
  <sheetData>
    <row r="1" spans="1:3" ht="15.75" x14ac:dyDescent="0.25">
      <c r="A1" s="1" t="s">
        <v>339</v>
      </c>
    </row>
    <row r="3" spans="1:3" ht="30" x14ac:dyDescent="0.2">
      <c r="A3" s="3" t="s">
        <v>0</v>
      </c>
      <c r="B3" s="9" t="s">
        <v>90</v>
      </c>
      <c r="C3" s="10" t="s">
        <v>91</v>
      </c>
    </row>
    <row r="4" spans="1:3" x14ac:dyDescent="0.2">
      <c r="A4" s="43">
        <v>2001</v>
      </c>
      <c r="B4" s="13">
        <v>100</v>
      </c>
      <c r="C4" s="35">
        <v>100</v>
      </c>
    </row>
    <row r="5" spans="1:3" x14ac:dyDescent="0.2">
      <c r="A5" s="44">
        <v>2002</v>
      </c>
      <c r="B5" s="102">
        <v>103.1</v>
      </c>
      <c r="C5" s="103">
        <v>99.5</v>
      </c>
    </row>
    <row r="6" spans="1:3" x14ac:dyDescent="0.2">
      <c r="A6" s="44">
        <v>2003</v>
      </c>
      <c r="B6" s="102">
        <v>108</v>
      </c>
      <c r="C6" s="103">
        <v>97</v>
      </c>
    </row>
    <row r="7" spans="1:3" x14ac:dyDescent="0.2">
      <c r="A7" s="44">
        <v>2004</v>
      </c>
      <c r="B7" s="102">
        <v>113.8</v>
      </c>
      <c r="C7" s="103">
        <v>95.1</v>
      </c>
    </row>
    <row r="8" spans="1:3" x14ac:dyDescent="0.2">
      <c r="A8" s="44">
        <v>2005</v>
      </c>
      <c r="B8" s="102">
        <v>112</v>
      </c>
      <c r="C8" s="103">
        <v>92.9</v>
      </c>
    </row>
    <row r="9" spans="1:3" x14ac:dyDescent="0.2">
      <c r="A9" s="44">
        <v>2006</v>
      </c>
      <c r="B9" s="102">
        <v>114.7</v>
      </c>
      <c r="C9" s="103">
        <v>92.1</v>
      </c>
    </row>
    <row r="10" spans="1:3" x14ac:dyDescent="0.2">
      <c r="A10" s="44">
        <v>2007</v>
      </c>
      <c r="B10" s="102">
        <v>124.3</v>
      </c>
      <c r="C10" s="103">
        <v>89</v>
      </c>
    </row>
    <row r="11" spans="1:3" x14ac:dyDescent="0.2">
      <c r="A11" s="44">
        <v>2008</v>
      </c>
      <c r="B11" s="102">
        <v>128.1</v>
      </c>
      <c r="C11" s="103">
        <v>86.7</v>
      </c>
    </row>
    <row r="12" spans="1:3" x14ac:dyDescent="0.2">
      <c r="A12" s="44">
        <v>2009</v>
      </c>
      <c r="B12" s="102">
        <v>127.5</v>
      </c>
      <c r="C12" s="103">
        <v>86.1</v>
      </c>
    </row>
    <row r="13" spans="1:3" x14ac:dyDescent="0.2">
      <c r="A13" s="44">
        <v>2010</v>
      </c>
      <c r="B13" s="102">
        <v>127.7</v>
      </c>
      <c r="C13" s="103">
        <v>83.6</v>
      </c>
    </row>
    <row r="14" spans="1:3" x14ac:dyDescent="0.2">
      <c r="A14" s="44">
        <v>2011</v>
      </c>
      <c r="B14" s="102">
        <v>130.69999999999999</v>
      </c>
      <c r="C14" s="103">
        <v>81.7</v>
      </c>
    </row>
    <row r="15" spans="1:3" x14ac:dyDescent="0.2">
      <c r="A15" s="44">
        <v>2012</v>
      </c>
      <c r="B15" s="102">
        <v>132.69999999999999</v>
      </c>
      <c r="C15" s="103">
        <v>80.5</v>
      </c>
    </row>
    <row r="16" spans="1:3" x14ac:dyDescent="0.2">
      <c r="A16" s="44">
        <v>2013</v>
      </c>
      <c r="B16" s="102">
        <v>134.19999999999999</v>
      </c>
      <c r="C16" s="103">
        <v>78.8</v>
      </c>
    </row>
    <row r="17" spans="1:3" x14ac:dyDescent="0.2">
      <c r="A17" s="44">
        <v>2014</v>
      </c>
      <c r="B17" s="102">
        <v>136.69999999999999</v>
      </c>
      <c r="C17" s="103">
        <v>78.5</v>
      </c>
    </row>
    <row r="18" spans="1:3" x14ac:dyDescent="0.2">
      <c r="A18" s="44">
        <v>2015</v>
      </c>
      <c r="B18" s="102">
        <v>136.69999999999999</v>
      </c>
      <c r="C18" s="103">
        <v>76.7</v>
      </c>
    </row>
    <row r="19" spans="1:3" x14ac:dyDescent="0.2">
      <c r="A19" s="44">
        <v>2016</v>
      </c>
      <c r="B19" s="102">
        <v>132.4</v>
      </c>
      <c r="C19" s="103">
        <v>75.2</v>
      </c>
    </row>
    <row r="20" spans="1:3" x14ac:dyDescent="0.2">
      <c r="A20" s="80">
        <v>2017</v>
      </c>
      <c r="B20" s="104">
        <v>130.80000000000001</v>
      </c>
      <c r="C20" s="105">
        <v>75.2</v>
      </c>
    </row>
    <row r="21" spans="1:3" x14ac:dyDescent="0.2">
      <c r="A21" s="80">
        <v>2018</v>
      </c>
      <c r="B21" s="104">
        <v>129.80000000000001</v>
      </c>
      <c r="C21" s="105">
        <v>73.900000000000006</v>
      </c>
    </row>
    <row r="22" spans="1:3" x14ac:dyDescent="0.2">
      <c r="A22" s="45">
        <v>2019</v>
      </c>
      <c r="B22" s="106">
        <v>129.6</v>
      </c>
      <c r="C22" s="107">
        <v>73.7</v>
      </c>
    </row>
    <row r="24" spans="1:3" x14ac:dyDescent="0.2">
      <c r="A24" s="208" t="s">
        <v>92</v>
      </c>
    </row>
    <row r="26" spans="1:3" x14ac:dyDescent="0.2">
      <c r="A26" s="61" t="s">
        <v>578</v>
      </c>
    </row>
  </sheetData>
  <hyperlinks>
    <hyperlink ref="A26" location="Contents!A1" display="Table of contents" xr:uid="{E1FD8CC6-C4E0-41AA-94C4-94490B72CCEE}"/>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26"/>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
  <cols>
    <col min="1" max="1" width="18.28515625" style="2" customWidth="1"/>
    <col min="2" max="7" width="16.5703125" style="2" customWidth="1"/>
    <col min="8" max="16384" width="9.140625" style="2"/>
  </cols>
  <sheetData>
    <row r="1" spans="1:7" ht="15.75" x14ac:dyDescent="0.25">
      <c r="A1" s="1" t="s">
        <v>340</v>
      </c>
    </row>
    <row r="3" spans="1:7" x14ac:dyDescent="0.2">
      <c r="A3" s="112"/>
      <c r="B3" s="257" t="s">
        <v>230</v>
      </c>
      <c r="C3" s="258"/>
      <c r="D3" s="259"/>
      <c r="E3" s="257" t="s">
        <v>231</v>
      </c>
      <c r="F3" s="258"/>
      <c r="G3" s="260"/>
    </row>
    <row r="4" spans="1:7" ht="45" x14ac:dyDescent="0.2">
      <c r="A4" s="112" t="s">
        <v>0</v>
      </c>
      <c r="B4" s="148" t="s">
        <v>93</v>
      </c>
      <c r="C4" s="148" t="s">
        <v>94</v>
      </c>
      <c r="D4" s="148" t="s">
        <v>84</v>
      </c>
      <c r="E4" s="148" t="s">
        <v>95</v>
      </c>
      <c r="F4" s="148" t="s">
        <v>94</v>
      </c>
      <c r="G4" s="148" t="s">
        <v>84</v>
      </c>
    </row>
    <row r="5" spans="1:7" x14ac:dyDescent="0.2">
      <c r="A5" s="43">
        <v>2001</v>
      </c>
      <c r="B5" s="13">
        <v>32.26</v>
      </c>
      <c r="C5" s="13">
        <v>8.98</v>
      </c>
      <c r="D5" s="13">
        <v>22.04</v>
      </c>
      <c r="E5" s="13">
        <v>100</v>
      </c>
      <c r="F5" s="13">
        <v>100</v>
      </c>
      <c r="G5" s="35">
        <v>100</v>
      </c>
    </row>
    <row r="6" spans="1:7" x14ac:dyDescent="0.2">
      <c r="A6" s="44">
        <v>2002</v>
      </c>
      <c r="B6" s="15">
        <v>32.14</v>
      </c>
      <c r="C6" s="15">
        <v>8.9</v>
      </c>
      <c r="D6" s="15">
        <v>22.03</v>
      </c>
      <c r="E6" s="15">
        <v>99.6</v>
      </c>
      <c r="F6" s="15">
        <v>99.1</v>
      </c>
      <c r="G6" s="46">
        <v>99.9</v>
      </c>
    </row>
    <row r="7" spans="1:7" x14ac:dyDescent="0.2">
      <c r="A7" s="44">
        <v>2003</v>
      </c>
      <c r="B7" s="15">
        <v>31.95</v>
      </c>
      <c r="C7" s="15">
        <v>8.84</v>
      </c>
      <c r="D7" s="15">
        <v>21.93</v>
      </c>
      <c r="E7" s="15">
        <v>99</v>
      </c>
      <c r="F7" s="15">
        <v>98.4</v>
      </c>
      <c r="G7" s="46">
        <v>99.5</v>
      </c>
    </row>
    <row r="8" spans="1:7" x14ac:dyDescent="0.2">
      <c r="A8" s="44">
        <v>2004</v>
      </c>
      <c r="B8" s="15">
        <v>31.6</v>
      </c>
      <c r="C8" s="15">
        <v>8.66</v>
      </c>
      <c r="D8" s="15">
        <v>21.73</v>
      </c>
      <c r="E8" s="15">
        <v>98</v>
      </c>
      <c r="F8" s="15">
        <v>96.4</v>
      </c>
      <c r="G8" s="46">
        <v>98.6</v>
      </c>
    </row>
    <row r="9" spans="1:7" x14ac:dyDescent="0.2">
      <c r="A9" s="44">
        <v>2005</v>
      </c>
      <c r="B9" s="15">
        <v>31.38</v>
      </c>
      <c r="C9" s="15">
        <v>8.51</v>
      </c>
      <c r="D9" s="15">
        <v>21.66</v>
      </c>
      <c r="E9" s="15">
        <v>97.3</v>
      </c>
      <c r="F9" s="15">
        <v>94.8</v>
      </c>
      <c r="G9" s="46">
        <v>98.3</v>
      </c>
    </row>
    <row r="10" spans="1:7" x14ac:dyDescent="0.2">
      <c r="A10" s="44">
        <v>2006</v>
      </c>
      <c r="B10" s="15">
        <v>31.49</v>
      </c>
      <c r="C10" s="15">
        <v>8.52</v>
      </c>
      <c r="D10" s="15">
        <v>21.76</v>
      </c>
      <c r="E10" s="15">
        <v>97.6</v>
      </c>
      <c r="F10" s="15">
        <v>94.9</v>
      </c>
      <c r="G10" s="46">
        <v>98.7</v>
      </c>
    </row>
    <row r="11" spans="1:7" x14ac:dyDescent="0.2">
      <c r="A11" s="44">
        <v>2007</v>
      </c>
      <c r="B11" s="15">
        <v>31.16</v>
      </c>
      <c r="C11" s="15">
        <v>8.58</v>
      </c>
      <c r="D11" s="15">
        <v>21.43</v>
      </c>
      <c r="E11" s="15">
        <v>96.6</v>
      </c>
      <c r="F11" s="15">
        <v>95.5</v>
      </c>
      <c r="G11" s="46">
        <v>97.2</v>
      </c>
    </row>
    <row r="12" spans="1:7" x14ac:dyDescent="0.2">
      <c r="A12" s="44">
        <v>2008</v>
      </c>
      <c r="B12" s="15">
        <v>30.27</v>
      </c>
      <c r="C12" s="15">
        <v>8.2899999999999991</v>
      </c>
      <c r="D12" s="15">
        <v>20.9</v>
      </c>
      <c r="E12" s="15">
        <v>93.8</v>
      </c>
      <c r="F12" s="15">
        <v>92.3</v>
      </c>
      <c r="G12" s="46">
        <v>94.8</v>
      </c>
    </row>
    <row r="13" spans="1:7" x14ac:dyDescent="0.2">
      <c r="A13" s="44">
        <v>2009</v>
      </c>
      <c r="B13" s="15">
        <v>30.07</v>
      </c>
      <c r="C13" s="15">
        <v>8.19</v>
      </c>
      <c r="D13" s="15">
        <v>20.83</v>
      </c>
      <c r="E13" s="15">
        <v>93.2</v>
      </c>
      <c r="F13" s="15">
        <v>91.2</v>
      </c>
      <c r="G13" s="46">
        <v>94.5</v>
      </c>
    </row>
    <row r="14" spans="1:7" x14ac:dyDescent="0.2">
      <c r="A14" s="44">
        <v>2010</v>
      </c>
      <c r="B14" s="15">
        <v>29.7</v>
      </c>
      <c r="C14" s="15">
        <v>8.0500000000000007</v>
      </c>
      <c r="D14" s="15">
        <v>20.63</v>
      </c>
      <c r="E14" s="15">
        <v>92.1</v>
      </c>
      <c r="F14" s="15">
        <v>89.6</v>
      </c>
      <c r="G14" s="46">
        <v>93.6</v>
      </c>
    </row>
    <row r="15" spans="1:7" x14ac:dyDescent="0.2">
      <c r="A15" s="44">
        <v>2011</v>
      </c>
      <c r="B15" s="15">
        <v>29.11</v>
      </c>
      <c r="C15" s="15">
        <v>7.82</v>
      </c>
      <c r="D15" s="15">
        <v>20.28</v>
      </c>
      <c r="E15" s="15">
        <v>90.2</v>
      </c>
      <c r="F15" s="15">
        <v>87.1</v>
      </c>
      <c r="G15" s="46">
        <v>92</v>
      </c>
    </row>
    <row r="16" spans="1:7" x14ac:dyDescent="0.2">
      <c r="A16" s="44">
        <v>2012</v>
      </c>
      <c r="B16" s="15">
        <v>28.9</v>
      </c>
      <c r="C16" s="15">
        <v>7.57</v>
      </c>
      <c r="D16" s="15">
        <v>20.350000000000001</v>
      </c>
      <c r="E16" s="15">
        <v>89.6</v>
      </c>
      <c r="F16" s="15">
        <v>84.3</v>
      </c>
      <c r="G16" s="46">
        <v>92.3</v>
      </c>
    </row>
    <row r="17" spans="1:7" x14ac:dyDescent="0.2">
      <c r="A17" s="44">
        <v>2013</v>
      </c>
      <c r="B17" s="15">
        <v>28.82</v>
      </c>
      <c r="C17" s="15">
        <v>7.42</v>
      </c>
      <c r="D17" s="15">
        <v>20.43</v>
      </c>
      <c r="E17" s="15">
        <v>89.3</v>
      </c>
      <c r="F17" s="15">
        <v>82.6</v>
      </c>
      <c r="G17" s="46">
        <v>92.7</v>
      </c>
    </row>
    <row r="18" spans="1:7" x14ac:dyDescent="0.2">
      <c r="A18" s="44">
        <v>2014</v>
      </c>
      <c r="B18" s="15">
        <v>29.33</v>
      </c>
      <c r="C18" s="15">
        <v>7.52</v>
      </c>
      <c r="D18" s="15">
        <v>20.81</v>
      </c>
      <c r="E18" s="15">
        <v>90.9</v>
      </c>
      <c r="F18" s="15">
        <v>83.7</v>
      </c>
      <c r="G18" s="46">
        <v>94.4</v>
      </c>
    </row>
    <row r="19" spans="1:7" x14ac:dyDescent="0.2">
      <c r="A19" s="44">
        <v>2015</v>
      </c>
      <c r="B19" s="15">
        <v>29.23</v>
      </c>
      <c r="C19" s="15">
        <v>7.5</v>
      </c>
      <c r="D19" s="15">
        <v>20.72</v>
      </c>
      <c r="E19" s="15">
        <v>90.6</v>
      </c>
      <c r="F19" s="15">
        <v>83.5</v>
      </c>
      <c r="G19" s="46">
        <v>94</v>
      </c>
    </row>
    <row r="20" spans="1:7" x14ac:dyDescent="0.2">
      <c r="A20" s="44">
        <v>2016</v>
      </c>
      <c r="B20" s="15">
        <v>29.52</v>
      </c>
      <c r="C20" s="15">
        <v>7.6</v>
      </c>
      <c r="D20" s="15">
        <v>20.91</v>
      </c>
      <c r="E20" s="15">
        <v>91.5</v>
      </c>
      <c r="F20" s="15">
        <v>84.6</v>
      </c>
      <c r="G20" s="46">
        <v>94.9</v>
      </c>
    </row>
    <row r="21" spans="1:7" x14ac:dyDescent="0.2">
      <c r="A21" s="44">
        <v>2017</v>
      </c>
      <c r="B21" s="15">
        <v>29.54</v>
      </c>
      <c r="C21" s="15">
        <v>7.65</v>
      </c>
      <c r="D21" s="15">
        <v>20.9</v>
      </c>
      <c r="E21" s="15">
        <v>91.6</v>
      </c>
      <c r="F21" s="15">
        <v>85.1</v>
      </c>
      <c r="G21" s="46">
        <v>94.8</v>
      </c>
    </row>
    <row r="22" spans="1:7" x14ac:dyDescent="0.2">
      <c r="A22" s="45">
        <v>2018</v>
      </c>
      <c r="B22" s="17">
        <v>29.54</v>
      </c>
      <c r="C22" s="17">
        <v>7.56</v>
      </c>
      <c r="D22" s="17">
        <v>21</v>
      </c>
      <c r="E22" s="17">
        <v>91.6</v>
      </c>
      <c r="F22" s="17">
        <v>84.2</v>
      </c>
      <c r="G22" s="29">
        <v>95.3</v>
      </c>
    </row>
    <row r="24" spans="1:7" x14ac:dyDescent="0.2">
      <c r="A24" s="208" t="s">
        <v>222</v>
      </c>
    </row>
    <row r="26" spans="1:7" x14ac:dyDescent="0.2">
      <c r="A26" s="61" t="s">
        <v>578</v>
      </c>
    </row>
  </sheetData>
  <mergeCells count="2">
    <mergeCell ref="B3:D3"/>
    <mergeCell ref="E3:G3"/>
  </mergeCells>
  <hyperlinks>
    <hyperlink ref="A26" location="Contents!A1" display="Table of contents" xr:uid="{C6FB4468-83E1-4BCF-AD10-6C2545957648}"/>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3"/>
  <sheetViews>
    <sheetView workbookViewId="0"/>
  </sheetViews>
  <sheetFormatPr defaultColWidth="9.140625" defaultRowHeight="15" x14ac:dyDescent="0.2"/>
  <cols>
    <col min="1" max="1" width="9.140625" style="2"/>
    <col min="2" max="3" width="20.85546875" style="2" customWidth="1"/>
    <col min="4" max="16384" width="9.140625" style="2"/>
  </cols>
  <sheetData>
    <row r="1" spans="1:3" ht="15.75" x14ac:dyDescent="0.25">
      <c r="A1" s="1" t="s">
        <v>341</v>
      </c>
    </row>
    <row r="3" spans="1:3" ht="30" x14ac:dyDescent="0.2">
      <c r="A3" s="121" t="s">
        <v>0</v>
      </c>
      <c r="B3" s="113" t="s">
        <v>96</v>
      </c>
      <c r="C3" s="114" t="s">
        <v>97</v>
      </c>
    </row>
    <row r="4" spans="1:3" x14ac:dyDescent="0.2">
      <c r="A4" s="115">
        <v>2001</v>
      </c>
      <c r="B4" s="116">
        <v>0.32</v>
      </c>
      <c r="C4" s="117">
        <v>1.2</v>
      </c>
    </row>
    <row r="5" spans="1:3" x14ac:dyDescent="0.2">
      <c r="A5" s="118">
        <v>2002</v>
      </c>
      <c r="B5" s="122">
        <v>0.32</v>
      </c>
      <c r="C5" s="123">
        <v>1.2</v>
      </c>
    </row>
    <row r="6" spans="1:3" x14ac:dyDescent="0.2">
      <c r="A6" s="118">
        <v>2003</v>
      </c>
      <c r="B6" s="122">
        <v>0.37</v>
      </c>
      <c r="C6" s="123">
        <v>1.4</v>
      </c>
    </row>
    <row r="7" spans="1:3" x14ac:dyDescent="0.2">
      <c r="A7" s="118">
        <v>2004</v>
      </c>
      <c r="B7" s="122">
        <v>0.38</v>
      </c>
      <c r="C7" s="123">
        <v>1.4</v>
      </c>
    </row>
    <row r="8" spans="1:3" x14ac:dyDescent="0.2">
      <c r="A8" s="118">
        <v>2005</v>
      </c>
      <c r="B8" s="122">
        <v>0.42</v>
      </c>
      <c r="C8" s="123">
        <v>1.6</v>
      </c>
    </row>
    <row r="9" spans="1:3" x14ac:dyDescent="0.2">
      <c r="A9" s="118">
        <v>2006</v>
      </c>
      <c r="B9" s="122">
        <v>0.47</v>
      </c>
      <c r="C9" s="123">
        <v>1.7</v>
      </c>
    </row>
    <row r="10" spans="1:3" x14ac:dyDescent="0.2">
      <c r="A10" s="118">
        <v>2007</v>
      </c>
      <c r="B10" s="122">
        <v>0.47</v>
      </c>
      <c r="C10" s="123">
        <v>1.6</v>
      </c>
    </row>
    <row r="11" spans="1:3" x14ac:dyDescent="0.2">
      <c r="A11" s="118">
        <v>2008</v>
      </c>
      <c r="B11" s="122">
        <v>0.49</v>
      </c>
      <c r="C11" s="123">
        <v>1.7</v>
      </c>
    </row>
    <row r="12" spans="1:3" x14ac:dyDescent="0.2">
      <c r="A12" s="118">
        <v>2009</v>
      </c>
      <c r="B12" s="122">
        <v>0.51</v>
      </c>
      <c r="C12" s="123">
        <v>1.8</v>
      </c>
    </row>
    <row r="13" spans="1:3" x14ac:dyDescent="0.2">
      <c r="A13" s="118">
        <v>2010</v>
      </c>
      <c r="B13" s="122">
        <v>0.54</v>
      </c>
      <c r="C13" s="123">
        <v>1.9</v>
      </c>
    </row>
    <row r="14" spans="1:3" x14ac:dyDescent="0.2">
      <c r="A14" s="118">
        <v>2011</v>
      </c>
      <c r="B14" s="122">
        <v>0.56999999999999995</v>
      </c>
      <c r="C14" s="123">
        <v>1.9</v>
      </c>
    </row>
    <row r="15" spans="1:3" x14ac:dyDescent="0.2">
      <c r="A15" s="118">
        <v>2012</v>
      </c>
      <c r="B15" s="122">
        <v>0.57999999999999996</v>
      </c>
      <c r="C15" s="123">
        <v>1.9</v>
      </c>
    </row>
    <row r="16" spans="1:3" x14ac:dyDescent="0.2">
      <c r="A16" s="118">
        <v>2013</v>
      </c>
      <c r="B16" s="122">
        <v>0.59</v>
      </c>
      <c r="C16" s="123">
        <v>1.9</v>
      </c>
    </row>
    <row r="17" spans="1:3" x14ac:dyDescent="0.2">
      <c r="A17" s="118">
        <v>2014</v>
      </c>
      <c r="B17" s="122">
        <v>0.65</v>
      </c>
      <c r="C17" s="123">
        <v>2.1</v>
      </c>
    </row>
    <row r="18" spans="1:3" x14ac:dyDescent="0.2">
      <c r="A18" s="118">
        <v>2015</v>
      </c>
      <c r="B18" s="122">
        <v>0.67</v>
      </c>
      <c r="C18" s="123">
        <v>2.1</v>
      </c>
    </row>
    <row r="19" spans="1:3" x14ac:dyDescent="0.2">
      <c r="A19" s="118">
        <v>2016</v>
      </c>
      <c r="B19" s="122">
        <v>0.73</v>
      </c>
      <c r="C19" s="123">
        <v>2.2999999999999998</v>
      </c>
    </row>
    <row r="20" spans="1:3" x14ac:dyDescent="0.2">
      <c r="A20" s="119">
        <v>2017</v>
      </c>
      <c r="B20" s="124">
        <v>0.72</v>
      </c>
      <c r="C20" s="125">
        <v>2.2999999999999998</v>
      </c>
    </row>
    <row r="21" spans="1:3" x14ac:dyDescent="0.2">
      <c r="A21" s="119">
        <v>2018</v>
      </c>
      <c r="B21" s="124">
        <v>0.74</v>
      </c>
      <c r="C21" s="125">
        <v>2.4</v>
      </c>
    </row>
    <row r="22" spans="1:3" x14ac:dyDescent="0.2">
      <c r="A22" s="120">
        <v>2019</v>
      </c>
      <c r="B22" s="126">
        <v>0.72</v>
      </c>
      <c r="C22" s="127">
        <v>2.2999999999999998</v>
      </c>
    </row>
    <row r="23" spans="1:3" x14ac:dyDescent="0.2">
      <c r="A23" s="110"/>
      <c r="B23" s="128"/>
      <c r="C23" s="128"/>
    </row>
    <row r="24" spans="1:3" x14ac:dyDescent="0.2">
      <c r="A24" s="254" t="s">
        <v>217</v>
      </c>
      <c r="B24" s="261"/>
      <c r="C24" s="261"/>
    </row>
    <row r="25" spans="1:3" x14ac:dyDescent="0.2">
      <c r="A25" s="261"/>
      <c r="B25" s="261"/>
      <c r="C25" s="261"/>
    </row>
    <row r="26" spans="1:3" x14ac:dyDescent="0.2">
      <c r="A26" s="261"/>
      <c r="B26" s="261"/>
      <c r="C26" s="261"/>
    </row>
    <row r="27" spans="1:3" x14ac:dyDescent="0.2">
      <c r="A27" s="261"/>
      <c r="B27" s="261"/>
      <c r="C27" s="261"/>
    </row>
    <row r="28" spans="1:3" x14ac:dyDescent="0.2">
      <c r="A28" s="261"/>
      <c r="B28" s="261"/>
      <c r="C28" s="261"/>
    </row>
    <row r="29" spans="1:3" x14ac:dyDescent="0.2">
      <c r="A29" s="261"/>
      <c r="B29" s="261"/>
      <c r="C29" s="261"/>
    </row>
    <row r="30" spans="1:3" x14ac:dyDescent="0.2">
      <c r="A30" s="261"/>
      <c r="B30" s="261"/>
      <c r="C30" s="261"/>
    </row>
    <row r="31" spans="1:3" x14ac:dyDescent="0.2">
      <c r="A31" s="261"/>
      <c r="B31" s="261"/>
      <c r="C31" s="261"/>
    </row>
    <row r="33" spans="1:1" x14ac:dyDescent="0.2">
      <c r="A33" s="61" t="s">
        <v>578</v>
      </c>
    </row>
  </sheetData>
  <mergeCells count="1">
    <mergeCell ref="A24:C31"/>
  </mergeCells>
  <hyperlinks>
    <hyperlink ref="A33" location="Contents!A1" display="Table of contents" xr:uid="{28C207EB-BCD4-4731-9160-F3203238C963}"/>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52"/>
  <sheetViews>
    <sheetView workbookViewId="0"/>
  </sheetViews>
  <sheetFormatPr defaultColWidth="9.140625" defaultRowHeight="15" x14ac:dyDescent="0.2"/>
  <cols>
    <col min="1" max="1" width="30.140625" style="2" customWidth="1"/>
    <col min="2" max="4" width="18.7109375" style="2" customWidth="1"/>
    <col min="5" max="5" width="9.140625" style="2"/>
    <col min="6" max="6" width="10.5703125" style="31" customWidth="1"/>
    <col min="7" max="9" width="17.85546875" style="2" customWidth="1"/>
    <col min="10" max="16384" width="9.140625" style="2"/>
  </cols>
  <sheetData>
    <row r="1" spans="1:4" ht="15.75" x14ac:dyDescent="0.25">
      <c r="A1" s="1" t="s">
        <v>342</v>
      </c>
    </row>
    <row r="3" spans="1:4" ht="30" x14ac:dyDescent="0.2">
      <c r="A3" s="32" t="s">
        <v>0</v>
      </c>
      <c r="B3" s="33" t="s">
        <v>200</v>
      </c>
      <c r="C3" s="33" t="s">
        <v>201</v>
      </c>
      <c r="D3" s="34" t="s">
        <v>202</v>
      </c>
    </row>
    <row r="4" spans="1:4" x14ac:dyDescent="0.2">
      <c r="A4" s="129" t="s">
        <v>225</v>
      </c>
      <c r="B4" s="22">
        <v>1573830</v>
      </c>
      <c r="C4" s="13"/>
      <c r="D4" s="35"/>
    </row>
    <row r="5" spans="1:4" x14ac:dyDescent="0.2">
      <c r="A5" s="130" t="s">
        <v>226</v>
      </c>
      <c r="B5" s="25">
        <v>1739236</v>
      </c>
      <c r="C5" s="36">
        <f>ROUND((B5-B4)/B4,3)</f>
        <v>0.105</v>
      </c>
      <c r="D5" s="37"/>
    </row>
    <row r="6" spans="1:4" x14ac:dyDescent="0.2">
      <c r="A6" s="130" t="s">
        <v>104</v>
      </c>
      <c r="B6" s="25">
        <v>2030300</v>
      </c>
      <c r="C6" s="36">
        <f t="shared" ref="C6:C23" si="0">ROUND((B6-B5)/B5,3)</f>
        <v>0.16700000000000001</v>
      </c>
      <c r="D6" s="37"/>
    </row>
    <row r="7" spans="1:4" x14ac:dyDescent="0.2">
      <c r="A7" s="130" t="s">
        <v>105</v>
      </c>
      <c r="B7" s="25">
        <v>2113800</v>
      </c>
      <c r="C7" s="36">
        <f t="shared" si="0"/>
        <v>4.1000000000000002E-2</v>
      </c>
      <c r="D7" s="37"/>
    </row>
    <row r="8" spans="1:4" x14ac:dyDescent="0.2">
      <c r="A8" s="130" t="s">
        <v>106</v>
      </c>
      <c r="B8" s="25">
        <v>2343276</v>
      </c>
      <c r="C8" s="36">
        <f t="shared" si="0"/>
        <v>0.109</v>
      </c>
      <c r="D8" s="37"/>
    </row>
    <row r="9" spans="1:4" x14ac:dyDescent="0.2">
      <c r="A9" s="130" t="s">
        <v>107</v>
      </c>
      <c r="B9" s="25">
        <v>2374400</v>
      </c>
      <c r="C9" s="36">
        <f t="shared" si="0"/>
        <v>1.2999999999999999E-2</v>
      </c>
      <c r="D9" s="37"/>
    </row>
    <row r="10" spans="1:4" x14ac:dyDescent="0.2">
      <c r="A10" s="130" t="s">
        <v>56</v>
      </c>
      <c r="B10" s="25">
        <v>5260157</v>
      </c>
      <c r="C10" s="36">
        <f t="shared" si="0"/>
        <v>1.2150000000000001</v>
      </c>
      <c r="D10" s="37"/>
    </row>
    <row r="11" spans="1:4" x14ac:dyDescent="0.2">
      <c r="A11" s="130" t="s">
        <v>57</v>
      </c>
      <c r="B11" s="25">
        <v>5337368</v>
      </c>
      <c r="C11" s="36">
        <f t="shared" si="0"/>
        <v>1.4999999999999999E-2</v>
      </c>
      <c r="D11" s="37"/>
    </row>
    <row r="12" spans="1:4" x14ac:dyDescent="0.2">
      <c r="A12" s="130" t="s">
        <v>58</v>
      </c>
      <c r="B12" s="25">
        <v>6179889</v>
      </c>
      <c r="C12" s="36">
        <f t="shared" si="0"/>
        <v>0.158</v>
      </c>
      <c r="D12" s="37"/>
    </row>
    <row r="13" spans="1:4" x14ac:dyDescent="0.2">
      <c r="A13" s="130" t="s">
        <v>59</v>
      </c>
      <c r="B13" s="25">
        <v>6298933</v>
      </c>
      <c r="C13" s="36">
        <f t="shared" si="0"/>
        <v>1.9E-2</v>
      </c>
      <c r="D13" s="37"/>
    </row>
    <row r="14" spans="1:4" x14ac:dyDescent="0.2">
      <c r="A14" s="130" t="s">
        <v>60</v>
      </c>
      <c r="B14" s="25">
        <v>6621116</v>
      </c>
      <c r="C14" s="36">
        <f t="shared" si="0"/>
        <v>5.0999999999999997E-2</v>
      </c>
      <c r="D14" s="37"/>
    </row>
    <row r="15" spans="1:4" x14ac:dyDescent="0.2">
      <c r="A15" s="130" t="s">
        <v>61</v>
      </c>
      <c r="B15" s="25">
        <v>6602707</v>
      </c>
      <c r="C15" s="36">
        <f t="shared" si="0"/>
        <v>-3.0000000000000001E-3</v>
      </c>
      <c r="D15" s="37">
        <f t="shared" ref="D15:D23" si="1">ROUND((B15-B$14)/B$14,3)</f>
        <v>-3.0000000000000001E-3</v>
      </c>
    </row>
    <row r="16" spans="1:4" x14ac:dyDescent="0.2">
      <c r="A16" s="130" t="s">
        <v>62</v>
      </c>
      <c r="B16" s="25">
        <v>6277244</v>
      </c>
      <c r="C16" s="36">
        <f t="shared" si="0"/>
        <v>-4.9000000000000002E-2</v>
      </c>
      <c r="D16" s="37">
        <f t="shared" si="1"/>
        <v>-5.1999999999999998E-2</v>
      </c>
    </row>
    <row r="17" spans="1:4" x14ac:dyDescent="0.2">
      <c r="A17" s="130" t="s">
        <v>63</v>
      </c>
      <c r="B17" s="25">
        <v>8411200</v>
      </c>
      <c r="C17" s="36">
        <f t="shared" si="0"/>
        <v>0.34</v>
      </c>
      <c r="D17" s="37">
        <f t="shared" si="1"/>
        <v>0.27</v>
      </c>
    </row>
    <row r="18" spans="1:4" x14ac:dyDescent="0.2">
      <c r="A18" s="130" t="s">
        <v>64</v>
      </c>
      <c r="B18" s="25">
        <v>10022668</v>
      </c>
      <c r="C18" s="36">
        <f t="shared" si="0"/>
        <v>0.192</v>
      </c>
      <c r="D18" s="37">
        <f t="shared" si="1"/>
        <v>0.51400000000000001</v>
      </c>
    </row>
    <row r="19" spans="1:4" x14ac:dyDescent="0.2">
      <c r="A19" s="130" t="s">
        <v>14</v>
      </c>
      <c r="B19" s="25">
        <v>10300864</v>
      </c>
      <c r="C19" s="36">
        <f t="shared" si="0"/>
        <v>2.8000000000000001E-2</v>
      </c>
      <c r="D19" s="37">
        <f t="shared" si="1"/>
        <v>0.55600000000000005</v>
      </c>
    </row>
    <row r="20" spans="1:4" x14ac:dyDescent="0.2">
      <c r="A20" s="130" t="s">
        <v>15</v>
      </c>
      <c r="B20" s="25">
        <v>10620123</v>
      </c>
      <c r="C20" s="36">
        <f t="shared" si="0"/>
        <v>3.1E-2</v>
      </c>
      <c r="D20" s="37">
        <f t="shared" si="1"/>
        <v>0.60399999999999998</v>
      </c>
    </row>
    <row r="21" spans="1:4" x14ac:dyDescent="0.2">
      <c r="A21" s="130" t="s">
        <v>162</v>
      </c>
      <c r="B21" s="25">
        <v>10016805</v>
      </c>
      <c r="C21" s="36">
        <f t="shared" si="0"/>
        <v>-5.7000000000000002E-2</v>
      </c>
      <c r="D21" s="37">
        <f t="shared" si="1"/>
        <v>0.51300000000000001</v>
      </c>
    </row>
    <row r="22" spans="1:4" x14ac:dyDescent="0.2">
      <c r="A22" s="130" t="s">
        <v>209</v>
      </c>
      <c r="B22" s="25">
        <v>9757009</v>
      </c>
      <c r="C22" s="36">
        <f t="shared" si="0"/>
        <v>-2.5999999999999999E-2</v>
      </c>
      <c r="D22" s="37">
        <f t="shared" si="1"/>
        <v>0.47399999999999998</v>
      </c>
    </row>
    <row r="23" spans="1:4" x14ac:dyDescent="0.2">
      <c r="A23" s="131" t="s">
        <v>224</v>
      </c>
      <c r="B23" s="28">
        <v>9575010</v>
      </c>
      <c r="C23" s="38">
        <f t="shared" si="0"/>
        <v>-1.9E-2</v>
      </c>
      <c r="D23" s="39">
        <f t="shared" si="1"/>
        <v>0.44600000000000001</v>
      </c>
    </row>
    <row r="25" spans="1:4" x14ac:dyDescent="0.2">
      <c r="A25" s="208" t="s">
        <v>99</v>
      </c>
    </row>
    <row r="27" spans="1:4" ht="15.75" x14ac:dyDescent="0.25">
      <c r="A27" s="40" t="s">
        <v>343</v>
      </c>
    </row>
    <row r="28" spans="1:4" x14ac:dyDescent="0.2">
      <c r="A28" s="31"/>
    </row>
    <row r="29" spans="1:4" ht="30" x14ac:dyDescent="0.2">
      <c r="A29" s="41" t="s">
        <v>0</v>
      </c>
      <c r="B29" s="9" t="s">
        <v>100</v>
      </c>
      <c r="C29" s="18" t="s">
        <v>98</v>
      </c>
      <c r="D29" s="42" t="s">
        <v>195</v>
      </c>
    </row>
    <row r="30" spans="1:4" x14ac:dyDescent="0.2">
      <c r="A30" s="43">
        <v>2001</v>
      </c>
      <c r="B30" s="22">
        <v>10757000</v>
      </c>
      <c r="C30" s="22"/>
      <c r="D30" s="35"/>
    </row>
    <row r="31" spans="1:4" x14ac:dyDescent="0.2">
      <c r="A31" s="44">
        <v>2002</v>
      </c>
      <c r="B31" s="25">
        <v>9806000</v>
      </c>
      <c r="C31" s="36">
        <v>-8.7999999999999995E-2</v>
      </c>
      <c r="D31" s="37"/>
    </row>
    <row r="32" spans="1:4" x14ac:dyDescent="0.2">
      <c r="A32" s="44">
        <v>2003</v>
      </c>
      <c r="B32" s="25">
        <v>9236000</v>
      </c>
      <c r="C32" s="36">
        <v>-5.8000000000000003E-2</v>
      </c>
      <c r="D32" s="37"/>
    </row>
    <row r="33" spans="1:4" x14ac:dyDescent="0.2">
      <c r="A33" s="44">
        <v>2004</v>
      </c>
      <c r="B33" s="25">
        <v>8743000</v>
      </c>
      <c r="C33" s="36">
        <v>-5.2999999999999999E-2</v>
      </c>
      <c r="D33" s="37"/>
    </row>
    <row r="34" spans="1:4" x14ac:dyDescent="0.2">
      <c r="A34" s="44">
        <v>2005</v>
      </c>
      <c r="B34" s="25">
        <v>9288000</v>
      </c>
      <c r="C34" s="36">
        <v>6.2E-2</v>
      </c>
      <c r="D34" s="37"/>
    </row>
    <row r="35" spans="1:4" x14ac:dyDescent="0.2">
      <c r="A35" s="44">
        <v>2006</v>
      </c>
      <c r="B35" s="25">
        <v>9337000</v>
      </c>
      <c r="C35" s="36">
        <v>5.0000000000000001E-3</v>
      </c>
      <c r="D35" s="37"/>
    </row>
    <row r="36" spans="1:4" x14ac:dyDescent="0.2">
      <c r="A36" s="44">
        <v>2007</v>
      </c>
      <c r="B36" s="25">
        <v>8642000</v>
      </c>
      <c r="C36" s="36">
        <v>-7.3999999999999996E-2</v>
      </c>
      <c r="D36" s="37"/>
    </row>
    <row r="37" spans="1:4" x14ac:dyDescent="0.2">
      <c r="A37" s="44">
        <v>2008</v>
      </c>
      <c r="B37" s="25">
        <v>9312000</v>
      </c>
      <c r="C37" s="36">
        <v>7.8E-2</v>
      </c>
      <c r="D37" s="37"/>
    </row>
    <row r="38" spans="1:4" x14ac:dyDescent="0.2">
      <c r="A38" s="44">
        <v>2009</v>
      </c>
      <c r="B38" s="25">
        <v>8146000</v>
      </c>
      <c r="C38" s="36">
        <v>-0.125</v>
      </c>
      <c r="D38" s="37"/>
    </row>
    <row r="39" spans="1:4" x14ac:dyDescent="0.2">
      <c r="A39" s="44">
        <v>2010</v>
      </c>
      <c r="B39" s="25">
        <v>7754000</v>
      </c>
      <c r="C39" s="36">
        <v>-4.8000000000000001E-2</v>
      </c>
      <c r="D39" s="37"/>
    </row>
    <row r="40" spans="1:4" x14ac:dyDescent="0.2">
      <c r="A40" s="44">
        <v>2011</v>
      </c>
      <c r="B40" s="25">
        <v>9022000</v>
      </c>
      <c r="C40" s="36">
        <v>0.16400000000000001</v>
      </c>
      <c r="D40" s="37"/>
    </row>
    <row r="41" spans="1:4" x14ac:dyDescent="0.2">
      <c r="A41" s="44">
        <v>2012</v>
      </c>
      <c r="B41" s="25">
        <v>8715000</v>
      </c>
      <c r="C41" s="36">
        <v>-3.4000000000000002E-2</v>
      </c>
      <c r="D41" s="37">
        <f t="shared" ref="D41:D46" si="2">ROUND((B41-B$40)/B$40,3)</f>
        <v>-3.4000000000000002E-2</v>
      </c>
    </row>
    <row r="42" spans="1:4" x14ac:dyDescent="0.2">
      <c r="A42" s="44">
        <v>2013</v>
      </c>
      <c r="B42" s="25">
        <v>11087000</v>
      </c>
      <c r="C42" s="36">
        <v>0.27200000000000002</v>
      </c>
      <c r="D42" s="37">
        <f t="shared" si="2"/>
        <v>0.22900000000000001</v>
      </c>
    </row>
    <row r="43" spans="1:4" x14ac:dyDescent="0.2">
      <c r="A43" s="44">
        <v>2014</v>
      </c>
      <c r="B43" s="25">
        <v>11969000</v>
      </c>
      <c r="C43" s="36">
        <v>0.08</v>
      </c>
      <c r="D43" s="37">
        <f t="shared" si="2"/>
        <v>0.32700000000000001</v>
      </c>
    </row>
    <row r="44" spans="1:4" x14ac:dyDescent="0.2">
      <c r="A44" s="44">
        <v>2015</v>
      </c>
      <c r="B44" s="25">
        <v>10633000</v>
      </c>
      <c r="C44" s="36">
        <v>-0.112</v>
      </c>
      <c r="D44" s="37">
        <f t="shared" si="2"/>
        <v>0.17899999999999999</v>
      </c>
    </row>
    <row r="45" spans="1:4" x14ac:dyDescent="0.2">
      <c r="A45" s="44">
        <v>2016</v>
      </c>
      <c r="B45" s="25">
        <v>11376000</v>
      </c>
      <c r="C45" s="36">
        <v>7.0000000000000007E-2</v>
      </c>
      <c r="D45" s="37">
        <f t="shared" si="2"/>
        <v>0.26100000000000001</v>
      </c>
    </row>
    <row r="46" spans="1:4" x14ac:dyDescent="0.2">
      <c r="A46" s="44">
        <v>2017</v>
      </c>
      <c r="B46" s="25">
        <v>12385000</v>
      </c>
      <c r="C46" s="36">
        <v>8.8999999999999996E-2</v>
      </c>
      <c r="D46" s="37">
        <f t="shared" si="2"/>
        <v>0.373</v>
      </c>
    </row>
    <row r="47" spans="1:4" x14ac:dyDescent="0.2">
      <c r="A47" s="80">
        <v>2018</v>
      </c>
      <c r="B47" s="11">
        <v>10619000</v>
      </c>
      <c r="C47" s="82">
        <v>-0.14299999999999999</v>
      </c>
      <c r="D47" s="83">
        <v>0.17699999999999999</v>
      </c>
    </row>
    <row r="48" spans="1:4" x14ac:dyDescent="0.2">
      <c r="A48" s="45">
        <v>2019</v>
      </c>
      <c r="B48" s="28">
        <v>12918000</v>
      </c>
      <c r="C48" s="38">
        <v>0.216</v>
      </c>
      <c r="D48" s="39">
        <v>0.432</v>
      </c>
    </row>
    <row r="49" spans="1:1" x14ac:dyDescent="0.2">
      <c r="A49" s="31"/>
    </row>
    <row r="50" spans="1:1" x14ac:dyDescent="0.2">
      <c r="A50" s="31" t="s">
        <v>101</v>
      </c>
    </row>
    <row r="52" spans="1:1" x14ac:dyDescent="0.2">
      <c r="A52" s="61" t="s">
        <v>578</v>
      </c>
    </row>
  </sheetData>
  <hyperlinks>
    <hyperlink ref="A52" location="Contents!A1" display="Table of contents" xr:uid="{19F8C4E4-98FF-410B-8840-D2F880CC28C8}"/>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4"/>
  <sheetViews>
    <sheetView workbookViewId="0">
      <selection activeCell="A14" sqref="A14"/>
    </sheetView>
  </sheetViews>
  <sheetFormatPr defaultColWidth="9.140625" defaultRowHeight="15" x14ac:dyDescent="0.2"/>
  <cols>
    <col min="1" max="1" width="18.28515625" style="2" customWidth="1"/>
    <col min="2" max="3" width="13.5703125" style="2" customWidth="1"/>
    <col min="4" max="16384" width="9.140625" style="2"/>
  </cols>
  <sheetData>
    <row r="1" spans="1:3" ht="15.75" x14ac:dyDescent="0.25">
      <c r="A1" s="1" t="s">
        <v>344</v>
      </c>
    </row>
    <row r="3" spans="1:3" ht="60" x14ac:dyDescent="0.2">
      <c r="A3" s="30" t="s">
        <v>0</v>
      </c>
      <c r="B3" s="30" t="s">
        <v>266</v>
      </c>
      <c r="C3" s="30" t="s">
        <v>267</v>
      </c>
    </row>
    <row r="4" spans="1:3" x14ac:dyDescent="0.2">
      <c r="A4" s="12" t="s">
        <v>63</v>
      </c>
      <c r="B4" s="23">
        <v>0.62</v>
      </c>
      <c r="C4" s="24">
        <v>0.72</v>
      </c>
    </row>
    <row r="5" spans="1:3" x14ac:dyDescent="0.2">
      <c r="A5" s="14" t="s">
        <v>64</v>
      </c>
      <c r="B5" s="26">
        <v>0.68</v>
      </c>
      <c r="C5" s="27">
        <v>0.71</v>
      </c>
    </row>
    <row r="6" spans="1:3" x14ac:dyDescent="0.2">
      <c r="A6" s="14" t="s">
        <v>14</v>
      </c>
      <c r="B6" s="26">
        <v>0.69</v>
      </c>
      <c r="C6" s="27">
        <v>0.73</v>
      </c>
    </row>
    <row r="7" spans="1:3" x14ac:dyDescent="0.2">
      <c r="A7" s="14" t="s">
        <v>15</v>
      </c>
      <c r="B7" s="26">
        <v>0.67</v>
      </c>
      <c r="C7" s="27">
        <v>0.74</v>
      </c>
    </row>
    <row r="8" spans="1:3" x14ac:dyDescent="0.2">
      <c r="A8" s="14" t="s">
        <v>162</v>
      </c>
      <c r="B8" s="26">
        <v>0.81</v>
      </c>
      <c r="C8" s="27">
        <v>0.83</v>
      </c>
    </row>
    <row r="9" spans="1:3" x14ac:dyDescent="0.2">
      <c r="A9" s="14" t="s">
        <v>209</v>
      </c>
      <c r="B9" s="26">
        <v>0.77</v>
      </c>
      <c r="C9" s="27">
        <v>0.83</v>
      </c>
    </row>
    <row r="10" spans="1:3" x14ac:dyDescent="0.2">
      <c r="A10" s="16" t="s">
        <v>224</v>
      </c>
      <c r="B10" s="57">
        <v>0.67</v>
      </c>
      <c r="C10" s="58">
        <v>0.72</v>
      </c>
    </row>
    <row r="12" spans="1:3" x14ac:dyDescent="0.2">
      <c r="A12" s="2" t="s">
        <v>198</v>
      </c>
    </row>
    <row r="14" spans="1:3" x14ac:dyDescent="0.2">
      <c r="A14" s="61" t="s">
        <v>578</v>
      </c>
    </row>
  </sheetData>
  <hyperlinks>
    <hyperlink ref="A14" location="Contents!A1" display="Table of contents" xr:uid="{931FC4DE-FA8E-4860-B4B3-4CC6D1D75F15}"/>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1"/>
  <sheetViews>
    <sheetView workbookViewId="0"/>
  </sheetViews>
  <sheetFormatPr defaultColWidth="9.140625" defaultRowHeight="15" x14ac:dyDescent="0.2"/>
  <cols>
    <col min="1" max="1" width="30.140625" style="2" customWidth="1"/>
    <col min="2" max="2" width="27.140625" style="2" customWidth="1"/>
    <col min="3" max="3" width="30.7109375" style="2" bestFit="1" customWidth="1"/>
    <col min="4" max="4" width="20.42578125" style="2" customWidth="1"/>
    <col min="5" max="5" width="43.85546875" style="2" customWidth="1"/>
    <col min="6" max="6" width="14" style="2" customWidth="1"/>
    <col min="7" max="16384" width="9.140625" style="2"/>
  </cols>
  <sheetData>
    <row r="1" spans="1:7" ht="15.75" x14ac:dyDescent="0.25">
      <c r="A1" s="1" t="s">
        <v>354</v>
      </c>
    </row>
    <row r="3" spans="1:7" x14ac:dyDescent="0.2">
      <c r="A3" s="148" t="s">
        <v>0</v>
      </c>
      <c r="B3" s="148" t="s">
        <v>252</v>
      </c>
      <c r="C3" s="148" t="s">
        <v>253</v>
      </c>
      <c r="D3" s="148" t="s">
        <v>254</v>
      </c>
      <c r="E3" s="148" t="s">
        <v>255</v>
      </c>
      <c r="F3" s="148" t="s">
        <v>256</v>
      </c>
      <c r="G3" s="148" t="s">
        <v>66</v>
      </c>
    </row>
    <row r="4" spans="1:7" x14ac:dyDescent="0.2">
      <c r="A4" s="170" t="s">
        <v>63</v>
      </c>
      <c r="B4" s="13">
        <v>0</v>
      </c>
      <c r="C4" s="13">
        <v>7.7610000000000001</v>
      </c>
      <c r="D4" s="13">
        <v>6.4279999999999999</v>
      </c>
      <c r="E4" s="13">
        <v>0.89500000000000002</v>
      </c>
      <c r="F4" s="13">
        <v>0.22600000000000001</v>
      </c>
      <c r="G4" s="35">
        <v>15.31</v>
      </c>
    </row>
    <row r="5" spans="1:7" x14ac:dyDescent="0.2">
      <c r="A5" s="171" t="s">
        <v>64</v>
      </c>
      <c r="B5" s="15">
        <v>0</v>
      </c>
      <c r="C5" s="15">
        <v>1.4999999999999999E-2</v>
      </c>
      <c r="D5" s="15">
        <v>0.48099999999999998</v>
      </c>
      <c r="E5" s="15">
        <v>1.5</v>
      </c>
      <c r="F5" s="15">
        <v>2.4E-2</v>
      </c>
      <c r="G5" s="46">
        <v>2.02</v>
      </c>
    </row>
    <row r="6" spans="1:7" x14ac:dyDescent="0.2">
      <c r="A6" s="171" t="s">
        <v>14</v>
      </c>
      <c r="B6" s="15">
        <v>0</v>
      </c>
      <c r="C6" s="15">
        <v>4.694</v>
      </c>
      <c r="D6" s="15">
        <v>4.5069999999999997</v>
      </c>
      <c r="E6" s="15">
        <v>7.3999999999999996E-2</v>
      </c>
      <c r="F6" s="15">
        <v>0</v>
      </c>
      <c r="G6" s="46">
        <v>9.2750000000000004</v>
      </c>
    </row>
    <row r="7" spans="1:7" x14ac:dyDescent="0.2">
      <c r="A7" s="171" t="s">
        <v>15</v>
      </c>
      <c r="B7" s="15">
        <v>0</v>
      </c>
      <c r="C7" s="15">
        <v>0</v>
      </c>
      <c r="D7" s="15">
        <v>2.3759999999999999</v>
      </c>
      <c r="E7" s="15">
        <v>0.215</v>
      </c>
      <c r="F7" s="15">
        <v>0.38600000000000001</v>
      </c>
      <c r="G7" s="46">
        <v>2.9769999999999999</v>
      </c>
    </row>
    <row r="8" spans="1:7" x14ac:dyDescent="0.2">
      <c r="A8" s="171" t="s">
        <v>162</v>
      </c>
      <c r="B8" s="15">
        <v>0.46100000000000002</v>
      </c>
      <c r="C8" s="15">
        <v>0.9</v>
      </c>
      <c r="D8" s="15">
        <v>0.75</v>
      </c>
      <c r="E8" s="15">
        <v>0</v>
      </c>
      <c r="F8" s="15">
        <v>0.74</v>
      </c>
      <c r="G8" s="46">
        <v>2.851</v>
      </c>
    </row>
    <row r="9" spans="1:7" x14ac:dyDescent="0.2">
      <c r="A9" s="236" t="s">
        <v>209</v>
      </c>
      <c r="B9" s="221">
        <v>0</v>
      </c>
      <c r="C9" s="221">
        <v>1.9E-2</v>
      </c>
      <c r="D9" s="221">
        <v>1.9E-2</v>
      </c>
      <c r="E9" s="221">
        <v>0.86099999999999999</v>
      </c>
      <c r="F9" s="221">
        <v>0</v>
      </c>
      <c r="G9" s="237">
        <v>0.89900000000000002</v>
      </c>
    </row>
    <row r="10" spans="1:7" x14ac:dyDescent="0.2">
      <c r="A10" s="16" t="s">
        <v>224</v>
      </c>
      <c r="B10" s="17">
        <v>0</v>
      </c>
      <c r="C10" s="17">
        <v>4.4470000000000001</v>
      </c>
      <c r="D10" s="17">
        <v>0</v>
      </c>
      <c r="E10" s="17">
        <v>0.26600000000000001</v>
      </c>
      <c r="F10" s="17">
        <v>0.1</v>
      </c>
      <c r="G10" s="29">
        <v>4.7729999999999997</v>
      </c>
    </row>
    <row r="12" spans="1:7" x14ac:dyDescent="0.2">
      <c r="A12" s="208" t="s">
        <v>268</v>
      </c>
    </row>
    <row r="13" spans="1:7" x14ac:dyDescent="0.2">
      <c r="A13" s="195" t="s">
        <v>251</v>
      </c>
    </row>
    <row r="14" spans="1:7" x14ac:dyDescent="0.2">
      <c r="A14" s="195"/>
    </row>
    <row r="15" spans="1:7" x14ac:dyDescent="0.2">
      <c r="A15" s="8" t="s">
        <v>16</v>
      </c>
      <c r="B15" s="9" t="s">
        <v>65</v>
      </c>
      <c r="C15" s="9" t="s">
        <v>102</v>
      </c>
      <c r="D15" s="18" t="s">
        <v>163</v>
      </c>
      <c r="E15" s="10" t="s">
        <v>164</v>
      </c>
    </row>
    <row r="16" spans="1:7" ht="60" x14ac:dyDescent="0.2">
      <c r="A16" s="4" t="s">
        <v>30</v>
      </c>
      <c r="B16" s="19" t="s">
        <v>345</v>
      </c>
      <c r="C16" s="19">
        <v>-0.22600000000000001</v>
      </c>
      <c r="D16" s="108" t="s">
        <v>346</v>
      </c>
      <c r="E16" s="90" t="s">
        <v>347</v>
      </c>
    </row>
    <row r="17" spans="1:7" ht="45" x14ac:dyDescent="0.2">
      <c r="A17" s="5" t="s">
        <v>32</v>
      </c>
      <c r="B17" s="20" t="s">
        <v>283</v>
      </c>
      <c r="C17" s="20">
        <v>-0.1</v>
      </c>
      <c r="D17" s="20" t="s">
        <v>348</v>
      </c>
      <c r="E17" s="84" t="s">
        <v>349</v>
      </c>
    </row>
    <row r="18" spans="1:7" ht="90" x14ac:dyDescent="0.2">
      <c r="A18" s="5" t="s">
        <v>43</v>
      </c>
      <c r="B18" s="20" t="s">
        <v>350</v>
      </c>
      <c r="C18" s="20">
        <v>-4.7E-2</v>
      </c>
      <c r="D18" s="109" t="s">
        <v>351</v>
      </c>
      <c r="E18" s="84" t="s">
        <v>352</v>
      </c>
      <c r="F18" s="209"/>
      <c r="G18" s="209"/>
    </row>
    <row r="19" spans="1:7" ht="105" x14ac:dyDescent="0.2">
      <c r="A19" s="6" t="s">
        <v>45</v>
      </c>
      <c r="B19" s="21" t="s">
        <v>290</v>
      </c>
      <c r="C19" s="21">
        <v>-4.4000000000000004</v>
      </c>
      <c r="D19" s="238" t="s">
        <v>351</v>
      </c>
      <c r="E19" s="85" t="s">
        <v>353</v>
      </c>
    </row>
    <row r="21" spans="1:7" x14ac:dyDescent="0.2">
      <c r="A21" s="61" t="s">
        <v>578</v>
      </c>
    </row>
  </sheetData>
  <hyperlinks>
    <hyperlink ref="A21" location="Contents!A1" display="Table of contents" xr:uid="{4A85346B-7999-4214-9C93-D110C5F7B338}"/>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1"/>
  <sheetViews>
    <sheetView workbookViewId="0"/>
  </sheetViews>
  <sheetFormatPr defaultColWidth="8.85546875" defaultRowHeight="15" x14ac:dyDescent="0.2"/>
  <cols>
    <col min="1" max="1" width="32.5703125" style="48" customWidth="1"/>
    <col min="2" max="5" width="16.140625" style="48" customWidth="1"/>
    <col min="6" max="6" width="8.85546875" style="48"/>
    <col min="7" max="7" width="26" style="48" customWidth="1"/>
    <col min="8" max="16384" width="8.85546875" style="48"/>
  </cols>
  <sheetData>
    <row r="1" spans="1:5" ht="15.75" x14ac:dyDescent="0.25">
      <c r="A1" s="47" t="s">
        <v>199</v>
      </c>
    </row>
    <row r="3" spans="1:5" ht="33" customHeight="1" x14ac:dyDescent="0.2">
      <c r="A3" s="249" t="s">
        <v>0</v>
      </c>
      <c r="B3" s="247" t="s">
        <v>1</v>
      </c>
      <c r="C3" s="247"/>
      <c r="D3" s="247" t="s">
        <v>2</v>
      </c>
      <c r="E3" s="248"/>
    </row>
    <row r="4" spans="1:5" x14ac:dyDescent="0.2">
      <c r="A4" s="250"/>
      <c r="B4" s="49" t="s">
        <v>3</v>
      </c>
      <c r="C4" s="49" t="s">
        <v>4</v>
      </c>
      <c r="D4" s="49" t="s">
        <v>3</v>
      </c>
      <c r="E4" s="50" t="s">
        <v>4</v>
      </c>
    </row>
    <row r="5" spans="1:5" x14ac:dyDescent="0.2">
      <c r="A5" s="4" t="s">
        <v>5</v>
      </c>
      <c r="B5" s="51">
        <v>0.98599999999999999</v>
      </c>
      <c r="C5" s="51">
        <v>0.98</v>
      </c>
      <c r="D5" s="51">
        <v>0.97199999999999998</v>
      </c>
      <c r="E5" s="52">
        <v>0.96499999999999997</v>
      </c>
    </row>
    <row r="6" spans="1:5" x14ac:dyDescent="0.2">
      <c r="A6" s="5" t="s">
        <v>6</v>
      </c>
      <c r="B6" s="53">
        <v>0.97299999999999998</v>
      </c>
      <c r="C6" s="53">
        <v>0.96699999999999997</v>
      </c>
      <c r="D6" s="53">
        <v>0.96599999999999997</v>
      </c>
      <c r="E6" s="54">
        <v>0.94799999999999995</v>
      </c>
    </row>
    <row r="7" spans="1:5" x14ac:dyDescent="0.2">
      <c r="A7" s="5" t="s">
        <v>7</v>
      </c>
      <c r="B7" s="53">
        <v>0.98099999999999998</v>
      </c>
      <c r="C7" s="53">
        <v>0.96599999999999997</v>
      </c>
      <c r="D7" s="53">
        <v>0.98899999999999999</v>
      </c>
      <c r="E7" s="54">
        <v>0.98099999999999998</v>
      </c>
    </row>
    <row r="8" spans="1:5" x14ac:dyDescent="0.2">
      <c r="A8" s="5" t="s">
        <v>8</v>
      </c>
      <c r="B8" s="53">
        <v>0.97299999999999998</v>
      </c>
      <c r="C8" s="53">
        <v>0.96799999999999997</v>
      </c>
      <c r="D8" s="53">
        <v>0.98799999999999999</v>
      </c>
      <c r="E8" s="54">
        <v>0.97899999999999998</v>
      </c>
    </row>
    <row r="9" spans="1:5" x14ac:dyDescent="0.2">
      <c r="A9" s="5" t="s">
        <v>9</v>
      </c>
      <c r="B9" s="53">
        <v>0.96799999999999997</v>
      </c>
      <c r="C9" s="53">
        <v>0.95299999999999996</v>
      </c>
      <c r="D9" s="53">
        <v>0.97099999999999997</v>
      </c>
      <c r="E9" s="54">
        <v>0.95699999999999996</v>
      </c>
    </row>
    <row r="10" spans="1:5" x14ac:dyDescent="0.2">
      <c r="A10" s="5" t="s">
        <v>10</v>
      </c>
      <c r="B10" s="53">
        <v>0.99</v>
      </c>
      <c r="C10" s="53">
        <v>0.97399999999999998</v>
      </c>
      <c r="D10" s="53">
        <v>0.97599999999999998</v>
      </c>
      <c r="E10" s="54">
        <v>0.95</v>
      </c>
    </row>
    <row r="11" spans="1:5" x14ac:dyDescent="0.2">
      <c r="A11" s="5" t="s">
        <v>11</v>
      </c>
      <c r="B11" s="53">
        <v>0.98199999999999998</v>
      </c>
      <c r="C11" s="53">
        <v>0.97799999999999998</v>
      </c>
      <c r="D11" s="53">
        <v>0.95699999999999996</v>
      </c>
      <c r="E11" s="54">
        <v>0.95299999999999996</v>
      </c>
    </row>
    <row r="12" spans="1:5" x14ac:dyDescent="0.2">
      <c r="A12" s="5" t="s">
        <v>12</v>
      </c>
      <c r="B12" s="53">
        <v>0.98399999999999999</v>
      </c>
      <c r="C12" s="53">
        <v>0.97199999999999998</v>
      </c>
      <c r="D12" s="53">
        <v>0.97</v>
      </c>
      <c r="E12" s="54">
        <v>0.96599999999999997</v>
      </c>
    </row>
    <row r="13" spans="1:5" x14ac:dyDescent="0.2">
      <c r="A13" s="5" t="s">
        <v>13</v>
      </c>
      <c r="B13" s="53">
        <v>0.97399999999999998</v>
      </c>
      <c r="C13" s="53">
        <v>0.96699999999999997</v>
      </c>
      <c r="D13" s="53">
        <v>0.98699999999999999</v>
      </c>
      <c r="E13" s="54">
        <v>0.96699999999999997</v>
      </c>
    </row>
    <row r="14" spans="1:5" x14ac:dyDescent="0.2">
      <c r="A14" s="5" t="s">
        <v>14</v>
      </c>
      <c r="B14" s="53">
        <v>0.98699999999999999</v>
      </c>
      <c r="C14" s="53">
        <v>0.98599999999999999</v>
      </c>
      <c r="D14" s="53">
        <v>0.98099999999999998</v>
      </c>
      <c r="E14" s="54">
        <v>0.97199999999999998</v>
      </c>
    </row>
    <row r="15" spans="1:5" x14ac:dyDescent="0.2">
      <c r="A15" s="5" t="s">
        <v>15</v>
      </c>
      <c r="B15" s="53">
        <v>0.98</v>
      </c>
      <c r="C15" s="53">
        <v>0.97499999999999998</v>
      </c>
      <c r="D15" s="53">
        <v>0.98299999999999998</v>
      </c>
      <c r="E15" s="54">
        <v>0.96599999999999997</v>
      </c>
    </row>
    <row r="16" spans="1:5" s="71" customFormat="1" x14ac:dyDescent="0.2">
      <c r="A16" s="72" t="s">
        <v>162</v>
      </c>
      <c r="B16" s="73">
        <v>0.99099999999999999</v>
      </c>
      <c r="C16" s="73">
        <v>0.98099999999999998</v>
      </c>
      <c r="D16" s="73">
        <v>0.99399999999999999</v>
      </c>
      <c r="E16" s="74">
        <v>0.98699999999999999</v>
      </c>
    </row>
    <row r="17" spans="1:5" s="211" customFormat="1" x14ac:dyDescent="0.2">
      <c r="A17" s="72" t="s">
        <v>209</v>
      </c>
      <c r="B17" s="73">
        <v>0.99399999999999999</v>
      </c>
      <c r="C17" s="73">
        <v>0.99299999999999999</v>
      </c>
      <c r="D17" s="73">
        <v>0.97899999999999998</v>
      </c>
      <c r="E17" s="74">
        <v>0.96199999999999997</v>
      </c>
    </row>
    <row r="18" spans="1:5" x14ac:dyDescent="0.2">
      <c r="A18" s="75" t="s">
        <v>224</v>
      </c>
      <c r="B18" s="55">
        <v>0.98899999999999999</v>
      </c>
      <c r="C18" s="55">
        <v>0.98899999999999999</v>
      </c>
      <c r="D18" s="55">
        <v>0.995</v>
      </c>
      <c r="E18" s="56">
        <v>0.99299999999999999</v>
      </c>
    </row>
    <row r="19" spans="1:5" ht="17.25" customHeight="1" x14ac:dyDescent="0.2"/>
    <row r="20" spans="1:5" ht="15.75" x14ac:dyDescent="0.25">
      <c r="A20" s="47" t="s">
        <v>321</v>
      </c>
    </row>
    <row r="22" spans="1:5" ht="36" customHeight="1" x14ac:dyDescent="0.2">
      <c r="A22" s="249" t="s">
        <v>16</v>
      </c>
      <c r="B22" s="247" t="s">
        <v>1</v>
      </c>
      <c r="C22" s="247"/>
      <c r="D22" s="247" t="s">
        <v>2</v>
      </c>
      <c r="E22" s="248"/>
    </row>
    <row r="23" spans="1:5" x14ac:dyDescent="0.2">
      <c r="A23" s="250"/>
      <c r="B23" s="49" t="s">
        <v>3</v>
      </c>
      <c r="C23" s="49" t="s">
        <v>4</v>
      </c>
      <c r="D23" s="49" t="s">
        <v>3</v>
      </c>
      <c r="E23" s="50" t="s">
        <v>4</v>
      </c>
    </row>
    <row r="24" spans="1:5" x14ac:dyDescent="0.2">
      <c r="A24" s="4" t="s">
        <v>17</v>
      </c>
      <c r="B24" s="218">
        <v>1</v>
      </c>
      <c r="C24" s="218">
        <v>1</v>
      </c>
      <c r="D24" s="218">
        <v>1</v>
      </c>
      <c r="E24" s="219">
        <v>1</v>
      </c>
    </row>
    <row r="25" spans="1:5" x14ac:dyDescent="0.2">
      <c r="A25" s="5" t="s">
        <v>18</v>
      </c>
      <c r="B25" s="53">
        <v>0.93700000000000006</v>
      </c>
      <c r="C25" s="53">
        <v>0.93799999999999994</v>
      </c>
      <c r="D25" s="53">
        <v>0.996</v>
      </c>
      <c r="E25" s="54">
        <v>0.99099999999999999</v>
      </c>
    </row>
    <row r="26" spans="1:5" x14ac:dyDescent="0.2">
      <c r="A26" s="5" t="s">
        <v>19</v>
      </c>
      <c r="B26" s="53">
        <v>0.92400000000000004</v>
      </c>
      <c r="C26" s="53">
        <v>0.873</v>
      </c>
      <c r="D26" s="214">
        <v>1</v>
      </c>
      <c r="E26" s="215">
        <v>1</v>
      </c>
    </row>
    <row r="27" spans="1:5" x14ac:dyDescent="0.2">
      <c r="A27" s="5" t="s">
        <v>20</v>
      </c>
      <c r="B27" s="53">
        <v>0.999</v>
      </c>
      <c r="C27" s="53">
        <v>0.999</v>
      </c>
      <c r="D27" s="53">
        <v>0.996</v>
      </c>
      <c r="E27" s="54">
        <v>0.99399999999999999</v>
      </c>
    </row>
    <row r="28" spans="1:5" x14ac:dyDescent="0.2">
      <c r="A28" s="5" t="s">
        <v>21</v>
      </c>
      <c r="B28" s="53">
        <v>0.995</v>
      </c>
      <c r="C28" s="53">
        <v>0.98899999999999999</v>
      </c>
      <c r="D28" s="53">
        <v>0.99299999999999999</v>
      </c>
      <c r="E28" s="54">
        <v>0.998</v>
      </c>
    </row>
    <row r="29" spans="1:5" x14ac:dyDescent="0.2">
      <c r="A29" s="5" t="s">
        <v>22</v>
      </c>
      <c r="B29" s="214">
        <v>1</v>
      </c>
      <c r="C29" s="214">
        <v>1</v>
      </c>
      <c r="D29" s="214">
        <v>1</v>
      </c>
      <c r="E29" s="215">
        <v>1</v>
      </c>
    </row>
    <row r="30" spans="1:5" x14ac:dyDescent="0.2">
      <c r="A30" s="5" t="s">
        <v>23</v>
      </c>
      <c r="B30" s="214">
        <v>1</v>
      </c>
      <c r="C30" s="214">
        <v>1</v>
      </c>
      <c r="D30" s="214">
        <v>1</v>
      </c>
      <c r="E30" s="215">
        <v>1</v>
      </c>
    </row>
    <row r="31" spans="1:5" x14ac:dyDescent="0.2">
      <c r="A31" s="5" t="s">
        <v>24</v>
      </c>
      <c r="B31" s="214">
        <v>1</v>
      </c>
      <c r="C31" s="214">
        <v>1</v>
      </c>
      <c r="D31" s="214">
        <v>1</v>
      </c>
      <c r="E31" s="215">
        <v>1</v>
      </c>
    </row>
    <row r="32" spans="1:5" x14ac:dyDescent="0.2">
      <c r="A32" s="5" t="s">
        <v>25</v>
      </c>
      <c r="B32" s="214">
        <v>1</v>
      </c>
      <c r="C32" s="214">
        <v>1</v>
      </c>
      <c r="D32" s="53">
        <v>0.95299999999999996</v>
      </c>
      <c r="E32" s="54">
        <v>0.93600000000000005</v>
      </c>
    </row>
    <row r="33" spans="1:5" x14ac:dyDescent="0.2">
      <c r="A33" s="5" t="s">
        <v>26</v>
      </c>
      <c r="B33" s="214">
        <v>0.99</v>
      </c>
      <c r="C33" s="214">
        <v>1</v>
      </c>
      <c r="D33" s="214">
        <v>1</v>
      </c>
      <c r="E33" s="215">
        <v>1</v>
      </c>
    </row>
    <row r="34" spans="1:5" x14ac:dyDescent="0.2">
      <c r="A34" s="5" t="s">
        <v>27</v>
      </c>
      <c r="B34" s="214">
        <v>1</v>
      </c>
      <c r="C34" s="214">
        <v>1</v>
      </c>
      <c r="D34" s="214">
        <v>1</v>
      </c>
      <c r="E34" s="215">
        <v>1</v>
      </c>
    </row>
    <row r="35" spans="1:5" x14ac:dyDescent="0.2">
      <c r="A35" s="5" t="s">
        <v>28</v>
      </c>
      <c r="B35" s="214">
        <v>1</v>
      </c>
      <c r="C35" s="214">
        <v>1</v>
      </c>
      <c r="D35" s="214">
        <v>1</v>
      </c>
      <c r="E35" s="215">
        <v>1</v>
      </c>
    </row>
    <row r="36" spans="1:5" x14ac:dyDescent="0.2">
      <c r="A36" s="5" t="s">
        <v>29</v>
      </c>
      <c r="B36" s="214">
        <v>1</v>
      </c>
      <c r="C36" s="214">
        <v>1</v>
      </c>
      <c r="D36" s="214">
        <v>1</v>
      </c>
      <c r="E36" s="215">
        <v>1</v>
      </c>
    </row>
    <row r="37" spans="1:5" x14ac:dyDescent="0.2">
      <c r="A37" s="5" t="s">
        <v>30</v>
      </c>
      <c r="B37" s="53">
        <v>0.99299999999999999</v>
      </c>
      <c r="C37" s="53">
        <v>0.97299999999999998</v>
      </c>
      <c r="D37" s="214">
        <v>1</v>
      </c>
      <c r="E37" s="215">
        <v>1</v>
      </c>
    </row>
    <row r="38" spans="1:5" x14ac:dyDescent="0.2">
      <c r="A38" s="5" t="s">
        <v>31</v>
      </c>
      <c r="B38" s="214">
        <v>1</v>
      </c>
      <c r="C38" s="214">
        <v>1</v>
      </c>
      <c r="D38" s="214">
        <v>1</v>
      </c>
      <c r="E38" s="215">
        <v>1</v>
      </c>
    </row>
    <row r="39" spans="1:5" x14ac:dyDescent="0.2">
      <c r="A39" s="5" t="s">
        <v>32</v>
      </c>
      <c r="B39" s="53">
        <v>0.96099999999999997</v>
      </c>
      <c r="C39" s="53">
        <v>0.90500000000000003</v>
      </c>
      <c r="D39" s="214">
        <v>1</v>
      </c>
      <c r="E39" s="215">
        <v>1</v>
      </c>
    </row>
    <row r="40" spans="1:5" x14ac:dyDescent="0.2">
      <c r="A40" s="5" t="s">
        <v>33</v>
      </c>
      <c r="B40" s="53">
        <v>0.96899999999999997</v>
      </c>
      <c r="C40" s="53">
        <v>0.96299999999999997</v>
      </c>
      <c r="D40" s="214">
        <v>1</v>
      </c>
      <c r="E40" s="215">
        <v>1</v>
      </c>
    </row>
    <row r="41" spans="1:5" x14ac:dyDescent="0.2">
      <c r="A41" s="5" t="s">
        <v>34</v>
      </c>
      <c r="B41" s="214">
        <v>1</v>
      </c>
      <c r="C41" s="214">
        <v>1</v>
      </c>
      <c r="D41" s="53">
        <v>0.98299999999999998</v>
      </c>
      <c r="E41" s="54">
        <v>0.98899999999999999</v>
      </c>
    </row>
    <row r="42" spans="1:5" x14ac:dyDescent="0.2">
      <c r="A42" s="5" t="s">
        <v>35</v>
      </c>
      <c r="B42" s="214">
        <v>1</v>
      </c>
      <c r="C42" s="214">
        <v>1</v>
      </c>
      <c r="D42" s="214">
        <v>1</v>
      </c>
      <c r="E42" s="215">
        <v>1</v>
      </c>
    </row>
    <row r="43" spans="1:5" x14ac:dyDescent="0.2">
      <c r="A43" s="5" t="s">
        <v>36</v>
      </c>
      <c r="B43" s="214">
        <v>1</v>
      </c>
      <c r="C43" s="214">
        <v>1</v>
      </c>
      <c r="D43" s="214">
        <v>1</v>
      </c>
      <c r="E43" s="215">
        <v>1</v>
      </c>
    </row>
    <row r="44" spans="1:5" x14ac:dyDescent="0.2">
      <c r="A44" s="5" t="s">
        <v>37</v>
      </c>
      <c r="B44" s="53">
        <v>0.99099999999999999</v>
      </c>
      <c r="C44" s="53">
        <v>0.98199999999999998</v>
      </c>
      <c r="D44" s="53">
        <v>0.98599999999999999</v>
      </c>
      <c r="E44" s="54">
        <v>0.98299999999999998</v>
      </c>
    </row>
    <row r="45" spans="1:5" x14ac:dyDescent="0.2">
      <c r="A45" s="5" t="s">
        <v>38</v>
      </c>
      <c r="B45" s="53">
        <v>0.98299999999999998</v>
      </c>
      <c r="C45" s="53">
        <v>0.996</v>
      </c>
      <c r="D45" s="214">
        <v>1</v>
      </c>
      <c r="E45" s="215">
        <v>1</v>
      </c>
    </row>
    <row r="46" spans="1:5" x14ac:dyDescent="0.2">
      <c r="A46" s="5" t="s">
        <v>39</v>
      </c>
      <c r="B46" s="214">
        <v>1</v>
      </c>
      <c r="C46" s="214">
        <v>1</v>
      </c>
      <c r="D46" s="214">
        <v>1</v>
      </c>
      <c r="E46" s="215">
        <v>1</v>
      </c>
    </row>
    <row r="47" spans="1:5" x14ac:dyDescent="0.2">
      <c r="A47" s="5" t="s">
        <v>40</v>
      </c>
      <c r="B47" s="214">
        <v>1</v>
      </c>
      <c r="C47" s="214">
        <v>1</v>
      </c>
      <c r="D47" s="53">
        <v>0.83899999999999997</v>
      </c>
      <c r="E47" s="54">
        <v>0.80300000000000005</v>
      </c>
    </row>
    <row r="48" spans="1:5" x14ac:dyDescent="0.2">
      <c r="A48" s="5" t="s">
        <v>41</v>
      </c>
      <c r="B48" s="214">
        <v>1</v>
      </c>
      <c r="C48" s="214">
        <v>1</v>
      </c>
      <c r="D48" s="214">
        <v>1</v>
      </c>
      <c r="E48" s="215">
        <v>1</v>
      </c>
    </row>
    <row r="49" spans="1:5" x14ac:dyDescent="0.2">
      <c r="A49" s="5" t="s">
        <v>42</v>
      </c>
      <c r="B49" s="214">
        <v>1</v>
      </c>
      <c r="C49" s="214">
        <v>1</v>
      </c>
      <c r="D49" s="214">
        <v>1</v>
      </c>
      <c r="E49" s="215">
        <v>1</v>
      </c>
    </row>
    <row r="50" spans="1:5" x14ac:dyDescent="0.2">
      <c r="A50" s="5" t="s">
        <v>43</v>
      </c>
      <c r="B50" s="214">
        <v>1</v>
      </c>
      <c r="C50" s="214">
        <v>1</v>
      </c>
      <c r="D50" s="214">
        <v>1</v>
      </c>
      <c r="E50" s="215">
        <v>1</v>
      </c>
    </row>
    <row r="51" spans="1:5" x14ac:dyDescent="0.2">
      <c r="A51" s="5" t="s">
        <v>44</v>
      </c>
      <c r="B51" s="214">
        <v>1</v>
      </c>
      <c r="C51" s="214">
        <v>1</v>
      </c>
      <c r="D51" s="214">
        <v>1</v>
      </c>
      <c r="E51" s="215">
        <v>1</v>
      </c>
    </row>
    <row r="52" spans="1:5" x14ac:dyDescent="0.2">
      <c r="A52" s="5" t="s">
        <v>45</v>
      </c>
      <c r="B52" s="214">
        <v>1</v>
      </c>
      <c r="C52" s="214">
        <v>1</v>
      </c>
      <c r="D52" s="214">
        <v>1</v>
      </c>
      <c r="E52" s="215">
        <v>1</v>
      </c>
    </row>
    <row r="53" spans="1:5" x14ac:dyDescent="0.2">
      <c r="A53" s="5" t="s">
        <v>46</v>
      </c>
      <c r="B53" s="214">
        <v>1</v>
      </c>
      <c r="C53" s="214">
        <v>1</v>
      </c>
      <c r="D53" s="214">
        <v>1</v>
      </c>
      <c r="E53" s="215">
        <v>1</v>
      </c>
    </row>
    <row r="54" spans="1:5" x14ac:dyDescent="0.2">
      <c r="A54" s="5" t="s">
        <v>47</v>
      </c>
      <c r="B54" s="214">
        <v>1</v>
      </c>
      <c r="C54" s="214">
        <v>1</v>
      </c>
      <c r="D54" s="214">
        <v>1</v>
      </c>
      <c r="E54" s="215">
        <v>1</v>
      </c>
    </row>
    <row r="55" spans="1:5" x14ac:dyDescent="0.2">
      <c r="A55" s="5" t="s">
        <v>48</v>
      </c>
      <c r="B55" s="214">
        <v>1</v>
      </c>
      <c r="C55" s="214">
        <v>1</v>
      </c>
      <c r="D55" s="214">
        <v>1</v>
      </c>
      <c r="E55" s="215">
        <v>1</v>
      </c>
    </row>
    <row r="56" spans="1:5" x14ac:dyDescent="0.2">
      <c r="A56" s="5" t="s">
        <v>49</v>
      </c>
      <c r="B56" s="214">
        <v>1</v>
      </c>
      <c r="C56" s="214">
        <v>1</v>
      </c>
      <c r="D56" s="214">
        <v>1</v>
      </c>
      <c r="E56" s="215">
        <v>1</v>
      </c>
    </row>
    <row r="57" spans="1:5" x14ac:dyDescent="0.2">
      <c r="A57" s="6" t="s">
        <v>50</v>
      </c>
      <c r="B57" s="216">
        <v>0.98899999999999999</v>
      </c>
      <c r="C57" s="216">
        <v>0.98899999999999999</v>
      </c>
      <c r="D57" s="216">
        <v>0.995</v>
      </c>
      <c r="E57" s="217">
        <v>0.99299999999999999</v>
      </c>
    </row>
    <row r="59" spans="1:5" x14ac:dyDescent="0.2">
      <c r="A59" s="59" t="s">
        <v>198</v>
      </c>
    </row>
    <row r="61" spans="1:5" x14ac:dyDescent="0.2">
      <c r="A61" s="61" t="s">
        <v>578</v>
      </c>
    </row>
  </sheetData>
  <mergeCells count="6">
    <mergeCell ref="D22:E22"/>
    <mergeCell ref="B3:C3"/>
    <mergeCell ref="D3:E3"/>
    <mergeCell ref="A3:A4"/>
    <mergeCell ref="A22:A23"/>
    <mergeCell ref="B22:C22"/>
  </mergeCells>
  <hyperlinks>
    <hyperlink ref="A61" location="Contents!A1" display="Table of contents" xr:uid="{FBBF55EA-E761-47EA-B816-D35E641798FF}"/>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27"/>
  <sheetViews>
    <sheetView workbookViewId="0"/>
  </sheetViews>
  <sheetFormatPr defaultColWidth="9.140625" defaultRowHeight="15" x14ac:dyDescent="0.2"/>
  <cols>
    <col min="1" max="1" width="14.7109375" style="2" customWidth="1"/>
    <col min="2" max="3" width="11.140625" style="2" customWidth="1"/>
    <col min="4" max="4" width="13.5703125" style="2" customWidth="1"/>
    <col min="5" max="5" width="13" style="2" customWidth="1"/>
    <col min="6" max="6" width="13.28515625" style="2" customWidth="1"/>
    <col min="7" max="7" width="13" style="2" customWidth="1"/>
    <col min="8" max="8" width="12.140625" style="2" customWidth="1"/>
    <col min="9" max="9" width="12" style="2" customWidth="1"/>
    <col min="10" max="10" width="12.7109375" style="2" customWidth="1"/>
    <col min="11" max="11" width="12.5703125" style="2" customWidth="1"/>
    <col min="12" max="18" width="11.140625" style="2" customWidth="1"/>
    <col min="19" max="16384" width="9.140625" style="2"/>
  </cols>
  <sheetData>
    <row r="1" spans="1:12" ht="15.75" x14ac:dyDescent="0.25">
      <c r="A1" s="1" t="s">
        <v>355</v>
      </c>
    </row>
    <row r="3" spans="1:12" ht="60" x14ac:dyDescent="0.2">
      <c r="A3" s="196" t="s">
        <v>103</v>
      </c>
      <c r="B3" s="196" t="s">
        <v>108</v>
      </c>
      <c r="C3" s="196" t="s">
        <v>109</v>
      </c>
      <c r="D3" s="196" t="s">
        <v>110</v>
      </c>
      <c r="E3" s="196" t="s">
        <v>257</v>
      </c>
      <c r="F3" s="196" t="s">
        <v>111</v>
      </c>
      <c r="G3" s="196" t="s">
        <v>66</v>
      </c>
      <c r="H3" s="196" t="s">
        <v>365</v>
      </c>
      <c r="I3" s="196" t="s">
        <v>366</v>
      </c>
      <c r="J3" s="196" t="s">
        <v>367</v>
      </c>
      <c r="K3" s="196" t="s">
        <v>368</v>
      </c>
      <c r="L3" s="196" t="s">
        <v>369</v>
      </c>
    </row>
    <row r="4" spans="1:12" x14ac:dyDescent="0.2">
      <c r="A4" s="14" t="s">
        <v>104</v>
      </c>
      <c r="B4" s="25">
        <v>3163</v>
      </c>
      <c r="C4" s="25">
        <v>872</v>
      </c>
      <c r="D4" s="15">
        <v>1</v>
      </c>
      <c r="E4" s="25">
        <v>410</v>
      </c>
      <c r="F4" s="25">
        <v>0</v>
      </c>
      <c r="G4" s="67">
        <v>4446</v>
      </c>
      <c r="H4" s="242">
        <f>B4/$G4</f>
        <v>0.71142600089968511</v>
      </c>
      <c r="I4" s="243">
        <f t="shared" ref="I4:L4" si="0">C4/$G4</f>
        <v>0.19613135402609086</v>
      </c>
      <c r="J4" s="243">
        <f t="shared" si="0"/>
        <v>2.2492127755285651E-4</v>
      </c>
      <c r="K4" s="243">
        <f t="shared" si="0"/>
        <v>9.2217723796671161E-2</v>
      </c>
      <c r="L4" s="244">
        <f t="shared" si="0"/>
        <v>0</v>
      </c>
    </row>
    <row r="5" spans="1:12" x14ac:dyDescent="0.2">
      <c r="A5" s="14" t="s">
        <v>105</v>
      </c>
      <c r="B5" s="25">
        <v>3021</v>
      </c>
      <c r="C5" s="25">
        <v>826</v>
      </c>
      <c r="D5" s="15">
        <v>1</v>
      </c>
      <c r="E5" s="25">
        <v>494</v>
      </c>
      <c r="F5" s="25">
        <v>0</v>
      </c>
      <c r="G5" s="67">
        <v>4342</v>
      </c>
      <c r="H5" s="245">
        <f t="shared" ref="H5:H21" si="1">B5/$G5</f>
        <v>0.69576232151082451</v>
      </c>
      <c r="I5" s="36">
        <f t="shared" ref="I5:I21" si="2">C5/$G5</f>
        <v>0.190234914785813</v>
      </c>
      <c r="J5" s="36">
        <f t="shared" ref="J5:J21" si="3">D5/$G5</f>
        <v>2.3030861354214648E-4</v>
      </c>
      <c r="K5" s="36">
        <f t="shared" ref="K5:K21" si="4">E5/$G5</f>
        <v>0.11377245508982035</v>
      </c>
      <c r="L5" s="37">
        <f t="shared" ref="L5:L21" si="5">F5/$G5</f>
        <v>0</v>
      </c>
    </row>
    <row r="6" spans="1:12" x14ac:dyDescent="0.2">
      <c r="A6" s="14" t="s">
        <v>106</v>
      </c>
      <c r="B6" s="25">
        <v>2856</v>
      </c>
      <c r="C6" s="25">
        <v>869</v>
      </c>
      <c r="D6" s="15">
        <v>1</v>
      </c>
      <c r="E6" s="25">
        <v>643</v>
      </c>
      <c r="F6" s="25">
        <v>0</v>
      </c>
      <c r="G6" s="67">
        <v>4370</v>
      </c>
      <c r="H6" s="245">
        <f t="shared" si="1"/>
        <v>0.6535469107551487</v>
      </c>
      <c r="I6" s="36">
        <f t="shared" si="2"/>
        <v>0.19885583524027459</v>
      </c>
      <c r="J6" s="36">
        <f t="shared" si="3"/>
        <v>2.288329519450801E-4</v>
      </c>
      <c r="K6" s="36">
        <f t="shared" si="4"/>
        <v>0.1471395881006865</v>
      </c>
      <c r="L6" s="37">
        <f t="shared" si="5"/>
        <v>0</v>
      </c>
    </row>
    <row r="7" spans="1:12" x14ac:dyDescent="0.2">
      <c r="A7" s="14" t="s">
        <v>107</v>
      </c>
      <c r="B7" s="25">
        <v>2692</v>
      </c>
      <c r="C7" s="25">
        <v>767</v>
      </c>
      <c r="D7" s="15">
        <v>0</v>
      </c>
      <c r="E7" s="25">
        <v>763</v>
      </c>
      <c r="F7" s="25">
        <v>0</v>
      </c>
      <c r="G7" s="67">
        <v>4223</v>
      </c>
      <c r="H7" s="245">
        <f t="shared" si="1"/>
        <v>0.63746152024627045</v>
      </c>
      <c r="I7" s="36">
        <f t="shared" si="2"/>
        <v>0.18162443760359934</v>
      </c>
      <c r="J7" s="36">
        <f t="shared" si="3"/>
        <v>0</v>
      </c>
      <c r="K7" s="36">
        <f t="shared" si="4"/>
        <v>0.18067724366564053</v>
      </c>
      <c r="L7" s="37">
        <f t="shared" si="5"/>
        <v>0</v>
      </c>
    </row>
    <row r="8" spans="1:12" x14ac:dyDescent="0.2">
      <c r="A8" s="14" t="s">
        <v>56</v>
      </c>
      <c r="B8" s="25">
        <v>2404</v>
      </c>
      <c r="C8" s="25">
        <v>929</v>
      </c>
      <c r="D8" s="15">
        <v>0</v>
      </c>
      <c r="E8" s="25">
        <v>844</v>
      </c>
      <c r="F8" s="25">
        <v>59</v>
      </c>
      <c r="G8" s="67">
        <v>4235</v>
      </c>
      <c r="H8" s="245">
        <f t="shared" si="1"/>
        <v>0.56765053128689491</v>
      </c>
      <c r="I8" s="36">
        <f t="shared" si="2"/>
        <v>0.21936245572609209</v>
      </c>
      <c r="J8" s="36">
        <f t="shared" si="3"/>
        <v>0</v>
      </c>
      <c r="K8" s="36">
        <f t="shared" si="4"/>
        <v>0.19929161747343566</v>
      </c>
      <c r="L8" s="37">
        <f t="shared" si="5"/>
        <v>1.3931523022432113E-2</v>
      </c>
    </row>
    <row r="9" spans="1:12" x14ac:dyDescent="0.2">
      <c r="A9" s="14" t="s">
        <v>57</v>
      </c>
      <c r="B9" s="25">
        <v>2209</v>
      </c>
      <c r="C9" s="25">
        <v>919</v>
      </c>
      <c r="D9" s="15">
        <v>0</v>
      </c>
      <c r="E9" s="25">
        <v>925</v>
      </c>
      <c r="F9" s="25">
        <v>101</v>
      </c>
      <c r="G9" s="67">
        <v>4154</v>
      </c>
      <c r="H9" s="245">
        <f t="shared" si="1"/>
        <v>0.53177660086663459</v>
      </c>
      <c r="I9" s="36">
        <f t="shared" si="2"/>
        <v>0.22123254694270583</v>
      </c>
      <c r="J9" s="36">
        <f t="shared" si="3"/>
        <v>0</v>
      </c>
      <c r="K9" s="36">
        <f t="shared" si="4"/>
        <v>0.22267693789118922</v>
      </c>
      <c r="L9" s="37">
        <f t="shared" si="5"/>
        <v>2.4313914299470388E-2</v>
      </c>
    </row>
    <row r="10" spans="1:12" x14ac:dyDescent="0.2">
      <c r="A10" s="14" t="s">
        <v>58</v>
      </c>
      <c r="B10" s="25">
        <v>1946</v>
      </c>
      <c r="C10" s="25">
        <v>912</v>
      </c>
      <c r="D10" s="15">
        <v>0</v>
      </c>
      <c r="E10" s="25">
        <v>994</v>
      </c>
      <c r="F10" s="25">
        <v>123</v>
      </c>
      <c r="G10" s="67">
        <v>3975</v>
      </c>
      <c r="H10" s="245">
        <f t="shared" si="1"/>
        <v>0.48955974842767297</v>
      </c>
      <c r="I10" s="36">
        <f t="shared" si="2"/>
        <v>0.22943396226415094</v>
      </c>
      <c r="J10" s="36">
        <f t="shared" si="3"/>
        <v>0</v>
      </c>
      <c r="K10" s="36">
        <f t="shared" si="4"/>
        <v>0.250062893081761</v>
      </c>
      <c r="L10" s="37">
        <f t="shared" si="5"/>
        <v>3.0943396226415093E-2</v>
      </c>
    </row>
    <row r="11" spans="1:12" x14ac:dyDescent="0.2">
      <c r="A11" s="14" t="s">
        <v>59</v>
      </c>
      <c r="B11" s="25">
        <v>1882</v>
      </c>
      <c r="C11" s="25">
        <v>803</v>
      </c>
      <c r="D11" s="15">
        <v>1</v>
      </c>
      <c r="E11" s="25">
        <v>1060</v>
      </c>
      <c r="F11" s="25">
        <v>117</v>
      </c>
      <c r="G11" s="67">
        <v>3862</v>
      </c>
      <c r="H11" s="245">
        <f t="shared" si="1"/>
        <v>0.48731227343345418</v>
      </c>
      <c r="I11" s="36">
        <f t="shared" si="2"/>
        <v>0.20792335577421026</v>
      </c>
      <c r="J11" s="36">
        <f t="shared" si="3"/>
        <v>2.5893319523562919E-4</v>
      </c>
      <c r="K11" s="36">
        <f t="shared" si="4"/>
        <v>0.27446918694976696</v>
      </c>
      <c r="L11" s="37">
        <f t="shared" si="5"/>
        <v>3.0295183842568619E-2</v>
      </c>
    </row>
    <row r="12" spans="1:12" x14ac:dyDescent="0.2">
      <c r="A12" s="14" t="s">
        <v>60</v>
      </c>
      <c r="B12" s="25">
        <v>1696</v>
      </c>
      <c r="C12" s="25">
        <v>896</v>
      </c>
      <c r="D12" s="15">
        <v>0</v>
      </c>
      <c r="E12" s="25">
        <v>1076</v>
      </c>
      <c r="F12" s="25">
        <v>130</v>
      </c>
      <c r="G12" s="67">
        <v>3797</v>
      </c>
      <c r="H12" s="245">
        <f t="shared" si="1"/>
        <v>0.44666842243876742</v>
      </c>
      <c r="I12" s="36">
        <f t="shared" si="2"/>
        <v>0.23597577034500922</v>
      </c>
      <c r="J12" s="36">
        <f t="shared" si="3"/>
        <v>0</v>
      </c>
      <c r="K12" s="36">
        <f t="shared" si="4"/>
        <v>0.28338161706610482</v>
      </c>
      <c r="L12" s="37">
        <f t="shared" si="5"/>
        <v>3.4237555965235714E-2</v>
      </c>
    </row>
    <row r="13" spans="1:12" x14ac:dyDescent="0.2">
      <c r="A13" s="14" t="s">
        <v>61</v>
      </c>
      <c r="B13" s="25">
        <v>1116</v>
      </c>
      <c r="C13" s="25">
        <v>1303</v>
      </c>
      <c r="D13" s="15">
        <v>0</v>
      </c>
      <c r="E13" s="25">
        <v>1105</v>
      </c>
      <c r="F13" s="25">
        <v>124</v>
      </c>
      <c r="G13" s="67">
        <v>3648</v>
      </c>
      <c r="H13" s="245">
        <f t="shared" si="1"/>
        <v>0.30592105263157893</v>
      </c>
      <c r="I13" s="36">
        <f t="shared" si="2"/>
        <v>0.35718201754385964</v>
      </c>
      <c r="J13" s="36">
        <f t="shared" si="3"/>
        <v>0</v>
      </c>
      <c r="K13" s="36">
        <f t="shared" si="4"/>
        <v>0.30290570175438597</v>
      </c>
      <c r="L13" s="37">
        <f t="shared" si="5"/>
        <v>3.399122807017544E-2</v>
      </c>
    </row>
    <row r="14" spans="1:12" x14ac:dyDescent="0.2">
      <c r="A14" s="14" t="s">
        <v>62</v>
      </c>
      <c r="B14" s="25">
        <v>911</v>
      </c>
      <c r="C14" s="25">
        <v>1462</v>
      </c>
      <c r="D14" s="15">
        <v>0</v>
      </c>
      <c r="E14" s="25">
        <v>1088</v>
      </c>
      <c r="F14" s="25">
        <v>115</v>
      </c>
      <c r="G14" s="67">
        <v>3576</v>
      </c>
      <c r="H14" s="245">
        <f t="shared" si="1"/>
        <v>0.25475391498881433</v>
      </c>
      <c r="I14" s="36">
        <f t="shared" si="2"/>
        <v>0.40883668903803133</v>
      </c>
      <c r="J14" s="36">
        <f t="shared" si="3"/>
        <v>0</v>
      </c>
      <c r="K14" s="36">
        <f t="shared" si="4"/>
        <v>0.30425055928411632</v>
      </c>
      <c r="L14" s="37">
        <f t="shared" si="5"/>
        <v>3.2158836689038031E-2</v>
      </c>
    </row>
    <row r="15" spans="1:12" x14ac:dyDescent="0.2">
      <c r="A15" s="14" t="s">
        <v>63</v>
      </c>
      <c r="B15" s="25">
        <v>889</v>
      </c>
      <c r="C15" s="25">
        <v>1525</v>
      </c>
      <c r="D15" s="15">
        <v>0</v>
      </c>
      <c r="E15" s="25">
        <v>1110</v>
      </c>
      <c r="F15" s="25">
        <v>116</v>
      </c>
      <c r="G15" s="67">
        <v>3640</v>
      </c>
      <c r="H15" s="245">
        <f t="shared" si="1"/>
        <v>0.24423076923076922</v>
      </c>
      <c r="I15" s="36">
        <f t="shared" si="2"/>
        <v>0.41895604395604397</v>
      </c>
      <c r="J15" s="36">
        <f t="shared" si="3"/>
        <v>0</v>
      </c>
      <c r="K15" s="36">
        <f t="shared" si="4"/>
        <v>0.30494505494505497</v>
      </c>
      <c r="L15" s="37">
        <f t="shared" si="5"/>
        <v>3.1868131868131866E-2</v>
      </c>
    </row>
    <row r="16" spans="1:12" x14ac:dyDescent="0.2">
      <c r="A16" s="14" t="s">
        <v>64</v>
      </c>
      <c r="B16" s="25">
        <v>754</v>
      </c>
      <c r="C16" s="25">
        <v>1680</v>
      </c>
      <c r="D16" s="15">
        <v>0</v>
      </c>
      <c r="E16" s="25">
        <v>1107</v>
      </c>
      <c r="F16" s="25">
        <v>122</v>
      </c>
      <c r="G16" s="67">
        <v>3662</v>
      </c>
      <c r="H16" s="245">
        <f t="shared" si="1"/>
        <v>0.2058984161660295</v>
      </c>
      <c r="I16" s="36">
        <f t="shared" si="2"/>
        <v>0.45876570180229381</v>
      </c>
      <c r="J16" s="36">
        <f t="shared" si="3"/>
        <v>0</v>
      </c>
      <c r="K16" s="36">
        <f t="shared" si="4"/>
        <v>0.30229382850901149</v>
      </c>
      <c r="L16" s="37">
        <f t="shared" si="5"/>
        <v>3.3315128345166575E-2</v>
      </c>
    </row>
    <row r="17" spans="1:12" x14ac:dyDescent="0.2">
      <c r="A17" s="14" t="s">
        <v>14</v>
      </c>
      <c r="B17" s="25">
        <v>751</v>
      </c>
      <c r="C17" s="25">
        <v>1708</v>
      </c>
      <c r="D17" s="15">
        <v>20</v>
      </c>
      <c r="E17" s="25">
        <v>1096</v>
      </c>
      <c r="F17" s="25">
        <v>131</v>
      </c>
      <c r="G17" s="67">
        <v>3705</v>
      </c>
      <c r="H17" s="245">
        <f t="shared" si="1"/>
        <v>0.20269905533063429</v>
      </c>
      <c r="I17" s="36">
        <f t="shared" si="2"/>
        <v>0.46099865047233468</v>
      </c>
      <c r="J17" s="36">
        <f t="shared" si="3"/>
        <v>5.3981106612685558E-3</v>
      </c>
      <c r="K17" s="36">
        <f t="shared" si="4"/>
        <v>0.2958164642375169</v>
      </c>
      <c r="L17" s="37">
        <f t="shared" si="5"/>
        <v>3.535762483130904E-2</v>
      </c>
    </row>
    <row r="18" spans="1:12" x14ac:dyDescent="0.2">
      <c r="A18" s="14" t="s">
        <v>15</v>
      </c>
      <c r="B18" s="25">
        <v>463</v>
      </c>
      <c r="C18" s="25">
        <v>1966</v>
      </c>
      <c r="D18" s="15">
        <v>26</v>
      </c>
      <c r="E18" s="25">
        <v>1117</v>
      </c>
      <c r="F18" s="25">
        <v>145</v>
      </c>
      <c r="G18" s="67">
        <v>3716</v>
      </c>
      <c r="H18" s="245">
        <f t="shared" si="1"/>
        <v>0.12459634015069967</v>
      </c>
      <c r="I18" s="36">
        <f t="shared" si="2"/>
        <v>0.5290635091496233</v>
      </c>
      <c r="J18" s="36">
        <f t="shared" si="3"/>
        <v>6.9967707212055972E-3</v>
      </c>
      <c r="K18" s="36">
        <f t="shared" si="4"/>
        <v>0.30059203444564048</v>
      </c>
      <c r="L18" s="37">
        <f t="shared" si="5"/>
        <v>3.9020452099031218E-2</v>
      </c>
    </row>
    <row r="19" spans="1:12" x14ac:dyDescent="0.2">
      <c r="A19" s="14" t="s">
        <v>162</v>
      </c>
      <c r="B19" s="25">
        <v>347</v>
      </c>
      <c r="C19" s="25">
        <v>2020</v>
      </c>
      <c r="D19" s="15">
        <v>27</v>
      </c>
      <c r="E19" s="25">
        <v>1091</v>
      </c>
      <c r="F19" s="25">
        <v>145</v>
      </c>
      <c r="G19" s="67">
        <v>3631</v>
      </c>
      <c r="H19" s="245">
        <f t="shared" si="1"/>
        <v>9.5565959790691268E-2</v>
      </c>
      <c r="I19" s="36">
        <f t="shared" si="2"/>
        <v>0.55632057284494629</v>
      </c>
      <c r="J19" s="36">
        <f t="shared" si="3"/>
        <v>7.4359680528779948E-3</v>
      </c>
      <c r="K19" s="36">
        <f t="shared" si="4"/>
        <v>0.30046819058110713</v>
      </c>
      <c r="L19" s="37">
        <f t="shared" si="5"/>
        <v>3.993390250619664E-2</v>
      </c>
    </row>
    <row r="20" spans="1:12" x14ac:dyDescent="0.2">
      <c r="A20" s="14" t="s">
        <v>209</v>
      </c>
      <c r="B20" s="25">
        <v>251</v>
      </c>
      <c r="C20" s="25">
        <v>2116</v>
      </c>
      <c r="D20" s="15">
        <v>37</v>
      </c>
      <c r="E20" s="25">
        <v>1096</v>
      </c>
      <c r="F20" s="25">
        <v>128</v>
      </c>
      <c r="G20" s="67">
        <v>3629</v>
      </c>
      <c r="H20" s="245">
        <f t="shared" si="1"/>
        <v>6.9165059244971072E-2</v>
      </c>
      <c r="I20" s="36">
        <f t="shared" si="2"/>
        <v>0.58308073849545328</v>
      </c>
      <c r="J20" s="36">
        <f t="shared" si="3"/>
        <v>1.0195646183521631E-2</v>
      </c>
      <c r="K20" s="36">
        <f t="shared" si="4"/>
        <v>0.30201157343620832</v>
      </c>
      <c r="L20" s="37">
        <f t="shared" si="5"/>
        <v>3.5271424634885647E-2</v>
      </c>
    </row>
    <row r="21" spans="1:12" x14ac:dyDescent="0.2">
      <c r="A21" s="16" t="s">
        <v>224</v>
      </c>
      <c r="B21" s="28">
        <v>99</v>
      </c>
      <c r="C21" s="28">
        <v>2214</v>
      </c>
      <c r="D21" s="17">
        <v>81</v>
      </c>
      <c r="E21" s="28">
        <v>1088</v>
      </c>
      <c r="F21" s="28">
        <v>146</v>
      </c>
      <c r="G21" s="68">
        <v>3627</v>
      </c>
      <c r="H21" s="246">
        <f t="shared" si="1"/>
        <v>2.729528535980149E-2</v>
      </c>
      <c r="I21" s="38">
        <f t="shared" si="2"/>
        <v>0.61042183622828783</v>
      </c>
      <c r="J21" s="38">
        <f t="shared" si="3"/>
        <v>2.2332506203473945E-2</v>
      </c>
      <c r="K21" s="38">
        <f t="shared" si="4"/>
        <v>0.29997242900468707</v>
      </c>
      <c r="L21" s="39">
        <f t="shared" si="5"/>
        <v>4.0253653156878962E-2</v>
      </c>
    </row>
    <row r="23" spans="1:12" x14ac:dyDescent="0.2">
      <c r="A23" s="2" t="s">
        <v>203</v>
      </c>
    </row>
    <row r="24" spans="1:12" x14ac:dyDescent="0.2">
      <c r="A24" s="2" t="s">
        <v>204</v>
      </c>
    </row>
    <row r="25" spans="1:12" x14ac:dyDescent="0.2">
      <c r="A25" s="2" t="s">
        <v>112</v>
      </c>
    </row>
    <row r="27" spans="1:12" x14ac:dyDescent="0.2">
      <c r="A27" s="61" t="s">
        <v>578</v>
      </c>
    </row>
  </sheetData>
  <hyperlinks>
    <hyperlink ref="A27" location="Contents!A1" display="Table of contents" xr:uid="{E9E90EF1-2CC7-4F56-BF76-465CA463E8E5}"/>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
  <sheetViews>
    <sheetView workbookViewId="0"/>
  </sheetViews>
  <sheetFormatPr defaultColWidth="9.140625" defaultRowHeight="15" x14ac:dyDescent="0.2"/>
  <cols>
    <col min="1" max="1" width="38" style="2" customWidth="1"/>
    <col min="2" max="4" width="26.7109375" style="2" customWidth="1"/>
    <col min="5" max="16384" width="9.140625" style="2"/>
  </cols>
  <sheetData>
    <row r="1" spans="1:4" ht="18.75" x14ac:dyDescent="0.35">
      <c r="A1" s="1" t="s">
        <v>356</v>
      </c>
    </row>
    <row r="3" spans="1:4" ht="34.5" x14ac:dyDescent="0.35">
      <c r="A3" s="70" t="s">
        <v>113</v>
      </c>
      <c r="B3" s="204" t="s">
        <v>258</v>
      </c>
      <c r="C3" s="205" t="s">
        <v>259</v>
      </c>
      <c r="D3" s="206" t="s">
        <v>260</v>
      </c>
    </row>
    <row r="4" spans="1:4" ht="29.45" customHeight="1" x14ac:dyDescent="0.2">
      <c r="A4" s="69" t="s">
        <v>205</v>
      </c>
      <c r="B4" s="197">
        <v>82394</v>
      </c>
      <c r="C4" s="198" t="s">
        <v>216</v>
      </c>
      <c r="D4" s="199" t="s">
        <v>216</v>
      </c>
    </row>
    <row r="5" spans="1:4" ht="29.45" customHeight="1" x14ac:dyDescent="0.2">
      <c r="A5" s="5" t="s">
        <v>206</v>
      </c>
      <c r="B5" s="200">
        <v>68646</v>
      </c>
      <c r="C5" s="200">
        <v>13748</v>
      </c>
      <c r="D5" s="201">
        <v>16.7</v>
      </c>
    </row>
    <row r="6" spans="1:4" ht="29.45" customHeight="1" x14ac:dyDescent="0.2">
      <c r="A6" s="5" t="s">
        <v>207</v>
      </c>
      <c r="B6" s="200">
        <v>54026</v>
      </c>
      <c r="C6" s="200">
        <v>28368</v>
      </c>
      <c r="D6" s="201">
        <v>34.4</v>
      </c>
    </row>
    <row r="7" spans="1:4" ht="29.45" customHeight="1" x14ac:dyDescent="0.2">
      <c r="A7" s="6" t="s">
        <v>208</v>
      </c>
      <c r="B7" s="202">
        <v>48958</v>
      </c>
      <c r="C7" s="202">
        <v>33436</v>
      </c>
      <c r="D7" s="203">
        <v>40.6</v>
      </c>
    </row>
    <row r="9" spans="1:4" x14ac:dyDescent="0.2">
      <c r="A9" s="239" t="s">
        <v>358</v>
      </c>
      <c r="B9" s="7"/>
      <c r="C9" s="7"/>
      <c r="D9" s="7"/>
    </row>
    <row r="10" spans="1:4" x14ac:dyDescent="0.2">
      <c r="A10" s="240" t="s">
        <v>357</v>
      </c>
      <c r="B10" s="7"/>
      <c r="C10" s="7"/>
      <c r="D10" s="7"/>
    </row>
    <row r="11" spans="1:4" x14ac:dyDescent="0.2">
      <c r="A11" s="7"/>
      <c r="B11" s="7"/>
      <c r="C11" s="7"/>
      <c r="D11" s="7"/>
    </row>
    <row r="12" spans="1:4" x14ac:dyDescent="0.2">
      <c r="A12" s="61" t="s">
        <v>578</v>
      </c>
      <c r="B12" s="7"/>
      <c r="C12" s="7"/>
      <c r="D12" s="7"/>
    </row>
    <row r="13" spans="1:4" x14ac:dyDescent="0.2">
      <c r="A13" s="7"/>
      <c r="B13" s="7"/>
      <c r="C13" s="7"/>
      <c r="D13" s="7"/>
    </row>
    <row r="14" spans="1:4" x14ac:dyDescent="0.2">
      <c r="A14" s="7"/>
      <c r="B14" s="7"/>
      <c r="C14" s="7"/>
      <c r="D14" s="7"/>
    </row>
    <row r="15" spans="1:4" x14ac:dyDescent="0.2">
      <c r="A15" s="7"/>
      <c r="B15" s="7"/>
      <c r="C15" s="7"/>
      <c r="D15" s="7"/>
    </row>
    <row r="16" spans="1:4" x14ac:dyDescent="0.2">
      <c r="A16" s="7"/>
      <c r="B16" s="7"/>
      <c r="C16" s="7"/>
      <c r="D16" s="7"/>
    </row>
    <row r="17" spans="1:4" x14ac:dyDescent="0.2">
      <c r="A17" s="7"/>
      <c r="B17" s="7"/>
      <c r="C17" s="7"/>
      <c r="D17" s="7"/>
    </row>
  </sheetData>
  <hyperlinks>
    <hyperlink ref="A12" location="Contents!A1" display="Table of contents" xr:uid="{157C77A7-1384-496C-B3F3-9EE434CC60EB}"/>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27"/>
  <sheetViews>
    <sheetView workbookViewId="0"/>
  </sheetViews>
  <sheetFormatPr defaultColWidth="9.140625" defaultRowHeight="15" x14ac:dyDescent="0.2"/>
  <cols>
    <col min="1" max="1" width="9.140625" style="2"/>
    <col min="2" max="2" width="15.140625" style="2" customWidth="1"/>
    <col min="3" max="8" width="11.140625" style="2" customWidth="1"/>
    <col min="9" max="16384" width="9.140625" style="2"/>
  </cols>
  <sheetData>
    <row r="1" spans="1:9" ht="15.75" x14ac:dyDescent="0.25">
      <c r="A1" s="1" t="s">
        <v>359</v>
      </c>
    </row>
    <row r="3" spans="1:9" ht="60" x14ac:dyDescent="0.2">
      <c r="A3" s="112" t="s">
        <v>0</v>
      </c>
      <c r="B3" s="113" t="s">
        <v>119</v>
      </c>
      <c r="C3" s="113" t="s">
        <v>114</v>
      </c>
      <c r="D3" s="113" t="s">
        <v>115</v>
      </c>
      <c r="E3" s="113" t="s">
        <v>116</v>
      </c>
      <c r="F3" s="113" t="s">
        <v>117</v>
      </c>
      <c r="G3" s="113" t="s">
        <v>118</v>
      </c>
      <c r="H3" s="114" t="s">
        <v>66</v>
      </c>
      <c r="I3" s="111"/>
    </row>
    <row r="4" spans="1:9" x14ac:dyDescent="0.2">
      <c r="A4" s="264">
        <v>2011</v>
      </c>
      <c r="B4" s="132" t="s">
        <v>120</v>
      </c>
      <c r="C4" s="133">
        <v>4</v>
      </c>
      <c r="D4" s="133">
        <v>26</v>
      </c>
      <c r="E4" s="133">
        <v>36</v>
      </c>
      <c r="F4" s="133">
        <v>166</v>
      </c>
      <c r="G4" s="133">
        <v>25</v>
      </c>
      <c r="H4" s="134">
        <v>256</v>
      </c>
      <c r="I4" s="111"/>
    </row>
    <row r="5" spans="1:9" x14ac:dyDescent="0.2">
      <c r="A5" s="262"/>
      <c r="B5" s="128" t="s">
        <v>121</v>
      </c>
      <c r="C5" s="241">
        <v>8</v>
      </c>
      <c r="D5" s="241">
        <v>155</v>
      </c>
      <c r="E5" s="241">
        <v>82</v>
      </c>
      <c r="F5" s="241">
        <v>513</v>
      </c>
      <c r="G5" s="241">
        <v>7</v>
      </c>
      <c r="H5" s="135">
        <v>765</v>
      </c>
      <c r="I5" s="111"/>
    </row>
    <row r="6" spans="1:9" x14ac:dyDescent="0.2">
      <c r="A6" s="262">
        <v>2012</v>
      </c>
      <c r="B6" s="128" t="s">
        <v>120</v>
      </c>
      <c r="C6" s="241">
        <v>4</v>
      </c>
      <c r="D6" s="241">
        <v>26</v>
      </c>
      <c r="E6" s="241">
        <v>39</v>
      </c>
      <c r="F6" s="241">
        <v>167</v>
      </c>
      <c r="G6" s="241">
        <v>43</v>
      </c>
      <c r="H6" s="135">
        <v>280</v>
      </c>
      <c r="I6" s="111"/>
    </row>
    <row r="7" spans="1:9" x14ac:dyDescent="0.2">
      <c r="A7" s="262"/>
      <c r="B7" s="128" t="s">
        <v>121</v>
      </c>
      <c r="C7" s="241">
        <v>11</v>
      </c>
      <c r="D7" s="241">
        <v>165</v>
      </c>
      <c r="E7" s="241">
        <v>78</v>
      </c>
      <c r="F7" s="241">
        <v>594</v>
      </c>
      <c r="G7" s="241">
        <v>35</v>
      </c>
      <c r="H7" s="135">
        <v>882</v>
      </c>
      <c r="I7" s="111"/>
    </row>
    <row r="8" spans="1:9" x14ac:dyDescent="0.2">
      <c r="A8" s="262">
        <v>2013</v>
      </c>
      <c r="B8" s="128" t="s">
        <v>120</v>
      </c>
      <c r="C8" s="241">
        <v>4</v>
      </c>
      <c r="D8" s="241">
        <v>26</v>
      </c>
      <c r="E8" s="241">
        <v>39</v>
      </c>
      <c r="F8" s="241">
        <v>169</v>
      </c>
      <c r="G8" s="241">
        <v>54</v>
      </c>
      <c r="H8" s="135">
        <v>292</v>
      </c>
      <c r="I8" s="111"/>
    </row>
    <row r="9" spans="1:9" x14ac:dyDescent="0.2">
      <c r="A9" s="262"/>
      <c r="B9" s="128" t="s">
        <v>121</v>
      </c>
      <c r="C9" s="241">
        <v>12</v>
      </c>
      <c r="D9" s="241">
        <v>178</v>
      </c>
      <c r="E9" s="241">
        <v>84</v>
      </c>
      <c r="F9" s="241">
        <v>588</v>
      </c>
      <c r="G9" s="241">
        <v>41</v>
      </c>
      <c r="H9" s="135">
        <v>902</v>
      </c>
      <c r="I9" s="111"/>
    </row>
    <row r="10" spans="1:9" x14ac:dyDescent="0.2">
      <c r="A10" s="262">
        <v>2014</v>
      </c>
      <c r="B10" s="128" t="s">
        <v>120</v>
      </c>
      <c r="C10" s="241">
        <v>11</v>
      </c>
      <c r="D10" s="241">
        <v>26</v>
      </c>
      <c r="E10" s="241">
        <v>54</v>
      </c>
      <c r="F10" s="241">
        <v>173</v>
      </c>
      <c r="G10" s="241">
        <v>68</v>
      </c>
      <c r="H10" s="135">
        <v>331</v>
      </c>
      <c r="I10" s="111"/>
    </row>
    <row r="11" spans="1:9" x14ac:dyDescent="0.2">
      <c r="A11" s="262"/>
      <c r="B11" s="128" t="s">
        <v>121</v>
      </c>
      <c r="C11" s="241">
        <v>15</v>
      </c>
      <c r="D11" s="241">
        <v>179</v>
      </c>
      <c r="E11" s="241">
        <v>78</v>
      </c>
      <c r="F11" s="241">
        <v>559</v>
      </c>
      <c r="G11" s="241">
        <v>57</v>
      </c>
      <c r="H11" s="135">
        <v>888</v>
      </c>
      <c r="I11" s="111"/>
    </row>
    <row r="12" spans="1:9" x14ac:dyDescent="0.2">
      <c r="A12" s="265" t="s">
        <v>122</v>
      </c>
      <c r="B12" s="128" t="s">
        <v>120</v>
      </c>
      <c r="C12" s="241">
        <v>11</v>
      </c>
      <c r="D12" s="241">
        <v>26</v>
      </c>
      <c r="E12" s="241">
        <v>54</v>
      </c>
      <c r="F12" s="241">
        <v>192</v>
      </c>
      <c r="G12" s="241">
        <v>96</v>
      </c>
      <c r="H12" s="135">
        <v>379</v>
      </c>
      <c r="I12" s="111"/>
    </row>
    <row r="13" spans="1:9" x14ac:dyDescent="0.2">
      <c r="A13" s="265"/>
      <c r="B13" s="128" t="s">
        <v>121</v>
      </c>
      <c r="C13" s="241">
        <v>20</v>
      </c>
      <c r="D13" s="241">
        <v>169</v>
      </c>
      <c r="E13" s="241">
        <v>88</v>
      </c>
      <c r="F13" s="241">
        <v>648</v>
      </c>
      <c r="G13" s="241">
        <v>75</v>
      </c>
      <c r="H13" s="135">
        <v>1000</v>
      </c>
      <c r="I13" s="111"/>
    </row>
    <row r="14" spans="1:9" x14ac:dyDescent="0.2">
      <c r="A14" s="265" t="s">
        <v>161</v>
      </c>
      <c r="B14" s="128" t="s">
        <v>120</v>
      </c>
      <c r="C14" s="241">
        <v>11</v>
      </c>
      <c r="D14" s="241">
        <v>26</v>
      </c>
      <c r="E14" s="241">
        <v>59</v>
      </c>
      <c r="F14" s="241">
        <v>193</v>
      </c>
      <c r="G14" s="241">
        <v>112</v>
      </c>
      <c r="H14" s="135">
        <v>401</v>
      </c>
      <c r="I14" s="111"/>
    </row>
    <row r="15" spans="1:9" x14ac:dyDescent="0.2">
      <c r="A15" s="265"/>
      <c r="B15" s="128" t="s">
        <v>121</v>
      </c>
      <c r="C15" s="241">
        <v>15</v>
      </c>
      <c r="D15" s="241">
        <v>166</v>
      </c>
      <c r="E15" s="241">
        <v>141</v>
      </c>
      <c r="F15" s="241">
        <v>646</v>
      </c>
      <c r="G15" s="241">
        <v>94</v>
      </c>
      <c r="H15" s="135">
        <v>1062</v>
      </c>
      <c r="I15" s="111"/>
    </row>
    <row r="16" spans="1:9" x14ac:dyDescent="0.2">
      <c r="A16" s="262">
        <v>2017</v>
      </c>
      <c r="B16" s="128" t="s">
        <v>120</v>
      </c>
      <c r="C16" s="241">
        <v>11</v>
      </c>
      <c r="D16" s="241">
        <v>26</v>
      </c>
      <c r="E16" s="241">
        <v>52</v>
      </c>
      <c r="F16" s="241">
        <v>193</v>
      </c>
      <c r="G16" s="241">
        <v>118</v>
      </c>
      <c r="H16" s="135">
        <v>400</v>
      </c>
      <c r="I16" s="111"/>
    </row>
    <row r="17" spans="1:9" x14ac:dyDescent="0.2">
      <c r="A17" s="262"/>
      <c r="B17" s="128" t="s">
        <v>121</v>
      </c>
      <c r="C17" s="241">
        <v>17</v>
      </c>
      <c r="D17" s="241">
        <v>154</v>
      </c>
      <c r="E17" s="241">
        <v>148</v>
      </c>
      <c r="F17" s="241">
        <v>660</v>
      </c>
      <c r="G17" s="241">
        <v>104</v>
      </c>
      <c r="H17" s="135">
        <v>1083</v>
      </c>
      <c r="I17" s="111"/>
    </row>
    <row r="18" spans="1:9" x14ac:dyDescent="0.2">
      <c r="A18" s="262">
        <v>2018</v>
      </c>
      <c r="B18" s="128" t="s">
        <v>120</v>
      </c>
      <c r="C18" s="241">
        <v>11</v>
      </c>
      <c r="D18" s="241">
        <v>26</v>
      </c>
      <c r="E18" s="241">
        <v>52</v>
      </c>
      <c r="F18" s="241">
        <v>194</v>
      </c>
      <c r="G18" s="241">
        <v>129</v>
      </c>
      <c r="H18" s="135">
        <v>412</v>
      </c>
      <c r="I18" s="111"/>
    </row>
    <row r="19" spans="1:9" x14ac:dyDescent="0.2">
      <c r="A19" s="262"/>
      <c r="B19" s="128" t="s">
        <v>121</v>
      </c>
      <c r="C19" s="241">
        <v>15</v>
      </c>
      <c r="D19" s="241">
        <v>159</v>
      </c>
      <c r="E19" s="241">
        <v>197</v>
      </c>
      <c r="F19" s="241">
        <v>597</v>
      </c>
      <c r="G19" s="241">
        <v>119</v>
      </c>
      <c r="H19" s="135">
        <v>1087</v>
      </c>
      <c r="I19" s="111"/>
    </row>
    <row r="20" spans="1:9" x14ac:dyDescent="0.2">
      <c r="A20" s="262">
        <v>2019</v>
      </c>
      <c r="B20" s="128" t="s">
        <v>120</v>
      </c>
      <c r="C20" s="241">
        <v>11</v>
      </c>
      <c r="D20" s="241">
        <v>26</v>
      </c>
      <c r="E20" s="241">
        <v>52</v>
      </c>
      <c r="F20" s="241">
        <v>224</v>
      </c>
      <c r="G20" s="241">
        <v>129</v>
      </c>
      <c r="H20" s="135">
        <f>SUM(C20:G20)</f>
        <v>442</v>
      </c>
      <c r="I20" s="111"/>
    </row>
    <row r="21" spans="1:9" x14ac:dyDescent="0.2">
      <c r="A21" s="263"/>
      <c r="B21" s="136" t="s">
        <v>121</v>
      </c>
      <c r="C21" s="136">
        <v>17</v>
      </c>
      <c r="D21" s="136">
        <v>147</v>
      </c>
      <c r="E21" s="136">
        <v>222</v>
      </c>
      <c r="F21" s="136">
        <v>683</v>
      </c>
      <c r="G21" s="136">
        <v>118</v>
      </c>
      <c r="H21" s="137">
        <v>1186</v>
      </c>
      <c r="I21" s="111"/>
    </row>
    <row r="22" spans="1:9" x14ac:dyDescent="0.2">
      <c r="A22" s="111"/>
      <c r="B22" s="111"/>
      <c r="C22" s="111"/>
      <c r="D22" s="111"/>
      <c r="E22" s="111"/>
      <c r="F22" s="111"/>
      <c r="G22" s="111"/>
      <c r="H22" s="111"/>
      <c r="I22" s="111"/>
    </row>
    <row r="23" spans="1:9" x14ac:dyDescent="0.2">
      <c r="A23" s="111" t="s">
        <v>227</v>
      </c>
      <c r="B23" s="111"/>
      <c r="C23" s="111"/>
      <c r="D23" s="111"/>
      <c r="E23" s="111"/>
      <c r="F23" s="111"/>
      <c r="G23" s="111"/>
      <c r="H23" s="111"/>
      <c r="I23" s="111"/>
    </row>
    <row r="24" spans="1:9" x14ac:dyDescent="0.2">
      <c r="A24" s="61" t="s">
        <v>123</v>
      </c>
      <c r="B24" s="111"/>
      <c r="C24" s="111"/>
      <c r="D24" s="111"/>
      <c r="E24" s="111"/>
      <c r="F24" s="111"/>
      <c r="G24" s="111"/>
      <c r="H24" s="111"/>
      <c r="I24" s="111"/>
    </row>
    <row r="25" spans="1:9" x14ac:dyDescent="0.2">
      <c r="A25" s="111" t="s">
        <v>228</v>
      </c>
      <c r="B25" s="111"/>
      <c r="C25" s="111"/>
      <c r="D25" s="111"/>
      <c r="E25" s="111"/>
      <c r="F25" s="111"/>
      <c r="G25" s="111"/>
      <c r="H25" s="111"/>
      <c r="I25" s="111"/>
    </row>
    <row r="27" spans="1:9" x14ac:dyDescent="0.2">
      <c r="A27" s="61" t="s">
        <v>578</v>
      </c>
    </row>
  </sheetData>
  <mergeCells count="9">
    <mergeCell ref="A20:A21"/>
    <mergeCell ref="A18:A19"/>
    <mergeCell ref="A4:A5"/>
    <mergeCell ref="A6:A7"/>
    <mergeCell ref="A8:A9"/>
    <mergeCell ref="A10:A11"/>
    <mergeCell ref="A12:A13"/>
    <mergeCell ref="A14:A15"/>
    <mergeCell ref="A16:A17"/>
  </mergeCells>
  <hyperlinks>
    <hyperlink ref="A24" r:id="rId1" xr:uid="{00000000-0004-0000-1500-000000000000}"/>
    <hyperlink ref="A27" location="Contents!A1" display="Table of contents" xr:uid="{9E76DD7D-2664-4ED7-9F21-6EB3A86B06D1}"/>
  </hyperlinks>
  <pageMargins left="0.7" right="0.7" top="0.75" bottom="0.75" header="0.3" footer="0.3"/>
  <pageSetup paperSize="9"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3"/>
  <sheetViews>
    <sheetView workbookViewId="0">
      <selection activeCell="A3" sqref="A3"/>
    </sheetView>
  </sheetViews>
  <sheetFormatPr defaultColWidth="9.140625" defaultRowHeight="15" x14ac:dyDescent="0.2"/>
  <cols>
    <col min="1" max="16384" width="9.140625" style="2"/>
  </cols>
  <sheetData>
    <row r="1" spans="1:1" ht="15.75" x14ac:dyDescent="0.25">
      <c r="A1" s="1" t="s">
        <v>72</v>
      </c>
    </row>
    <row r="3" spans="1:1" x14ac:dyDescent="0.2">
      <c r="A3" s="61" t="s">
        <v>578</v>
      </c>
    </row>
  </sheetData>
  <hyperlinks>
    <hyperlink ref="A3" location="Contents!A1" display="Table of contents" xr:uid="{44919A12-6726-4499-99B3-5279671B6C15}"/>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E27"/>
  <sheetViews>
    <sheetView workbookViewId="0"/>
  </sheetViews>
  <sheetFormatPr defaultColWidth="9.140625" defaultRowHeight="15" x14ac:dyDescent="0.2"/>
  <cols>
    <col min="1" max="5" width="13.42578125" style="2" customWidth="1"/>
    <col min="6" max="16384" width="9.140625" style="2"/>
  </cols>
  <sheetData>
    <row r="1" spans="1:5" ht="15.75" x14ac:dyDescent="0.25">
      <c r="A1" s="1" t="s">
        <v>360</v>
      </c>
    </row>
    <row r="3" spans="1:5" ht="60" x14ac:dyDescent="0.2">
      <c r="A3" s="8" t="s">
        <v>0</v>
      </c>
      <c r="B3" s="9" t="s">
        <v>124</v>
      </c>
      <c r="C3" s="9" t="s">
        <v>125</v>
      </c>
      <c r="D3" s="9" t="s">
        <v>196</v>
      </c>
      <c r="E3" s="94" t="s">
        <v>223</v>
      </c>
    </row>
    <row r="4" spans="1:5" x14ac:dyDescent="0.2">
      <c r="A4" s="12">
        <v>2000</v>
      </c>
      <c r="B4" s="13">
        <v>680</v>
      </c>
      <c r="C4" s="13">
        <v>680</v>
      </c>
      <c r="D4" s="13"/>
      <c r="E4" s="35"/>
    </row>
    <row r="5" spans="1:5" x14ac:dyDescent="0.2">
      <c r="A5" s="14">
        <v>2001</v>
      </c>
      <c r="B5" s="15">
        <v>150</v>
      </c>
      <c r="C5" s="15">
        <v>830</v>
      </c>
      <c r="D5" s="15"/>
      <c r="E5" s="46"/>
    </row>
    <row r="6" spans="1:5" x14ac:dyDescent="0.2">
      <c r="A6" s="14">
        <v>2002</v>
      </c>
      <c r="B6" s="15">
        <v>600</v>
      </c>
      <c r="C6" s="25">
        <v>1430</v>
      </c>
      <c r="D6" s="15"/>
      <c r="E6" s="46"/>
    </row>
    <row r="7" spans="1:5" x14ac:dyDescent="0.2">
      <c r="A7" s="14">
        <v>2003</v>
      </c>
      <c r="B7" s="25">
        <v>2300</v>
      </c>
      <c r="C7" s="25">
        <v>3730</v>
      </c>
      <c r="D7" s="15"/>
      <c r="E7" s="46"/>
    </row>
    <row r="8" spans="1:5" x14ac:dyDescent="0.2">
      <c r="A8" s="14">
        <v>2004</v>
      </c>
      <c r="B8" s="15">
        <v>500</v>
      </c>
      <c r="C8" s="25">
        <v>4230</v>
      </c>
      <c r="D8" s="15"/>
      <c r="E8" s="46"/>
    </row>
    <row r="9" spans="1:5" x14ac:dyDescent="0.2">
      <c r="A9" s="14">
        <v>2005</v>
      </c>
      <c r="B9" s="15">
        <v>0</v>
      </c>
      <c r="C9" s="25">
        <v>4320</v>
      </c>
      <c r="D9" s="15"/>
      <c r="E9" s="46"/>
    </row>
    <row r="10" spans="1:5" x14ac:dyDescent="0.2">
      <c r="A10" s="14">
        <v>2006</v>
      </c>
      <c r="B10" s="15">
        <v>100</v>
      </c>
      <c r="C10" s="25">
        <v>4330</v>
      </c>
      <c r="D10" s="15"/>
      <c r="E10" s="46"/>
    </row>
    <row r="11" spans="1:5" x14ac:dyDescent="0.2">
      <c r="A11" s="14">
        <v>2007</v>
      </c>
      <c r="B11" s="25">
        <v>5100</v>
      </c>
      <c r="C11" s="25">
        <v>9430</v>
      </c>
      <c r="D11" s="15"/>
      <c r="E11" s="46"/>
    </row>
    <row r="12" spans="1:5" x14ac:dyDescent="0.2">
      <c r="A12" s="14">
        <v>2008</v>
      </c>
      <c r="B12" s="25">
        <v>2000</v>
      </c>
      <c r="C12" s="25">
        <v>11430</v>
      </c>
      <c r="D12" s="15"/>
      <c r="E12" s="46"/>
    </row>
    <row r="13" spans="1:5" x14ac:dyDescent="0.2">
      <c r="A13" s="14">
        <v>2009</v>
      </c>
      <c r="B13" s="25">
        <v>1500</v>
      </c>
      <c r="C13" s="25">
        <v>12930</v>
      </c>
      <c r="D13" s="25">
        <f>C13-$C$12</f>
        <v>1500</v>
      </c>
      <c r="E13" s="46"/>
    </row>
    <row r="14" spans="1:5" x14ac:dyDescent="0.2">
      <c r="A14" s="14">
        <v>2010</v>
      </c>
      <c r="B14" s="25">
        <v>1808</v>
      </c>
      <c r="C14" s="25">
        <v>14738</v>
      </c>
      <c r="D14" s="25">
        <f t="shared" ref="D14:D19" si="0">C14-$C$12</f>
        <v>3308</v>
      </c>
      <c r="E14" s="46"/>
    </row>
    <row r="15" spans="1:5" x14ac:dyDescent="0.2">
      <c r="A15" s="14">
        <v>2011</v>
      </c>
      <c r="B15" s="25">
        <v>3519</v>
      </c>
      <c r="C15" s="25">
        <v>18257</v>
      </c>
      <c r="D15" s="25">
        <f t="shared" si="0"/>
        <v>6827</v>
      </c>
      <c r="E15" s="46"/>
    </row>
    <row r="16" spans="1:5" x14ac:dyDescent="0.2">
      <c r="A16" s="14">
        <v>2012</v>
      </c>
      <c r="B16" s="25">
        <v>3000</v>
      </c>
      <c r="C16" s="25">
        <v>21257</v>
      </c>
      <c r="D16" s="25">
        <f t="shared" si="0"/>
        <v>9827</v>
      </c>
      <c r="E16" s="46"/>
    </row>
    <row r="17" spans="1:5" x14ac:dyDescent="0.2">
      <c r="A17" s="14">
        <v>2013</v>
      </c>
      <c r="B17" s="25">
        <v>2395</v>
      </c>
      <c r="C17" s="25">
        <v>23652</v>
      </c>
      <c r="D17" s="25">
        <f t="shared" si="0"/>
        <v>12222</v>
      </c>
      <c r="E17" s="46"/>
    </row>
    <row r="18" spans="1:5" x14ac:dyDescent="0.2">
      <c r="A18" s="14">
        <v>2014</v>
      </c>
      <c r="B18" s="25">
        <v>1030</v>
      </c>
      <c r="C18" s="25">
        <v>24682</v>
      </c>
      <c r="D18" s="25">
        <f t="shared" si="0"/>
        <v>13252</v>
      </c>
      <c r="E18" s="46"/>
    </row>
    <row r="19" spans="1:5" x14ac:dyDescent="0.2">
      <c r="A19" s="14">
        <v>2015</v>
      </c>
      <c r="B19" s="25">
        <v>2490</v>
      </c>
      <c r="C19" s="25">
        <v>27172</v>
      </c>
      <c r="D19" s="25">
        <f t="shared" si="0"/>
        <v>15742</v>
      </c>
      <c r="E19" s="46"/>
    </row>
    <row r="20" spans="1:5" x14ac:dyDescent="0.2">
      <c r="A20" s="14">
        <v>2016</v>
      </c>
      <c r="B20" s="25">
        <v>3010</v>
      </c>
      <c r="C20" s="25">
        <v>30182</v>
      </c>
      <c r="D20" s="15"/>
      <c r="E20" s="67">
        <f>C20-C$19</f>
        <v>3010</v>
      </c>
    </row>
    <row r="21" spans="1:5" x14ac:dyDescent="0.2">
      <c r="A21" s="14">
        <v>2017</v>
      </c>
      <c r="B21" s="25">
        <v>2645</v>
      </c>
      <c r="C21" s="25">
        <v>32827</v>
      </c>
      <c r="D21" s="15"/>
      <c r="E21" s="67">
        <f>C21-C$19</f>
        <v>5655</v>
      </c>
    </row>
    <row r="22" spans="1:5" x14ac:dyDescent="0.2">
      <c r="A22" s="14">
        <v>2018</v>
      </c>
      <c r="B22" s="25">
        <v>530</v>
      </c>
      <c r="C22" s="25">
        <v>33357</v>
      </c>
      <c r="D22" s="15"/>
      <c r="E22" s="67">
        <v>6185</v>
      </c>
    </row>
    <row r="23" spans="1:5" x14ac:dyDescent="0.2">
      <c r="A23" s="16">
        <v>2019</v>
      </c>
      <c r="B23" s="28">
        <v>5840</v>
      </c>
      <c r="C23" s="28">
        <f>C22+B23</f>
        <v>39197</v>
      </c>
      <c r="D23" s="17"/>
      <c r="E23" s="68">
        <f>C23-C19</f>
        <v>12025</v>
      </c>
    </row>
    <row r="25" spans="1:5" x14ac:dyDescent="0.2">
      <c r="A25" s="2" t="s">
        <v>126</v>
      </c>
    </row>
    <row r="27" spans="1:5" x14ac:dyDescent="0.2">
      <c r="A27" s="61" t="s">
        <v>578</v>
      </c>
    </row>
  </sheetData>
  <hyperlinks>
    <hyperlink ref="A27" location="Contents!A1" display="Table of contents" xr:uid="{E0AA9C88-7E41-4F7E-943A-2B0394B1CC1B}"/>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24"/>
  <sheetViews>
    <sheetView workbookViewId="0"/>
  </sheetViews>
  <sheetFormatPr defaultColWidth="9.140625" defaultRowHeight="15" x14ac:dyDescent="0.2"/>
  <cols>
    <col min="1" max="1" width="16.85546875" style="2" customWidth="1"/>
    <col min="2" max="17" width="12.28515625" style="2" customWidth="1"/>
    <col min="18" max="16384" width="9.140625" style="2"/>
  </cols>
  <sheetData>
    <row r="1" spans="1:8" ht="15.75" x14ac:dyDescent="0.25">
      <c r="A1" s="1" t="s">
        <v>361</v>
      </c>
    </row>
    <row r="3" spans="1:8" ht="45" x14ac:dyDescent="0.2">
      <c r="A3" s="210" t="s">
        <v>0</v>
      </c>
      <c r="B3" s="210" t="s">
        <v>362</v>
      </c>
      <c r="C3" s="210" t="s">
        <v>128</v>
      </c>
      <c r="D3" s="210" t="s">
        <v>129</v>
      </c>
      <c r="E3" s="210" t="s">
        <v>130</v>
      </c>
      <c r="F3" s="210" t="s">
        <v>131</v>
      </c>
      <c r="G3" s="210" t="s">
        <v>132</v>
      </c>
      <c r="H3" s="210" t="s">
        <v>133</v>
      </c>
    </row>
    <row r="4" spans="1:8" x14ac:dyDescent="0.2">
      <c r="A4" s="266">
        <v>2012</v>
      </c>
      <c r="B4" s="138" t="s">
        <v>363</v>
      </c>
      <c r="C4" s="139">
        <v>4</v>
      </c>
      <c r="D4" s="139">
        <v>18854</v>
      </c>
      <c r="E4" s="139">
        <v>949</v>
      </c>
      <c r="F4" s="139">
        <v>154</v>
      </c>
      <c r="G4" s="139">
        <v>150</v>
      </c>
      <c r="H4" s="140">
        <v>1</v>
      </c>
    </row>
    <row r="5" spans="1:8" x14ac:dyDescent="0.2">
      <c r="A5" s="266"/>
      <c r="B5" s="138" t="s">
        <v>127</v>
      </c>
      <c r="C5" s="146">
        <v>0</v>
      </c>
      <c r="D5" s="146">
        <v>2.8</v>
      </c>
      <c r="E5" s="146">
        <v>6.8</v>
      </c>
      <c r="F5" s="146">
        <v>22.7</v>
      </c>
      <c r="G5" s="146">
        <v>8</v>
      </c>
      <c r="H5" s="147">
        <v>0</v>
      </c>
    </row>
    <row r="6" spans="1:8" x14ac:dyDescent="0.2">
      <c r="A6" s="266">
        <v>2013</v>
      </c>
      <c r="B6" s="138" t="s">
        <v>363</v>
      </c>
      <c r="C6" s="139">
        <v>4</v>
      </c>
      <c r="D6" s="139">
        <v>18872</v>
      </c>
      <c r="E6" s="139">
        <v>1009</v>
      </c>
      <c r="F6" s="139">
        <v>155</v>
      </c>
      <c r="G6" s="139">
        <v>150</v>
      </c>
      <c r="H6" s="140">
        <v>1</v>
      </c>
    </row>
    <row r="7" spans="1:8" x14ac:dyDescent="0.2">
      <c r="A7" s="266"/>
      <c r="B7" s="138" t="s">
        <v>127</v>
      </c>
      <c r="C7" s="146">
        <v>0</v>
      </c>
      <c r="D7" s="146">
        <v>2.7</v>
      </c>
      <c r="E7" s="146">
        <v>6.3</v>
      </c>
      <c r="F7" s="146">
        <v>20.6</v>
      </c>
      <c r="G7" s="146">
        <v>7.3</v>
      </c>
      <c r="H7" s="147">
        <v>0</v>
      </c>
    </row>
    <row r="8" spans="1:8" x14ac:dyDescent="0.2">
      <c r="A8" s="266">
        <v>2014</v>
      </c>
      <c r="B8" s="138" t="s">
        <v>363</v>
      </c>
      <c r="C8" s="139">
        <v>4</v>
      </c>
      <c r="D8" s="139">
        <v>18896</v>
      </c>
      <c r="E8" s="139">
        <v>1017</v>
      </c>
      <c r="F8" s="139">
        <v>156</v>
      </c>
      <c r="G8" s="139">
        <v>150</v>
      </c>
      <c r="H8" s="140">
        <v>1</v>
      </c>
    </row>
    <row r="9" spans="1:8" x14ac:dyDescent="0.2">
      <c r="A9" s="266"/>
      <c r="B9" s="138" t="s">
        <v>127</v>
      </c>
      <c r="C9" s="138">
        <v>0</v>
      </c>
      <c r="D9" s="138">
        <v>3</v>
      </c>
      <c r="E9" s="141">
        <v>6.3</v>
      </c>
      <c r="F9" s="138">
        <v>19.899999999999999</v>
      </c>
      <c r="G9" s="138">
        <v>7.3</v>
      </c>
      <c r="H9" s="142">
        <v>0</v>
      </c>
    </row>
    <row r="10" spans="1:8" x14ac:dyDescent="0.2">
      <c r="A10" s="266">
        <v>2015</v>
      </c>
      <c r="B10" s="138" t="s">
        <v>363</v>
      </c>
      <c r="C10" s="139">
        <v>4</v>
      </c>
      <c r="D10" s="139">
        <v>18936</v>
      </c>
      <c r="E10" s="139">
        <v>1021</v>
      </c>
      <c r="F10" s="139">
        <v>158</v>
      </c>
      <c r="G10" s="139">
        <v>150</v>
      </c>
      <c r="H10" s="140">
        <v>1</v>
      </c>
    </row>
    <row r="11" spans="1:8" x14ac:dyDescent="0.2">
      <c r="A11" s="266"/>
      <c r="B11" s="138" t="s">
        <v>127</v>
      </c>
      <c r="C11" s="138">
        <v>0</v>
      </c>
      <c r="D11" s="138">
        <v>2.6</v>
      </c>
      <c r="E11" s="141">
        <v>6</v>
      </c>
      <c r="F11" s="138">
        <v>19.600000000000001</v>
      </c>
      <c r="G11" s="138">
        <v>6</v>
      </c>
      <c r="H11" s="142">
        <v>0</v>
      </c>
    </row>
    <row r="12" spans="1:8" x14ac:dyDescent="0.2">
      <c r="A12" s="266">
        <v>2016</v>
      </c>
      <c r="B12" s="138" t="s">
        <v>363</v>
      </c>
      <c r="C12" s="139">
        <v>4</v>
      </c>
      <c r="D12" s="139">
        <v>19020</v>
      </c>
      <c r="E12" s="139">
        <v>1026</v>
      </c>
      <c r="F12" s="139">
        <v>162</v>
      </c>
      <c r="G12" s="139">
        <v>151</v>
      </c>
      <c r="H12" s="140">
        <v>1</v>
      </c>
    </row>
    <row r="13" spans="1:8" x14ac:dyDescent="0.2">
      <c r="A13" s="266"/>
      <c r="B13" s="138" t="s">
        <v>127</v>
      </c>
      <c r="C13" s="139">
        <v>0</v>
      </c>
      <c r="D13" s="139">
        <v>3</v>
      </c>
      <c r="E13" s="139">
        <v>7</v>
      </c>
      <c r="F13" s="139">
        <v>17</v>
      </c>
      <c r="G13" s="139">
        <v>7</v>
      </c>
      <c r="H13" s="140">
        <v>0</v>
      </c>
    </row>
    <row r="14" spans="1:8" x14ac:dyDescent="0.2">
      <c r="A14" s="266">
        <v>2017</v>
      </c>
      <c r="B14" s="138" t="s">
        <v>363</v>
      </c>
      <c r="C14" s="139">
        <v>4</v>
      </c>
      <c r="D14" s="139">
        <v>19081</v>
      </c>
      <c r="E14" s="139">
        <v>1025</v>
      </c>
      <c r="F14" s="139">
        <v>165</v>
      </c>
      <c r="G14" s="139">
        <v>151</v>
      </c>
      <c r="H14" s="140">
        <v>1</v>
      </c>
    </row>
    <row r="15" spans="1:8" x14ac:dyDescent="0.2">
      <c r="A15" s="266"/>
      <c r="B15" s="138" t="s">
        <v>127</v>
      </c>
      <c r="C15" s="139">
        <v>0</v>
      </c>
      <c r="D15" s="139">
        <v>3</v>
      </c>
      <c r="E15" s="139">
        <v>8</v>
      </c>
      <c r="F15" s="139">
        <v>17</v>
      </c>
      <c r="G15" s="139">
        <v>7</v>
      </c>
      <c r="H15" s="140">
        <v>0</v>
      </c>
    </row>
    <row r="16" spans="1:8" x14ac:dyDescent="0.2">
      <c r="A16" s="266">
        <v>2018</v>
      </c>
      <c r="B16" s="138" t="s">
        <v>363</v>
      </c>
      <c r="C16" s="139">
        <v>4</v>
      </c>
      <c r="D16" s="139">
        <v>19174</v>
      </c>
      <c r="E16" s="139">
        <v>1027</v>
      </c>
      <c r="F16" s="139">
        <v>165</v>
      </c>
      <c r="G16" s="139">
        <v>153</v>
      </c>
      <c r="H16" s="140">
        <v>1</v>
      </c>
    </row>
    <row r="17" spans="1:8" x14ac:dyDescent="0.2">
      <c r="A17" s="266"/>
      <c r="B17" s="138" t="s">
        <v>127</v>
      </c>
      <c r="C17" s="139">
        <v>0</v>
      </c>
      <c r="D17" s="139">
        <v>3</v>
      </c>
      <c r="E17" s="139">
        <v>7</v>
      </c>
      <c r="F17" s="139">
        <v>16</v>
      </c>
      <c r="G17" s="139">
        <v>7</v>
      </c>
      <c r="H17" s="140">
        <v>0</v>
      </c>
    </row>
    <row r="18" spans="1:8" x14ac:dyDescent="0.2">
      <c r="A18" s="266">
        <v>2019</v>
      </c>
      <c r="B18" s="138" t="s">
        <v>363</v>
      </c>
      <c r="C18" s="139">
        <v>4</v>
      </c>
      <c r="D18" s="139">
        <v>19187</v>
      </c>
      <c r="E18" s="139">
        <v>1030</v>
      </c>
      <c r="F18" s="139">
        <v>165</v>
      </c>
      <c r="G18" s="139">
        <v>153</v>
      </c>
      <c r="H18" s="140">
        <v>1</v>
      </c>
    </row>
    <row r="19" spans="1:8" x14ac:dyDescent="0.2">
      <c r="A19" s="267"/>
      <c r="B19" s="143" t="s">
        <v>127</v>
      </c>
      <c r="C19" s="144">
        <v>0</v>
      </c>
      <c r="D19" s="144">
        <v>3</v>
      </c>
      <c r="E19" s="144">
        <v>7</v>
      </c>
      <c r="F19" s="144">
        <v>16</v>
      </c>
      <c r="G19" s="144">
        <v>7</v>
      </c>
      <c r="H19" s="145">
        <v>0</v>
      </c>
    </row>
    <row r="21" spans="1:8" x14ac:dyDescent="0.2">
      <c r="A21" s="2" t="s">
        <v>160</v>
      </c>
    </row>
    <row r="22" spans="1:8" x14ac:dyDescent="0.2">
      <c r="A22" s="2" t="s">
        <v>134</v>
      </c>
    </row>
    <row r="24" spans="1:8" x14ac:dyDescent="0.2">
      <c r="A24" s="61" t="s">
        <v>578</v>
      </c>
    </row>
  </sheetData>
  <mergeCells count="8">
    <mergeCell ref="A12:A13"/>
    <mergeCell ref="A14:A15"/>
    <mergeCell ref="A18:A19"/>
    <mergeCell ref="A16:A17"/>
    <mergeCell ref="A4:A5"/>
    <mergeCell ref="A6:A7"/>
    <mergeCell ref="A8:A9"/>
    <mergeCell ref="A10:A11"/>
  </mergeCells>
  <hyperlinks>
    <hyperlink ref="A24" location="Contents!A1" display="Table of contents" xr:uid="{FE6EE58F-A6DE-4822-85EC-6ADA11CEF34F}"/>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F8BAE-41D2-4BAB-8AD1-2A1A5E9D141F}">
  <dimension ref="A1:C24"/>
  <sheetViews>
    <sheetView workbookViewId="0"/>
  </sheetViews>
  <sheetFormatPr defaultRowHeight="15" x14ac:dyDescent="0.25"/>
  <cols>
    <col min="1" max="1" width="27.7109375" customWidth="1"/>
    <col min="2" max="3" width="15.28515625" customWidth="1"/>
  </cols>
  <sheetData>
    <row r="1" spans="1:3" ht="15.75" x14ac:dyDescent="0.25">
      <c r="A1" s="1" t="s">
        <v>374</v>
      </c>
    </row>
    <row r="3" spans="1:3" ht="15.75" x14ac:dyDescent="0.25">
      <c r="A3" s="268" t="s">
        <v>0</v>
      </c>
      <c r="B3" s="269" t="s">
        <v>375</v>
      </c>
      <c r="C3" s="269" t="s">
        <v>376</v>
      </c>
    </row>
    <row r="4" spans="1:3" ht="15.75" x14ac:dyDescent="0.25">
      <c r="A4" s="277" t="s">
        <v>60</v>
      </c>
      <c r="B4" s="278">
        <v>0.24</v>
      </c>
      <c r="C4" s="279">
        <v>0</v>
      </c>
    </row>
    <row r="5" spans="1:3" ht="15.75" x14ac:dyDescent="0.25">
      <c r="A5" s="280" t="s">
        <v>61</v>
      </c>
      <c r="B5" s="281">
        <v>1.43</v>
      </c>
      <c r="C5" s="282">
        <v>0</v>
      </c>
    </row>
    <row r="6" spans="1:3" ht="15.75" x14ac:dyDescent="0.25">
      <c r="A6" s="280" t="s">
        <v>62</v>
      </c>
      <c r="B6" s="281">
        <v>17.2</v>
      </c>
      <c r="C6" s="282">
        <v>6.09</v>
      </c>
    </row>
    <row r="7" spans="1:3" ht="15.75" x14ac:dyDescent="0.25">
      <c r="A7" s="280" t="s">
        <v>63</v>
      </c>
      <c r="B7" s="281">
        <v>13.31</v>
      </c>
      <c r="C7" s="282">
        <v>46.69</v>
      </c>
    </row>
    <row r="8" spans="1:3" ht="15.75" x14ac:dyDescent="0.25">
      <c r="A8" s="280" t="s">
        <v>64</v>
      </c>
      <c r="B8" s="281">
        <v>13.69</v>
      </c>
      <c r="C8" s="282">
        <v>73.19</v>
      </c>
    </row>
    <row r="9" spans="1:3" ht="15.75" x14ac:dyDescent="0.25">
      <c r="A9" s="280" t="s">
        <v>14</v>
      </c>
      <c r="B9" s="281">
        <v>30.24</v>
      </c>
      <c r="C9" s="282">
        <v>118.64</v>
      </c>
    </row>
    <row r="10" spans="1:3" ht="15.75" x14ac:dyDescent="0.25">
      <c r="A10" s="280" t="s">
        <v>15</v>
      </c>
      <c r="B10" s="281">
        <v>24.9</v>
      </c>
      <c r="C10" s="282">
        <v>136.86000000000001</v>
      </c>
    </row>
    <row r="11" spans="1:3" ht="15.75" x14ac:dyDescent="0.25">
      <c r="A11" s="280" t="s">
        <v>162</v>
      </c>
      <c r="B11" s="281">
        <v>7.87</v>
      </c>
      <c r="C11" s="282">
        <v>108.99</v>
      </c>
    </row>
    <row r="12" spans="1:3" ht="15.75" x14ac:dyDescent="0.25">
      <c r="A12" s="280" t="s">
        <v>209</v>
      </c>
      <c r="B12" s="281">
        <v>9.0500000000000007</v>
      </c>
      <c r="C12" s="282">
        <v>117.02</v>
      </c>
    </row>
    <row r="13" spans="1:3" ht="15.75" x14ac:dyDescent="0.25">
      <c r="A13" s="280" t="s">
        <v>224</v>
      </c>
      <c r="B13" s="281">
        <v>6.84</v>
      </c>
      <c r="C13" s="282">
        <v>135.85</v>
      </c>
    </row>
    <row r="14" spans="1:3" ht="15.75" x14ac:dyDescent="0.25">
      <c r="A14" s="283" t="s">
        <v>66</v>
      </c>
      <c r="B14" s="284">
        <v>124.76</v>
      </c>
      <c r="C14" s="285">
        <v>743.36</v>
      </c>
    </row>
    <row r="16" spans="1:3" ht="15.75" x14ac:dyDescent="0.25">
      <c r="A16" s="1" t="s">
        <v>377</v>
      </c>
    </row>
    <row r="18" spans="1:2" ht="15.75" x14ac:dyDescent="0.25">
      <c r="A18" s="268" t="s">
        <v>378</v>
      </c>
      <c r="B18" s="269" t="s">
        <v>383</v>
      </c>
    </row>
    <row r="19" spans="1:2" ht="15.75" x14ac:dyDescent="0.25">
      <c r="A19" s="271" t="s">
        <v>379</v>
      </c>
      <c r="B19" s="272">
        <v>743361266</v>
      </c>
    </row>
    <row r="20" spans="1:2" ht="30.75" x14ac:dyDescent="0.25">
      <c r="A20" s="273" t="s">
        <v>380</v>
      </c>
      <c r="B20" s="274">
        <v>0</v>
      </c>
    </row>
    <row r="21" spans="1:2" ht="45.75" x14ac:dyDescent="0.25">
      <c r="A21" s="273" t="s">
        <v>381</v>
      </c>
      <c r="B21" s="274">
        <v>761492</v>
      </c>
    </row>
    <row r="22" spans="1:2" ht="60.75" x14ac:dyDescent="0.25">
      <c r="A22" s="275" t="s">
        <v>382</v>
      </c>
      <c r="B22" s="276">
        <v>5660499</v>
      </c>
    </row>
    <row r="24" spans="1:2" ht="15.75" x14ac:dyDescent="0.25">
      <c r="A24" s="61" t="s">
        <v>578</v>
      </c>
    </row>
  </sheetData>
  <hyperlinks>
    <hyperlink ref="A24" location="Contents!A1" display="Table of contents" xr:uid="{937EEC6D-10BB-4D2E-A899-B650FAE02A50}"/>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796B0-0755-4EDB-87B6-E33004B26183}">
  <dimension ref="A1:C23"/>
  <sheetViews>
    <sheetView workbookViewId="0"/>
  </sheetViews>
  <sheetFormatPr defaultRowHeight="15" x14ac:dyDescent="0.2"/>
  <cols>
    <col min="1" max="1" width="9.140625" style="270"/>
    <col min="2" max="2" width="50.85546875" style="270" customWidth="1"/>
    <col min="3" max="3" width="76.28515625" style="270" customWidth="1"/>
    <col min="4" max="16384" width="9.140625" style="270"/>
  </cols>
  <sheetData>
    <row r="1" spans="1:3" ht="15.75" x14ac:dyDescent="0.25">
      <c r="A1" s="1" t="s">
        <v>384</v>
      </c>
    </row>
    <row r="3" spans="1:3" x14ac:dyDescent="0.2">
      <c r="A3" s="268" t="s">
        <v>385</v>
      </c>
      <c r="B3" s="269" t="s">
        <v>386</v>
      </c>
      <c r="C3" s="268" t="s">
        <v>387</v>
      </c>
    </row>
    <row r="4" spans="1:3" ht="150" x14ac:dyDescent="0.2">
      <c r="A4" s="286">
        <v>1</v>
      </c>
      <c r="B4" s="287" t="s">
        <v>388</v>
      </c>
      <c r="C4" s="288" t="s">
        <v>409</v>
      </c>
    </row>
    <row r="5" spans="1:3" ht="135" x14ac:dyDescent="0.2">
      <c r="A5" s="289">
        <v>2</v>
      </c>
      <c r="B5" s="290" t="s">
        <v>389</v>
      </c>
      <c r="C5" s="291" t="s">
        <v>390</v>
      </c>
    </row>
    <row r="6" spans="1:3" ht="120" x14ac:dyDescent="0.2">
      <c r="A6" s="289">
        <v>3</v>
      </c>
      <c r="B6" s="290" t="s">
        <v>391</v>
      </c>
      <c r="C6" s="291" t="s">
        <v>410</v>
      </c>
    </row>
    <row r="7" spans="1:3" ht="135" x14ac:dyDescent="0.2">
      <c r="A7" s="289">
        <v>4</v>
      </c>
      <c r="B7" s="290" t="s">
        <v>392</v>
      </c>
      <c r="C7" s="291" t="s">
        <v>393</v>
      </c>
    </row>
    <row r="8" spans="1:3" ht="240" x14ac:dyDescent="0.2">
      <c r="A8" s="289">
        <v>5</v>
      </c>
      <c r="B8" s="290" t="s">
        <v>411</v>
      </c>
      <c r="C8" s="291" t="s">
        <v>394</v>
      </c>
    </row>
    <row r="9" spans="1:3" ht="270" x14ac:dyDescent="0.2">
      <c r="A9" s="289">
        <v>6</v>
      </c>
      <c r="B9" s="290" t="s">
        <v>395</v>
      </c>
      <c r="C9" s="291" t="s">
        <v>412</v>
      </c>
    </row>
    <row r="10" spans="1:3" ht="90" x14ac:dyDescent="0.2">
      <c r="A10" s="289">
        <v>7</v>
      </c>
      <c r="B10" s="290" t="s">
        <v>396</v>
      </c>
      <c r="C10" s="291" t="s">
        <v>413</v>
      </c>
    </row>
    <row r="11" spans="1:3" ht="45" x14ac:dyDescent="0.2">
      <c r="A11" s="289">
        <v>8</v>
      </c>
      <c r="B11" s="290" t="s">
        <v>397</v>
      </c>
      <c r="C11" s="291" t="s">
        <v>398</v>
      </c>
    </row>
    <row r="12" spans="1:3" ht="45" x14ac:dyDescent="0.2">
      <c r="A12" s="289">
        <v>9</v>
      </c>
      <c r="B12" s="290" t="s">
        <v>399</v>
      </c>
      <c r="C12" s="291" t="s">
        <v>400</v>
      </c>
    </row>
    <row r="13" spans="1:3" ht="210" x14ac:dyDescent="0.2">
      <c r="A13" s="289">
        <v>10</v>
      </c>
      <c r="B13" s="290" t="s">
        <v>401</v>
      </c>
      <c r="C13" s="291" t="s">
        <v>414</v>
      </c>
    </row>
    <row r="14" spans="1:3" ht="240" x14ac:dyDescent="0.2">
      <c r="A14" s="289">
        <v>11</v>
      </c>
      <c r="B14" s="290" t="s">
        <v>402</v>
      </c>
      <c r="C14" s="291" t="s">
        <v>415</v>
      </c>
    </row>
    <row r="15" spans="1:3" ht="135" x14ac:dyDescent="0.2">
      <c r="A15" s="289">
        <v>12</v>
      </c>
      <c r="B15" s="290" t="s">
        <v>403</v>
      </c>
      <c r="C15" s="291" t="s">
        <v>416</v>
      </c>
    </row>
    <row r="16" spans="1:3" ht="105" x14ac:dyDescent="0.2">
      <c r="A16" s="289">
        <v>13</v>
      </c>
      <c r="B16" s="290" t="s">
        <v>404</v>
      </c>
      <c r="C16" s="291" t="s">
        <v>417</v>
      </c>
    </row>
    <row r="17" spans="1:3" ht="165" x14ac:dyDescent="0.2">
      <c r="A17" s="292">
        <v>14</v>
      </c>
      <c r="B17" s="293" t="s">
        <v>405</v>
      </c>
      <c r="C17" s="294" t="s">
        <v>418</v>
      </c>
    </row>
    <row r="19" spans="1:3" x14ac:dyDescent="0.2">
      <c r="A19" s="270" t="s">
        <v>406</v>
      </c>
    </row>
    <row r="20" spans="1:3" x14ac:dyDescent="0.2">
      <c r="A20" s="270" t="s">
        <v>407</v>
      </c>
    </row>
    <row r="21" spans="1:3" x14ac:dyDescent="0.2">
      <c r="A21" s="270" t="s">
        <v>408</v>
      </c>
    </row>
    <row r="23" spans="1:3" x14ac:dyDescent="0.2">
      <c r="A23" s="61" t="s">
        <v>578</v>
      </c>
    </row>
  </sheetData>
  <hyperlinks>
    <hyperlink ref="A23" location="Contents!A1" display="Table of contents" xr:uid="{3C77618A-22C8-4CBC-BD4A-6B426EB7EEC6}"/>
  </hyperlink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2E08-88EB-42BE-A002-B781AD7F84A4}">
  <dimension ref="A1:C11"/>
  <sheetViews>
    <sheetView workbookViewId="0"/>
  </sheetViews>
  <sheetFormatPr defaultRowHeight="15" x14ac:dyDescent="0.2"/>
  <cols>
    <col min="1" max="1" width="9.140625" style="270"/>
    <col min="2" max="2" width="27.5703125" style="270" customWidth="1"/>
    <col min="3" max="3" width="30.7109375" style="270" customWidth="1"/>
    <col min="4" max="16384" width="9.140625" style="270"/>
  </cols>
  <sheetData>
    <row r="1" spans="1:3" ht="15.75" x14ac:dyDescent="0.25">
      <c r="A1" s="1" t="s">
        <v>419</v>
      </c>
    </row>
    <row r="3" spans="1:3" ht="30" x14ac:dyDescent="0.2">
      <c r="A3" s="268" t="s">
        <v>385</v>
      </c>
      <c r="B3" s="269" t="s">
        <v>420</v>
      </c>
      <c r="C3" s="268" t="s">
        <v>421</v>
      </c>
    </row>
    <row r="4" spans="1:3" ht="45" x14ac:dyDescent="0.2">
      <c r="A4" s="286">
        <v>1</v>
      </c>
      <c r="B4" s="287" t="s">
        <v>422</v>
      </c>
      <c r="C4" s="288" t="s">
        <v>423</v>
      </c>
    </row>
    <row r="5" spans="1:3" ht="30" x14ac:dyDescent="0.2">
      <c r="A5" s="289">
        <v>2</v>
      </c>
      <c r="B5" s="290" t="s">
        <v>424</v>
      </c>
      <c r="C5" s="291" t="s">
        <v>425</v>
      </c>
    </row>
    <row r="6" spans="1:3" ht="45" x14ac:dyDescent="0.2">
      <c r="A6" s="289">
        <v>3</v>
      </c>
      <c r="B6" s="290" t="s">
        <v>426</v>
      </c>
      <c r="C6" s="291" t="s">
        <v>423</v>
      </c>
    </row>
    <row r="7" spans="1:3" ht="45" x14ac:dyDescent="0.2">
      <c r="A7" s="289">
        <v>4</v>
      </c>
      <c r="B7" s="290" t="s">
        <v>427</v>
      </c>
      <c r="C7" s="291" t="s">
        <v>423</v>
      </c>
    </row>
    <row r="8" spans="1:3" ht="45" x14ac:dyDescent="0.2">
      <c r="A8" s="289">
        <v>5</v>
      </c>
      <c r="B8" s="290" t="s">
        <v>428</v>
      </c>
      <c r="C8" s="291" t="s">
        <v>423</v>
      </c>
    </row>
    <row r="9" spans="1:3" ht="45" x14ac:dyDescent="0.2">
      <c r="A9" s="292">
        <v>6</v>
      </c>
      <c r="B9" s="293" t="s">
        <v>429</v>
      </c>
      <c r="C9" s="294" t="s">
        <v>430</v>
      </c>
    </row>
    <row r="11" spans="1:3" x14ac:dyDescent="0.2">
      <c r="A11" s="61" t="s">
        <v>578</v>
      </c>
    </row>
  </sheetData>
  <hyperlinks>
    <hyperlink ref="A11" location="Contents!A1" display="Table of contents" xr:uid="{CF990712-EF78-40BA-9C7C-3D13D08B60E6}"/>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71BF4-C5CA-4930-9C70-83534B3F2257}">
  <dimension ref="A1:G82"/>
  <sheetViews>
    <sheetView workbookViewId="0"/>
  </sheetViews>
  <sheetFormatPr defaultRowHeight="15" x14ac:dyDescent="0.2"/>
  <cols>
    <col min="1" max="1" width="24.42578125" style="270" customWidth="1"/>
    <col min="2" max="2" width="23.85546875" style="270" customWidth="1"/>
    <col min="3" max="3" width="18.5703125" style="270" customWidth="1"/>
    <col min="4" max="4" width="22.42578125" style="270" customWidth="1"/>
    <col min="5" max="5" width="38.42578125" style="270" customWidth="1"/>
    <col min="6" max="7" width="17.7109375" style="270" customWidth="1"/>
    <col min="8" max="16384" width="9.140625" style="270"/>
  </cols>
  <sheetData>
    <row r="1" spans="1:5" ht="15.75" x14ac:dyDescent="0.25">
      <c r="A1" s="1" t="s">
        <v>431</v>
      </c>
    </row>
    <row r="3" spans="1:5" ht="30" x14ac:dyDescent="0.2">
      <c r="A3" s="310" t="s">
        <v>432</v>
      </c>
      <c r="B3" s="311" t="s">
        <v>433</v>
      </c>
      <c r="C3" s="310" t="s">
        <v>434</v>
      </c>
      <c r="D3" s="310" t="s">
        <v>435</v>
      </c>
      <c r="E3" s="310" t="s">
        <v>421</v>
      </c>
    </row>
    <row r="4" spans="1:5" ht="45" x14ac:dyDescent="0.2">
      <c r="A4" s="301" t="s">
        <v>436</v>
      </c>
      <c r="B4" s="302" t="s">
        <v>437</v>
      </c>
      <c r="C4" s="302" t="s">
        <v>438</v>
      </c>
      <c r="D4" s="302" t="s">
        <v>439</v>
      </c>
      <c r="E4" s="303" t="s">
        <v>440</v>
      </c>
    </row>
    <row r="5" spans="1:5" ht="30" x14ac:dyDescent="0.2">
      <c r="A5" s="304" t="s">
        <v>32</v>
      </c>
      <c r="B5" s="305" t="s">
        <v>441</v>
      </c>
      <c r="C5" s="305" t="s">
        <v>442</v>
      </c>
      <c r="D5" s="305" t="s">
        <v>443</v>
      </c>
      <c r="E5" s="306" t="s">
        <v>444</v>
      </c>
    </row>
    <row r="6" spans="1:5" ht="45" x14ac:dyDescent="0.2">
      <c r="A6" s="304" t="s">
        <v>40</v>
      </c>
      <c r="B6" s="305" t="s">
        <v>445</v>
      </c>
      <c r="C6" s="305" t="s">
        <v>446</v>
      </c>
      <c r="D6" s="305" t="s">
        <v>443</v>
      </c>
      <c r="E6" s="306" t="s">
        <v>447</v>
      </c>
    </row>
    <row r="7" spans="1:5" ht="45" x14ac:dyDescent="0.2">
      <c r="A7" s="304" t="s">
        <v>41</v>
      </c>
      <c r="B7" s="305" t="s">
        <v>448</v>
      </c>
      <c r="C7" s="305" t="s">
        <v>449</v>
      </c>
      <c r="D7" s="305" t="s">
        <v>450</v>
      </c>
      <c r="E7" s="306" t="s">
        <v>451</v>
      </c>
    </row>
    <row r="8" spans="1:5" ht="30" x14ac:dyDescent="0.2">
      <c r="A8" s="304" t="s">
        <v>44</v>
      </c>
      <c r="B8" s="305" t="s">
        <v>452</v>
      </c>
      <c r="C8" s="305" t="s">
        <v>453</v>
      </c>
      <c r="D8" s="305" t="s">
        <v>443</v>
      </c>
      <c r="E8" s="306" t="s">
        <v>454</v>
      </c>
    </row>
    <row r="9" spans="1:5" x14ac:dyDescent="0.2">
      <c r="A9" s="307" t="s">
        <v>46</v>
      </c>
      <c r="B9" s="308" t="s">
        <v>455</v>
      </c>
      <c r="C9" s="308" t="s">
        <v>456</v>
      </c>
      <c r="D9" s="308" t="s">
        <v>457</v>
      </c>
      <c r="E9" s="309" t="s">
        <v>458</v>
      </c>
    </row>
    <row r="11" spans="1:5" ht="15.75" x14ac:dyDescent="0.25">
      <c r="A11" s="1" t="s">
        <v>459</v>
      </c>
    </row>
    <row r="13" spans="1:5" ht="30" x14ac:dyDescent="0.2">
      <c r="A13" s="310" t="s">
        <v>433</v>
      </c>
      <c r="B13" s="321" t="s">
        <v>460</v>
      </c>
      <c r="C13" s="322" t="s">
        <v>233</v>
      </c>
      <c r="D13" s="322" t="s">
        <v>66</v>
      </c>
    </row>
    <row r="14" spans="1:5" ht="30" x14ac:dyDescent="0.2">
      <c r="A14" s="271" t="s">
        <v>461</v>
      </c>
      <c r="B14" s="295">
        <v>17</v>
      </c>
      <c r="C14" s="295">
        <v>0</v>
      </c>
      <c r="D14" s="296">
        <v>17</v>
      </c>
    </row>
    <row r="15" spans="1:5" x14ac:dyDescent="0.2">
      <c r="A15" s="273" t="s">
        <v>462</v>
      </c>
      <c r="B15" s="297">
        <v>6</v>
      </c>
      <c r="C15" s="297">
        <v>0</v>
      </c>
      <c r="D15" s="298">
        <v>6</v>
      </c>
    </row>
    <row r="16" spans="1:5" x14ac:dyDescent="0.2">
      <c r="A16" s="273" t="s">
        <v>463</v>
      </c>
      <c r="B16" s="297">
        <v>0</v>
      </c>
      <c r="C16" s="297">
        <v>0</v>
      </c>
      <c r="D16" s="298">
        <v>0</v>
      </c>
    </row>
    <row r="17" spans="1:4" x14ac:dyDescent="0.2">
      <c r="A17" s="273" t="s">
        <v>464</v>
      </c>
      <c r="B17" s="312">
        <v>1542</v>
      </c>
      <c r="C17" s="297">
        <v>233</v>
      </c>
      <c r="D17" s="313">
        <v>1775</v>
      </c>
    </row>
    <row r="18" spans="1:4" x14ac:dyDescent="0.2">
      <c r="A18" s="273" t="s">
        <v>465</v>
      </c>
      <c r="B18" s="297">
        <v>298</v>
      </c>
      <c r="C18" s="297">
        <v>0</v>
      </c>
      <c r="D18" s="298">
        <v>298</v>
      </c>
    </row>
    <row r="19" spans="1:4" x14ac:dyDescent="0.2">
      <c r="A19" s="273" t="s">
        <v>24</v>
      </c>
      <c r="B19" s="297">
        <v>434</v>
      </c>
      <c r="C19" s="297">
        <v>4</v>
      </c>
      <c r="D19" s="298">
        <v>438</v>
      </c>
    </row>
    <row r="20" spans="1:4" ht="30" x14ac:dyDescent="0.2">
      <c r="A20" s="273" t="s">
        <v>466</v>
      </c>
      <c r="B20" s="297">
        <v>0</v>
      </c>
      <c r="C20" s="297">
        <v>0</v>
      </c>
      <c r="D20" s="298">
        <v>0</v>
      </c>
    </row>
    <row r="21" spans="1:4" x14ac:dyDescent="0.2">
      <c r="A21" s="273" t="s">
        <v>467</v>
      </c>
      <c r="B21" s="297">
        <v>887</v>
      </c>
      <c r="C21" s="297">
        <v>0</v>
      </c>
      <c r="D21" s="298">
        <v>887</v>
      </c>
    </row>
    <row r="22" spans="1:4" x14ac:dyDescent="0.2">
      <c r="A22" s="273" t="s">
        <v>468</v>
      </c>
      <c r="B22" s="297">
        <v>20</v>
      </c>
      <c r="C22" s="297">
        <v>0</v>
      </c>
      <c r="D22" s="298">
        <v>20</v>
      </c>
    </row>
    <row r="23" spans="1:4" x14ac:dyDescent="0.2">
      <c r="A23" s="273" t="s">
        <v>469</v>
      </c>
      <c r="B23" s="312">
        <v>1198</v>
      </c>
      <c r="C23" s="297">
        <v>0</v>
      </c>
      <c r="D23" s="313">
        <v>1198</v>
      </c>
    </row>
    <row r="24" spans="1:4" ht="30" x14ac:dyDescent="0.2">
      <c r="A24" s="273" t="s">
        <v>470</v>
      </c>
      <c r="B24" s="297">
        <v>338</v>
      </c>
      <c r="C24" s="297">
        <v>-41</v>
      </c>
      <c r="D24" s="298">
        <v>297</v>
      </c>
    </row>
    <row r="25" spans="1:4" x14ac:dyDescent="0.2">
      <c r="A25" s="273" t="s">
        <v>471</v>
      </c>
      <c r="B25" s="297">
        <v>517</v>
      </c>
      <c r="C25" s="297">
        <v>0</v>
      </c>
      <c r="D25" s="298">
        <v>517</v>
      </c>
    </row>
    <row r="26" spans="1:4" x14ac:dyDescent="0.2">
      <c r="A26" s="273" t="s">
        <v>455</v>
      </c>
      <c r="B26" s="312">
        <v>1911</v>
      </c>
      <c r="C26" s="297">
        <v>0</v>
      </c>
      <c r="D26" s="313">
        <v>1911</v>
      </c>
    </row>
    <row r="27" spans="1:4" x14ac:dyDescent="0.2">
      <c r="A27" s="273" t="s">
        <v>472</v>
      </c>
      <c r="B27" s="297">
        <v>0</v>
      </c>
      <c r="C27" s="297">
        <v>0</v>
      </c>
      <c r="D27" s="298">
        <v>0</v>
      </c>
    </row>
    <row r="28" spans="1:4" x14ac:dyDescent="0.2">
      <c r="A28" s="273" t="s">
        <v>473</v>
      </c>
      <c r="B28" s="297">
        <v>747</v>
      </c>
      <c r="C28" s="297">
        <v>0</v>
      </c>
      <c r="D28" s="298">
        <v>747</v>
      </c>
    </row>
    <row r="29" spans="1:4" ht="30" x14ac:dyDescent="0.2">
      <c r="A29" s="273" t="s">
        <v>474</v>
      </c>
      <c r="B29" s="297">
        <v>18</v>
      </c>
      <c r="C29" s="297">
        <v>0</v>
      </c>
      <c r="D29" s="298">
        <v>18</v>
      </c>
    </row>
    <row r="30" spans="1:4" x14ac:dyDescent="0.2">
      <c r="A30" s="273" t="s">
        <v>475</v>
      </c>
      <c r="B30" s="312">
        <v>1053</v>
      </c>
      <c r="C30" s="297">
        <v>0</v>
      </c>
      <c r="D30" s="313">
        <v>1053</v>
      </c>
    </row>
    <row r="31" spans="1:4" x14ac:dyDescent="0.2">
      <c r="A31" s="273" t="s">
        <v>476</v>
      </c>
      <c r="B31" s="297">
        <v>247</v>
      </c>
      <c r="C31" s="297">
        <v>0</v>
      </c>
      <c r="D31" s="298">
        <v>247</v>
      </c>
    </row>
    <row r="32" spans="1:4" x14ac:dyDescent="0.2">
      <c r="A32" s="273" t="s">
        <v>477</v>
      </c>
      <c r="B32" s="312">
        <v>1754</v>
      </c>
      <c r="C32" s="297">
        <v>4</v>
      </c>
      <c r="D32" s="313">
        <v>1758</v>
      </c>
    </row>
    <row r="33" spans="1:7" x14ac:dyDescent="0.2">
      <c r="A33" s="273" t="s">
        <v>478</v>
      </c>
      <c r="B33" s="297">
        <v>197</v>
      </c>
      <c r="C33" s="297">
        <v>0</v>
      </c>
      <c r="D33" s="298">
        <v>197</v>
      </c>
    </row>
    <row r="34" spans="1:7" x14ac:dyDescent="0.2">
      <c r="A34" s="273" t="s">
        <v>479</v>
      </c>
      <c r="B34" s="297">
        <v>247</v>
      </c>
      <c r="C34" s="297">
        <v>0</v>
      </c>
      <c r="D34" s="298">
        <v>247</v>
      </c>
    </row>
    <row r="35" spans="1:7" ht="30" x14ac:dyDescent="0.2">
      <c r="A35" s="273" t="s">
        <v>437</v>
      </c>
      <c r="B35" s="297">
        <v>70</v>
      </c>
      <c r="C35" s="297">
        <v>5</v>
      </c>
      <c r="D35" s="298">
        <v>75</v>
      </c>
    </row>
    <row r="36" spans="1:7" x14ac:dyDescent="0.2">
      <c r="A36" s="273" t="s">
        <v>480</v>
      </c>
      <c r="B36" s="297">
        <v>103</v>
      </c>
      <c r="C36" s="297">
        <v>0</v>
      </c>
      <c r="D36" s="298">
        <v>103</v>
      </c>
    </row>
    <row r="37" spans="1:7" ht="30" x14ac:dyDescent="0.2">
      <c r="A37" s="273" t="s">
        <v>481</v>
      </c>
      <c r="B37" s="312">
        <v>1219</v>
      </c>
      <c r="C37" s="297">
        <v>-50</v>
      </c>
      <c r="D37" s="313">
        <v>1169</v>
      </c>
    </row>
    <row r="38" spans="1:7" x14ac:dyDescent="0.2">
      <c r="A38" s="273" t="s">
        <v>482</v>
      </c>
      <c r="B38" s="297">
        <v>0</v>
      </c>
      <c r="C38" s="297">
        <v>0</v>
      </c>
      <c r="D38" s="298">
        <v>0</v>
      </c>
    </row>
    <row r="39" spans="1:7" x14ac:dyDescent="0.2">
      <c r="A39" s="273" t="s">
        <v>483</v>
      </c>
      <c r="B39" s="297">
        <v>524</v>
      </c>
      <c r="C39" s="297">
        <v>0</v>
      </c>
      <c r="D39" s="298">
        <v>524</v>
      </c>
    </row>
    <row r="40" spans="1:7" x14ac:dyDescent="0.2">
      <c r="A40" s="273" t="s">
        <v>484</v>
      </c>
      <c r="B40" s="312">
        <v>1368</v>
      </c>
      <c r="C40" s="297">
        <v>8</v>
      </c>
      <c r="D40" s="313">
        <v>1376</v>
      </c>
    </row>
    <row r="41" spans="1:7" x14ac:dyDescent="0.2">
      <c r="A41" s="273" t="s">
        <v>485</v>
      </c>
      <c r="B41" s="297">
        <v>198</v>
      </c>
      <c r="C41" s="297">
        <v>0</v>
      </c>
      <c r="D41" s="298">
        <v>198</v>
      </c>
    </row>
    <row r="42" spans="1:7" x14ac:dyDescent="0.2">
      <c r="A42" s="273" t="s">
        <v>486</v>
      </c>
      <c r="B42" s="297">
        <v>419</v>
      </c>
      <c r="C42" s="297">
        <v>0</v>
      </c>
      <c r="D42" s="298">
        <v>419</v>
      </c>
    </row>
    <row r="43" spans="1:7" x14ac:dyDescent="0.2">
      <c r="A43" s="275" t="s">
        <v>66</v>
      </c>
      <c r="B43" s="314">
        <v>15332</v>
      </c>
      <c r="C43" s="299">
        <v>163</v>
      </c>
      <c r="D43" s="315">
        <v>15495</v>
      </c>
    </row>
    <row r="45" spans="1:7" ht="15.75" x14ac:dyDescent="0.25">
      <c r="A45" s="1" t="s">
        <v>487</v>
      </c>
    </row>
    <row r="47" spans="1:7" ht="30" x14ac:dyDescent="0.2">
      <c r="A47" s="310" t="s">
        <v>433</v>
      </c>
      <c r="B47" s="322" t="s">
        <v>488</v>
      </c>
      <c r="C47" s="322" t="s">
        <v>489</v>
      </c>
      <c r="D47" s="322" t="s">
        <v>490</v>
      </c>
      <c r="E47" s="322" t="s">
        <v>491</v>
      </c>
      <c r="F47" s="322" t="s">
        <v>66</v>
      </c>
      <c r="G47" s="322" t="s">
        <v>492</v>
      </c>
    </row>
    <row r="48" spans="1:7" ht="30" x14ac:dyDescent="0.2">
      <c r="A48" s="301" t="s">
        <v>461</v>
      </c>
      <c r="B48" s="302">
        <v>2004</v>
      </c>
      <c r="C48" s="316">
        <v>1265</v>
      </c>
      <c r="D48" s="302">
        <v>613</v>
      </c>
      <c r="E48" s="316">
        <v>1201</v>
      </c>
      <c r="F48" s="316">
        <v>3079</v>
      </c>
      <c r="G48" s="317">
        <v>9500</v>
      </c>
    </row>
    <row r="49" spans="1:7" x14ac:dyDescent="0.2">
      <c r="A49" s="304" t="s">
        <v>462</v>
      </c>
      <c r="B49" s="305">
        <v>2016</v>
      </c>
      <c r="C49" s="305">
        <v>37</v>
      </c>
      <c r="D49" s="305">
        <v>51</v>
      </c>
      <c r="E49" s="305">
        <v>96</v>
      </c>
      <c r="F49" s="305">
        <v>184</v>
      </c>
      <c r="G49" s="318">
        <v>5000</v>
      </c>
    </row>
    <row r="50" spans="1:7" x14ac:dyDescent="0.2">
      <c r="A50" s="304" t="s">
        <v>463</v>
      </c>
      <c r="B50" s="305">
        <v>2008</v>
      </c>
      <c r="C50" s="305">
        <v>1</v>
      </c>
      <c r="D50" s="305">
        <v>73</v>
      </c>
      <c r="E50" s="305">
        <v>7</v>
      </c>
      <c r="F50" s="305">
        <v>81</v>
      </c>
      <c r="G50" s="318">
        <v>8000</v>
      </c>
    </row>
    <row r="51" spans="1:7" x14ac:dyDescent="0.2">
      <c r="A51" s="304" t="s">
        <v>464</v>
      </c>
      <c r="B51" s="305">
        <v>2004</v>
      </c>
      <c r="C51" s="319">
        <v>1422</v>
      </c>
      <c r="D51" s="319">
        <v>6076</v>
      </c>
      <c r="E51" s="319">
        <v>22288</v>
      </c>
      <c r="F51" s="319">
        <v>29786</v>
      </c>
      <c r="G51" s="318">
        <v>15500</v>
      </c>
    </row>
    <row r="52" spans="1:7" x14ac:dyDescent="0.2">
      <c r="A52" s="304" t="s">
        <v>465</v>
      </c>
      <c r="B52" s="305">
        <v>2008</v>
      </c>
      <c r="C52" s="305">
        <v>120</v>
      </c>
      <c r="D52" s="319">
        <v>2121</v>
      </c>
      <c r="E52" s="319">
        <v>4416</v>
      </c>
      <c r="F52" s="319">
        <v>6657</v>
      </c>
      <c r="G52" s="318">
        <v>7000</v>
      </c>
    </row>
    <row r="53" spans="1:7" x14ac:dyDescent="0.2">
      <c r="A53" s="304" t="s">
        <v>24</v>
      </c>
      <c r="B53" s="305">
        <v>2004</v>
      </c>
      <c r="C53" s="319">
        <v>2813</v>
      </c>
      <c r="D53" s="319">
        <v>2850</v>
      </c>
      <c r="E53" s="319">
        <v>6334</v>
      </c>
      <c r="F53" s="319">
        <v>11997</v>
      </c>
      <c r="G53" s="318">
        <v>14500</v>
      </c>
    </row>
    <row r="54" spans="1:7" ht="30" x14ac:dyDescent="0.2">
      <c r="A54" s="304" t="s">
        <v>466</v>
      </c>
      <c r="B54" s="305">
        <v>2011</v>
      </c>
      <c r="C54" s="319">
        <v>3890</v>
      </c>
      <c r="D54" s="319">
        <v>2273</v>
      </c>
      <c r="E54" s="305">
        <v>251</v>
      </c>
      <c r="F54" s="319">
        <v>6414</v>
      </c>
      <c r="G54" s="318">
        <v>6500</v>
      </c>
    </row>
    <row r="55" spans="1:7" x14ac:dyDescent="0.2">
      <c r="A55" s="304" t="s">
        <v>467</v>
      </c>
      <c r="B55" s="305">
        <v>2004</v>
      </c>
      <c r="C55" s="319">
        <v>1123</v>
      </c>
      <c r="D55" s="319">
        <v>1510</v>
      </c>
      <c r="E55" s="319">
        <v>4762</v>
      </c>
      <c r="F55" s="319">
        <v>7395</v>
      </c>
      <c r="G55" s="318">
        <v>5000</v>
      </c>
    </row>
    <row r="56" spans="1:7" x14ac:dyDescent="0.2">
      <c r="A56" s="304" t="s">
        <v>468</v>
      </c>
      <c r="B56" s="305">
        <v>2008</v>
      </c>
      <c r="C56" s="305">
        <v>188</v>
      </c>
      <c r="D56" s="305">
        <v>-129</v>
      </c>
      <c r="E56" s="305">
        <v>539</v>
      </c>
      <c r="F56" s="305">
        <v>598</v>
      </c>
      <c r="G56" s="318">
        <v>3800</v>
      </c>
    </row>
    <row r="57" spans="1:7" x14ac:dyDescent="0.2">
      <c r="A57" s="304" t="s">
        <v>469</v>
      </c>
      <c r="B57" s="305">
        <v>2004</v>
      </c>
      <c r="C57" s="305">
        <v>522</v>
      </c>
      <c r="D57" s="319">
        <v>16069</v>
      </c>
      <c r="E57" s="319">
        <v>5393</v>
      </c>
      <c r="F57" s="319">
        <v>21984</v>
      </c>
      <c r="G57" s="318">
        <v>17000</v>
      </c>
    </row>
    <row r="58" spans="1:7" ht="30" x14ac:dyDescent="0.2">
      <c r="A58" s="304" t="s">
        <v>470</v>
      </c>
      <c r="B58" s="305">
        <v>2016</v>
      </c>
      <c r="C58" s="305">
        <v>470</v>
      </c>
      <c r="D58" s="319">
        <v>1905</v>
      </c>
      <c r="E58" s="305">
        <v>518</v>
      </c>
      <c r="F58" s="319">
        <v>2893</v>
      </c>
      <c r="G58" s="318">
        <v>5000</v>
      </c>
    </row>
    <row r="59" spans="1:7" x14ac:dyDescent="0.2">
      <c r="A59" s="304" t="s">
        <v>471</v>
      </c>
      <c r="B59" s="305">
        <v>2004</v>
      </c>
      <c r="C59" s="305">
        <v>58</v>
      </c>
      <c r="D59" s="305">
        <v>167</v>
      </c>
      <c r="E59" s="319">
        <v>1811</v>
      </c>
      <c r="F59" s="319">
        <v>2036</v>
      </c>
      <c r="G59" s="318">
        <v>6000</v>
      </c>
    </row>
    <row r="60" spans="1:7" x14ac:dyDescent="0.2">
      <c r="A60" s="304" t="s">
        <v>455</v>
      </c>
      <c r="B60" s="305">
        <v>2004</v>
      </c>
      <c r="C60" s="319">
        <v>6797</v>
      </c>
      <c r="D60" s="319">
        <v>12410</v>
      </c>
      <c r="E60" s="319">
        <v>10603</v>
      </c>
      <c r="F60" s="319">
        <v>29810</v>
      </c>
      <c r="G60" s="318">
        <v>29000</v>
      </c>
    </row>
    <row r="61" spans="1:7" x14ac:dyDescent="0.2">
      <c r="A61" s="304" t="s">
        <v>472</v>
      </c>
      <c r="B61" s="305">
        <v>2004</v>
      </c>
      <c r="C61" s="305">
        <v>440</v>
      </c>
      <c r="D61" s="305">
        <v>470</v>
      </c>
      <c r="E61" s="319">
        <v>1932</v>
      </c>
      <c r="F61" s="319">
        <v>2842</v>
      </c>
      <c r="G61" s="318">
        <v>1000</v>
      </c>
    </row>
    <row r="62" spans="1:7" x14ac:dyDescent="0.2">
      <c r="A62" s="304" t="s">
        <v>473</v>
      </c>
      <c r="B62" s="305">
        <v>2004</v>
      </c>
      <c r="C62" s="305">
        <v>978</v>
      </c>
      <c r="D62" s="319">
        <v>7523</v>
      </c>
      <c r="E62" s="319">
        <v>11133</v>
      </c>
      <c r="F62" s="319">
        <v>19634</v>
      </c>
      <c r="G62" s="318">
        <v>21000</v>
      </c>
    </row>
    <row r="63" spans="1:7" ht="30" x14ac:dyDescent="0.2">
      <c r="A63" s="304" t="s">
        <v>474</v>
      </c>
      <c r="B63" s="305">
        <v>2004</v>
      </c>
      <c r="C63" s="305">
        <v>262</v>
      </c>
      <c r="D63" s="319">
        <v>1326</v>
      </c>
      <c r="E63" s="319">
        <v>4802</v>
      </c>
      <c r="F63" s="319">
        <v>6390</v>
      </c>
      <c r="G63" s="318">
        <v>4000</v>
      </c>
    </row>
    <row r="64" spans="1:7" x14ac:dyDescent="0.2">
      <c r="A64" s="304" t="s">
        <v>475</v>
      </c>
      <c r="B64" s="305">
        <v>2004</v>
      </c>
      <c r="C64" s="319">
        <v>13301</v>
      </c>
      <c r="D64" s="319">
        <v>5237</v>
      </c>
      <c r="E64" s="319">
        <v>5021</v>
      </c>
      <c r="F64" s="319">
        <v>23559</v>
      </c>
      <c r="G64" s="318">
        <v>44000</v>
      </c>
    </row>
    <row r="65" spans="1:7" x14ac:dyDescent="0.2">
      <c r="A65" s="304" t="s">
        <v>476</v>
      </c>
      <c r="B65" s="305">
        <v>2004</v>
      </c>
      <c r="C65" s="319">
        <v>1360</v>
      </c>
      <c r="D65" s="319">
        <v>3290</v>
      </c>
      <c r="E65" s="319">
        <v>3431</v>
      </c>
      <c r="F65" s="319">
        <v>8081</v>
      </c>
      <c r="G65" s="318">
        <v>25500</v>
      </c>
    </row>
    <row r="66" spans="1:7" x14ac:dyDescent="0.2">
      <c r="A66" s="304" t="s">
        <v>477</v>
      </c>
      <c r="B66" s="305">
        <v>2004</v>
      </c>
      <c r="C66" s="319">
        <v>16487</v>
      </c>
      <c r="D66" s="319">
        <v>5118</v>
      </c>
      <c r="E66" s="319">
        <v>19578</v>
      </c>
      <c r="F66" s="319">
        <v>41183</v>
      </c>
      <c r="G66" s="318">
        <v>39000</v>
      </c>
    </row>
    <row r="67" spans="1:7" x14ac:dyDescent="0.2">
      <c r="A67" s="304" t="s">
        <v>478</v>
      </c>
      <c r="B67" s="305">
        <v>2004</v>
      </c>
      <c r="C67" s="305">
        <v>2</v>
      </c>
      <c r="D67" s="305">
        <v>448</v>
      </c>
      <c r="E67" s="319">
        <v>1107</v>
      </c>
      <c r="F67" s="319">
        <v>1557</v>
      </c>
      <c r="G67" s="318">
        <v>1000</v>
      </c>
    </row>
    <row r="68" spans="1:7" x14ac:dyDescent="0.2">
      <c r="A68" s="304" t="s">
        <v>479</v>
      </c>
      <c r="B68" s="305">
        <v>2011</v>
      </c>
      <c r="C68" s="305">
        <v>601</v>
      </c>
      <c r="D68" s="319">
        <v>1446</v>
      </c>
      <c r="E68" s="305">
        <v>843</v>
      </c>
      <c r="F68" s="319">
        <v>2890</v>
      </c>
      <c r="G68" s="318">
        <v>9000</v>
      </c>
    </row>
    <row r="69" spans="1:7" ht="30" x14ac:dyDescent="0.2">
      <c r="A69" s="304" t="s">
        <v>437</v>
      </c>
      <c r="B69" s="305">
        <v>2008</v>
      </c>
      <c r="C69" s="319">
        <v>1114</v>
      </c>
      <c r="D69" s="305">
        <v>708</v>
      </c>
      <c r="E69" s="305">
        <v>170</v>
      </c>
      <c r="F69" s="319">
        <v>1992</v>
      </c>
      <c r="G69" s="318">
        <v>8000</v>
      </c>
    </row>
    <row r="70" spans="1:7" x14ac:dyDescent="0.2">
      <c r="A70" s="304" t="s">
        <v>480</v>
      </c>
      <c r="B70" s="305">
        <v>2008</v>
      </c>
      <c r="C70" s="305">
        <v>-2</v>
      </c>
      <c r="D70" s="305">
        <v>98</v>
      </c>
      <c r="E70" s="305">
        <v>409</v>
      </c>
      <c r="F70" s="305">
        <v>505</v>
      </c>
      <c r="G70" s="306">
        <v>300</v>
      </c>
    </row>
    <row r="71" spans="1:7" ht="30" x14ac:dyDescent="0.2">
      <c r="A71" s="304" t="s">
        <v>481</v>
      </c>
      <c r="B71" s="305">
        <v>2004</v>
      </c>
      <c r="C71" s="319">
        <v>1511</v>
      </c>
      <c r="D71" s="319">
        <v>11134</v>
      </c>
      <c r="E71" s="319">
        <v>8374</v>
      </c>
      <c r="F71" s="319">
        <v>21019</v>
      </c>
      <c r="G71" s="318">
        <v>18500</v>
      </c>
    </row>
    <row r="72" spans="1:7" x14ac:dyDescent="0.2">
      <c r="A72" s="304" t="s">
        <v>482</v>
      </c>
      <c r="B72" s="305">
        <v>2008</v>
      </c>
      <c r="C72" s="305">
        <v>-3</v>
      </c>
      <c r="D72" s="305">
        <v>629</v>
      </c>
      <c r="E72" s="305">
        <v>388</v>
      </c>
      <c r="F72" s="319">
        <v>1014</v>
      </c>
      <c r="G72" s="318">
        <v>1000</v>
      </c>
    </row>
    <row r="73" spans="1:7" x14ac:dyDescent="0.2">
      <c r="A73" s="304" t="s">
        <v>483</v>
      </c>
      <c r="B73" s="305">
        <v>2004</v>
      </c>
      <c r="C73" s="305">
        <v>149</v>
      </c>
      <c r="D73" s="305">
        <v>776</v>
      </c>
      <c r="E73" s="319">
        <v>1685</v>
      </c>
      <c r="F73" s="319">
        <v>2610</v>
      </c>
      <c r="G73" s="318">
        <v>1500</v>
      </c>
    </row>
    <row r="74" spans="1:7" x14ac:dyDescent="0.2">
      <c r="A74" s="304" t="s">
        <v>484</v>
      </c>
      <c r="B74" s="305">
        <v>2004</v>
      </c>
      <c r="C74" s="319">
        <v>2362</v>
      </c>
      <c r="D74" s="319">
        <v>6272</v>
      </c>
      <c r="E74" s="319">
        <v>9056</v>
      </c>
      <c r="F74" s="319">
        <v>17690</v>
      </c>
      <c r="G74" s="318">
        <v>14000</v>
      </c>
    </row>
    <row r="75" spans="1:7" x14ac:dyDescent="0.2">
      <c r="A75" s="304" t="s">
        <v>485</v>
      </c>
      <c r="B75" s="305">
        <v>2004</v>
      </c>
      <c r="C75" s="305">
        <v>480</v>
      </c>
      <c r="D75" s="319">
        <v>3631</v>
      </c>
      <c r="E75" s="319">
        <v>1184</v>
      </c>
      <c r="F75" s="319">
        <v>5295</v>
      </c>
      <c r="G75" s="318">
        <v>7000</v>
      </c>
    </row>
    <row r="76" spans="1:7" x14ac:dyDescent="0.2">
      <c r="A76" s="304" t="s">
        <v>486</v>
      </c>
      <c r="B76" s="305">
        <v>2004</v>
      </c>
      <c r="C76" s="305">
        <v>289</v>
      </c>
      <c r="D76" s="319">
        <v>2681</v>
      </c>
      <c r="E76" s="319">
        <v>2968</v>
      </c>
      <c r="F76" s="319">
        <v>5938</v>
      </c>
      <c r="G76" s="318">
        <v>5000</v>
      </c>
    </row>
    <row r="77" spans="1:7" x14ac:dyDescent="0.2">
      <c r="A77" s="307" t="s">
        <v>66</v>
      </c>
      <c r="B77" s="308"/>
      <c r="C77" s="320">
        <v>58037</v>
      </c>
      <c r="D77" s="320">
        <v>96776</v>
      </c>
      <c r="E77" s="320">
        <v>130300</v>
      </c>
      <c r="F77" s="320">
        <v>285113</v>
      </c>
      <c r="G77" s="309"/>
    </row>
    <row r="79" spans="1:7" x14ac:dyDescent="0.2">
      <c r="A79" s="270" t="s">
        <v>493</v>
      </c>
    </row>
    <row r="80" spans="1:7" x14ac:dyDescent="0.2">
      <c r="A80" s="270" t="s">
        <v>494</v>
      </c>
    </row>
    <row r="82" spans="1:1" x14ac:dyDescent="0.2">
      <c r="A82" s="61" t="s">
        <v>578</v>
      </c>
    </row>
  </sheetData>
  <hyperlinks>
    <hyperlink ref="A82" location="Contents!A1" display="Table of contents" xr:uid="{8E7EF2E5-B08D-4797-A90F-C475EA2FA48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2"/>
  <sheetViews>
    <sheetView workbookViewId="0"/>
  </sheetViews>
  <sheetFormatPr defaultColWidth="9.140625" defaultRowHeight="15" x14ac:dyDescent="0.2"/>
  <cols>
    <col min="1" max="1" width="17" style="2" customWidth="1"/>
    <col min="2" max="4" width="14.28515625" style="2" customWidth="1"/>
    <col min="5" max="5" width="23.42578125" style="2" customWidth="1"/>
    <col min="6" max="6" width="12.85546875" style="2" customWidth="1"/>
    <col min="7" max="9" width="11.28515625" style="2" customWidth="1"/>
    <col min="10" max="16384" width="9.140625" style="2"/>
  </cols>
  <sheetData>
    <row r="1" spans="1:4" ht="15.75" x14ac:dyDescent="0.25">
      <c r="A1" s="1" t="s">
        <v>322</v>
      </c>
    </row>
    <row r="3" spans="1:4" ht="14.45" customHeight="1" x14ac:dyDescent="0.2">
      <c r="A3" s="249" t="s">
        <v>51</v>
      </c>
      <c r="B3" s="251" t="s">
        <v>52</v>
      </c>
      <c r="C3" s="252"/>
      <c r="D3" s="253"/>
    </row>
    <row r="4" spans="1:4" x14ac:dyDescent="0.2">
      <c r="A4" s="250"/>
      <c r="B4" s="49" t="s">
        <v>53</v>
      </c>
      <c r="C4" s="49" t="s">
        <v>54</v>
      </c>
      <c r="D4" s="49" t="s">
        <v>55</v>
      </c>
    </row>
    <row r="5" spans="1:4" x14ac:dyDescent="0.2">
      <c r="A5" s="12" t="s">
        <v>56</v>
      </c>
      <c r="B5" s="23">
        <v>0.39</v>
      </c>
      <c r="C5" s="23">
        <v>0.56999999999999995</v>
      </c>
      <c r="D5" s="24">
        <v>0.05</v>
      </c>
    </row>
    <row r="6" spans="1:4" x14ac:dyDescent="0.2">
      <c r="A6" s="14" t="s">
        <v>57</v>
      </c>
      <c r="B6" s="26">
        <v>0.25</v>
      </c>
      <c r="C6" s="26">
        <v>0.71</v>
      </c>
      <c r="D6" s="27">
        <v>0.03</v>
      </c>
    </row>
    <row r="7" spans="1:4" x14ac:dyDescent="0.2">
      <c r="A7" s="14" t="s">
        <v>58</v>
      </c>
      <c r="B7" s="26">
        <v>0.35</v>
      </c>
      <c r="C7" s="26">
        <v>0.6</v>
      </c>
      <c r="D7" s="27">
        <v>0.05</v>
      </c>
    </row>
    <row r="8" spans="1:4" x14ac:dyDescent="0.2">
      <c r="A8" s="14" t="s">
        <v>59</v>
      </c>
      <c r="B8" s="26">
        <v>0.36</v>
      </c>
      <c r="C8" s="26">
        <v>0.59</v>
      </c>
      <c r="D8" s="27">
        <v>0.05</v>
      </c>
    </row>
    <row r="9" spans="1:4" x14ac:dyDescent="0.2">
      <c r="A9" s="14" t="s">
        <v>60</v>
      </c>
      <c r="B9" s="26">
        <v>0.45</v>
      </c>
      <c r="C9" s="26">
        <v>0.52</v>
      </c>
      <c r="D9" s="27">
        <v>0.04</v>
      </c>
    </row>
    <row r="10" spans="1:4" x14ac:dyDescent="0.2">
      <c r="A10" s="14" t="s">
        <v>61</v>
      </c>
      <c r="B10" s="26">
        <v>0.37</v>
      </c>
      <c r="C10" s="26">
        <v>0.57999999999999996</v>
      </c>
      <c r="D10" s="27">
        <v>0.04</v>
      </c>
    </row>
    <row r="11" spans="1:4" x14ac:dyDescent="0.2">
      <c r="A11" s="14" t="s">
        <v>62</v>
      </c>
      <c r="B11" s="26">
        <v>0.45</v>
      </c>
      <c r="C11" s="26">
        <v>0.51</v>
      </c>
      <c r="D11" s="27">
        <v>0.04</v>
      </c>
    </row>
    <row r="12" spans="1:4" x14ac:dyDescent="0.2">
      <c r="A12" s="14" t="s">
        <v>63</v>
      </c>
      <c r="B12" s="26">
        <v>0.39</v>
      </c>
      <c r="C12" s="26">
        <v>0.55000000000000004</v>
      </c>
      <c r="D12" s="27">
        <v>0.06</v>
      </c>
    </row>
    <row r="13" spans="1:4" x14ac:dyDescent="0.2">
      <c r="A13" s="14" t="s">
        <v>64</v>
      </c>
      <c r="B13" s="26">
        <v>0.32</v>
      </c>
      <c r="C13" s="26">
        <v>0.61</v>
      </c>
      <c r="D13" s="27">
        <v>7.0000000000000007E-2</v>
      </c>
    </row>
    <row r="14" spans="1:4" x14ac:dyDescent="0.2">
      <c r="A14" s="14" t="s">
        <v>14</v>
      </c>
      <c r="B14" s="26">
        <v>0.5</v>
      </c>
      <c r="C14" s="26">
        <v>0.44</v>
      </c>
      <c r="D14" s="27">
        <v>0.06</v>
      </c>
    </row>
    <row r="15" spans="1:4" x14ac:dyDescent="0.2">
      <c r="A15" s="14" t="s">
        <v>15</v>
      </c>
      <c r="B15" s="26">
        <v>0.43</v>
      </c>
      <c r="C15" s="26">
        <v>0.51</v>
      </c>
      <c r="D15" s="27">
        <v>0.06</v>
      </c>
    </row>
    <row r="16" spans="1:4" x14ac:dyDescent="0.2">
      <c r="A16" s="14" t="s">
        <v>162</v>
      </c>
      <c r="B16" s="26">
        <v>0.28999999999999998</v>
      </c>
      <c r="C16" s="26">
        <v>0.66</v>
      </c>
      <c r="D16" s="27">
        <v>0.05</v>
      </c>
    </row>
    <row r="17" spans="1:4" x14ac:dyDescent="0.2">
      <c r="A17" s="76" t="s">
        <v>209</v>
      </c>
      <c r="B17" s="77">
        <v>0.39</v>
      </c>
      <c r="C17" s="77">
        <v>0.56000000000000005</v>
      </c>
      <c r="D17" s="78">
        <v>0.05</v>
      </c>
    </row>
    <row r="18" spans="1:4" x14ac:dyDescent="0.2">
      <c r="A18" s="79" t="s">
        <v>224</v>
      </c>
      <c r="B18" s="57">
        <v>0.34</v>
      </c>
      <c r="C18" s="57">
        <v>0.56999999999999995</v>
      </c>
      <c r="D18" s="58">
        <v>0.09</v>
      </c>
    </row>
    <row r="20" spans="1:4" x14ac:dyDescent="0.2">
      <c r="A20" s="59" t="s">
        <v>198</v>
      </c>
    </row>
    <row r="22" spans="1:4" x14ac:dyDescent="0.2">
      <c r="A22" s="61" t="s">
        <v>578</v>
      </c>
    </row>
  </sheetData>
  <mergeCells count="2">
    <mergeCell ref="A3:A4"/>
    <mergeCell ref="B3:D3"/>
  </mergeCells>
  <hyperlinks>
    <hyperlink ref="A22" location="Contents!A1" display="Table of contents" xr:uid="{582BE312-4277-4B83-9EF2-633F6662BFDF}"/>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3ED95-21E4-4FCD-A768-CD946910CE0D}">
  <dimension ref="A1:D50"/>
  <sheetViews>
    <sheetView workbookViewId="0">
      <selection activeCell="A50" sqref="A50"/>
    </sheetView>
  </sheetViews>
  <sheetFormatPr defaultRowHeight="15" x14ac:dyDescent="0.2"/>
  <cols>
    <col min="1" max="2" width="30.140625" style="270" customWidth="1"/>
    <col min="3" max="3" width="37.28515625" style="270" customWidth="1"/>
    <col min="4" max="4" width="18.7109375" style="270" customWidth="1"/>
    <col min="5" max="16384" width="9.140625" style="270"/>
  </cols>
  <sheetData>
    <row r="1" spans="1:4" ht="15.75" x14ac:dyDescent="0.25">
      <c r="A1" s="1" t="s">
        <v>495</v>
      </c>
    </row>
    <row r="3" spans="1:4" ht="30" x14ac:dyDescent="0.2">
      <c r="A3" s="310" t="s">
        <v>16</v>
      </c>
      <c r="B3" s="310" t="s">
        <v>496</v>
      </c>
      <c r="C3" s="310" t="s">
        <v>497</v>
      </c>
      <c r="D3" s="310" t="s">
        <v>498</v>
      </c>
    </row>
    <row r="4" spans="1:4" ht="30" x14ac:dyDescent="0.2">
      <c r="A4" s="301" t="s">
        <v>499</v>
      </c>
      <c r="B4" s="302" t="s">
        <v>500</v>
      </c>
      <c r="C4" s="302" t="s">
        <v>501</v>
      </c>
      <c r="D4" s="323">
        <v>43556</v>
      </c>
    </row>
    <row r="5" spans="1:4" ht="45" x14ac:dyDescent="0.2">
      <c r="A5" s="304" t="s">
        <v>32</v>
      </c>
      <c r="B5" s="305" t="s">
        <v>446</v>
      </c>
      <c r="C5" s="305" t="s">
        <v>502</v>
      </c>
      <c r="D5" s="324">
        <v>43586</v>
      </c>
    </row>
    <row r="6" spans="1:4" ht="60" x14ac:dyDescent="0.2">
      <c r="A6" s="304" t="s">
        <v>33</v>
      </c>
      <c r="B6" s="305" t="s">
        <v>503</v>
      </c>
      <c r="C6" s="305" t="s">
        <v>504</v>
      </c>
      <c r="D6" s="324">
        <v>43586</v>
      </c>
    </row>
    <row r="7" spans="1:4" ht="45" x14ac:dyDescent="0.2">
      <c r="A7" s="304" t="s">
        <v>44</v>
      </c>
      <c r="B7" s="305" t="s">
        <v>446</v>
      </c>
      <c r="C7" s="305" t="s">
        <v>505</v>
      </c>
      <c r="D7" s="324">
        <v>43586</v>
      </c>
    </row>
    <row r="8" spans="1:4" ht="45" x14ac:dyDescent="0.2">
      <c r="A8" s="304" t="s">
        <v>46</v>
      </c>
      <c r="B8" s="305" t="s">
        <v>506</v>
      </c>
      <c r="C8" s="305" t="s">
        <v>507</v>
      </c>
      <c r="D8" s="324">
        <v>43586</v>
      </c>
    </row>
    <row r="9" spans="1:4" ht="45" x14ac:dyDescent="0.2">
      <c r="A9" s="304" t="s">
        <v>26</v>
      </c>
      <c r="B9" s="305" t="s">
        <v>508</v>
      </c>
      <c r="C9" s="305" t="s">
        <v>501</v>
      </c>
      <c r="D9" s="324">
        <v>43617</v>
      </c>
    </row>
    <row r="10" spans="1:4" ht="150" x14ac:dyDescent="0.2">
      <c r="A10" s="304" t="s">
        <v>49</v>
      </c>
      <c r="B10" s="305" t="s">
        <v>446</v>
      </c>
      <c r="C10" s="305" t="s">
        <v>509</v>
      </c>
      <c r="D10" s="324">
        <v>43647</v>
      </c>
    </row>
    <row r="11" spans="1:4" ht="60" x14ac:dyDescent="0.2">
      <c r="A11" s="304" t="s">
        <v>34</v>
      </c>
      <c r="B11" s="305" t="s">
        <v>510</v>
      </c>
      <c r="C11" s="305" t="s">
        <v>511</v>
      </c>
      <c r="D11" s="324">
        <v>43739</v>
      </c>
    </row>
    <row r="12" spans="1:4" ht="75" x14ac:dyDescent="0.2">
      <c r="A12" s="304" t="s">
        <v>35</v>
      </c>
      <c r="B12" s="305" t="s">
        <v>512</v>
      </c>
      <c r="C12" s="305" t="s">
        <v>513</v>
      </c>
      <c r="D12" s="324">
        <v>43739</v>
      </c>
    </row>
    <row r="13" spans="1:4" ht="75" x14ac:dyDescent="0.2">
      <c r="A13" s="304" t="s">
        <v>49</v>
      </c>
      <c r="B13" s="305" t="s">
        <v>514</v>
      </c>
      <c r="C13" s="305" t="s">
        <v>515</v>
      </c>
      <c r="D13" s="324">
        <v>43739</v>
      </c>
    </row>
    <row r="14" spans="1:4" ht="75" x14ac:dyDescent="0.2">
      <c r="A14" s="304" t="s">
        <v>28</v>
      </c>
      <c r="B14" s="305" t="s">
        <v>516</v>
      </c>
      <c r="C14" s="305" t="s">
        <v>517</v>
      </c>
      <c r="D14" s="324">
        <v>43770</v>
      </c>
    </row>
    <row r="15" spans="1:4" ht="30" x14ac:dyDescent="0.2">
      <c r="A15" s="304" t="s">
        <v>20</v>
      </c>
      <c r="B15" s="305" t="s">
        <v>446</v>
      </c>
      <c r="C15" s="305" t="s">
        <v>518</v>
      </c>
      <c r="D15" s="324">
        <v>43800</v>
      </c>
    </row>
    <row r="16" spans="1:4" ht="30" x14ac:dyDescent="0.2">
      <c r="A16" s="304" t="s">
        <v>38</v>
      </c>
      <c r="B16" s="305" t="s">
        <v>446</v>
      </c>
      <c r="C16" s="305" t="s">
        <v>519</v>
      </c>
      <c r="D16" s="324">
        <v>43891</v>
      </c>
    </row>
    <row r="17" spans="1:4" ht="30" x14ac:dyDescent="0.2">
      <c r="A17" s="307" t="s">
        <v>20</v>
      </c>
      <c r="B17" s="308" t="s">
        <v>520</v>
      </c>
      <c r="C17" s="308" t="s">
        <v>521</v>
      </c>
      <c r="D17" s="325">
        <v>43922</v>
      </c>
    </row>
    <row r="19" spans="1:4" ht="15.75" x14ac:dyDescent="0.25">
      <c r="A19" s="1" t="s">
        <v>522</v>
      </c>
    </row>
    <row r="21" spans="1:4" ht="30" x14ac:dyDescent="0.2">
      <c r="A21" s="310" t="s">
        <v>16</v>
      </c>
      <c r="B21" s="310" t="s">
        <v>496</v>
      </c>
      <c r="C21" s="310" t="s">
        <v>497</v>
      </c>
      <c r="D21" s="310" t="s">
        <v>498</v>
      </c>
    </row>
    <row r="22" spans="1:4" ht="90" x14ac:dyDescent="0.2">
      <c r="A22" s="301" t="s">
        <v>28</v>
      </c>
      <c r="B22" s="302" t="s">
        <v>523</v>
      </c>
      <c r="C22" s="302" t="s">
        <v>524</v>
      </c>
      <c r="D22" s="323">
        <v>43617</v>
      </c>
    </row>
    <row r="23" spans="1:4" ht="45" x14ac:dyDescent="0.2">
      <c r="A23" s="304" t="s">
        <v>525</v>
      </c>
      <c r="B23" s="305" t="s">
        <v>526</v>
      </c>
      <c r="C23" s="305" t="s">
        <v>527</v>
      </c>
      <c r="D23" s="324">
        <v>43647</v>
      </c>
    </row>
    <row r="24" spans="1:4" ht="30" x14ac:dyDescent="0.2">
      <c r="A24" s="304" t="s">
        <v>47</v>
      </c>
      <c r="B24" s="305" t="s">
        <v>446</v>
      </c>
      <c r="C24" s="305" t="s">
        <v>528</v>
      </c>
      <c r="D24" s="324">
        <v>43709</v>
      </c>
    </row>
    <row r="25" spans="1:4" ht="60" x14ac:dyDescent="0.2">
      <c r="A25" s="304" t="s">
        <v>529</v>
      </c>
      <c r="B25" s="305" t="s">
        <v>530</v>
      </c>
      <c r="C25" s="305" t="s">
        <v>531</v>
      </c>
      <c r="D25" s="324">
        <v>43739</v>
      </c>
    </row>
    <row r="26" spans="1:4" ht="30" x14ac:dyDescent="0.2">
      <c r="A26" s="304" t="s">
        <v>532</v>
      </c>
      <c r="B26" s="305" t="s">
        <v>533</v>
      </c>
      <c r="C26" s="305" t="s">
        <v>534</v>
      </c>
      <c r="D26" s="324">
        <v>43800</v>
      </c>
    </row>
    <row r="27" spans="1:4" x14ac:dyDescent="0.2">
      <c r="A27" s="304" t="s">
        <v>24</v>
      </c>
      <c r="B27" s="305" t="s">
        <v>535</v>
      </c>
      <c r="C27" s="305" t="s">
        <v>536</v>
      </c>
      <c r="D27" s="324">
        <v>43831</v>
      </c>
    </row>
    <row r="28" spans="1:4" x14ac:dyDescent="0.2">
      <c r="A28" s="304" t="s">
        <v>537</v>
      </c>
      <c r="B28" s="305" t="s">
        <v>446</v>
      </c>
      <c r="C28" s="305" t="s">
        <v>538</v>
      </c>
      <c r="D28" s="324">
        <v>43862</v>
      </c>
    </row>
    <row r="29" spans="1:4" ht="45" x14ac:dyDescent="0.2">
      <c r="A29" s="304" t="s">
        <v>18</v>
      </c>
      <c r="B29" s="305" t="s">
        <v>446</v>
      </c>
      <c r="C29" s="305" t="s">
        <v>539</v>
      </c>
      <c r="D29" s="324">
        <v>43891</v>
      </c>
    </row>
    <row r="30" spans="1:4" ht="45" x14ac:dyDescent="0.2">
      <c r="A30" s="307" t="s">
        <v>540</v>
      </c>
      <c r="B30" s="308" t="s">
        <v>446</v>
      </c>
      <c r="C30" s="308" t="s">
        <v>541</v>
      </c>
      <c r="D30" s="325">
        <v>43891</v>
      </c>
    </row>
    <row r="32" spans="1:4" ht="15.75" x14ac:dyDescent="0.25">
      <c r="A32" s="1" t="s">
        <v>542</v>
      </c>
    </row>
    <row r="34" spans="1:3" x14ac:dyDescent="0.2">
      <c r="A34" s="310" t="s">
        <v>16</v>
      </c>
      <c r="B34" s="310" t="s">
        <v>543</v>
      </c>
      <c r="C34" s="310" t="s">
        <v>498</v>
      </c>
    </row>
    <row r="35" spans="1:3" ht="45" x14ac:dyDescent="0.2">
      <c r="A35" s="301" t="s">
        <v>18</v>
      </c>
      <c r="B35" s="302" t="s">
        <v>544</v>
      </c>
      <c r="C35" s="323">
        <v>43586</v>
      </c>
    </row>
    <row r="36" spans="1:3" ht="45" x14ac:dyDescent="0.2">
      <c r="A36" s="304" t="s">
        <v>545</v>
      </c>
      <c r="B36" s="305" t="s">
        <v>546</v>
      </c>
      <c r="C36" s="324">
        <v>43586</v>
      </c>
    </row>
    <row r="37" spans="1:3" ht="30" x14ac:dyDescent="0.2">
      <c r="A37" s="304" t="s">
        <v>46</v>
      </c>
      <c r="B37" s="305" t="s">
        <v>547</v>
      </c>
      <c r="C37" s="324">
        <v>43586</v>
      </c>
    </row>
    <row r="38" spans="1:3" ht="30" x14ac:dyDescent="0.2">
      <c r="A38" s="304" t="s">
        <v>28</v>
      </c>
      <c r="B38" s="305" t="s">
        <v>523</v>
      </c>
      <c r="C38" s="324">
        <v>43617</v>
      </c>
    </row>
    <row r="39" spans="1:3" ht="30" x14ac:dyDescent="0.2">
      <c r="A39" s="304" t="s">
        <v>525</v>
      </c>
      <c r="B39" s="305" t="s">
        <v>526</v>
      </c>
      <c r="C39" s="324">
        <v>43647</v>
      </c>
    </row>
    <row r="40" spans="1:3" ht="45" x14ac:dyDescent="0.2">
      <c r="A40" s="304" t="s">
        <v>22</v>
      </c>
      <c r="B40" s="305" t="s">
        <v>548</v>
      </c>
      <c r="C40" s="324">
        <v>43647</v>
      </c>
    </row>
    <row r="41" spans="1:3" ht="30" x14ac:dyDescent="0.2">
      <c r="A41" s="304" t="s">
        <v>49</v>
      </c>
      <c r="B41" s="305" t="s">
        <v>549</v>
      </c>
      <c r="C41" s="324">
        <v>43678</v>
      </c>
    </row>
    <row r="42" spans="1:3" x14ac:dyDescent="0.2">
      <c r="A42" s="304" t="s">
        <v>47</v>
      </c>
      <c r="B42" s="305" t="s">
        <v>446</v>
      </c>
      <c r="C42" s="324">
        <v>43709</v>
      </c>
    </row>
    <row r="43" spans="1:3" ht="30" x14ac:dyDescent="0.2">
      <c r="A43" s="304" t="s">
        <v>550</v>
      </c>
      <c r="B43" s="305" t="s">
        <v>551</v>
      </c>
      <c r="C43" s="324">
        <v>43709</v>
      </c>
    </row>
    <row r="44" spans="1:3" ht="30" x14ac:dyDescent="0.2">
      <c r="A44" s="304" t="s">
        <v>49</v>
      </c>
      <c r="B44" s="305" t="s">
        <v>552</v>
      </c>
      <c r="C44" s="324">
        <v>43709</v>
      </c>
    </row>
    <row r="45" spans="1:3" x14ac:dyDescent="0.2">
      <c r="A45" s="304" t="s">
        <v>529</v>
      </c>
      <c r="B45" s="305" t="s">
        <v>530</v>
      </c>
      <c r="C45" s="324">
        <v>43739</v>
      </c>
    </row>
    <row r="46" spans="1:3" ht="45" x14ac:dyDescent="0.2">
      <c r="A46" s="304" t="s">
        <v>22</v>
      </c>
      <c r="B46" s="305" t="s">
        <v>553</v>
      </c>
      <c r="C46" s="324">
        <v>43739</v>
      </c>
    </row>
    <row r="47" spans="1:3" ht="30" x14ac:dyDescent="0.2">
      <c r="A47" s="304" t="s">
        <v>49</v>
      </c>
      <c r="B47" s="305" t="s">
        <v>554</v>
      </c>
      <c r="C47" s="324">
        <v>43739</v>
      </c>
    </row>
    <row r="48" spans="1:3" x14ac:dyDescent="0.2">
      <c r="A48" s="307" t="s">
        <v>532</v>
      </c>
      <c r="B48" s="308" t="s">
        <v>533</v>
      </c>
      <c r="C48" s="325">
        <v>43800</v>
      </c>
    </row>
    <row r="50" spans="1:1" x14ac:dyDescent="0.2">
      <c r="A50" s="61" t="s">
        <v>578</v>
      </c>
    </row>
  </sheetData>
  <hyperlinks>
    <hyperlink ref="A50" location="Contents!A1" display="Table of contents" xr:uid="{C1845E18-37A2-4529-9B42-D75592AA90BF}"/>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E2131-9D4B-4F62-B5A6-13E4D31AB112}">
  <dimension ref="A1:E38"/>
  <sheetViews>
    <sheetView workbookViewId="0"/>
  </sheetViews>
  <sheetFormatPr defaultRowHeight="15" x14ac:dyDescent="0.2"/>
  <cols>
    <col min="1" max="1" width="19.5703125" style="270" customWidth="1"/>
    <col min="2" max="4" width="17" style="270" customWidth="1"/>
    <col min="5" max="5" width="23.85546875" style="270" customWidth="1"/>
    <col min="6" max="16384" width="9.140625" style="270"/>
  </cols>
  <sheetData>
    <row r="1" spans="1:5" ht="15.75" x14ac:dyDescent="0.25">
      <c r="A1" s="1" t="s">
        <v>555</v>
      </c>
    </row>
    <row r="3" spans="1:5" ht="30" x14ac:dyDescent="0.2">
      <c r="A3" s="310" t="s">
        <v>556</v>
      </c>
      <c r="B3" s="322" t="s">
        <v>371</v>
      </c>
      <c r="C3" s="322" t="s">
        <v>372</v>
      </c>
      <c r="D3" s="322" t="s">
        <v>373</v>
      </c>
    </row>
    <row r="4" spans="1:5" x14ac:dyDescent="0.2">
      <c r="A4" s="326">
        <v>2012</v>
      </c>
      <c r="B4" s="295">
        <v>307</v>
      </c>
      <c r="C4" s="295">
        <v>183</v>
      </c>
      <c r="D4" s="296">
        <v>1</v>
      </c>
    </row>
    <row r="5" spans="1:5" x14ac:dyDescent="0.2">
      <c r="A5" s="327">
        <v>2013</v>
      </c>
      <c r="B5" s="297">
        <v>359</v>
      </c>
      <c r="C5" s="297">
        <v>191</v>
      </c>
      <c r="D5" s="298">
        <v>4</v>
      </c>
    </row>
    <row r="6" spans="1:5" x14ac:dyDescent="0.2">
      <c r="A6" s="327">
        <v>2014</v>
      </c>
      <c r="B6" s="297">
        <v>373</v>
      </c>
      <c r="C6" s="297">
        <v>189</v>
      </c>
      <c r="D6" s="298">
        <v>1</v>
      </c>
    </row>
    <row r="7" spans="1:5" x14ac:dyDescent="0.2">
      <c r="A7" s="327">
        <v>2015</v>
      </c>
      <c r="B7" s="297">
        <v>454</v>
      </c>
      <c r="C7" s="297">
        <v>173</v>
      </c>
      <c r="D7" s="298">
        <v>4</v>
      </c>
    </row>
    <row r="8" spans="1:5" x14ac:dyDescent="0.2">
      <c r="A8" s="327">
        <v>2016</v>
      </c>
      <c r="B8" s="297">
        <v>389</v>
      </c>
      <c r="C8" s="297">
        <v>173</v>
      </c>
      <c r="D8" s="298">
        <v>3</v>
      </c>
    </row>
    <row r="9" spans="1:5" x14ac:dyDescent="0.2">
      <c r="A9" s="327">
        <v>2017</v>
      </c>
      <c r="B9" s="297">
        <v>382</v>
      </c>
      <c r="C9" s="297">
        <v>166</v>
      </c>
      <c r="D9" s="298">
        <v>4</v>
      </c>
    </row>
    <row r="10" spans="1:5" x14ac:dyDescent="0.2">
      <c r="A10" s="327">
        <v>2018</v>
      </c>
      <c r="B10" s="297">
        <v>335</v>
      </c>
      <c r="C10" s="297">
        <v>180</v>
      </c>
      <c r="D10" s="298">
        <v>6</v>
      </c>
    </row>
    <row r="11" spans="1:5" x14ac:dyDescent="0.2">
      <c r="A11" s="327">
        <v>2019</v>
      </c>
      <c r="B11" s="297">
        <v>378</v>
      </c>
      <c r="C11" s="297">
        <v>139</v>
      </c>
      <c r="D11" s="298">
        <v>7</v>
      </c>
    </row>
    <row r="12" spans="1:5" ht="30" x14ac:dyDescent="0.2">
      <c r="A12" s="328" t="s">
        <v>370</v>
      </c>
      <c r="B12" s="299">
        <v>372</v>
      </c>
      <c r="C12" s="299">
        <v>174</v>
      </c>
      <c r="D12" s="300">
        <v>4</v>
      </c>
    </row>
    <row r="14" spans="1:5" ht="15.75" x14ac:dyDescent="0.25">
      <c r="A14" s="1" t="s">
        <v>557</v>
      </c>
    </row>
    <row r="16" spans="1:5" ht="105" x14ac:dyDescent="0.2">
      <c r="A16" s="310" t="s">
        <v>556</v>
      </c>
      <c r="B16" s="310" t="s">
        <v>558</v>
      </c>
      <c r="C16" s="310" t="s">
        <v>559</v>
      </c>
      <c r="D16" s="310" t="s">
        <v>560</v>
      </c>
      <c r="E16" s="310" t="s">
        <v>561</v>
      </c>
    </row>
    <row r="17" spans="1:5" x14ac:dyDescent="0.2">
      <c r="A17" s="326">
        <v>2012</v>
      </c>
      <c r="B17" s="295">
        <v>183</v>
      </c>
      <c r="C17" s="295">
        <v>117</v>
      </c>
      <c r="D17" s="295">
        <v>169</v>
      </c>
      <c r="E17" s="296">
        <v>108</v>
      </c>
    </row>
    <row r="18" spans="1:5" x14ac:dyDescent="0.2">
      <c r="A18" s="327">
        <v>2013</v>
      </c>
      <c r="B18" s="297">
        <v>190</v>
      </c>
      <c r="C18" s="297">
        <v>123</v>
      </c>
      <c r="D18" s="297">
        <v>177</v>
      </c>
      <c r="E18" s="298">
        <v>112</v>
      </c>
    </row>
    <row r="19" spans="1:5" x14ac:dyDescent="0.2">
      <c r="A19" s="327">
        <v>2014</v>
      </c>
      <c r="B19" s="297">
        <v>191</v>
      </c>
      <c r="C19" s="297">
        <v>134</v>
      </c>
      <c r="D19" s="297">
        <v>162</v>
      </c>
      <c r="E19" s="298">
        <v>111</v>
      </c>
    </row>
    <row r="20" spans="1:5" x14ac:dyDescent="0.2">
      <c r="A20" s="327">
        <v>2015</v>
      </c>
      <c r="B20" s="297">
        <v>171</v>
      </c>
      <c r="C20" s="297">
        <v>114</v>
      </c>
      <c r="D20" s="297">
        <v>150</v>
      </c>
      <c r="E20" s="298">
        <v>96</v>
      </c>
    </row>
    <row r="21" spans="1:5" x14ac:dyDescent="0.2">
      <c r="A21" s="327">
        <v>2016</v>
      </c>
      <c r="B21" s="297">
        <v>175</v>
      </c>
      <c r="C21" s="297">
        <v>125</v>
      </c>
      <c r="D21" s="297">
        <v>155</v>
      </c>
      <c r="E21" s="298">
        <v>107</v>
      </c>
    </row>
    <row r="22" spans="1:5" x14ac:dyDescent="0.2">
      <c r="A22" s="327">
        <v>2017</v>
      </c>
      <c r="B22" s="297">
        <v>166</v>
      </c>
      <c r="C22" s="297">
        <v>103</v>
      </c>
      <c r="D22" s="297">
        <v>138</v>
      </c>
      <c r="E22" s="298">
        <v>81</v>
      </c>
    </row>
    <row r="23" spans="1:5" x14ac:dyDescent="0.2">
      <c r="A23" s="327">
        <v>2018</v>
      </c>
      <c r="B23" s="297">
        <v>177</v>
      </c>
      <c r="C23" s="297">
        <v>119</v>
      </c>
      <c r="D23" s="297">
        <v>148</v>
      </c>
      <c r="E23" s="298">
        <v>99</v>
      </c>
    </row>
    <row r="24" spans="1:5" x14ac:dyDescent="0.2">
      <c r="A24" s="328">
        <v>2019</v>
      </c>
      <c r="B24" s="299">
        <v>140</v>
      </c>
      <c r="C24" s="299">
        <v>88</v>
      </c>
      <c r="D24" s="299">
        <v>108</v>
      </c>
      <c r="E24" s="300">
        <v>63</v>
      </c>
    </row>
    <row r="26" spans="1:5" ht="15.75" x14ac:dyDescent="0.25">
      <c r="A26" s="1" t="s">
        <v>562</v>
      </c>
    </row>
    <row r="28" spans="1:5" x14ac:dyDescent="0.2">
      <c r="A28" s="310" t="s">
        <v>563</v>
      </c>
      <c r="B28" s="322" t="s">
        <v>564</v>
      </c>
    </row>
    <row r="29" spans="1:5" x14ac:dyDescent="0.2">
      <c r="A29" s="271" t="s">
        <v>565</v>
      </c>
      <c r="B29" s="279">
        <v>939</v>
      </c>
    </row>
    <row r="30" spans="1:5" ht="30" x14ac:dyDescent="0.2">
      <c r="A30" s="273" t="s">
        <v>566</v>
      </c>
      <c r="B30" s="282">
        <v>409</v>
      </c>
    </row>
    <row r="31" spans="1:5" ht="30" x14ac:dyDescent="0.2">
      <c r="A31" s="273" t="s">
        <v>567</v>
      </c>
      <c r="B31" s="282">
        <v>137</v>
      </c>
    </row>
    <row r="32" spans="1:5" ht="30" x14ac:dyDescent="0.2">
      <c r="A32" s="273" t="s">
        <v>568</v>
      </c>
      <c r="B32" s="274">
        <v>2051</v>
      </c>
    </row>
    <row r="33" spans="1:2" ht="30" x14ac:dyDescent="0.2">
      <c r="A33" s="273" t="s">
        <v>569</v>
      </c>
      <c r="B33" s="282">
        <v>542</v>
      </c>
    </row>
    <row r="34" spans="1:2" ht="30" x14ac:dyDescent="0.2">
      <c r="A34" s="273" t="s">
        <v>570</v>
      </c>
      <c r="B34" s="274">
        <v>3450</v>
      </c>
    </row>
    <row r="35" spans="1:2" x14ac:dyDescent="0.2">
      <c r="A35" s="273" t="s">
        <v>571</v>
      </c>
      <c r="B35" s="274">
        <v>2428</v>
      </c>
    </row>
    <row r="36" spans="1:2" x14ac:dyDescent="0.2">
      <c r="A36" s="275" t="s">
        <v>572</v>
      </c>
      <c r="B36" s="276">
        <v>17887</v>
      </c>
    </row>
    <row r="38" spans="1:2" x14ac:dyDescent="0.2">
      <c r="A38" s="61" t="s">
        <v>578</v>
      </c>
    </row>
  </sheetData>
  <hyperlinks>
    <hyperlink ref="A38" location="Contents!A1" display="Table of contents" xr:uid="{FC4D8DB1-0437-45E4-A8F0-448B42C5DD7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6"/>
  <sheetViews>
    <sheetView workbookViewId="0"/>
  </sheetViews>
  <sheetFormatPr defaultColWidth="9.140625" defaultRowHeight="15" x14ac:dyDescent="0.2"/>
  <cols>
    <col min="1" max="1" width="30.5703125" style="2" customWidth="1"/>
    <col min="2" max="2" width="20.28515625" style="2" customWidth="1"/>
    <col min="3" max="3" width="21.42578125" style="2" customWidth="1"/>
    <col min="4" max="5" width="20.28515625" style="2" customWidth="1"/>
    <col min="6" max="16384" width="9.140625" style="2"/>
  </cols>
  <sheetData>
    <row r="1" spans="1:5" ht="15.75" x14ac:dyDescent="0.25">
      <c r="A1" s="1" t="s">
        <v>323</v>
      </c>
    </row>
    <row r="3" spans="1:5" x14ac:dyDescent="0.2">
      <c r="A3" s="148" t="s">
        <v>0</v>
      </c>
      <c r="B3" s="113" t="s">
        <v>237</v>
      </c>
      <c r="C3" s="113" t="s">
        <v>238</v>
      </c>
      <c r="D3" s="149" t="s">
        <v>239</v>
      </c>
      <c r="E3" s="149" t="s">
        <v>240</v>
      </c>
    </row>
    <row r="4" spans="1:5" x14ac:dyDescent="0.2">
      <c r="A4" s="12" t="s">
        <v>63</v>
      </c>
      <c r="B4" s="95">
        <v>6.5380000000000003</v>
      </c>
      <c r="C4" s="13">
        <v>8.0640000000000001</v>
      </c>
      <c r="D4" s="13">
        <v>5.1929999999999996</v>
      </c>
      <c r="E4" s="96">
        <v>19.795000000000002</v>
      </c>
    </row>
    <row r="5" spans="1:5" x14ac:dyDescent="0.2">
      <c r="A5" s="14" t="s">
        <v>64</v>
      </c>
      <c r="B5" s="99">
        <v>28.507000000000001</v>
      </c>
      <c r="C5" s="15">
        <v>0.73899999999999999</v>
      </c>
      <c r="D5" s="15">
        <v>0.45300000000000001</v>
      </c>
      <c r="E5" s="97">
        <v>29.699000000000002</v>
      </c>
    </row>
    <row r="6" spans="1:5" x14ac:dyDescent="0.2">
      <c r="A6" s="14" t="s">
        <v>14</v>
      </c>
      <c r="B6" s="99">
        <v>8.3889999999999993</v>
      </c>
      <c r="C6" s="15">
        <v>4.7469999999999999</v>
      </c>
      <c r="D6" s="15">
        <v>2.9369999999999998</v>
      </c>
      <c r="E6" s="97">
        <v>16.073</v>
      </c>
    </row>
    <row r="7" spans="1:5" x14ac:dyDescent="0.2">
      <c r="A7" s="14" t="s">
        <v>15</v>
      </c>
      <c r="B7" s="99">
        <v>0.63400000000000001</v>
      </c>
      <c r="C7" s="15">
        <v>1.6160000000000001</v>
      </c>
      <c r="D7" s="15">
        <v>11.583</v>
      </c>
      <c r="E7" s="97">
        <v>13.882999999999999</v>
      </c>
    </row>
    <row r="8" spans="1:5" x14ac:dyDescent="0.2">
      <c r="A8" s="14" t="s">
        <v>162</v>
      </c>
      <c r="B8" s="99">
        <v>3.97</v>
      </c>
      <c r="C8" s="15">
        <v>1.335</v>
      </c>
      <c r="D8" s="15">
        <v>5.8339999999999996</v>
      </c>
      <c r="E8" s="97">
        <v>11.138999999999999</v>
      </c>
    </row>
    <row r="9" spans="1:5" x14ac:dyDescent="0.2">
      <c r="A9" s="76" t="s">
        <v>209</v>
      </c>
      <c r="B9" s="220">
        <v>3.8759999999999999</v>
      </c>
      <c r="C9" s="221">
        <v>1.6060000000000001</v>
      </c>
      <c r="D9" s="221">
        <v>2.4239999999999999</v>
      </c>
      <c r="E9" s="222">
        <v>7.9059999999999997</v>
      </c>
    </row>
    <row r="10" spans="1:5" x14ac:dyDescent="0.2">
      <c r="A10" s="16" t="s">
        <v>224</v>
      </c>
      <c r="B10" s="169">
        <v>2.4649999999999999</v>
      </c>
      <c r="C10" s="17">
        <v>6.31</v>
      </c>
      <c r="D10" s="17">
        <v>-0.159</v>
      </c>
      <c r="E10" s="98">
        <v>8.6159999999999997</v>
      </c>
    </row>
    <row r="11" spans="1:5" x14ac:dyDescent="0.2">
      <c r="A11" s="59"/>
      <c r="B11" s="59"/>
      <c r="C11" s="59"/>
      <c r="D11" s="59"/>
      <c r="E11" s="59"/>
    </row>
    <row r="12" spans="1:5" x14ac:dyDescent="0.2">
      <c r="A12" s="168" t="s">
        <v>241</v>
      </c>
      <c r="B12" s="59"/>
      <c r="C12" s="59"/>
      <c r="D12" s="59"/>
      <c r="E12" s="59"/>
    </row>
    <row r="13" spans="1:5" x14ac:dyDescent="0.2">
      <c r="A13" s="223" t="s">
        <v>319</v>
      </c>
      <c r="B13" s="59"/>
      <c r="C13" s="59"/>
      <c r="D13" s="59"/>
      <c r="E13" s="59"/>
    </row>
    <row r="14" spans="1:5" x14ac:dyDescent="0.2">
      <c r="A14" s="59"/>
      <c r="B14" s="59"/>
      <c r="C14" s="59"/>
      <c r="D14" s="59"/>
      <c r="E14" s="59"/>
    </row>
    <row r="15" spans="1:5" ht="15.75" x14ac:dyDescent="0.25">
      <c r="A15" s="1" t="s">
        <v>364</v>
      </c>
      <c r="B15" s="59"/>
      <c r="C15" s="59"/>
      <c r="D15" s="59"/>
      <c r="E15" s="59"/>
    </row>
    <row r="17" spans="1:5" ht="30" x14ac:dyDescent="0.2">
      <c r="A17" s="148" t="s">
        <v>16</v>
      </c>
      <c r="B17" s="113" t="s">
        <v>65</v>
      </c>
      <c r="C17" s="113" t="s">
        <v>102</v>
      </c>
      <c r="D17" s="18" t="s">
        <v>163</v>
      </c>
      <c r="E17" s="149" t="s">
        <v>164</v>
      </c>
    </row>
    <row r="18" spans="1:5" x14ac:dyDescent="0.2">
      <c r="A18" s="12" t="s">
        <v>21</v>
      </c>
      <c r="B18" s="13" t="s">
        <v>269</v>
      </c>
      <c r="C18" s="13" t="s">
        <v>292</v>
      </c>
      <c r="D18" s="13">
        <v>-1.8640000000000001</v>
      </c>
      <c r="E18" s="87" t="s">
        <v>296</v>
      </c>
    </row>
    <row r="19" spans="1:5" x14ac:dyDescent="0.2">
      <c r="A19" s="14" t="s">
        <v>21</v>
      </c>
      <c r="B19" s="15" t="s">
        <v>270</v>
      </c>
      <c r="C19" s="15" t="s">
        <v>293</v>
      </c>
      <c r="D19" s="99">
        <v>-0.21299999999999999</v>
      </c>
      <c r="E19" s="88" t="s">
        <v>297</v>
      </c>
    </row>
    <row r="20" spans="1:5" x14ac:dyDescent="0.2">
      <c r="A20" s="14" t="s">
        <v>31</v>
      </c>
      <c r="B20" s="15" t="s">
        <v>271</v>
      </c>
      <c r="C20" s="15" t="s">
        <v>293</v>
      </c>
      <c r="D20" s="99">
        <v>0</v>
      </c>
      <c r="E20" s="88" t="s">
        <v>298</v>
      </c>
    </row>
    <row r="21" spans="1:5" x14ac:dyDescent="0.2">
      <c r="A21" s="14" t="s">
        <v>31</v>
      </c>
      <c r="B21" s="15" t="s">
        <v>272</v>
      </c>
      <c r="C21" s="15" t="s">
        <v>292</v>
      </c>
      <c r="D21" s="15">
        <v>0.32199999999999995</v>
      </c>
      <c r="E21" s="88" t="s">
        <v>299</v>
      </c>
    </row>
    <row r="22" spans="1:5" x14ac:dyDescent="0.2">
      <c r="A22" s="14" t="s">
        <v>31</v>
      </c>
      <c r="B22" s="15" t="s">
        <v>273</v>
      </c>
      <c r="C22" s="15" t="s">
        <v>294</v>
      </c>
      <c r="D22" s="15">
        <v>0.44600000000000006</v>
      </c>
      <c r="E22" s="88" t="s">
        <v>300</v>
      </c>
    </row>
    <row r="23" spans="1:5" x14ac:dyDescent="0.2">
      <c r="A23" s="14" t="s">
        <v>31</v>
      </c>
      <c r="B23" s="15" t="s">
        <v>273</v>
      </c>
      <c r="C23" s="15" t="s">
        <v>294</v>
      </c>
      <c r="D23" s="15">
        <v>0.65</v>
      </c>
      <c r="E23" s="88" t="s">
        <v>300</v>
      </c>
    </row>
    <row r="24" spans="1:5" x14ac:dyDescent="0.2">
      <c r="A24" s="14" t="s">
        <v>32</v>
      </c>
      <c r="B24" s="15" t="s">
        <v>274</v>
      </c>
      <c r="C24" s="15" t="s">
        <v>293</v>
      </c>
      <c r="D24" s="15">
        <v>-0.23</v>
      </c>
      <c r="E24" s="88" t="s">
        <v>301</v>
      </c>
    </row>
    <row r="25" spans="1:5" x14ac:dyDescent="0.2">
      <c r="A25" s="14" t="s">
        <v>32</v>
      </c>
      <c r="B25" s="15" t="s">
        <v>275</v>
      </c>
      <c r="C25" s="15" t="s">
        <v>293</v>
      </c>
      <c r="D25" s="99">
        <v>-0.06</v>
      </c>
      <c r="E25" s="88" t="s">
        <v>302</v>
      </c>
    </row>
    <row r="26" spans="1:5" x14ac:dyDescent="0.2">
      <c r="A26" s="14" t="s">
        <v>32</v>
      </c>
      <c r="B26" s="15" t="s">
        <v>276</v>
      </c>
      <c r="C26" s="15" t="s">
        <v>293</v>
      </c>
      <c r="D26" s="15">
        <v>-0.18</v>
      </c>
      <c r="E26" s="88" t="s">
        <v>303</v>
      </c>
    </row>
    <row r="27" spans="1:5" x14ac:dyDescent="0.2">
      <c r="A27" s="14" t="s">
        <v>32</v>
      </c>
      <c r="B27" s="15" t="s">
        <v>277</v>
      </c>
      <c r="C27" s="15" t="s">
        <v>293</v>
      </c>
      <c r="D27" s="15">
        <v>-0.107</v>
      </c>
      <c r="E27" s="88" t="s">
        <v>304</v>
      </c>
    </row>
    <row r="28" spans="1:5" x14ac:dyDescent="0.2">
      <c r="A28" s="14" t="s">
        <v>32</v>
      </c>
      <c r="B28" s="15" t="s">
        <v>278</v>
      </c>
      <c r="C28" s="15" t="s">
        <v>293</v>
      </c>
      <c r="D28" s="99">
        <v>-0.152</v>
      </c>
      <c r="E28" s="88" t="s">
        <v>305</v>
      </c>
    </row>
    <row r="29" spans="1:5" x14ac:dyDescent="0.2">
      <c r="A29" s="14" t="s">
        <v>32</v>
      </c>
      <c r="B29" s="15" t="s">
        <v>279</v>
      </c>
      <c r="C29" s="15" t="s">
        <v>293</v>
      </c>
      <c r="D29" s="15">
        <v>-0.1</v>
      </c>
      <c r="E29" s="88" t="s">
        <v>306</v>
      </c>
    </row>
    <row r="30" spans="1:5" x14ac:dyDescent="0.2">
      <c r="A30" s="14" t="s">
        <v>32</v>
      </c>
      <c r="B30" s="15" t="s">
        <v>280</v>
      </c>
      <c r="C30" s="15" t="s">
        <v>293</v>
      </c>
      <c r="D30" s="15">
        <v>-0.52500000000000002</v>
      </c>
      <c r="E30" s="46" t="s">
        <v>307</v>
      </c>
    </row>
    <row r="31" spans="1:5" x14ac:dyDescent="0.2">
      <c r="A31" s="14" t="s">
        <v>32</v>
      </c>
      <c r="B31" s="15" t="s">
        <v>281</v>
      </c>
      <c r="C31" s="15" t="s">
        <v>293</v>
      </c>
      <c r="D31" s="99">
        <v>-0.09</v>
      </c>
      <c r="E31" s="88" t="s">
        <v>308</v>
      </c>
    </row>
    <row r="32" spans="1:5" x14ac:dyDescent="0.2">
      <c r="A32" s="14" t="s">
        <v>32</v>
      </c>
      <c r="B32" s="15" t="s">
        <v>282</v>
      </c>
      <c r="C32" s="15" t="s">
        <v>293</v>
      </c>
      <c r="D32" s="99">
        <v>-0.45600000000000002</v>
      </c>
      <c r="E32" s="88" t="s">
        <v>309</v>
      </c>
    </row>
    <row r="33" spans="1:5" x14ac:dyDescent="0.2">
      <c r="A33" s="14" t="s">
        <v>32</v>
      </c>
      <c r="B33" s="15" t="s">
        <v>283</v>
      </c>
      <c r="C33" s="15" t="s">
        <v>293</v>
      </c>
      <c r="D33" s="15">
        <v>-0.1</v>
      </c>
      <c r="E33" s="46" t="s">
        <v>310</v>
      </c>
    </row>
    <row r="34" spans="1:5" x14ac:dyDescent="0.2">
      <c r="A34" s="14" t="s">
        <v>34</v>
      </c>
      <c r="B34" s="15" t="s">
        <v>284</v>
      </c>
      <c r="C34" s="15" t="s">
        <v>294</v>
      </c>
      <c r="D34" s="15">
        <v>6.0000000000000053E-3</v>
      </c>
      <c r="E34" s="88" t="s">
        <v>311</v>
      </c>
    </row>
    <row r="35" spans="1:5" x14ac:dyDescent="0.2">
      <c r="A35" s="14" t="s">
        <v>34</v>
      </c>
      <c r="B35" s="15" t="s">
        <v>285</v>
      </c>
      <c r="C35" s="15" t="s">
        <v>292</v>
      </c>
      <c r="D35" s="15">
        <v>-0.36</v>
      </c>
      <c r="E35" s="88" t="s">
        <v>312</v>
      </c>
    </row>
    <row r="36" spans="1:5" x14ac:dyDescent="0.2">
      <c r="A36" s="14" t="s">
        <v>37</v>
      </c>
      <c r="B36" s="15" t="s">
        <v>286</v>
      </c>
      <c r="C36" s="15" t="s">
        <v>293</v>
      </c>
      <c r="D36" s="99">
        <v>-9.1999999999999998E-2</v>
      </c>
      <c r="E36" s="88" t="s">
        <v>313</v>
      </c>
    </row>
    <row r="37" spans="1:5" x14ac:dyDescent="0.2">
      <c r="A37" s="14" t="s">
        <v>37</v>
      </c>
      <c r="B37" s="15" t="s">
        <v>287</v>
      </c>
      <c r="C37" s="15" t="s">
        <v>292</v>
      </c>
      <c r="D37" s="15">
        <v>-8.0000000000000002E-3</v>
      </c>
      <c r="E37" s="88" t="s">
        <v>314</v>
      </c>
    </row>
    <row r="38" spans="1:5" x14ac:dyDescent="0.2">
      <c r="A38" s="14" t="s">
        <v>41</v>
      </c>
      <c r="B38" s="15" t="s">
        <v>288</v>
      </c>
      <c r="C38" s="15" t="s">
        <v>295</v>
      </c>
      <c r="D38" s="15">
        <v>-0.625</v>
      </c>
      <c r="E38" s="88" t="s">
        <v>315</v>
      </c>
    </row>
    <row r="39" spans="1:5" x14ac:dyDescent="0.2">
      <c r="A39" s="14" t="s">
        <v>42</v>
      </c>
      <c r="B39" s="15" t="s">
        <v>289</v>
      </c>
      <c r="C39" s="15" t="s">
        <v>294</v>
      </c>
      <c r="D39" s="15">
        <v>-0.31800000000000006</v>
      </c>
      <c r="E39" s="88" t="s">
        <v>316</v>
      </c>
    </row>
    <row r="40" spans="1:5" x14ac:dyDescent="0.2">
      <c r="A40" s="14" t="s">
        <v>45</v>
      </c>
      <c r="B40" s="15" t="s">
        <v>290</v>
      </c>
      <c r="C40" s="15" t="s">
        <v>292</v>
      </c>
      <c r="D40" s="15">
        <v>-4.4000000000000004</v>
      </c>
      <c r="E40" s="88" t="s">
        <v>317</v>
      </c>
    </row>
    <row r="41" spans="1:5" x14ac:dyDescent="0.2">
      <c r="A41" s="16" t="s">
        <v>45</v>
      </c>
      <c r="B41" s="17" t="s">
        <v>291</v>
      </c>
      <c r="C41" s="17" t="s">
        <v>293</v>
      </c>
      <c r="D41" s="17">
        <v>-0.16</v>
      </c>
      <c r="E41" s="89" t="s">
        <v>318</v>
      </c>
    </row>
    <row r="42" spans="1:5" x14ac:dyDescent="0.2">
      <c r="A42" s="59"/>
      <c r="B42" s="59"/>
      <c r="C42" s="59"/>
      <c r="D42" s="59"/>
      <c r="E42" s="59"/>
    </row>
    <row r="43" spans="1:5" x14ac:dyDescent="0.2">
      <c r="A43" s="223" t="s">
        <v>320</v>
      </c>
    </row>
    <row r="44" spans="1:5" x14ac:dyDescent="0.2">
      <c r="A44" s="86" t="s">
        <v>213</v>
      </c>
    </row>
    <row r="46" spans="1:5" x14ac:dyDescent="0.2">
      <c r="A46" s="61" t="s">
        <v>578</v>
      </c>
    </row>
  </sheetData>
  <hyperlinks>
    <hyperlink ref="A46" location="Contents!A1" display="Table of contents" xr:uid="{06D6AD77-D60B-472C-B68F-E390396653BF}"/>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2"/>
  <sheetViews>
    <sheetView topLeftCell="A37" workbookViewId="0">
      <selection activeCell="A63" sqref="A63"/>
    </sheetView>
  </sheetViews>
  <sheetFormatPr defaultColWidth="9.140625" defaultRowHeight="15" x14ac:dyDescent="0.2"/>
  <cols>
    <col min="1" max="1" width="28.85546875" style="2" customWidth="1"/>
    <col min="2" max="7" width="13.85546875" style="2" customWidth="1"/>
    <col min="8" max="16384" width="9.140625" style="2"/>
  </cols>
  <sheetData>
    <row r="1" spans="1:7" ht="15.75" x14ac:dyDescent="0.25">
      <c r="A1" s="1" t="s">
        <v>326</v>
      </c>
    </row>
    <row r="3" spans="1:7" ht="30" x14ac:dyDescent="0.2">
      <c r="A3" s="62" t="s">
        <v>0</v>
      </c>
      <c r="B3" s="63" t="s">
        <v>232</v>
      </c>
      <c r="C3" s="63" t="s">
        <v>233</v>
      </c>
      <c r="D3" s="63" t="s">
        <v>67</v>
      </c>
      <c r="E3" s="63" t="s">
        <v>66</v>
      </c>
      <c r="F3" s="63" t="s">
        <v>68</v>
      </c>
      <c r="G3" s="64" t="s">
        <v>325</v>
      </c>
    </row>
    <row r="4" spans="1:7" x14ac:dyDescent="0.2">
      <c r="A4" s="12" t="s">
        <v>106</v>
      </c>
      <c r="B4" s="22">
        <v>25689</v>
      </c>
      <c r="C4" s="22">
        <v>4294</v>
      </c>
      <c r="D4" s="22">
        <v>2519</v>
      </c>
      <c r="E4" s="22">
        <v>32502</v>
      </c>
      <c r="F4" s="22">
        <v>22930</v>
      </c>
      <c r="G4" s="24">
        <v>1.42</v>
      </c>
    </row>
    <row r="5" spans="1:7" x14ac:dyDescent="0.2">
      <c r="A5" s="14" t="s">
        <v>107</v>
      </c>
      <c r="B5" s="25">
        <v>28360</v>
      </c>
      <c r="C5" s="25">
        <v>-369</v>
      </c>
      <c r="D5" s="25">
        <v>-61</v>
      </c>
      <c r="E5" s="25">
        <v>27930</v>
      </c>
      <c r="F5" s="25">
        <v>22930</v>
      </c>
      <c r="G5" s="27">
        <v>1.22</v>
      </c>
    </row>
    <row r="6" spans="1:7" x14ac:dyDescent="0.2">
      <c r="A6" s="14" t="s">
        <v>56</v>
      </c>
      <c r="B6" s="25">
        <v>27800</v>
      </c>
      <c r="C6" s="25">
        <v>1913</v>
      </c>
      <c r="D6" s="25">
        <v>3608</v>
      </c>
      <c r="E6" s="25">
        <v>33321</v>
      </c>
      <c r="F6" s="25">
        <v>22930</v>
      </c>
      <c r="G6" s="27">
        <v>1.45</v>
      </c>
    </row>
    <row r="7" spans="1:7" x14ac:dyDescent="0.2">
      <c r="A7" s="14" t="s">
        <v>57</v>
      </c>
      <c r="B7" s="25">
        <v>26202</v>
      </c>
      <c r="C7" s="25">
        <v>1632</v>
      </c>
      <c r="D7" s="25">
        <v>287</v>
      </c>
      <c r="E7" s="25">
        <v>28121</v>
      </c>
      <c r="F7" s="25">
        <v>22930</v>
      </c>
      <c r="G7" s="27">
        <v>1.23</v>
      </c>
    </row>
    <row r="8" spans="1:7" x14ac:dyDescent="0.2">
      <c r="A8" s="14" t="s">
        <v>58</v>
      </c>
      <c r="B8" s="25">
        <v>29869</v>
      </c>
      <c r="C8" s="25">
        <v>2718</v>
      </c>
      <c r="D8" s="25">
        <v>-398</v>
      </c>
      <c r="E8" s="25">
        <v>32189</v>
      </c>
      <c r="F8" s="25">
        <v>30500</v>
      </c>
      <c r="G8" s="27">
        <v>1.06</v>
      </c>
    </row>
    <row r="9" spans="1:7" x14ac:dyDescent="0.2">
      <c r="A9" s="14" t="s">
        <v>59</v>
      </c>
      <c r="B9" s="25">
        <v>23028</v>
      </c>
      <c r="C9" s="25">
        <v>2466</v>
      </c>
      <c r="D9" s="25">
        <v>2223</v>
      </c>
      <c r="E9" s="25">
        <v>27717</v>
      </c>
      <c r="F9" s="25">
        <v>30500</v>
      </c>
      <c r="G9" s="27">
        <v>0.91</v>
      </c>
    </row>
    <row r="10" spans="1:7" x14ac:dyDescent="0.2">
      <c r="A10" s="14" t="s">
        <v>60</v>
      </c>
      <c r="B10" s="25">
        <v>18917</v>
      </c>
      <c r="C10" s="25">
        <v>1513</v>
      </c>
      <c r="D10" s="25">
        <v>5125</v>
      </c>
      <c r="E10" s="25">
        <v>25555</v>
      </c>
      <c r="F10" s="25">
        <v>30500</v>
      </c>
      <c r="G10" s="27">
        <v>0.84</v>
      </c>
    </row>
    <row r="11" spans="1:7" x14ac:dyDescent="0.2">
      <c r="A11" s="14" t="s">
        <v>61</v>
      </c>
      <c r="B11" s="25">
        <v>22948</v>
      </c>
      <c r="C11" s="25">
        <v>1438</v>
      </c>
      <c r="D11" s="25">
        <v>5427</v>
      </c>
      <c r="E11" s="25">
        <v>29813</v>
      </c>
      <c r="F11" s="25">
        <v>32210</v>
      </c>
      <c r="G11" s="27">
        <v>0.93</v>
      </c>
    </row>
    <row r="12" spans="1:7" x14ac:dyDescent="0.2">
      <c r="A12" s="14" t="s">
        <v>62</v>
      </c>
      <c r="B12" s="25">
        <v>24160</v>
      </c>
      <c r="C12" s="25">
        <v>2628</v>
      </c>
      <c r="D12" s="25">
        <v>2018</v>
      </c>
      <c r="E12" s="25">
        <v>28806</v>
      </c>
      <c r="F12" s="25">
        <v>32210</v>
      </c>
      <c r="G12" s="27">
        <v>0.89</v>
      </c>
    </row>
    <row r="13" spans="1:7" x14ac:dyDescent="0.2">
      <c r="A13" s="14" t="s">
        <v>63</v>
      </c>
      <c r="B13" s="25">
        <v>21611</v>
      </c>
      <c r="C13" s="25">
        <v>4348</v>
      </c>
      <c r="D13" s="25">
        <v>1057</v>
      </c>
      <c r="E13" s="25">
        <v>27016</v>
      </c>
      <c r="F13" s="25">
        <v>32210</v>
      </c>
      <c r="G13" s="27">
        <v>0.84</v>
      </c>
    </row>
    <row r="14" spans="1:7" x14ac:dyDescent="0.2">
      <c r="A14" s="14" t="s">
        <v>64</v>
      </c>
      <c r="B14" s="25">
        <v>27859</v>
      </c>
      <c r="C14" s="25">
        <v>3992</v>
      </c>
      <c r="D14" s="25">
        <v>-120</v>
      </c>
      <c r="E14" s="25">
        <v>31731</v>
      </c>
      <c r="F14" s="25">
        <v>32210</v>
      </c>
      <c r="G14" s="27">
        <v>0.99</v>
      </c>
    </row>
    <row r="15" spans="1:7" x14ac:dyDescent="0.2">
      <c r="A15" s="14" t="s">
        <v>14</v>
      </c>
      <c r="B15" s="25">
        <v>31539</v>
      </c>
      <c r="C15" s="25">
        <v>5842</v>
      </c>
      <c r="D15" s="25">
        <v>1070</v>
      </c>
      <c r="E15" s="25">
        <v>38451</v>
      </c>
      <c r="F15" s="25">
        <v>32210</v>
      </c>
      <c r="G15" s="27">
        <v>1.19</v>
      </c>
    </row>
    <row r="16" spans="1:7" x14ac:dyDescent="0.2">
      <c r="A16" s="14" t="s">
        <v>15</v>
      </c>
      <c r="B16" s="25">
        <v>40084</v>
      </c>
      <c r="C16" s="25">
        <v>4369</v>
      </c>
      <c r="D16" s="25">
        <v>-392</v>
      </c>
      <c r="E16" s="25">
        <v>44061</v>
      </c>
      <c r="F16" s="25">
        <v>42388</v>
      </c>
      <c r="G16" s="27">
        <v>1.04</v>
      </c>
    </row>
    <row r="17" spans="1:8" x14ac:dyDescent="0.2">
      <c r="A17" s="14" t="s">
        <v>162</v>
      </c>
      <c r="B17" s="25">
        <v>31149</v>
      </c>
      <c r="C17" s="25">
        <v>2636</v>
      </c>
      <c r="D17" s="25">
        <v>-2244</v>
      </c>
      <c r="E17" s="25">
        <v>31541</v>
      </c>
      <c r="F17" s="25">
        <v>42388</v>
      </c>
      <c r="G17" s="27">
        <v>0.74</v>
      </c>
    </row>
    <row r="18" spans="1:8" x14ac:dyDescent="0.2">
      <c r="A18" s="14" t="s">
        <v>209</v>
      </c>
      <c r="B18" s="25">
        <v>36358</v>
      </c>
      <c r="C18" s="25">
        <v>2717</v>
      </c>
      <c r="D18" s="25">
        <v>-2196</v>
      </c>
      <c r="E18" s="25">
        <v>36879</v>
      </c>
      <c r="F18" s="25">
        <v>42388</v>
      </c>
      <c r="G18" s="27">
        <v>0.87</v>
      </c>
      <c r="H18" s="225"/>
    </row>
    <row r="19" spans="1:8" x14ac:dyDescent="0.2">
      <c r="A19" s="224" t="s">
        <v>224</v>
      </c>
      <c r="B19" s="28">
        <v>39243</v>
      </c>
      <c r="C19" s="28">
        <v>967</v>
      </c>
      <c r="D19" s="28">
        <v>-5871</v>
      </c>
      <c r="E19" s="28">
        <v>34339</v>
      </c>
      <c r="F19" s="28">
        <v>42388</v>
      </c>
      <c r="G19" s="58">
        <v>0.81011135226951025</v>
      </c>
    </row>
    <row r="21" spans="1:8" ht="15.75" x14ac:dyDescent="0.25">
      <c r="A21" s="40" t="s">
        <v>324</v>
      </c>
    </row>
    <row r="23" spans="1:8" ht="32.450000000000003" customHeight="1" x14ac:dyDescent="0.2">
      <c r="A23" s="62" t="s">
        <v>16</v>
      </c>
      <c r="B23" s="63" t="s">
        <v>211</v>
      </c>
      <c r="C23" s="63" t="s">
        <v>212</v>
      </c>
      <c r="D23" s="63" t="s">
        <v>67</v>
      </c>
      <c r="E23" s="63" t="s">
        <v>66</v>
      </c>
      <c r="F23" s="63" t="s">
        <v>68</v>
      </c>
      <c r="G23" s="64" t="s">
        <v>69</v>
      </c>
    </row>
    <row r="24" spans="1:8" x14ac:dyDescent="0.2">
      <c r="A24" s="12" t="s">
        <v>17</v>
      </c>
      <c r="B24" s="22">
        <v>1080</v>
      </c>
      <c r="C24" s="22">
        <v>0</v>
      </c>
      <c r="D24" s="22">
        <v>-18</v>
      </c>
      <c r="E24" s="22">
        <v>1062</v>
      </c>
      <c r="F24" s="22">
        <v>1236</v>
      </c>
      <c r="G24" s="24">
        <f>E24/F24</f>
        <v>0.85922330097087374</v>
      </c>
    </row>
    <row r="25" spans="1:8" x14ac:dyDescent="0.2">
      <c r="A25" s="14" t="s">
        <v>18</v>
      </c>
      <c r="B25" s="25">
        <v>2040</v>
      </c>
      <c r="C25" s="25">
        <v>-8</v>
      </c>
      <c r="D25" s="25">
        <v>-265</v>
      </c>
      <c r="E25" s="25">
        <v>1767</v>
      </c>
      <c r="F25" s="25">
        <v>2349</v>
      </c>
      <c r="G25" s="27">
        <f t="shared" ref="G25:G58" si="0">E25/F25</f>
        <v>0.7522349936143039</v>
      </c>
    </row>
    <row r="26" spans="1:8" x14ac:dyDescent="0.2">
      <c r="A26" s="14" t="s">
        <v>19</v>
      </c>
      <c r="B26" s="25">
        <v>239</v>
      </c>
      <c r="C26" s="25">
        <v>5</v>
      </c>
      <c r="D26" s="25">
        <v>140</v>
      </c>
      <c r="E26" s="25">
        <v>384</v>
      </c>
      <c r="F26" s="25">
        <v>446</v>
      </c>
      <c r="G26" s="27">
        <f t="shared" si="0"/>
        <v>0.86098654708520184</v>
      </c>
    </row>
    <row r="27" spans="1:8" x14ac:dyDescent="0.2">
      <c r="A27" s="14" t="s">
        <v>20</v>
      </c>
      <c r="B27" s="25">
        <v>1991</v>
      </c>
      <c r="C27" s="25">
        <v>-72</v>
      </c>
      <c r="D27" s="25">
        <v>-693</v>
      </c>
      <c r="E27" s="25">
        <v>1226</v>
      </c>
      <c r="F27" s="25">
        <v>1525</v>
      </c>
      <c r="G27" s="27">
        <f t="shared" si="0"/>
        <v>0.80393442622950817</v>
      </c>
    </row>
    <row r="28" spans="1:8" x14ac:dyDescent="0.2">
      <c r="A28" s="14" t="s">
        <v>21</v>
      </c>
      <c r="B28" s="25">
        <v>524</v>
      </c>
      <c r="C28" s="25">
        <v>0</v>
      </c>
      <c r="D28" s="25">
        <v>-274</v>
      </c>
      <c r="E28" s="25">
        <v>250</v>
      </c>
      <c r="F28" s="25">
        <v>641</v>
      </c>
      <c r="G28" s="27">
        <f t="shared" si="0"/>
        <v>0.39001560062402496</v>
      </c>
    </row>
    <row r="29" spans="1:8" x14ac:dyDescent="0.2">
      <c r="A29" s="14" t="s">
        <v>22</v>
      </c>
      <c r="B29" s="25">
        <v>1032</v>
      </c>
      <c r="C29" s="25">
        <v>458</v>
      </c>
      <c r="D29" s="25">
        <v>-204</v>
      </c>
      <c r="E29" s="25">
        <v>1286</v>
      </c>
      <c r="F29" s="25">
        <v>889</v>
      </c>
      <c r="G29" s="27">
        <f t="shared" si="0"/>
        <v>1.4465691788526434</v>
      </c>
    </row>
    <row r="30" spans="1:8" x14ac:dyDescent="0.2">
      <c r="A30" s="14" t="s">
        <v>23</v>
      </c>
      <c r="B30" s="25">
        <v>100</v>
      </c>
      <c r="C30" s="25">
        <v>0</v>
      </c>
      <c r="D30" s="25">
        <v>-3</v>
      </c>
      <c r="E30" s="25">
        <v>97</v>
      </c>
      <c r="F30" s="25">
        <v>141</v>
      </c>
      <c r="G30" s="27">
        <f t="shared" si="0"/>
        <v>0.68794326241134751</v>
      </c>
    </row>
    <row r="31" spans="1:8" x14ac:dyDescent="0.2">
      <c r="A31" s="14" t="s">
        <v>24</v>
      </c>
      <c r="B31" s="25">
        <v>1611</v>
      </c>
      <c r="C31" s="25">
        <v>88</v>
      </c>
      <c r="D31" s="25">
        <v>-206</v>
      </c>
      <c r="E31" s="25">
        <v>1493</v>
      </c>
      <c r="F31" s="25">
        <v>1435</v>
      </c>
      <c r="G31" s="27">
        <f t="shared" si="0"/>
        <v>1.040418118466899</v>
      </c>
    </row>
    <row r="32" spans="1:8" x14ac:dyDescent="0.2">
      <c r="A32" s="14" t="s">
        <v>25</v>
      </c>
      <c r="B32" s="25">
        <v>181</v>
      </c>
      <c r="C32" s="25">
        <v>-10</v>
      </c>
      <c r="D32" s="25">
        <v>86</v>
      </c>
      <c r="E32" s="25">
        <v>257</v>
      </c>
      <c r="F32" s="25">
        <v>1297</v>
      </c>
      <c r="G32" s="27">
        <f t="shared" si="0"/>
        <v>0.19814957594448729</v>
      </c>
    </row>
    <row r="33" spans="1:7" x14ac:dyDescent="0.2">
      <c r="A33" s="14" t="s">
        <v>26</v>
      </c>
      <c r="B33" s="25">
        <v>172</v>
      </c>
      <c r="C33" s="25">
        <v>-21</v>
      </c>
      <c r="D33" s="25">
        <v>8</v>
      </c>
      <c r="E33" s="25">
        <v>159</v>
      </c>
      <c r="F33" s="25">
        <v>798</v>
      </c>
      <c r="G33" s="27">
        <f t="shared" si="0"/>
        <v>0.19924812030075187</v>
      </c>
    </row>
    <row r="34" spans="1:7" x14ac:dyDescent="0.2">
      <c r="A34" s="14" t="s">
        <v>27</v>
      </c>
      <c r="B34" s="25">
        <v>2448</v>
      </c>
      <c r="C34" s="25">
        <v>7</v>
      </c>
      <c r="D34" s="25">
        <v>280</v>
      </c>
      <c r="E34" s="25">
        <v>2735</v>
      </c>
      <c r="F34" s="25">
        <v>2685</v>
      </c>
      <c r="G34" s="27">
        <f t="shared" si="0"/>
        <v>1.0186219739292366</v>
      </c>
    </row>
    <row r="35" spans="1:7" x14ac:dyDescent="0.2">
      <c r="A35" s="14" t="s">
        <v>28</v>
      </c>
      <c r="B35" s="25">
        <v>698</v>
      </c>
      <c r="C35" s="25">
        <v>290</v>
      </c>
      <c r="D35" s="25">
        <v>-238</v>
      </c>
      <c r="E35" s="25">
        <v>750</v>
      </c>
      <c r="F35" s="25">
        <v>1599</v>
      </c>
      <c r="G35" s="27">
        <f t="shared" si="0"/>
        <v>0.46904315196998125</v>
      </c>
    </row>
    <row r="36" spans="1:7" x14ac:dyDescent="0.2">
      <c r="A36" s="14" t="s">
        <v>29</v>
      </c>
      <c r="B36" s="25">
        <v>542</v>
      </c>
      <c r="C36" s="25">
        <v>0</v>
      </c>
      <c r="D36" s="25">
        <v>-84</v>
      </c>
      <c r="E36" s="25">
        <v>458</v>
      </c>
      <c r="F36" s="25">
        <v>1031</v>
      </c>
      <c r="G36" s="27">
        <f t="shared" si="0"/>
        <v>0.44422890397672166</v>
      </c>
    </row>
    <row r="37" spans="1:7" x14ac:dyDescent="0.2">
      <c r="A37" s="14" t="s">
        <v>30</v>
      </c>
      <c r="B37" s="25">
        <v>865</v>
      </c>
      <c r="C37" s="25">
        <v>-5</v>
      </c>
      <c r="D37" s="25">
        <v>-359</v>
      </c>
      <c r="E37" s="25">
        <v>501</v>
      </c>
      <c r="F37" s="25">
        <v>1502</v>
      </c>
      <c r="G37" s="27">
        <f t="shared" si="0"/>
        <v>0.33355525965379496</v>
      </c>
    </row>
    <row r="38" spans="1:7" x14ac:dyDescent="0.2">
      <c r="A38" s="14" t="s">
        <v>31</v>
      </c>
      <c r="B38" s="25">
        <v>1216</v>
      </c>
      <c r="C38" s="25">
        <v>147</v>
      </c>
      <c r="D38" s="25">
        <v>-108</v>
      </c>
      <c r="E38" s="25">
        <v>1255</v>
      </c>
      <c r="F38" s="25">
        <v>593</v>
      </c>
      <c r="G38" s="27">
        <f t="shared" si="0"/>
        <v>2.1163575042158516</v>
      </c>
    </row>
    <row r="39" spans="1:7" x14ac:dyDescent="0.2">
      <c r="A39" s="14" t="s">
        <v>32</v>
      </c>
      <c r="B39" s="25">
        <v>588</v>
      </c>
      <c r="C39" s="25">
        <v>2</v>
      </c>
      <c r="D39" s="25">
        <v>-130</v>
      </c>
      <c r="E39" s="25">
        <v>460</v>
      </c>
      <c r="F39" s="25">
        <v>1170</v>
      </c>
      <c r="G39" s="27">
        <f t="shared" si="0"/>
        <v>0.39316239316239315</v>
      </c>
    </row>
    <row r="40" spans="1:7" x14ac:dyDescent="0.2">
      <c r="A40" s="14" t="s">
        <v>33</v>
      </c>
      <c r="B40" s="25">
        <v>1684</v>
      </c>
      <c r="C40" s="25">
        <v>81</v>
      </c>
      <c r="D40" s="25">
        <v>-272</v>
      </c>
      <c r="E40" s="25">
        <v>1493</v>
      </c>
      <c r="F40" s="25">
        <v>559</v>
      </c>
      <c r="G40" s="27">
        <f t="shared" si="0"/>
        <v>2.670840787119857</v>
      </c>
    </row>
    <row r="41" spans="1:7" x14ac:dyDescent="0.2">
      <c r="A41" s="14" t="s">
        <v>34</v>
      </c>
      <c r="B41" s="25">
        <v>1970</v>
      </c>
      <c r="C41" s="25">
        <v>-18</v>
      </c>
      <c r="D41" s="25">
        <v>-482</v>
      </c>
      <c r="E41" s="25">
        <v>1470</v>
      </c>
      <c r="F41" s="25">
        <v>822</v>
      </c>
      <c r="G41" s="27">
        <f t="shared" si="0"/>
        <v>1.7883211678832116</v>
      </c>
    </row>
    <row r="42" spans="1:7" x14ac:dyDescent="0.2">
      <c r="A42" s="14" t="s">
        <v>35</v>
      </c>
      <c r="B42" s="25">
        <v>1037</v>
      </c>
      <c r="C42" s="25">
        <v>0</v>
      </c>
      <c r="D42" s="25">
        <v>101</v>
      </c>
      <c r="E42" s="25">
        <v>1138</v>
      </c>
      <c r="F42" s="25">
        <v>1264</v>
      </c>
      <c r="G42" s="27">
        <f t="shared" si="0"/>
        <v>0.90031645569620256</v>
      </c>
    </row>
    <row r="43" spans="1:7" x14ac:dyDescent="0.2">
      <c r="A43" s="14" t="s">
        <v>36</v>
      </c>
      <c r="B43" s="25">
        <v>988</v>
      </c>
      <c r="C43" s="25">
        <v>0</v>
      </c>
      <c r="D43" s="25">
        <v>-127</v>
      </c>
      <c r="E43" s="25">
        <v>861</v>
      </c>
      <c r="F43" s="25">
        <v>733</v>
      </c>
      <c r="G43" s="27">
        <f t="shared" si="0"/>
        <v>1.17462482946794</v>
      </c>
    </row>
    <row r="44" spans="1:7" x14ac:dyDescent="0.2">
      <c r="A44" s="14" t="s">
        <v>37</v>
      </c>
      <c r="B44" s="25">
        <v>1004</v>
      </c>
      <c r="C44" s="25">
        <v>33</v>
      </c>
      <c r="D44" s="25">
        <v>-172</v>
      </c>
      <c r="E44" s="25">
        <v>865</v>
      </c>
      <c r="F44" s="25">
        <v>643</v>
      </c>
      <c r="G44" s="27">
        <f t="shared" si="0"/>
        <v>1.3452566096423018</v>
      </c>
    </row>
    <row r="45" spans="1:7" x14ac:dyDescent="0.2">
      <c r="A45" s="14" t="s">
        <v>38</v>
      </c>
      <c r="B45" s="25">
        <v>1596</v>
      </c>
      <c r="C45" s="25">
        <v>-48</v>
      </c>
      <c r="D45" s="25">
        <v>-268</v>
      </c>
      <c r="E45" s="25">
        <v>1280</v>
      </c>
      <c r="F45" s="25">
        <v>1559</v>
      </c>
      <c r="G45" s="27">
        <f t="shared" si="0"/>
        <v>0.8210391276459269</v>
      </c>
    </row>
    <row r="46" spans="1:7" x14ac:dyDescent="0.2">
      <c r="A46" s="14" t="s">
        <v>39</v>
      </c>
      <c r="B46" s="25">
        <v>1326</v>
      </c>
      <c r="C46" s="25">
        <v>0</v>
      </c>
      <c r="D46" s="25">
        <v>-432</v>
      </c>
      <c r="E46" s="25">
        <v>894</v>
      </c>
      <c r="F46" s="25">
        <v>1385</v>
      </c>
      <c r="G46" s="27">
        <f t="shared" si="0"/>
        <v>0.64548736462093859</v>
      </c>
    </row>
    <row r="47" spans="1:7" x14ac:dyDescent="0.2">
      <c r="A47" s="14" t="s">
        <v>70</v>
      </c>
      <c r="B47" s="25">
        <v>1452</v>
      </c>
      <c r="C47" s="25">
        <v>0</v>
      </c>
      <c r="D47" s="25">
        <v>0</v>
      </c>
      <c r="E47" s="25">
        <v>1452</v>
      </c>
      <c r="F47" s="25">
        <v>1471</v>
      </c>
      <c r="G47" s="27">
        <f t="shared" si="0"/>
        <v>0.98708361658735555</v>
      </c>
    </row>
    <row r="48" spans="1:7" x14ac:dyDescent="0.2">
      <c r="A48" s="14" t="s">
        <v>40</v>
      </c>
      <c r="B48" s="25">
        <v>136</v>
      </c>
      <c r="C48" s="25">
        <v>-10</v>
      </c>
      <c r="D48" s="25">
        <v>-74</v>
      </c>
      <c r="E48" s="25">
        <v>52</v>
      </c>
      <c r="F48" s="25">
        <v>411</v>
      </c>
      <c r="G48" s="27">
        <f t="shared" si="0"/>
        <v>0.12652068126520682</v>
      </c>
    </row>
    <row r="49" spans="1:7" x14ac:dyDescent="0.2">
      <c r="A49" s="14" t="s">
        <v>41</v>
      </c>
      <c r="B49" s="25">
        <v>2533</v>
      </c>
      <c r="C49" s="25">
        <v>-11</v>
      </c>
      <c r="D49" s="25">
        <v>-595</v>
      </c>
      <c r="E49" s="25">
        <v>1927</v>
      </c>
      <c r="F49" s="25">
        <v>1994</v>
      </c>
      <c r="G49" s="27">
        <f t="shared" si="0"/>
        <v>0.96639919759277837</v>
      </c>
    </row>
    <row r="50" spans="1:7" x14ac:dyDescent="0.2">
      <c r="A50" s="14" t="s">
        <v>42</v>
      </c>
      <c r="B50" s="25">
        <v>622</v>
      </c>
      <c r="C50" s="25">
        <v>5</v>
      </c>
      <c r="D50" s="25">
        <v>-63</v>
      </c>
      <c r="E50" s="25">
        <v>564</v>
      </c>
      <c r="F50" s="25">
        <v>1123</v>
      </c>
      <c r="G50" s="27">
        <f t="shared" si="0"/>
        <v>0.50222617987533391</v>
      </c>
    </row>
    <row r="51" spans="1:7" x14ac:dyDescent="0.2">
      <c r="A51" s="14" t="s">
        <v>43</v>
      </c>
      <c r="B51" s="25">
        <v>300</v>
      </c>
      <c r="C51" s="25">
        <v>17</v>
      </c>
      <c r="D51" s="25">
        <v>45</v>
      </c>
      <c r="E51" s="25">
        <v>362</v>
      </c>
      <c r="F51" s="25">
        <v>315</v>
      </c>
      <c r="G51" s="27">
        <f t="shared" si="0"/>
        <v>1.1492063492063491</v>
      </c>
    </row>
    <row r="52" spans="1:7" x14ac:dyDescent="0.2">
      <c r="A52" s="14" t="s">
        <v>44</v>
      </c>
      <c r="B52" s="25">
        <v>1375</v>
      </c>
      <c r="C52" s="25">
        <v>0</v>
      </c>
      <c r="D52" s="25">
        <v>-889</v>
      </c>
      <c r="E52" s="25">
        <v>486</v>
      </c>
      <c r="F52" s="25">
        <v>2736</v>
      </c>
      <c r="G52" s="27">
        <f t="shared" si="0"/>
        <v>0.17763157894736842</v>
      </c>
    </row>
    <row r="53" spans="1:7" x14ac:dyDescent="0.2">
      <c r="A53" s="14" t="s">
        <v>45</v>
      </c>
      <c r="B53" s="25">
        <v>543</v>
      </c>
      <c r="C53" s="25">
        <v>15</v>
      </c>
      <c r="D53" s="25">
        <v>-77</v>
      </c>
      <c r="E53" s="25">
        <v>481</v>
      </c>
      <c r="F53" s="25">
        <v>363</v>
      </c>
      <c r="G53" s="27">
        <f t="shared" si="0"/>
        <v>1.3250688705234159</v>
      </c>
    </row>
    <row r="54" spans="1:7" x14ac:dyDescent="0.2">
      <c r="A54" s="14" t="s">
        <v>46</v>
      </c>
      <c r="B54" s="25">
        <v>4065</v>
      </c>
      <c r="C54" s="25">
        <v>19</v>
      </c>
      <c r="D54" s="25">
        <v>-51</v>
      </c>
      <c r="E54" s="25">
        <v>4033</v>
      </c>
      <c r="F54" s="25">
        <v>3931</v>
      </c>
      <c r="G54" s="27">
        <f t="shared" si="0"/>
        <v>1.0259475960315441</v>
      </c>
    </row>
    <row r="55" spans="1:7" x14ac:dyDescent="0.2">
      <c r="A55" s="14" t="s">
        <v>47</v>
      </c>
      <c r="B55" s="25">
        <v>941</v>
      </c>
      <c r="C55" s="25">
        <v>0</v>
      </c>
      <c r="D55" s="25">
        <v>-275</v>
      </c>
      <c r="E55" s="25">
        <v>666</v>
      </c>
      <c r="F55" s="25">
        <v>862</v>
      </c>
      <c r="G55" s="27">
        <f t="shared" si="0"/>
        <v>0.77262180974477956</v>
      </c>
    </row>
    <row r="56" spans="1:7" x14ac:dyDescent="0.2">
      <c r="A56" s="14" t="s">
        <v>48</v>
      </c>
      <c r="B56" s="25">
        <v>1294</v>
      </c>
      <c r="C56" s="25">
        <v>125</v>
      </c>
      <c r="D56" s="25">
        <v>-113</v>
      </c>
      <c r="E56" s="25">
        <v>1306</v>
      </c>
      <c r="F56" s="25">
        <v>1812</v>
      </c>
      <c r="G56" s="27">
        <f t="shared" si="0"/>
        <v>0.72075055187637971</v>
      </c>
    </row>
    <row r="57" spans="1:7" x14ac:dyDescent="0.2">
      <c r="A57" s="14" t="s">
        <v>49</v>
      </c>
      <c r="B57" s="25">
        <v>1050</v>
      </c>
      <c r="C57" s="25">
        <v>-122</v>
      </c>
      <c r="D57" s="25">
        <v>-59</v>
      </c>
      <c r="E57" s="25">
        <v>869</v>
      </c>
      <c r="F57" s="25">
        <v>1068</v>
      </c>
      <c r="G57" s="27">
        <f t="shared" si="0"/>
        <v>0.81367041198501877</v>
      </c>
    </row>
    <row r="58" spans="1:7" x14ac:dyDescent="0.2">
      <c r="A58" s="16" t="s">
        <v>50</v>
      </c>
      <c r="B58" s="28">
        <v>39243</v>
      </c>
      <c r="C58" s="28">
        <v>967</v>
      </c>
      <c r="D58" s="28">
        <v>-5871</v>
      </c>
      <c r="E58" s="28">
        <v>34339</v>
      </c>
      <c r="F58" s="28">
        <f>SUM(F24:F57)</f>
        <v>42388</v>
      </c>
      <c r="G58" s="58">
        <f t="shared" si="0"/>
        <v>0.81011135226951025</v>
      </c>
    </row>
    <row r="60" spans="1:7" x14ac:dyDescent="0.2">
      <c r="A60" s="2" t="s">
        <v>71</v>
      </c>
    </row>
    <row r="62" spans="1:7" x14ac:dyDescent="0.2">
      <c r="A62" s="61" t="s">
        <v>578</v>
      </c>
    </row>
  </sheetData>
  <hyperlinks>
    <hyperlink ref="A62" location="Contents!A1" display="Table of contents" xr:uid="{B9A7010A-0C6B-4073-891C-ED1C496CCDB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election activeCell="A21" sqref="A21"/>
    </sheetView>
  </sheetViews>
  <sheetFormatPr defaultColWidth="9.140625" defaultRowHeight="15" x14ac:dyDescent="0.2"/>
  <cols>
    <col min="1" max="1" width="27.5703125" style="2" customWidth="1"/>
    <col min="2" max="9" width="12.140625" style="2" customWidth="1"/>
    <col min="10" max="16384" width="9.140625" style="2"/>
  </cols>
  <sheetData>
    <row r="1" spans="1:4" ht="15.75" x14ac:dyDescent="0.25">
      <c r="A1" s="1" t="s">
        <v>330</v>
      </c>
    </row>
    <row r="3" spans="1:4" ht="45" x14ac:dyDescent="0.2">
      <c r="A3" s="62" t="s">
        <v>0</v>
      </c>
      <c r="B3" s="63" t="s">
        <v>327</v>
      </c>
      <c r="C3" s="63" t="s">
        <v>328</v>
      </c>
      <c r="D3" s="63" t="s">
        <v>329</v>
      </c>
    </row>
    <row r="4" spans="1:4" x14ac:dyDescent="0.2">
      <c r="A4" s="12" t="s">
        <v>106</v>
      </c>
      <c r="B4" s="22">
        <v>7252</v>
      </c>
      <c r="C4" s="22">
        <v>25689</v>
      </c>
      <c r="D4" s="23">
        <v>0.28229981704231383</v>
      </c>
    </row>
    <row r="5" spans="1:4" x14ac:dyDescent="0.2">
      <c r="A5" s="14" t="s">
        <v>107</v>
      </c>
      <c r="B5" s="25">
        <v>6208</v>
      </c>
      <c r="C5" s="25">
        <v>28360</v>
      </c>
      <c r="D5" s="26">
        <v>0.21889985895627645</v>
      </c>
    </row>
    <row r="6" spans="1:4" x14ac:dyDescent="0.2">
      <c r="A6" s="14" t="s">
        <v>56</v>
      </c>
      <c r="B6" s="25">
        <v>9422</v>
      </c>
      <c r="C6" s="25">
        <v>27800</v>
      </c>
      <c r="D6" s="26">
        <v>0.3389208633093525</v>
      </c>
    </row>
    <row r="7" spans="1:4" x14ac:dyDescent="0.2">
      <c r="A7" s="14" t="s">
        <v>57</v>
      </c>
      <c r="B7" s="25">
        <v>9352</v>
      </c>
      <c r="C7" s="25">
        <v>26202</v>
      </c>
      <c r="D7" s="26">
        <v>0.35691931913594382</v>
      </c>
    </row>
    <row r="8" spans="1:4" x14ac:dyDescent="0.2">
      <c r="A8" s="14" t="s">
        <v>58</v>
      </c>
      <c r="B8" s="25">
        <v>10885</v>
      </c>
      <c r="C8" s="25">
        <v>29869</v>
      </c>
      <c r="D8" s="26">
        <v>0.36442465432388094</v>
      </c>
    </row>
    <row r="9" spans="1:4" x14ac:dyDescent="0.2">
      <c r="A9" s="14" t="s">
        <v>59</v>
      </c>
      <c r="B9" s="25">
        <v>6413</v>
      </c>
      <c r="C9" s="25">
        <v>23028</v>
      </c>
      <c r="D9" s="26">
        <v>0.27848705923223899</v>
      </c>
    </row>
    <row r="10" spans="1:4" x14ac:dyDescent="0.2">
      <c r="A10" s="14" t="s">
        <v>60</v>
      </c>
      <c r="B10" s="25">
        <v>6413</v>
      </c>
      <c r="C10" s="25">
        <v>18917</v>
      </c>
      <c r="D10" s="26">
        <v>0.33900724216313372</v>
      </c>
    </row>
    <row r="11" spans="1:4" x14ac:dyDescent="0.2">
      <c r="A11" s="14" t="s">
        <v>61</v>
      </c>
      <c r="B11" s="25">
        <v>9264</v>
      </c>
      <c r="C11" s="25">
        <v>22948</v>
      </c>
      <c r="D11" s="26">
        <v>0.40369531113822554</v>
      </c>
    </row>
    <row r="12" spans="1:4" x14ac:dyDescent="0.2">
      <c r="A12" s="14" t="s">
        <v>62</v>
      </c>
      <c r="B12" s="25">
        <v>8051</v>
      </c>
      <c r="C12" s="25">
        <v>24160</v>
      </c>
      <c r="D12" s="26">
        <v>0.33323675496688743</v>
      </c>
    </row>
    <row r="13" spans="1:4" x14ac:dyDescent="0.2">
      <c r="A13" s="14" t="s">
        <v>63</v>
      </c>
      <c r="B13" s="25">
        <v>3060</v>
      </c>
      <c r="C13" s="25">
        <v>21611</v>
      </c>
      <c r="D13" s="26">
        <v>0.14159455832677803</v>
      </c>
    </row>
    <row r="14" spans="1:4" x14ac:dyDescent="0.2">
      <c r="A14" s="14" t="s">
        <v>64</v>
      </c>
      <c r="B14" s="25">
        <v>6032</v>
      </c>
      <c r="C14" s="25">
        <v>27859</v>
      </c>
      <c r="D14" s="26">
        <v>0.21651889874008398</v>
      </c>
    </row>
    <row r="15" spans="1:4" x14ac:dyDescent="0.2">
      <c r="A15" s="14" t="s">
        <v>14</v>
      </c>
      <c r="B15" s="25">
        <v>4549</v>
      </c>
      <c r="C15" s="25">
        <v>31539</v>
      </c>
      <c r="D15" s="26">
        <v>0.1442341228320492</v>
      </c>
    </row>
    <row r="16" spans="1:4" x14ac:dyDescent="0.2">
      <c r="A16" s="14" t="s">
        <v>15</v>
      </c>
      <c r="B16" s="25">
        <v>6134</v>
      </c>
      <c r="C16" s="25">
        <v>40084</v>
      </c>
      <c r="D16" s="26">
        <v>0.15302863985630177</v>
      </c>
    </row>
    <row r="17" spans="1:4" x14ac:dyDescent="0.2">
      <c r="A17" s="14" t="s">
        <v>162</v>
      </c>
      <c r="B17" s="25">
        <v>3957</v>
      </c>
      <c r="C17" s="25">
        <v>30771</v>
      </c>
      <c r="D17" s="26">
        <v>0.12859510578141756</v>
      </c>
    </row>
    <row r="18" spans="1:4" x14ac:dyDescent="0.2">
      <c r="A18" s="14" t="s">
        <v>209</v>
      </c>
      <c r="B18" s="25">
        <v>7250</v>
      </c>
      <c r="C18" s="25">
        <v>36358</v>
      </c>
      <c r="D18" s="26">
        <v>0.2</v>
      </c>
    </row>
    <row r="19" spans="1:4" x14ac:dyDescent="0.2">
      <c r="A19" s="224" t="s">
        <v>224</v>
      </c>
      <c r="B19" s="28">
        <v>7721</v>
      </c>
      <c r="C19" s="28">
        <v>39243</v>
      </c>
      <c r="D19" s="57">
        <v>0.2</v>
      </c>
    </row>
    <row r="21" spans="1:4" x14ac:dyDescent="0.2">
      <c r="A21" s="223" t="s">
        <v>331</v>
      </c>
    </row>
    <row r="23" spans="1:4" x14ac:dyDescent="0.2">
      <c r="A23" s="61" t="s">
        <v>578</v>
      </c>
    </row>
  </sheetData>
  <hyperlinks>
    <hyperlink ref="A23" location="Contents!A1" display="Table of contents" xr:uid="{152D54F5-0616-4595-BA0D-8A0DA80F5A5F}"/>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election activeCell="A3" sqref="A3"/>
    </sheetView>
  </sheetViews>
  <sheetFormatPr defaultColWidth="9.140625" defaultRowHeight="15" x14ac:dyDescent="0.2"/>
  <cols>
    <col min="1" max="16384" width="9.140625" style="2"/>
  </cols>
  <sheetData>
    <row r="1" spans="1:1" ht="15.75" x14ac:dyDescent="0.25">
      <c r="A1" s="1" t="s">
        <v>72</v>
      </c>
    </row>
    <row r="3" spans="1:1" x14ac:dyDescent="0.2">
      <c r="A3" s="61" t="s">
        <v>578</v>
      </c>
    </row>
  </sheetData>
  <hyperlinks>
    <hyperlink ref="A3" location="Contents!A1" display="Table of contents" xr:uid="{2E2E98F1-1AD5-49A3-8B3A-786A49A8107F}"/>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heetViews>
  <sheetFormatPr defaultColWidth="9.140625" defaultRowHeight="15" x14ac:dyDescent="0.2"/>
  <cols>
    <col min="1" max="1" width="14.7109375" style="2" customWidth="1"/>
    <col min="2" max="2" width="21.140625" style="2" customWidth="1"/>
    <col min="3" max="3" width="19.5703125" style="2" customWidth="1"/>
    <col min="4" max="5" width="13.42578125" style="2" bestFit="1" customWidth="1"/>
    <col min="6" max="6" width="12.7109375" style="2" customWidth="1"/>
    <col min="7" max="16384" width="9.140625" style="2"/>
  </cols>
  <sheetData>
    <row r="1" spans="1:6" ht="15.75" x14ac:dyDescent="0.25">
      <c r="A1" s="1" t="s">
        <v>333</v>
      </c>
    </row>
    <row r="3" spans="1:6" ht="45" x14ac:dyDescent="0.2">
      <c r="A3" s="148" t="s">
        <v>0</v>
      </c>
      <c r="B3" s="148" t="s">
        <v>73</v>
      </c>
      <c r="C3" s="148" t="s">
        <v>74</v>
      </c>
      <c r="D3" s="113" t="s">
        <v>234</v>
      </c>
      <c r="E3" s="113" t="s">
        <v>235</v>
      </c>
      <c r="F3" s="149" t="s">
        <v>75</v>
      </c>
    </row>
    <row r="4" spans="1:6" x14ac:dyDescent="0.2">
      <c r="A4" s="43">
        <v>2004</v>
      </c>
      <c r="B4" s="22">
        <v>3433700</v>
      </c>
      <c r="C4" s="22">
        <v>5039000</v>
      </c>
      <c r="D4" s="100">
        <v>68.099999999999994</v>
      </c>
      <c r="E4" s="100">
        <v>72.5</v>
      </c>
      <c r="F4" s="101">
        <v>-4.4000000000000004</v>
      </c>
    </row>
    <row r="5" spans="1:6" x14ac:dyDescent="0.2">
      <c r="A5" s="44">
        <v>2005</v>
      </c>
      <c r="B5" s="25">
        <v>3476500</v>
      </c>
      <c r="C5" s="25">
        <v>5112400</v>
      </c>
      <c r="D5" s="102">
        <v>68</v>
      </c>
      <c r="E5" s="102">
        <v>72.5</v>
      </c>
      <c r="F5" s="103">
        <v>-4.5</v>
      </c>
    </row>
    <row r="6" spans="1:6" x14ac:dyDescent="0.2">
      <c r="A6" s="44">
        <v>2006</v>
      </c>
      <c r="B6" s="25">
        <v>3528500</v>
      </c>
      <c r="C6" s="25">
        <v>5183500</v>
      </c>
      <c r="D6" s="102">
        <v>68.099999999999994</v>
      </c>
      <c r="E6" s="102">
        <v>72.400000000000006</v>
      </c>
      <c r="F6" s="103">
        <v>-4.3</v>
      </c>
    </row>
    <row r="7" spans="1:6" x14ac:dyDescent="0.2">
      <c r="A7" s="44">
        <v>2007</v>
      </c>
      <c r="B7" s="25">
        <v>3608400</v>
      </c>
      <c r="C7" s="25">
        <v>5262000</v>
      </c>
      <c r="D7" s="102">
        <v>68.599999999999994</v>
      </c>
      <c r="E7" s="102">
        <v>72.400000000000006</v>
      </c>
      <c r="F7" s="103">
        <v>-3.8</v>
      </c>
    </row>
    <row r="8" spans="1:6" x14ac:dyDescent="0.2">
      <c r="A8" s="44">
        <v>2008</v>
      </c>
      <c r="B8" s="25">
        <v>3699400</v>
      </c>
      <c r="C8" s="25">
        <v>5351500</v>
      </c>
      <c r="D8" s="102">
        <v>69.099999999999994</v>
      </c>
      <c r="E8" s="102">
        <v>72.099999999999994</v>
      </c>
      <c r="F8" s="103">
        <v>-3</v>
      </c>
    </row>
    <row r="9" spans="1:6" x14ac:dyDescent="0.2">
      <c r="A9" s="44">
        <v>2009</v>
      </c>
      <c r="B9" s="25">
        <v>3695600</v>
      </c>
      <c r="C9" s="25">
        <v>5443400</v>
      </c>
      <c r="D9" s="102">
        <v>67.900000000000006</v>
      </c>
      <c r="E9" s="102">
        <v>70.599999999999994</v>
      </c>
      <c r="F9" s="103">
        <v>-2.7</v>
      </c>
    </row>
    <row r="10" spans="1:6" x14ac:dyDescent="0.2">
      <c r="A10" s="44">
        <v>2010</v>
      </c>
      <c r="B10" s="25">
        <v>3719200</v>
      </c>
      <c r="C10" s="25">
        <v>5524000</v>
      </c>
      <c r="D10" s="102">
        <v>67.3</v>
      </c>
      <c r="E10" s="102">
        <v>70.099999999999994</v>
      </c>
      <c r="F10" s="103">
        <v>-2.8</v>
      </c>
    </row>
    <row r="11" spans="1:6" x14ac:dyDescent="0.2">
      <c r="A11" s="44">
        <v>2011</v>
      </c>
      <c r="B11" s="25">
        <v>3787900</v>
      </c>
      <c r="C11" s="25">
        <v>5630500</v>
      </c>
      <c r="D11" s="102">
        <v>67.3</v>
      </c>
      <c r="E11" s="102">
        <v>69.8</v>
      </c>
      <c r="F11" s="103">
        <v>-2.5</v>
      </c>
    </row>
    <row r="12" spans="1:6" x14ac:dyDescent="0.2">
      <c r="A12" s="44">
        <v>2012</v>
      </c>
      <c r="B12" s="25">
        <v>3866800</v>
      </c>
      <c r="C12" s="25">
        <v>5670000</v>
      </c>
      <c r="D12" s="102">
        <v>68.2</v>
      </c>
      <c r="E12" s="102">
        <v>70.5</v>
      </c>
      <c r="F12" s="103">
        <v>-2.2999999999999998</v>
      </c>
    </row>
    <row r="13" spans="1:6" x14ac:dyDescent="0.2">
      <c r="A13" s="44">
        <v>2013</v>
      </c>
      <c r="B13" s="25">
        <v>3977500</v>
      </c>
      <c r="C13" s="25">
        <v>5722500</v>
      </c>
      <c r="D13" s="102">
        <v>69.5</v>
      </c>
      <c r="E13" s="102">
        <v>71.2</v>
      </c>
      <c r="F13" s="103">
        <v>-1.7</v>
      </c>
    </row>
    <row r="14" spans="1:6" x14ac:dyDescent="0.2">
      <c r="A14" s="44">
        <v>2014</v>
      </c>
      <c r="B14" s="25">
        <v>4128900</v>
      </c>
      <c r="C14" s="25">
        <v>5789600</v>
      </c>
      <c r="D14" s="102">
        <v>71.3</v>
      </c>
      <c r="E14" s="102">
        <v>72.3</v>
      </c>
      <c r="F14" s="103">
        <v>-1</v>
      </c>
    </row>
    <row r="15" spans="1:6" x14ac:dyDescent="0.2">
      <c r="A15" s="44">
        <v>2015</v>
      </c>
      <c r="B15" s="25">
        <v>4278400</v>
      </c>
      <c r="C15" s="25">
        <v>5867700</v>
      </c>
      <c r="D15" s="102">
        <v>72.900000000000006</v>
      </c>
      <c r="E15" s="102">
        <v>73.400000000000006</v>
      </c>
      <c r="F15" s="103">
        <v>-0.5</v>
      </c>
    </row>
    <row r="16" spans="1:6" x14ac:dyDescent="0.2">
      <c r="A16" s="44">
        <v>2016</v>
      </c>
      <c r="B16" s="25">
        <v>4363700</v>
      </c>
      <c r="C16" s="25">
        <v>5920900</v>
      </c>
      <c r="D16" s="102">
        <v>73.7</v>
      </c>
      <c r="E16" s="102">
        <v>73.8</v>
      </c>
      <c r="F16" s="103">
        <v>-0.1</v>
      </c>
    </row>
    <row r="17" spans="1:6" x14ac:dyDescent="0.2">
      <c r="A17" s="44">
        <v>2017</v>
      </c>
      <c r="B17" s="25">
        <v>4388100</v>
      </c>
      <c r="C17" s="25">
        <v>5937200</v>
      </c>
      <c r="D17" s="102">
        <v>73.900000000000006</v>
      </c>
      <c r="E17" s="102">
        <v>74.7</v>
      </c>
      <c r="F17" s="103">
        <v>-0.8</v>
      </c>
    </row>
    <row r="18" spans="1:6" x14ac:dyDescent="0.2">
      <c r="A18" s="80">
        <v>2018</v>
      </c>
      <c r="B18" s="11">
        <v>4475000</v>
      </c>
      <c r="C18" s="11">
        <v>6024100</v>
      </c>
      <c r="D18" s="104">
        <v>74.3</v>
      </c>
      <c r="E18" s="104">
        <v>75</v>
      </c>
      <c r="F18" s="105">
        <v>-0.7</v>
      </c>
    </row>
    <row r="19" spans="1:6" x14ac:dyDescent="0.2">
      <c r="A19" s="45">
        <v>2019</v>
      </c>
      <c r="B19" s="28">
        <v>4521400</v>
      </c>
      <c r="C19" s="28">
        <v>6069200</v>
      </c>
      <c r="D19" s="106">
        <v>74.5</v>
      </c>
      <c r="E19" s="106">
        <v>75.599999999999994</v>
      </c>
      <c r="F19" s="107">
        <v>-1.1000000000000001</v>
      </c>
    </row>
    <row r="21" spans="1:6" x14ac:dyDescent="0.2">
      <c r="A21" s="2" t="s">
        <v>76</v>
      </c>
    </row>
    <row r="23" spans="1:6" x14ac:dyDescent="0.2">
      <c r="A23" s="61" t="s">
        <v>578</v>
      </c>
    </row>
  </sheetData>
  <hyperlinks>
    <hyperlink ref="A23" location="Contents!A1" display="Table of contents" xr:uid="{00EB73BE-CA2B-4470-8022-DBAFC8C9F555}"/>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4"/>
  <sheetViews>
    <sheetView workbookViewId="0"/>
  </sheetViews>
  <sheetFormatPr defaultColWidth="9.140625" defaultRowHeight="15" x14ac:dyDescent="0.2"/>
  <cols>
    <col min="1" max="3" width="14.85546875" style="2" customWidth="1"/>
    <col min="4" max="16384" width="9.140625" style="2"/>
  </cols>
  <sheetData>
    <row r="1" spans="1:3" ht="15.75" x14ac:dyDescent="0.25">
      <c r="A1" s="1" t="s">
        <v>332</v>
      </c>
    </row>
    <row r="3" spans="1:3" x14ac:dyDescent="0.2">
      <c r="A3" s="8" t="s">
        <v>0</v>
      </c>
      <c r="B3" s="9" t="s">
        <v>77</v>
      </c>
      <c r="C3" s="10" t="s">
        <v>78</v>
      </c>
    </row>
    <row r="4" spans="1:3" x14ac:dyDescent="0.2">
      <c r="A4" s="43">
        <v>2004</v>
      </c>
      <c r="B4" s="13" t="s">
        <v>165</v>
      </c>
      <c r="C4" s="35" t="s">
        <v>166</v>
      </c>
    </row>
    <row r="5" spans="1:3" x14ac:dyDescent="0.2">
      <c r="A5" s="44">
        <v>2005</v>
      </c>
      <c r="B5" s="15" t="s">
        <v>167</v>
      </c>
      <c r="C5" s="46" t="s">
        <v>168</v>
      </c>
    </row>
    <row r="6" spans="1:3" x14ac:dyDescent="0.2">
      <c r="A6" s="44">
        <v>2006</v>
      </c>
      <c r="B6" s="65" t="s">
        <v>169</v>
      </c>
      <c r="C6" s="46" t="s">
        <v>181</v>
      </c>
    </row>
    <row r="7" spans="1:3" x14ac:dyDescent="0.2">
      <c r="A7" s="44">
        <v>2007</v>
      </c>
      <c r="B7" s="65" t="s">
        <v>170</v>
      </c>
      <c r="C7" s="46" t="s">
        <v>182</v>
      </c>
    </row>
    <row r="8" spans="1:3" x14ac:dyDescent="0.2">
      <c r="A8" s="44">
        <v>2008</v>
      </c>
      <c r="B8" s="65" t="s">
        <v>171</v>
      </c>
      <c r="C8" s="46" t="s">
        <v>183</v>
      </c>
    </row>
    <row r="9" spans="1:3" x14ac:dyDescent="0.2">
      <c r="A9" s="44">
        <v>2009</v>
      </c>
      <c r="B9" s="65" t="s">
        <v>172</v>
      </c>
      <c r="C9" s="46" t="s">
        <v>184</v>
      </c>
    </row>
    <row r="10" spans="1:3" x14ac:dyDescent="0.2">
      <c r="A10" s="44">
        <v>2010</v>
      </c>
      <c r="B10" s="65" t="s">
        <v>173</v>
      </c>
      <c r="C10" s="46" t="s">
        <v>185</v>
      </c>
    </row>
    <row r="11" spans="1:3" x14ac:dyDescent="0.2">
      <c r="A11" s="44">
        <v>2011</v>
      </c>
      <c r="B11" s="65" t="s">
        <v>174</v>
      </c>
      <c r="C11" s="46" t="s">
        <v>186</v>
      </c>
    </row>
    <row r="12" spans="1:3" x14ac:dyDescent="0.2">
      <c r="A12" s="44">
        <v>2012</v>
      </c>
      <c r="B12" s="65" t="s">
        <v>169</v>
      </c>
      <c r="C12" s="46" t="s">
        <v>187</v>
      </c>
    </row>
    <row r="13" spans="1:3" x14ac:dyDescent="0.2">
      <c r="A13" s="44">
        <v>2013</v>
      </c>
      <c r="B13" s="65" t="s">
        <v>175</v>
      </c>
      <c r="C13" s="46" t="s">
        <v>188</v>
      </c>
    </row>
    <row r="14" spans="1:3" x14ac:dyDescent="0.2">
      <c r="A14" s="44">
        <v>2014</v>
      </c>
      <c r="B14" s="65" t="s">
        <v>176</v>
      </c>
      <c r="C14" s="46" t="s">
        <v>189</v>
      </c>
    </row>
    <row r="15" spans="1:3" x14ac:dyDescent="0.2">
      <c r="A15" s="44">
        <v>2015</v>
      </c>
      <c r="B15" s="65" t="s">
        <v>177</v>
      </c>
      <c r="C15" s="46" t="s">
        <v>190</v>
      </c>
    </row>
    <row r="16" spans="1:3" x14ac:dyDescent="0.2">
      <c r="A16" s="44">
        <v>2016</v>
      </c>
      <c r="B16" s="65" t="s">
        <v>178</v>
      </c>
      <c r="C16" s="46" t="s">
        <v>191</v>
      </c>
    </row>
    <row r="17" spans="1:3" x14ac:dyDescent="0.2">
      <c r="A17" s="44">
        <v>2017</v>
      </c>
      <c r="B17" s="65" t="s">
        <v>179</v>
      </c>
      <c r="C17" s="46" t="s">
        <v>192</v>
      </c>
    </row>
    <row r="18" spans="1:3" x14ac:dyDescent="0.2">
      <c r="A18" s="80">
        <v>2018</v>
      </c>
      <c r="B18" s="81" t="s">
        <v>180</v>
      </c>
      <c r="C18" s="92" t="s">
        <v>218</v>
      </c>
    </row>
    <row r="19" spans="1:3" x14ac:dyDescent="0.2">
      <c r="A19" s="45">
        <v>2019</v>
      </c>
      <c r="B19" s="93" t="s">
        <v>219</v>
      </c>
      <c r="C19" s="226" t="s">
        <v>188</v>
      </c>
    </row>
    <row r="21" spans="1:3" x14ac:dyDescent="0.2">
      <c r="A21" s="2" t="s">
        <v>193</v>
      </c>
    </row>
    <row r="22" spans="1:3" x14ac:dyDescent="0.2">
      <c r="A22" s="2" t="s">
        <v>197</v>
      </c>
    </row>
    <row r="24" spans="1:3" x14ac:dyDescent="0.2">
      <c r="A24" s="61" t="s">
        <v>578</v>
      </c>
    </row>
  </sheetData>
  <hyperlinks>
    <hyperlink ref="A24" location="Contents!A1" display="Table of contents" xr:uid="{6FFB908E-40DF-47DB-B05C-69C1E1B3DC96}"/>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Contents</vt:lpstr>
      <vt:lpstr>KPI 1</vt:lpstr>
      <vt:lpstr>KPI 2</vt:lpstr>
      <vt:lpstr>KPI 3</vt:lpstr>
      <vt:lpstr>KPI 4</vt:lpstr>
      <vt:lpstr>KPI 5</vt:lpstr>
      <vt:lpstr>KPI 6</vt:lpstr>
      <vt:lpstr>KPI 7</vt:lpstr>
      <vt:lpstr>KPI 8</vt:lpstr>
      <vt:lpstr>KPI 9</vt:lpstr>
      <vt:lpstr>KPI 10</vt:lpstr>
      <vt:lpstr>KPI 11</vt:lpstr>
      <vt:lpstr>KPI 12</vt:lpstr>
      <vt:lpstr>KPI 13</vt:lpstr>
      <vt:lpstr>KPI 14</vt:lpstr>
      <vt:lpstr>KPI 15</vt:lpstr>
      <vt:lpstr>KPI 16</vt:lpstr>
      <vt:lpstr>KPI 17</vt:lpstr>
      <vt:lpstr>KPI 18</vt:lpstr>
      <vt:lpstr>KPI 19</vt:lpstr>
      <vt:lpstr>KPI 20</vt:lpstr>
      <vt:lpstr>KPI 21</vt:lpstr>
      <vt:lpstr>KPI 22</vt:lpstr>
      <vt:lpstr>KPI 23</vt:lpstr>
      <vt:lpstr>KPI 24</vt:lpstr>
      <vt:lpstr>Crossrail funding</vt:lpstr>
      <vt:lpstr>RFRA</vt:lpstr>
      <vt:lpstr>LPG</vt:lpstr>
      <vt:lpstr>OAs</vt:lpstr>
      <vt:lpstr>Local Plans</vt:lpstr>
      <vt:lpstr>Planning decisions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Green (SDS)</dc:creator>
  <cp:lastModifiedBy>Jonathan Brooker</cp:lastModifiedBy>
  <dcterms:created xsi:type="dcterms:W3CDTF">2018-09-17T10:37:00Z</dcterms:created>
  <dcterms:modified xsi:type="dcterms:W3CDTF">2022-07-29T11:15:14Z</dcterms:modified>
</cp:coreProperties>
</file>