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S:\The London Plan Team\The London Plan Monitoring Reports\AMR 16 2018-19\Data\"/>
    </mc:Choice>
  </mc:AlternateContent>
  <bookViews>
    <workbookView xWindow="26610" yWindow="1410" windowWidth="18900" windowHeight="11055"/>
  </bookViews>
  <sheets>
    <sheet name="Contents" sheetId="25" r:id="rId1"/>
    <sheet name="KPI 1" sheetId="1" r:id="rId2"/>
    <sheet name="KPI 2" sheetId="2" r:id="rId3"/>
    <sheet name="KPI 3" sheetId="3" r:id="rId4"/>
    <sheet name="KPI 4" sheetId="4" r:id="rId5"/>
    <sheet name="KPI 5" sheetId="5" r:id="rId6"/>
    <sheet name="KPI 6" sheetId="6" r:id="rId7"/>
    <sheet name="KPI 7" sheetId="7" r:id="rId8"/>
    <sheet name="KPI 8" sheetId="8" r:id="rId9"/>
    <sheet name="KPI 9" sheetId="9" r:id="rId10"/>
    <sheet name="KPI 10" sheetId="10" r:id="rId11"/>
    <sheet name="KPI 11" sheetId="11" r:id="rId12"/>
    <sheet name="KPI 12" sheetId="12" r:id="rId13"/>
    <sheet name="KPI 13" sheetId="13" r:id="rId14"/>
    <sheet name="KPI 14" sheetId="14" r:id="rId15"/>
    <sheet name="KPI 15" sheetId="15" r:id="rId16"/>
    <sheet name="KPI 16" sheetId="16" r:id="rId17"/>
    <sheet name="KPI 17" sheetId="17" r:id="rId18"/>
    <sheet name="KPI 18" sheetId="18" r:id="rId19"/>
    <sheet name="KPI 19" sheetId="19" r:id="rId20"/>
    <sheet name="KPI 20" sheetId="20" r:id="rId21"/>
    <sheet name="KPI 21" sheetId="21" r:id="rId22"/>
    <sheet name="KPI 22" sheetId="22" r:id="rId23"/>
    <sheet name="KPI 23" sheetId="23" r:id="rId24"/>
    <sheet name="KPI 24" sheetId="24" r:id="rId2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38" i="5" l="1"/>
  <c r="C38" i="5"/>
  <c r="B38" i="5"/>
  <c r="D38" i="5" l="1"/>
  <c r="M37" i="12" l="1"/>
  <c r="M36" i="12"/>
  <c r="M35" i="12"/>
  <c r="M34" i="12"/>
  <c r="M33" i="12"/>
  <c r="M32" i="12"/>
  <c r="M31" i="12"/>
  <c r="M30" i="12"/>
  <c r="M29" i="12"/>
  <c r="M28" i="12"/>
  <c r="M27" i="12"/>
  <c r="M26" i="12"/>
  <c r="M25" i="12"/>
  <c r="M24" i="12"/>
  <c r="M23" i="12"/>
  <c r="M22" i="12"/>
  <c r="M21" i="12"/>
  <c r="M20" i="12"/>
  <c r="M19" i="12"/>
  <c r="M18" i="12"/>
  <c r="M17" i="12"/>
  <c r="M16" i="12"/>
  <c r="M15" i="12"/>
  <c r="M14" i="12"/>
  <c r="M13" i="12"/>
  <c r="M12" i="12"/>
  <c r="M11" i="12"/>
  <c r="M10" i="12"/>
  <c r="M9" i="12"/>
  <c r="M8" i="12"/>
  <c r="M7" i="12"/>
  <c r="M6" i="12"/>
  <c r="M5" i="12"/>
  <c r="M4" i="12"/>
  <c r="D17" i="3" l="1"/>
  <c r="C17" i="3"/>
  <c r="B17" i="3"/>
  <c r="E16" i="3"/>
  <c r="E15" i="3"/>
  <c r="E14" i="3"/>
  <c r="E13" i="3"/>
  <c r="E12" i="3"/>
  <c r="E11" i="3"/>
  <c r="E10" i="3"/>
  <c r="E9" i="3"/>
  <c r="E8" i="3"/>
  <c r="E7" i="3"/>
  <c r="E6" i="3"/>
  <c r="E5" i="3"/>
  <c r="E4" i="3"/>
  <c r="E17" i="3" l="1"/>
  <c r="C23" i="23"/>
  <c r="E23" i="23" s="1"/>
  <c r="E21" i="23" l="1"/>
  <c r="E20" i="23"/>
  <c r="D45" i="16" l="1"/>
  <c r="D44" i="16"/>
  <c r="D43" i="16"/>
  <c r="D42" i="16"/>
  <c r="D41" i="16"/>
  <c r="D40" i="16"/>
  <c r="C20" i="16" l="1"/>
  <c r="C19" i="16"/>
  <c r="C18" i="16"/>
  <c r="C17" i="16"/>
  <c r="C16" i="16"/>
  <c r="C15" i="16"/>
  <c r="C14" i="16"/>
  <c r="C13" i="16"/>
  <c r="C12" i="16"/>
  <c r="C11" i="16"/>
  <c r="C10" i="16"/>
  <c r="C9" i="16"/>
  <c r="C8" i="16"/>
  <c r="C7" i="16"/>
  <c r="C6" i="16"/>
  <c r="C5" i="16"/>
  <c r="D19" i="23" l="1"/>
  <c r="D18" i="23"/>
  <c r="D17" i="23"/>
  <c r="D16" i="23"/>
  <c r="D15" i="23"/>
  <c r="D14" i="23"/>
  <c r="D13" i="23"/>
</calcChain>
</file>

<file path=xl/sharedStrings.xml><?xml version="1.0" encoding="utf-8"?>
<sst xmlns="http://schemas.openxmlformats.org/spreadsheetml/2006/main" count="750" uniqueCount="431">
  <si>
    <t>Year</t>
  </si>
  <si>
    <t>% of Development Approved on Previously Developed Land</t>
  </si>
  <si>
    <t>% of Development Completed on Previously Developed Land</t>
  </si>
  <si>
    <t>by units</t>
  </si>
  <si>
    <t>by site area</t>
  </si>
  <si>
    <t xml:space="preserve">2006/07 </t>
  </si>
  <si>
    <t xml:space="preserve">2007/08 </t>
  </si>
  <si>
    <t xml:space="preserve">2008/09 </t>
  </si>
  <si>
    <t xml:space="preserve">2009/10 </t>
  </si>
  <si>
    <t xml:space="preserve">2010/11 </t>
  </si>
  <si>
    <t xml:space="preserve">2011/12 </t>
  </si>
  <si>
    <t xml:space="preserve">2012/13 </t>
  </si>
  <si>
    <t xml:space="preserve">2013/14 </t>
  </si>
  <si>
    <t xml:space="preserve">2014/15 </t>
  </si>
  <si>
    <t>2015/16</t>
  </si>
  <si>
    <t>2016/17</t>
  </si>
  <si>
    <t>Borough</t>
  </si>
  <si>
    <t>Barking and Dagenham</t>
  </si>
  <si>
    <t>Barnet</t>
  </si>
  <si>
    <t>Bexley</t>
  </si>
  <si>
    <t>Brent</t>
  </si>
  <si>
    <t>Bromley</t>
  </si>
  <si>
    <t>Camden</t>
  </si>
  <si>
    <t>City of London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</si>
  <si>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</si>
  <si>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</si>
  <si>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</si>
  <si>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</si>
  <si>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</si>
  <si>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</si>
  <si>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</si>
  <si>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</si>
  <si>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</si>
  <si>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</si>
  <si>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</si>
  <si>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</si>
  <si>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</si>
  <si>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</si>
  <si>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</si>
  <si>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</si>
  <si>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</si>
  <si>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</si>
  <si>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</si>
  <si>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</si>
  <si>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</si>
  <si>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</si>
  <si>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</si>
  <si>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</si>
  <si>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</si>
  <si>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Westminster</t>
  </si>
  <si>
    <t>London</t>
  </si>
  <si>
    <t>Financial year</t>
  </si>
  <si>
    <t>% of units approvals</t>
  </si>
  <si>
    <t>Within range</t>
  </si>
  <si>
    <t>Above range</t>
  </si>
  <si>
    <t>Below range</t>
  </si>
  <si>
    <t>2006/07</t>
  </si>
  <si>
    <t>2007/08</t>
  </si>
  <si>
    <t>2008/09</t>
  </si>
  <si>
    <t>2009/10</t>
  </si>
  <si>
    <t>2010/11</t>
  </si>
  <si>
    <t>2011/12</t>
  </si>
  <si>
    <t>2012/13</t>
  </si>
  <si>
    <t>2013/14</t>
  </si>
  <si>
    <t>2014/15</t>
  </si>
  <si>
    <t>% of units approvals scheme 15+</t>
  </si>
  <si>
    <t>Borough Name</t>
  </si>
  <si>
    <t>Borough Reference</t>
  </si>
  <si>
    <t>Total</t>
  </si>
  <si>
    <t>Vacants*</t>
  </si>
  <si>
    <t>London Plan target</t>
  </si>
  <si>
    <t>% of target</t>
  </si>
  <si>
    <t>London Legacy DC</t>
  </si>
  <si>
    <t>* All long term vacants returning to use. Source MHCLG live table 615</t>
  </si>
  <si>
    <t>Total Net Conventional Affordable Completions</t>
  </si>
  <si>
    <t>Affordable as % of Total Net Conventional Supply</t>
  </si>
  <si>
    <t>Hammersmith &amp; Fulham</t>
  </si>
  <si>
    <t>Kensington &amp; Chelsea</t>
  </si>
  <si>
    <t>No data available</t>
  </si>
  <si>
    <t>London Working-Age Residents in Employment</t>
  </si>
  <si>
    <t>London Residents of Working Age</t>
  </si>
  <si>
    <t>UK</t>
  </si>
  <si>
    <t xml:space="preserve">Difference </t>
  </si>
  <si>
    <t xml:space="preserve">Source: Annual Population Survey - includes self-employment. </t>
  </si>
  <si>
    <t>EGi</t>
  </si>
  <si>
    <t>LDD</t>
  </si>
  <si>
    <t>Sub-region</t>
  </si>
  <si>
    <t>Annual average release</t>
  </si>
  <si>
    <t>London Plan/SPG annual benchmark 2011-2031</t>
  </si>
  <si>
    <t>2001-2006</t>
  </si>
  <si>
    <t>2006-2011</t>
  </si>
  <si>
    <t>Central</t>
  </si>
  <si>
    <t>East</t>
  </si>
  <si>
    <t>North</t>
  </si>
  <si>
    <t>South</t>
  </si>
  <si>
    <t>West</t>
  </si>
  <si>
    <t>Outer London</t>
  </si>
  <si>
    <t>% in Outer London</t>
  </si>
  <si>
    <t>Rate %</t>
  </si>
  <si>
    <t>All Persons</t>
  </si>
  <si>
    <t>White Groups</t>
  </si>
  <si>
    <t>BAME Groups</t>
  </si>
  <si>
    <t>Employment rate gap White / BAME</t>
  </si>
  <si>
    <t>Annual Report</t>
  </si>
  <si>
    <t>England &amp; Wales</t>
  </si>
  <si>
    <t>Difference</t>
  </si>
  <si>
    <t>Lone Parent families on IS</t>
  </si>
  <si>
    <t>as % of lone parent families#</t>
  </si>
  <si>
    <t>Lone Parent Families on IS</t>
  </si>
  <si>
    <t>as % of Lone Parent families#</t>
  </si>
  <si>
    <t>Source: DWP’s Work and Pensions Longitudinal Study extracted from NOMIS, denominators are number of lone parents with dependent children taken from ONS Labour Force Survey April-June.</t>
  </si>
  <si>
    <t>City</t>
  </si>
  <si>
    <t>Kingston</t>
  </si>
  <si>
    <t>Richmond</t>
  </si>
  <si>
    <t>Public transport index</t>
  </si>
  <si>
    <t>Private transport index</t>
  </si>
  <si>
    <t>Source: Transport for London (TfL) City Planning, Strategic Analysis</t>
  </si>
  <si>
    <t>All roads:</t>
  </si>
  <si>
    <t>Greater London</t>
  </si>
  <si>
    <t>Inner London (excl City and Westminster)</t>
  </si>
  <si>
    <t>All roads index (2001=100)</t>
  </si>
  <si>
    <t xml:space="preserve">Greater London </t>
  </si>
  <si>
    <t>Daily Cycle stages (millions)</t>
  </si>
  <si>
    <t>Cycle mode share (percentage)</t>
  </si>
  <si>
    <t>% change</t>
  </si>
  <si>
    <t>April 2000 – March 2001</t>
  </si>
  <si>
    <t>April 2001 – March 2002</t>
  </si>
  <si>
    <t>April 2002 – March 2003</t>
  </si>
  <si>
    <t>April 2003 – March 2004</t>
  </si>
  <si>
    <t>April 2004 – March 2005</t>
  </si>
  <si>
    <t>April 2005 – March 2006</t>
  </si>
  <si>
    <t>April 2006 - March 2007</t>
  </si>
  <si>
    <t>April 2007 - March 2008</t>
  </si>
  <si>
    <t>April 2008 – March 2009</t>
  </si>
  <si>
    <t>April 2009 – March 2010</t>
  </si>
  <si>
    <t>April 2010 – March 2011</t>
  </si>
  <si>
    <t>April 2011 – March 2012</t>
  </si>
  <si>
    <t>April 2012 – March 2013</t>
  </si>
  <si>
    <t>April 2013 – March 2014</t>
  </si>
  <si>
    <t>April 2014 – March 2015</t>
  </si>
  <si>
    <t>April 2015 – March 2016</t>
  </si>
  <si>
    <t>Source: TfL London Rivers Services</t>
  </si>
  <si>
    <t xml:space="preserve">Tonnes of cargo </t>
  </si>
  <si>
    <t>Source: Port of London Authority</t>
  </si>
  <si>
    <t xml:space="preserve">PTAL Level </t>
  </si>
  <si>
    <t xml:space="preserve">All B1 </t>
  </si>
  <si>
    <t xml:space="preserve">Offices (B1a) </t>
  </si>
  <si>
    <t xml:space="preserve">Floorspace (M2) </t>
  </si>
  <si>
    <t xml:space="preserve">% </t>
  </si>
  <si>
    <t>5 or 6</t>
  </si>
  <si>
    <t>4 or less</t>
  </si>
  <si>
    <t xml:space="preserve">Total floorspace </t>
  </si>
  <si>
    <t>Nature Conservation Type</t>
  </si>
  <si>
    <t>Method</t>
  </si>
  <si>
    <t>2002/03</t>
  </si>
  <si>
    <t>2003/04</t>
  </si>
  <si>
    <t>2004/05</t>
  </si>
  <si>
    <t>2005/06</t>
  </si>
  <si>
    <t>Landfill</t>
  </si>
  <si>
    <t>(%)</t>
  </si>
  <si>
    <t>Incineration with EfW</t>
  </si>
  <si>
    <t>Incineration without EfW</t>
  </si>
  <si>
    <t>Recycled/composted</t>
  </si>
  <si>
    <t>Other#</t>
  </si>
  <si>
    <t>https://www.gov.uk/government/statistical-data-sets/env18-local-authority-collected-waste-annual-results-tables</t>
  </si>
  <si>
    <t>Target</t>
  </si>
  <si>
    <t>Wind and Wave</t>
  </si>
  <si>
    <t>Landfill Gas</t>
  </si>
  <si>
    <t>Sewage Gas</t>
  </si>
  <si>
    <t>Other Bio- energy</t>
  </si>
  <si>
    <t>Photo-voltaics</t>
  </si>
  <si>
    <t>Capacity (MW)/ Generation (GWh)</t>
  </si>
  <si>
    <t>Total (MW)</t>
  </si>
  <si>
    <t>Total (GWh)</t>
  </si>
  <si>
    <t>2015#</t>
  </si>
  <si>
    <t>https://www.gov.uk/government/statistics/regional-renewable-statistics</t>
  </si>
  <si>
    <t>Restoration (metres)</t>
  </si>
  <si>
    <t>Cumulative Restoration (metres)</t>
  </si>
  <si>
    <t>Source: Rivers and Streams Habitat Action Plan Steering Group and the London Catchment Partnership</t>
  </si>
  <si>
    <t>Asset</t>
  </si>
  <si>
    <t xml:space="preserve">No. </t>
  </si>
  <si>
    <t>% at Risk</t>
  </si>
  <si>
    <t xml:space="preserve">no. </t>
  </si>
  <si>
    <t>No.</t>
  </si>
  <si>
    <t>World Heritage Sites*</t>
  </si>
  <si>
    <t>Listed Buildings</t>
  </si>
  <si>
    <t>Conservation Areas</t>
  </si>
  <si>
    <t>Scheduled Monuments</t>
  </si>
  <si>
    <t>Registered Parks and Gardens</t>
  </si>
  <si>
    <t>Registered Battlefield</t>
  </si>
  <si>
    <t>Source: Historic England</t>
  </si>
  <si>
    <t>Key Performance Indicator 1</t>
  </si>
  <si>
    <t>Key Performance Indicator 2</t>
  </si>
  <si>
    <t>Key Performance Indicator 3</t>
  </si>
  <si>
    <t>Key Performance Indicator 4</t>
  </si>
  <si>
    <t>Key Performance Indicator 5</t>
  </si>
  <si>
    <t>Key Performance Indicator 6</t>
  </si>
  <si>
    <t>Key Performance Indicator 7</t>
  </si>
  <si>
    <t>Key Performance Indicator 8</t>
  </si>
  <si>
    <t>Key Performance Indicator 9</t>
  </si>
  <si>
    <t>Key Performance Indicator 10</t>
  </si>
  <si>
    <t>Key Performance Indicator 11</t>
  </si>
  <si>
    <t>Key Performance Indicator 12</t>
  </si>
  <si>
    <t>Key Performance Indicator 13</t>
  </si>
  <si>
    <t>Key Performance Indicator 14</t>
  </si>
  <si>
    <t>Key Performance Indicator 15</t>
  </si>
  <si>
    <t>Key Performance Indicator 16</t>
  </si>
  <si>
    <t>Key Performance Indicator 17</t>
  </si>
  <si>
    <t>Key Performance Indicator 18</t>
  </si>
  <si>
    <t>Key Performance Indicator 19</t>
  </si>
  <si>
    <t>Key Performance Indicator 20</t>
  </si>
  <si>
    <t>Key Performance Indicator 21</t>
  </si>
  <si>
    <t>Key Performance Indicator 22</t>
  </si>
  <si>
    <t>Key Performance Indicator 23</t>
  </si>
  <si>
    <t>Key Performance Indicator 24</t>
  </si>
  <si>
    <t>Table of Contents</t>
  </si>
  <si>
    <t>6.3**</t>
  </si>
  <si>
    <t>6**</t>
  </si>
  <si>
    <t>*designated by UNESCO</t>
  </si>
  <si>
    <t>2016#</t>
  </si>
  <si>
    <t>2017/18</t>
  </si>
  <si>
    <t>Area (Ha)</t>
  </si>
  <si>
    <t>Description</t>
  </si>
  <si>
    <t xml:space="preserve">April 2016 – March 2017 </t>
  </si>
  <si>
    <t>April 2017 – March 2018</t>
  </si>
  <si>
    <t xml:space="preserve">2015/16 </t>
  </si>
  <si>
    <t xml:space="preserve">2016/17 </t>
  </si>
  <si>
    <t>Green belt</t>
  </si>
  <si>
    <t>MOL</t>
  </si>
  <si>
    <t>Local and Other</t>
  </si>
  <si>
    <t>3 year %</t>
  </si>
  <si>
    <t>11.1:9</t>
  </si>
  <si>
    <t>6.4:1</t>
  </si>
  <si>
    <t>8.1:1</t>
  </si>
  <si>
    <t>7.4:1</t>
  </si>
  <si>
    <t>8.3:1</t>
  </si>
  <si>
    <t>6.3:1</t>
  </si>
  <si>
    <t>7.5:1</t>
  </si>
  <si>
    <t>10.0:1</t>
  </si>
  <si>
    <t>13.0:1</t>
  </si>
  <si>
    <t>13.5:1</t>
  </si>
  <si>
    <t>7.1:1</t>
  </si>
  <si>
    <t>5.9:1</t>
  </si>
  <si>
    <t>6.0:1</t>
  </si>
  <si>
    <t>4.9:1</t>
  </si>
  <si>
    <t>5.4:1</t>
  </si>
  <si>
    <t>5.1:1</t>
  </si>
  <si>
    <t>8.7:1</t>
  </si>
  <si>
    <t>4.7:1</t>
  </si>
  <si>
    <t>4.1:1</t>
  </si>
  <si>
    <t>7.0:1</t>
  </si>
  <si>
    <t>11.6:1</t>
  </si>
  <si>
    <t>8.0:1</t>
  </si>
  <si>
    <t>3.9:1</t>
  </si>
  <si>
    <t>4.5:1</t>
  </si>
  <si>
    <t>3.2:1</t>
  </si>
  <si>
    <t>3.8:1</t>
  </si>
  <si>
    <t>3.6:1</t>
  </si>
  <si>
    <t>3.0:1</t>
  </si>
  <si>
    <t>Source: Ramidus Consulting, EGi London Offices and LDD</t>
  </si>
  <si>
    <t>Barking &amp; Dagenham</t>
  </si>
  <si>
    <t xml:space="preserve">- </t>
  </si>
  <si>
    <t>Source: GLA Economics analysis of Office for National Statistics data</t>
  </si>
  <si>
    <t>% Change since 2011 baseline</t>
  </si>
  <si>
    <t>Cumulative Change Since baseline</t>
  </si>
  <si>
    <t>In Employment</t>
  </si>
  <si>
    <t>Employment Rate (%)</t>
  </si>
  <si>
    <t>Central London is defined here as Camden, City of London, City of Westminster, Hackney, Hammersmith &amp; Fulham, Islington, Kensington &amp; Chelsea, Lambeth, Southwark, Tower Hamlets and Wandsworth.</t>
  </si>
  <si>
    <t>Source: London Development Database</t>
  </si>
  <si>
    <t>2011/12 - 2014/15</t>
  </si>
  <si>
    <t>Annual Release</t>
  </si>
  <si>
    <t>Table 2.1 Development on brownfield land</t>
  </si>
  <si>
    <t>Table 2.3 Residential approvals compared to the density matrix – all schemes</t>
  </si>
  <si>
    <t>Table 2.4 Residential approvals compared to the density matrix – Schemes of 15 units or more</t>
  </si>
  <si>
    <t>Table 2.8 Working age London residents in employment by calendar year</t>
  </si>
  <si>
    <t>Table 2.9 Ratio of planning permissions to three year average starts in central London</t>
  </si>
  <si>
    <t>Table 2.12 Employment rates for white and BAME groups, aged 16-64, by calendar year</t>
  </si>
  <si>
    <t>Number of Passengers</t>
  </si>
  <si>
    <t>% Change</t>
  </si>
  <si>
    <t>% Change Since 2011 Baseline</t>
  </si>
  <si>
    <t># Other includes material sent for other treatment processes including mechanical sorting, biological or specialist treatment</t>
  </si>
  <si>
    <t>Source: Department for Environment, Food and Rural Affairs</t>
  </si>
  <si>
    <t>(per cent)</t>
  </si>
  <si>
    <r>
      <t>(tCO</t>
    </r>
    <r>
      <rPr>
        <vertAlign val="subscript"/>
        <sz val="12"/>
        <color theme="0"/>
        <rFont val="Arial"/>
        <family val="2"/>
      </rPr>
      <t>2</t>
    </r>
    <r>
      <rPr>
        <sz val="12"/>
        <color theme="0"/>
        <rFont val="Arial"/>
        <family val="2"/>
      </rPr>
      <t>/year)</t>
    </r>
  </si>
  <si>
    <r>
      <t>Cumulative regulated CO</t>
    </r>
    <r>
      <rPr>
        <vertAlign val="subscript"/>
        <sz val="12"/>
        <color theme="0"/>
        <rFont val="Arial"/>
        <family val="2"/>
      </rPr>
      <t>2</t>
    </r>
    <r>
      <rPr>
        <sz val="12"/>
        <color theme="0"/>
        <rFont val="Arial"/>
        <family val="2"/>
      </rPr>
      <t xml:space="preserve"> emissions reductions relative to Part L 2013 Building Regulations</t>
    </r>
  </si>
  <si>
    <r>
      <t>Regulated CO</t>
    </r>
    <r>
      <rPr>
        <vertAlign val="subscript"/>
        <sz val="12"/>
        <color theme="0"/>
        <rFont val="Arial"/>
        <family val="2"/>
      </rPr>
      <t>2</t>
    </r>
    <r>
      <rPr>
        <sz val="12"/>
        <color theme="0"/>
        <rFont val="Arial"/>
        <family val="2"/>
      </rPr>
      <t xml:space="preserve"> emissions</t>
    </r>
  </si>
  <si>
    <t>Baseline</t>
  </si>
  <si>
    <t>After energy efficiency</t>
  </si>
  <si>
    <t>After energy efficiency &amp; heat networks</t>
  </si>
  <si>
    <t>After energy efficiency, heat networks &amp; renewables</t>
  </si>
  <si>
    <t>Projects</t>
  </si>
  <si>
    <t>Jobs created</t>
  </si>
  <si>
    <t>Source: fDi Markets, Financial Times Ltd</t>
  </si>
  <si>
    <t>2018/19</t>
  </si>
  <si>
    <t>Table 2.2 Development on brownfield land by borough 2018/19</t>
  </si>
  <si>
    <t>Table 2.5 Open space designated for protection in planning permissions granted during 2018/19 by borough (hectares)</t>
  </si>
  <si>
    <t>Table 2.6 Number of net housing completions by borough 2018/19</t>
  </si>
  <si>
    <t>Table 2.10 Industrial land release (hectares) in planning approvals 2001-2018/19</t>
  </si>
  <si>
    <t>Table 2.11 Number (thousands) and percentage of jobs in outer London, 2004-2018</t>
  </si>
  <si>
    <t>Change 2009 to 2019</t>
  </si>
  <si>
    <t>April 2018 – March 2019</t>
  </si>
  <si>
    <t>Net conventional</t>
  </si>
  <si>
    <t>Net non-conventional</t>
  </si>
  <si>
    <t>17/4203</t>
  </si>
  <si>
    <t>18/0321</t>
  </si>
  <si>
    <t>18/0353</t>
  </si>
  <si>
    <t>HGY/2017/2036</t>
  </si>
  <si>
    <t>HGY/2018/1777</t>
  </si>
  <si>
    <t>71797/APP/2016/1419</t>
  </si>
  <si>
    <t>00714/C/P7</t>
  </si>
  <si>
    <t>PA/17/02442</t>
  </si>
  <si>
    <t>Site of Borough Grade 2 Importance</t>
  </si>
  <si>
    <t>Site of Metropolitan Importance</t>
  </si>
  <si>
    <t>Site of Borough Grade 1 Importance</t>
  </si>
  <si>
    <t>Two new moorings in green belt</t>
  </si>
  <si>
    <t>New dwellings on brownfield site with storage containers. The redevelopment of the site will improve the setting of the adjacent open space.</t>
  </si>
  <si>
    <t>Existing open space along the canal to be retained so no net loss.</t>
  </si>
  <si>
    <t>New flats on site within the Liberal Jewish Cemetery deemed acceptable for development. The plot is unused and is separated away from the cemeteries and park lands which form the core areas of the protected land</t>
  </si>
  <si>
    <t>Existing Metropolitan open land status will remain so no net loss</t>
  </si>
  <si>
    <t>Residential moorings</t>
  </si>
  <si>
    <t>New dwellings on brownfield site with storage containers. The redevelopment of the site will improve the setting of the adjacent open space</t>
  </si>
  <si>
    <t>18/00047/FULL1</t>
  </si>
  <si>
    <t>18/04265/FULL1</t>
  </si>
  <si>
    <t>183238FUL</t>
  </si>
  <si>
    <t>185623FUL</t>
  </si>
  <si>
    <t>17/01178/FUL</t>
  </si>
  <si>
    <t>18/00633/RE4</t>
  </si>
  <si>
    <t>17/3907</t>
  </si>
  <si>
    <t>18/4052</t>
  </si>
  <si>
    <t>P/2764/17</t>
  </si>
  <si>
    <t>P/4811/18</t>
  </si>
  <si>
    <t>P0692/18</t>
  </si>
  <si>
    <t>P1370/17</t>
  </si>
  <si>
    <t>P1788/17</t>
  </si>
  <si>
    <t>00287/K/P3</t>
  </si>
  <si>
    <t>00503/B/S1</t>
  </si>
  <si>
    <t>00504/AE/P21</t>
  </si>
  <si>
    <t>01660/B/P6</t>
  </si>
  <si>
    <t>17/10458/FUL</t>
  </si>
  <si>
    <t>18/10413/FUL</t>
  </si>
  <si>
    <t>18/12203/FUL</t>
  </si>
  <si>
    <t>18/16139/FUL</t>
  </si>
  <si>
    <t>DC/18/106309</t>
  </si>
  <si>
    <t>DC/18/109716</t>
  </si>
  <si>
    <t>17/P3807</t>
  </si>
  <si>
    <t>18/P1024</t>
  </si>
  <si>
    <t>18/00566</t>
  </si>
  <si>
    <t>3768/17</t>
  </si>
  <si>
    <t>5716/17</t>
  </si>
  <si>
    <t>DM2019/00049</t>
  </si>
  <si>
    <t>2018/1612</t>
  </si>
  <si>
    <t>Other Designated Protection</t>
  </si>
  <si>
    <t>Green Belt</t>
  </si>
  <si>
    <t>Metropolitan Open Land</t>
  </si>
  <si>
    <t>Local Open Spaces</t>
  </si>
  <si>
    <t>Construction of a school on site previously identified for school development in Borough's DPD document</t>
  </si>
  <si>
    <t>New facilities for Romford Football Club on existing playing fields. New facilities include a 3G pitch which can be used by the nearby sixth form college and community groups. Principle of development established in 2010</t>
  </si>
  <si>
    <t>Residential development on part of existing green corridor will include significant environmental improvements to remaining open space.</t>
  </si>
  <si>
    <t>Improvements to community tennis facility for the All England Lawn Tennis Club will include a new clubhouse and maintenance facility with a combined footprint of 2,600m2.</t>
  </si>
  <si>
    <t>Development of three bungalows on existing brownfield site in green belt</t>
  </si>
  <si>
    <t>Replacement dwelling within MOL will have a slightly larger footprint than the existing cottage</t>
  </si>
  <si>
    <t>New school on existing open space. Need for additional school places, lack of alternative sites in the area and provision of improved sports facilities (including a sports hall) justify the loss of overall open space on the site</t>
  </si>
  <si>
    <t>Creation of wetland in existing park. No net loss</t>
  </si>
  <si>
    <t>Extension of existing school building onto area of hardstanding</t>
  </si>
  <si>
    <t>Change of use of agricultural buildings to residential within the green belt, no increase in built form as a result of the application</t>
  </si>
  <si>
    <t>Creation of BMX cycling track, no net loss</t>
  </si>
  <si>
    <t>Construction of dwellings on brownfield site in the green belt</t>
  </si>
  <si>
    <t>New dwelling within existing residential garden in the green belt</t>
  </si>
  <si>
    <t>Construction of new facilities that will increase the range of sports on the site. The application will also see improvements to the surrounding open spaces</t>
  </si>
  <si>
    <t>Revision to approved scheme. Redevelopment of existing warehousing site will encroach on adjacent green belt, but securing the long-term future of this strategically significant industrial site and improvements to the adjacent green space is considered to justify the increase in the developed area of the site</t>
  </si>
  <si>
    <t>Site overlaps area currently used for parking associated with the existing building so already does not serve the function of green belt.</t>
  </si>
  <si>
    <t>New school building on unused part of open space</t>
  </si>
  <si>
    <t>New visitor accommodation within the Chessington World of Adventures site which is designated as a major development site in the development plan. The lodges will be on open space within the green belt</t>
  </si>
  <si>
    <t>Installation of a synthetic pitch and outdoor exercise equipment in between existing Tennis Courts. No net loss</t>
  </si>
  <si>
    <t>Erection of a mess hut for ground staff ancillary to primary use of site.</t>
  </si>
  <si>
    <t>Residential development on sports pitch unused since relocation of associated school. Part of the Council's 500 affordable homes programme</t>
  </si>
  <si>
    <t>New STEM building for St Dunstan's College will overlap area of Urban Green Space. Sports facilities will be relocated</t>
  </si>
  <si>
    <t>Construction of a multi use games court and the installation of an DDA accessible green house within the grounds of the Arc in The Park, no net loss of open space</t>
  </si>
  <si>
    <t>New homes on a site that is designated 'Urban open space' contains tennis courts that have been unused for over 10 years at the time of the application</t>
  </si>
  <si>
    <t>New house on site that falls within the curtilage of an existing dwelling, although it is included within the area of adjacent Nutter Lane sports ground</t>
  </si>
  <si>
    <t>Extension to changing facilities ancillary to primary use of open space</t>
  </si>
  <si>
    <t>Permission for continuation of use as a community farm</t>
  </si>
  <si>
    <t>The 'Area' figure is the net potential loss of protected open space if the permission is implemented.</t>
  </si>
  <si>
    <t>Ancillary buildings and changes of use may not lead to the de-designation of the space</t>
  </si>
  <si>
    <t>Mixed-use development by the Grand Union Canal. Existing open space along the canal to be retained</t>
  </si>
  <si>
    <t>Provision of additional pitches, spectator stands and education centre at existing training facility considered ancillary to the principle use as open space</t>
  </si>
  <si>
    <t>Creation of MUGA. Existing Metropolitan open land status will remain</t>
  </si>
  <si>
    <t>Creation of new stand at The Hive will encroach on existing hard-surfaced parking area with no loss of green open space.</t>
  </si>
  <si>
    <t>Re-submission of unimplemented permissionfor a hotel in Green Belt with no net loss of open space</t>
  </si>
  <si>
    <t>Additional table: Schemes on protected open space for table 2.5</t>
  </si>
  <si>
    <t>Land is designated as a Site of Nature Conservation Importance Grade II. The new housing would be on existing hard-standing and the adjacent orchard area will remain.</t>
  </si>
  <si>
    <t>Residential development on part of SINC of borough grade II importance. The development site is derelict land of limited biodiversity value and the development will include improvements to the remaining area of the SINC. A trust will be created to restore and manage the SINC</t>
  </si>
  <si>
    <t xml:space="preserve">Notes: </t>
  </si>
  <si>
    <t>1. Estimates of employee jobs by borough are calculated by applying borough shares of total London employee jobs from the ONS Business Register and Employment Survey (BRES) to the London total employee jobs component of ONS Workforce Jobs series (WFJ). Self-employed jobs are calculated by applying estimates of borough shares of London’s total self-employed jobs from the Annual Population Survey (APS) to the London total self-employed jobs component of WFJ. Employee and self-employed jobs are added together for an estimate of total employment. For consistency with the GLA London Jobs Series the jobs total used here excludes Sections T and U.</t>
  </si>
  <si>
    <t>2. From 2015 the coverage of the ONS Standard Business Survey Population was extended to include a population of solely Pay As You Earn (PAYE) based businesses. The overall impact that including PAYE units had on BRES employee estimates is relatively small (0.7% in 2015) but there is variation at a local level. To maintain consistency with previous years, we have adjusted our historic (2004-2014) borough employee shares to account for the increase in coverage based on two versions of 2015 data released by the ONS. GLA Economics will be doing further work to investigate the impact of this change on our historic estimates of employee jobs by borough and sector in the coming months.</t>
  </si>
  <si>
    <t>Source: LDD, London Plan (March 2016) and SPG Land for Industry and Transport. Note that figures for 2017/18 and 2018/19 include land currently in industrial use and mixed industrial/non-industrial use sites that are transferred to other uses (net losses of industrial land) and the transfer of non-industrial uses to industrial related ones (net gains of industrial land).</t>
  </si>
  <si>
    <t>Table 2.7 Affordable housing output as a proportion of overall conventional housing provision over the three years to 2018/19</t>
  </si>
  <si>
    <t>-</t>
  </si>
  <si>
    <t># Updated with amended data released in September 2019</t>
  </si>
  <si>
    <t>Source: Regional Statistics 2003-2018: Installed Capacity, Department for Business Energy and Industrial Strategy, and Regional Statistics 2003-2018: Generation, Department for Business Energy and Industrial Strategy</t>
  </si>
  <si>
    <t>Source: TfL City Planning, Travel in London Report 12, Tables 2.2 and 2.4. A cycle trip is defined as a one-way movement to achieve a specific purpose that is conducted entirely by bike. A cycle journey stage includes these trips, but also shorter cycle legs undertaken as part of a longer trip using another mode – for example, cycling to a station to catch a train. Cycle journey stages therefore give a best indication of total cycling activity.</t>
  </si>
  <si>
    <t>3.1:1</t>
  </si>
  <si>
    <t>9.0:1</t>
  </si>
  <si>
    <t>n/a</t>
  </si>
  <si>
    <t>Figure 2.4 Foreign direct investment projects and jobs created in London 2008 - 2018</t>
  </si>
  <si>
    <t>Source: Annual Population Survey. Note that due to changes in the ethnicity questions on the Annual Population Survey during 2011 these estimates cannot be reliably viewed as a time series. They can, however, be used to estimate the relative levels of economic activity of different ethnic groups.</t>
  </si>
  <si>
    <t>Source: Department for Education https://www.gov.uk/government/statistics/schools-pupils-and-their-characteristics-january-2019</t>
  </si>
  <si>
    <t>Source: TfL City Planning, Travel in London Report 12, section 9.2</t>
  </si>
  <si>
    <t>White</t>
  </si>
  <si>
    <t>BAME</t>
  </si>
  <si>
    <t>Black or black British</t>
  </si>
  <si>
    <t>Indian</t>
  </si>
  <si>
    <t>Mixed ethnic group</t>
  </si>
  <si>
    <t>Other ethnic group</t>
  </si>
  <si>
    <t>Pakistani / Bangladeshi</t>
  </si>
  <si>
    <t>Table 2.13 Employment rates (%) by broad ethnic group , aged 16-64, by calendar year</t>
  </si>
  <si>
    <t>Table 2.14 Lone parents on income support in London versus England &amp; Wales</t>
  </si>
  <si>
    <t>Table 2.15 Average size of one teacher classes</t>
  </si>
  <si>
    <t>Table 2.16 Public and private transport indexes</t>
  </si>
  <si>
    <t>Table 2.17 Traffic (billion vehicle kilometres, all vehicles) in London</t>
  </si>
  <si>
    <t>Table 2.18 Cycle journey stages and mode shares</t>
  </si>
  <si>
    <t>Table 2.19 Passengers on the River Thames</t>
  </si>
  <si>
    <t>Table 2.20 Cargo trade on the River Thames within Greater London</t>
  </si>
  <si>
    <t>Table 2.21 B1 Floorspace by PTAL level - all Permissions 2018/19</t>
  </si>
  <si>
    <t>Table 2.22 Loss of Protected Habitat in planning approvals 2018/19</t>
  </si>
  <si>
    <t>Table 2.23 Waste treatment methods of London’s local authority collected waste (thousands of tonnes)</t>
  </si>
  <si>
    <r>
      <t>Table 2.24 On-site CO</t>
    </r>
    <r>
      <rPr>
        <b/>
        <vertAlign val="subscript"/>
        <sz val="12"/>
        <color theme="1"/>
        <rFont val="Arial"/>
        <family val="2"/>
      </rPr>
      <t>2</t>
    </r>
    <r>
      <rPr>
        <b/>
        <sz val="12"/>
        <color theme="1"/>
        <rFont val="Arial"/>
        <family val="2"/>
      </rPr>
      <t xml:space="preserve"> emission reductions from applications approved in 2018 and assessed against the target of a 35% improvement on Part L of 2013 Building Regulations</t>
    </r>
  </si>
  <si>
    <t>Table 2.25 Estimate of annual renewable energy installed capacity and generation in London electricity: 2011-2018</t>
  </si>
  <si>
    <t>Table 2.26 River restoration in London 2000 to 2018</t>
  </si>
  <si>
    <t>Table 2.27 Number and condition of designated heritage assets</t>
  </si>
  <si>
    <t>Cumulative Change Since 2015 baseline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</si>
</sst>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0%"/>
    <numFmt numFmtId="165" formatCode="0.000"/>
    <numFmt numFmtId="166" formatCode="0.0"/>
    <numFmt numFmtId="167" formatCode="#,##0,"/>
  </numFmts>
  <fonts count="15"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u/>
      <sz val="11"/>
      <color theme="10"/>
      <name val="Calibri"/>
      <family val="2"/>
      <scheme val="minor"/>
    </font>
    <font>
      <sz val="11"/>
      <color theme="1"/>
      <name val="Calibri"/>
      <family val="2"/>
      <scheme val="minor"/>
    </font>
    <font>
      <b/>
      <sz val="12"/>
      <color theme="1"/>
      <name val="Arial"/>
      <family val="2"/>
    </font>
    <font>
      <sz val="12"/>
      <color theme="1"/>
      <name val="Arial"/>
      <family val="2"/>
    </font>
    <font>
      <sz val="12"/>
      <color theme="0"/>
      <name val="Arial"/>
      <family val="2"/>
    </font>
    <font>
      <u/>
      <sz val="12"/>
      <color theme="10"/>
      <name val="Arial"/>
      <family val="2"/>
    </font>
    <font>
      <b/>
      <vertAlign val="subscript"/>
      <sz val="12"/>
      <color theme="1"/>
      <name val="Arial"/>
      <family val="2"/>
    </font>
    <font>
      <vertAlign val="subscript"/>
      <sz val="12"/>
      <color theme="0"/>
      <name val="Arial"/>
      <family val="2"/>
    </font>
  </fonts>
  <fills count="3">
    <fill>
      <patternFill patternType="none"/>
    </fill>
    <fill>
      <patternFill patternType="gray125"/>
    </fill>
    <fill>
      <patternFill patternType="solid">
        <fgColor rgb="FFE71F64"/>
        <bgColor indexed="64"/>
      </patternFill>
    </fill>
  </fills>
  <borders count="83">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top style="thin">
        <color theme="0"/>
      </top>
      <bottom/>
      <diagonal/>
    </border>
    <border>
      <left style="thin">
        <color indexed="64"/>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top style="thin">
        <color theme="0"/>
      </top>
      <bottom/>
      <diagonal/>
    </border>
    <border>
      <left/>
      <right style="thin">
        <color indexed="64"/>
      </right>
      <top style="thin">
        <color theme="0"/>
      </top>
      <bottom/>
      <diagonal/>
    </border>
    <border>
      <left style="thin">
        <color theme="0"/>
      </left>
      <right/>
      <top style="thin">
        <color indexed="64"/>
      </top>
      <bottom/>
      <diagonal/>
    </border>
    <border>
      <left/>
      <right style="thin">
        <color theme="0"/>
      </right>
      <top style="thin">
        <color indexed="64"/>
      </top>
      <bottom/>
      <diagonal/>
    </border>
    <border>
      <left style="thin">
        <color theme="0"/>
      </left>
      <right style="thin">
        <color theme="0"/>
      </right>
      <top style="thin">
        <color indexed="64"/>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thin">
        <color indexed="64"/>
      </right>
      <top style="thin">
        <color indexed="64"/>
      </top>
      <bottom style="thin">
        <color theme="0"/>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indexed="64"/>
      </right>
      <top style="thin">
        <color theme="0"/>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theme="0"/>
      </right>
      <top/>
      <bottom/>
      <diagonal/>
    </border>
    <border>
      <left style="thin">
        <color theme="0"/>
      </left>
      <right style="thin">
        <color indexed="64"/>
      </right>
      <top/>
      <bottom/>
      <diagonal/>
    </border>
    <border>
      <left style="thin">
        <color theme="0"/>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0"/>
      </right>
      <top/>
      <bottom style="thin">
        <color auto="1"/>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theme="0"/>
      </left>
      <right style="hair">
        <color theme="0"/>
      </right>
      <top style="thin">
        <color theme="0"/>
      </top>
      <bottom style="hair">
        <color theme="0"/>
      </bottom>
      <diagonal/>
    </border>
    <border>
      <left style="hair">
        <color theme="0"/>
      </left>
      <right style="hair">
        <color theme="0"/>
      </right>
      <top style="thin">
        <color theme="0"/>
      </top>
      <bottom style="hair">
        <color theme="0"/>
      </bottom>
      <diagonal/>
    </border>
    <border>
      <left style="hair">
        <color theme="0"/>
      </left>
      <right style="thin">
        <color theme="0"/>
      </right>
      <top style="thin">
        <color theme="0"/>
      </top>
      <bottom style="hair">
        <color theme="0"/>
      </bottom>
      <diagonal/>
    </border>
    <border>
      <left style="thin">
        <color theme="0"/>
      </left>
      <right style="hair">
        <color theme="0"/>
      </right>
      <top style="hair">
        <color theme="0"/>
      </top>
      <bottom style="thin">
        <color theme="0"/>
      </bottom>
      <diagonal/>
    </border>
    <border>
      <left style="hair">
        <color theme="0"/>
      </left>
      <right style="hair">
        <color theme="0"/>
      </right>
      <top style="hair">
        <color theme="0"/>
      </top>
      <bottom style="thin">
        <color theme="0"/>
      </bottom>
      <diagonal/>
    </border>
    <border>
      <left style="hair">
        <color theme="0"/>
      </left>
      <right style="thin">
        <color theme="0"/>
      </right>
      <top style="hair">
        <color theme="0"/>
      </top>
      <bottom style="thin">
        <color theme="0"/>
      </bottom>
      <diagonal/>
    </border>
    <border>
      <left style="thin">
        <color auto="1"/>
      </left>
      <right style="hair">
        <color auto="1"/>
      </right>
      <top style="hair">
        <color auto="1"/>
      </top>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hair">
        <color indexed="64"/>
      </left>
      <right/>
      <top/>
      <bottom style="hair">
        <color indexed="64"/>
      </bottom>
      <diagonal/>
    </border>
    <border>
      <left style="hair">
        <color indexed="64"/>
      </left>
      <right/>
      <top style="thin">
        <color indexed="64"/>
      </top>
      <bottom/>
      <diagonal/>
    </border>
    <border>
      <left style="hair">
        <color auto="1"/>
      </left>
      <right/>
      <top style="hair">
        <color auto="1"/>
      </top>
      <bottom/>
      <diagonal/>
    </border>
    <border>
      <left style="hair">
        <color indexed="64"/>
      </left>
      <right/>
      <top/>
      <bottom style="thin">
        <color indexed="64"/>
      </bottom>
      <diagonal/>
    </border>
    <border>
      <left style="thin">
        <color theme="0"/>
      </left>
      <right/>
      <top style="thin">
        <color theme="0"/>
      </top>
      <bottom/>
      <diagonal/>
    </border>
  </borders>
  <cellStyleXfs count="3">
    <xf numFmtId="0" fontId="0" fillId="0" borderId="0"/>
    <xf numFmtId="0" fontId="7" fillId="0" borderId="0" applyNumberFormat="0" applyFill="0" applyBorder="0" applyAlignment="0" applyProtection="0"/>
    <xf numFmtId="43" fontId="8" fillId="0" borderId="0" applyFont="0" applyFill="0" applyBorder="0" applyAlignment="0" applyProtection="0"/>
  </cellStyleXfs>
  <cellXfs count="262">
    <xf numFmtId="0" fontId="0" fillId="0" borderId="0" xfId="0"/>
    <xf numFmtId="0" fontId="9" fillId="0" borderId="0" xfId="0" applyFont="1"/>
    <xf numFmtId="0" fontId="10" fillId="0" borderId="0" xfId="0" applyFont="1"/>
    <xf numFmtId="0" fontId="11" fillId="2" borderId="21" xfId="0" applyFont="1" applyFill="1" applyBorder="1"/>
    <xf numFmtId="0" fontId="11" fillId="2" borderId="27" xfId="0" applyFont="1" applyFill="1" applyBorder="1"/>
    <xf numFmtId="0" fontId="11" fillId="2" borderId="22" xfId="0" applyFont="1" applyFill="1" applyBorder="1"/>
    <xf numFmtId="0" fontId="10" fillId="0" borderId="28" xfId="0" applyFont="1" applyBorder="1" applyAlignment="1">
      <alignment wrapText="1"/>
    </xf>
    <xf numFmtId="0" fontId="10" fillId="0" borderId="31" xfId="0" applyFont="1" applyBorder="1" applyAlignment="1">
      <alignment wrapText="1"/>
    </xf>
    <xf numFmtId="0" fontId="10" fillId="0" borderId="33" xfId="0" applyFont="1" applyBorder="1" applyAlignment="1">
      <alignment wrapText="1"/>
    </xf>
    <xf numFmtId="0" fontId="10" fillId="0" borderId="34" xfId="0" applyFont="1" applyBorder="1" applyAlignment="1">
      <alignment wrapText="1"/>
    </xf>
    <xf numFmtId="0" fontId="10" fillId="0" borderId="36" xfId="0" applyFont="1" applyBorder="1" applyAlignment="1">
      <alignment wrapText="1"/>
    </xf>
    <xf numFmtId="0" fontId="10" fillId="0" borderId="0" xfId="0" applyFont="1" applyAlignment="1">
      <alignment vertical="top" wrapText="1"/>
    </xf>
    <xf numFmtId="0" fontId="11" fillId="2" borderId="21" xfId="0" applyFont="1" applyFill="1" applyBorder="1" applyAlignment="1">
      <alignment wrapText="1"/>
    </xf>
    <xf numFmtId="0" fontId="11" fillId="2" borderId="27" xfId="0" applyFont="1" applyFill="1" applyBorder="1" applyAlignment="1">
      <alignment wrapText="1"/>
    </xf>
    <xf numFmtId="0" fontId="11" fillId="2" borderId="22" xfId="0" applyFont="1" applyFill="1" applyBorder="1" applyAlignment="1">
      <alignment wrapText="1"/>
    </xf>
    <xf numFmtId="0" fontId="10" fillId="0" borderId="1" xfId="0" applyFont="1" applyBorder="1"/>
    <xf numFmtId="3" fontId="10" fillId="0" borderId="39" xfId="0" applyNumberFormat="1" applyFont="1" applyBorder="1"/>
    <xf numFmtId="0" fontId="10" fillId="0" borderId="39" xfId="0" applyFont="1" applyBorder="1"/>
    <xf numFmtId="3" fontId="10" fillId="0" borderId="40" xfId="0" applyNumberFormat="1" applyFont="1" applyBorder="1"/>
    <xf numFmtId="0" fontId="10" fillId="0" borderId="49" xfId="0" applyFont="1" applyBorder="1"/>
    <xf numFmtId="10" fontId="10" fillId="0" borderId="42" xfId="0" applyNumberFormat="1" applyFont="1" applyBorder="1"/>
    <xf numFmtId="10" fontId="10" fillId="0" borderId="43" xfId="0" applyNumberFormat="1" applyFont="1" applyBorder="1"/>
    <xf numFmtId="0" fontId="10" fillId="0" borderId="50" xfId="0" applyFont="1" applyBorder="1"/>
    <xf numFmtId="0" fontId="10" fillId="0" borderId="54" xfId="0" applyFont="1" applyBorder="1"/>
    <xf numFmtId="3" fontId="10" fillId="0" borderId="54" xfId="0" applyNumberFormat="1" applyFont="1" applyBorder="1"/>
    <xf numFmtId="3" fontId="10" fillId="0" borderId="55" xfId="0" applyNumberFormat="1" applyFont="1" applyBorder="1"/>
    <xf numFmtId="0" fontId="10" fillId="0" borderId="5" xfId="0" applyFont="1" applyBorder="1"/>
    <xf numFmtId="3" fontId="10" fillId="0" borderId="66" xfId="0" applyNumberFormat="1" applyFont="1" applyBorder="1"/>
    <xf numFmtId="3" fontId="10" fillId="0" borderId="67" xfId="0" applyNumberFormat="1" applyFont="1" applyBorder="1"/>
    <xf numFmtId="0" fontId="11" fillId="2" borderId="25" xfId="0" applyFont="1" applyFill="1" applyBorder="1"/>
    <xf numFmtId="0" fontId="10" fillId="0" borderId="28" xfId="0" applyFont="1" applyBorder="1"/>
    <xf numFmtId="0" fontId="10" fillId="0" borderId="29" xfId="0" applyFont="1" applyBorder="1"/>
    <xf numFmtId="0" fontId="10" fillId="0" borderId="31" xfId="0" applyFont="1" applyBorder="1"/>
    <xf numFmtId="0" fontId="10" fillId="0" borderId="32" xfId="0" applyFont="1" applyBorder="1"/>
    <xf numFmtId="0" fontId="10" fillId="0" borderId="34" xfId="0" applyFont="1" applyBorder="1"/>
    <xf numFmtId="0" fontId="10" fillId="0" borderId="35" xfId="0" applyFont="1" applyBorder="1"/>
    <xf numFmtId="0" fontId="11" fillId="2" borderId="25" xfId="0" applyFont="1" applyFill="1" applyBorder="1" applyAlignment="1">
      <alignment wrapText="1"/>
    </xf>
    <xf numFmtId="0" fontId="10" fillId="0" borderId="29" xfId="0" applyFont="1" applyBorder="1" applyAlignment="1">
      <alignment wrapText="1"/>
    </xf>
    <xf numFmtId="0" fontId="10" fillId="0" borderId="32" xfId="0" applyFont="1" applyBorder="1" applyAlignment="1">
      <alignment wrapText="1"/>
    </xf>
    <xf numFmtId="0" fontId="10" fillId="0" borderId="35" xfId="0" applyFont="1" applyBorder="1" applyAlignment="1">
      <alignment wrapText="1"/>
    </xf>
    <xf numFmtId="0" fontId="11" fillId="2" borderId="52" xfId="0" applyFont="1" applyFill="1" applyBorder="1"/>
    <xf numFmtId="0" fontId="11" fillId="2" borderId="53" xfId="0" applyFont="1" applyFill="1" applyBorder="1"/>
    <xf numFmtId="3" fontId="10" fillId="0" borderId="29" xfId="0" applyNumberFormat="1" applyFont="1" applyBorder="1"/>
    <xf numFmtId="9" fontId="10" fillId="0" borderId="29" xfId="0" applyNumberFormat="1" applyFont="1" applyBorder="1"/>
    <xf numFmtId="9" fontId="10" fillId="0" borderId="30" xfId="0" applyNumberFormat="1" applyFont="1" applyBorder="1"/>
    <xf numFmtId="3" fontId="10" fillId="0" borderId="32" xfId="0" applyNumberFormat="1" applyFont="1" applyBorder="1"/>
    <xf numFmtId="9" fontId="10" fillId="0" borderId="32" xfId="0" applyNumberFormat="1" applyFont="1" applyBorder="1"/>
    <xf numFmtId="9" fontId="10" fillId="0" borderId="33" xfId="0" applyNumberFormat="1" applyFont="1" applyBorder="1"/>
    <xf numFmtId="3" fontId="10" fillId="0" borderId="35" xfId="0" applyNumberFormat="1" applyFont="1" applyBorder="1"/>
    <xf numFmtId="0" fontId="10" fillId="0" borderId="36" xfId="0" applyFont="1" applyBorder="1"/>
    <xf numFmtId="0" fontId="11" fillId="2" borderId="52" xfId="0" applyFont="1" applyFill="1" applyBorder="1" applyAlignment="1">
      <alignment wrapText="1"/>
    </xf>
    <xf numFmtId="0" fontId="11" fillId="2" borderId="53" xfId="0" applyFont="1" applyFill="1" applyBorder="1" applyAlignment="1">
      <alignment wrapText="1"/>
    </xf>
    <xf numFmtId="0" fontId="10" fillId="0" borderId="0" xfId="0" applyFont="1" applyAlignment="1">
      <alignment horizontal="left"/>
    </xf>
    <xf numFmtId="0" fontId="11" fillId="2" borderId="38" xfId="0" applyFont="1" applyFill="1" applyBorder="1" applyAlignment="1">
      <alignment wrapText="1"/>
    </xf>
    <xf numFmtId="0" fontId="11" fillId="2" borderId="39" xfId="0" applyFont="1" applyFill="1" applyBorder="1" applyAlignment="1">
      <alignment wrapText="1"/>
    </xf>
    <xf numFmtId="0" fontId="11" fillId="2" borderId="40" xfId="0" applyFont="1" applyFill="1" applyBorder="1" applyAlignment="1">
      <alignment wrapText="1"/>
    </xf>
    <xf numFmtId="0" fontId="10" fillId="0" borderId="30" xfId="0" applyFont="1" applyBorder="1"/>
    <xf numFmtId="164" fontId="10" fillId="0" borderId="32" xfId="0" applyNumberFormat="1" applyFont="1" applyBorder="1"/>
    <xf numFmtId="164" fontId="10" fillId="0" borderId="33" xfId="0" applyNumberFormat="1" applyFont="1" applyBorder="1"/>
    <xf numFmtId="164" fontId="10" fillId="0" borderId="35" xfId="0" applyNumberFormat="1" applyFont="1" applyBorder="1"/>
    <xf numFmtId="164" fontId="10" fillId="0" borderId="36" xfId="0" applyNumberFormat="1" applyFont="1" applyBorder="1"/>
    <xf numFmtId="0" fontId="9" fillId="0" borderId="0" xfId="0" applyFont="1" applyAlignment="1">
      <alignment horizontal="left"/>
    </xf>
    <xf numFmtId="0" fontId="11" fillId="2" borderId="21" xfId="0" applyFont="1" applyFill="1" applyBorder="1" applyAlignment="1">
      <alignment horizontal="left" wrapText="1"/>
    </xf>
    <xf numFmtId="0" fontId="11" fillId="2" borderId="30" xfId="0" applyFont="1" applyFill="1" applyBorder="1" applyAlignment="1">
      <alignment wrapText="1"/>
    </xf>
    <xf numFmtId="0" fontId="10" fillId="0" borderId="28" xfId="0" applyFont="1" applyBorder="1" applyAlignment="1">
      <alignment horizontal="left"/>
    </xf>
    <xf numFmtId="0" fontId="10" fillId="0" borderId="31" xfId="0" applyFont="1" applyBorder="1" applyAlignment="1">
      <alignment horizontal="left"/>
    </xf>
    <xf numFmtId="0" fontId="10" fillId="0" borderId="34" xfId="0" applyFont="1" applyBorder="1" applyAlignment="1">
      <alignment horizontal="left"/>
    </xf>
    <xf numFmtId="0" fontId="10" fillId="0" borderId="33" xfId="0" applyFont="1" applyBorder="1"/>
    <xf numFmtId="0" fontId="11" fillId="2" borderId="8" xfId="0" applyFont="1" applyFill="1" applyBorder="1"/>
    <xf numFmtId="0" fontId="11" fillId="2" borderId="9" xfId="0" applyFont="1" applyFill="1" applyBorder="1"/>
    <xf numFmtId="0" fontId="11" fillId="2" borderId="14" xfId="0" applyFont="1" applyFill="1" applyBorder="1"/>
    <xf numFmtId="0" fontId="11" fillId="2" borderId="10" xfId="0" applyFont="1" applyFill="1" applyBorder="1"/>
    <xf numFmtId="0" fontId="10" fillId="0" borderId="44" xfId="0" applyFont="1" applyBorder="1"/>
    <xf numFmtId="0" fontId="10" fillId="0" borderId="42" xfId="0" applyFont="1" applyBorder="1"/>
    <xf numFmtId="0" fontId="10" fillId="0" borderId="57" xfId="0" applyFont="1" applyBorder="1"/>
    <xf numFmtId="0" fontId="10" fillId="0" borderId="59" xfId="0" applyFont="1" applyBorder="1"/>
    <xf numFmtId="0" fontId="10" fillId="0" borderId="58" xfId="0" applyFont="1" applyBorder="1"/>
    <xf numFmtId="0" fontId="10" fillId="0" borderId="2" xfId="0" applyFont="1" applyFill="1" applyBorder="1"/>
    <xf numFmtId="0" fontId="9" fillId="0" borderId="0" xfId="0" applyFont="1" applyAlignment="1"/>
    <xf numFmtId="0" fontId="10" fillId="0" borderId="0" xfId="0" applyFont="1" applyAlignment="1">
      <alignment wrapText="1"/>
    </xf>
    <xf numFmtId="0" fontId="11" fillId="2" borderId="12" xfId="0" applyFont="1" applyFill="1" applyBorder="1" applyAlignment="1">
      <alignment wrapText="1"/>
    </xf>
    <xf numFmtId="0" fontId="11" fillId="2" borderId="13" xfId="0" applyFont="1" applyFill="1" applyBorder="1" applyAlignment="1">
      <alignment wrapText="1"/>
    </xf>
    <xf numFmtId="164" fontId="10" fillId="0" borderId="29" xfId="0" applyNumberFormat="1" applyFont="1" applyBorder="1" applyAlignment="1">
      <alignment wrapText="1"/>
    </xf>
    <xf numFmtId="164" fontId="10" fillId="0" borderId="30" xfId="0" applyNumberFormat="1" applyFont="1" applyBorder="1" applyAlignment="1">
      <alignment wrapText="1"/>
    </xf>
    <xf numFmtId="164" fontId="10" fillId="0" borderId="32" xfId="0" applyNumberFormat="1" applyFont="1" applyBorder="1" applyAlignment="1">
      <alignment wrapText="1"/>
    </xf>
    <xf numFmtId="164" fontId="10" fillId="0" borderId="33" xfId="0" applyNumberFormat="1" applyFont="1" applyBorder="1" applyAlignment="1">
      <alignment wrapText="1"/>
    </xf>
    <xf numFmtId="164" fontId="10" fillId="0" borderId="35" xfId="0" applyNumberFormat="1" applyFont="1" applyBorder="1" applyAlignment="1">
      <alignment wrapText="1"/>
    </xf>
    <xf numFmtId="164" fontId="10" fillId="0" borderId="36" xfId="0" applyNumberFormat="1" applyFont="1" applyBorder="1" applyAlignment="1">
      <alignment wrapText="1"/>
    </xf>
    <xf numFmtId="9" fontId="10" fillId="0" borderId="35" xfId="0" applyNumberFormat="1" applyFont="1" applyBorder="1"/>
    <xf numFmtId="9" fontId="10" fillId="0" borderId="36" xfId="0" applyNumberFormat="1" applyFont="1" applyBorder="1"/>
    <xf numFmtId="0" fontId="10" fillId="0" borderId="0" xfId="0" applyFont="1" applyBorder="1"/>
    <xf numFmtId="0" fontId="12" fillId="0" borderId="0" xfId="1" quotePrefix="1" applyFont="1"/>
    <xf numFmtId="0" fontId="12" fillId="0" borderId="0" xfId="1" applyFont="1"/>
    <xf numFmtId="0" fontId="11" fillId="2" borderId="17" xfId="0" applyFont="1" applyFill="1" applyBorder="1" applyAlignment="1">
      <alignment wrapText="1"/>
    </xf>
    <xf numFmtId="0" fontId="11" fillId="2" borderId="18" xfId="0" applyFont="1" applyFill="1" applyBorder="1" applyAlignment="1">
      <alignment wrapText="1"/>
    </xf>
    <xf numFmtId="0" fontId="11" fillId="2" borderId="19" xfId="0" applyFont="1" applyFill="1" applyBorder="1" applyAlignment="1">
      <alignment wrapText="1"/>
    </xf>
    <xf numFmtId="0" fontId="10" fillId="0" borderId="32" xfId="0" applyFont="1" applyFill="1" applyBorder="1"/>
    <xf numFmtId="0" fontId="10" fillId="0" borderId="0" xfId="0" applyFont="1" applyAlignment="1">
      <alignment vertical="top"/>
    </xf>
    <xf numFmtId="3" fontId="10" fillId="0" borderId="0" xfId="0" applyNumberFormat="1" applyFont="1" applyBorder="1"/>
    <xf numFmtId="0" fontId="10" fillId="0" borderId="45" xfId="0" applyFont="1" applyBorder="1"/>
    <xf numFmtId="0" fontId="10" fillId="0" borderId="47" xfId="0" applyFont="1" applyBorder="1"/>
    <xf numFmtId="0" fontId="10" fillId="0" borderId="6" xfId="0" applyFont="1" applyBorder="1"/>
    <xf numFmtId="3" fontId="10" fillId="0" borderId="33" xfId="0" applyNumberFormat="1" applyFont="1" applyBorder="1"/>
    <xf numFmtId="3" fontId="10" fillId="0" borderId="36" xfId="0" applyNumberFormat="1" applyFont="1" applyBorder="1"/>
    <xf numFmtId="3" fontId="10" fillId="0" borderId="0" xfId="0" applyNumberFormat="1" applyFont="1"/>
    <xf numFmtId="4" fontId="10" fillId="0" borderId="29" xfId="0" applyNumberFormat="1" applyFont="1" applyBorder="1"/>
    <xf numFmtId="3" fontId="10" fillId="0" borderId="30" xfId="0" applyNumberFormat="1" applyFont="1" applyBorder="1"/>
    <xf numFmtId="4" fontId="10" fillId="0" borderId="32" xfId="0" applyNumberFormat="1" applyFont="1" applyBorder="1"/>
    <xf numFmtId="4" fontId="10" fillId="0" borderId="35" xfId="0" applyNumberFormat="1" applyFont="1" applyBorder="1"/>
    <xf numFmtId="0" fontId="10" fillId="0" borderId="41" xfId="0" applyFont="1" applyBorder="1" applyAlignment="1">
      <alignment wrapText="1"/>
    </xf>
    <xf numFmtId="0" fontId="11" fillId="2" borderId="21" xfId="0" applyFont="1" applyFill="1" applyBorder="1" applyAlignment="1">
      <alignment wrapText="1"/>
    </xf>
    <xf numFmtId="0" fontId="11" fillId="2" borderId="22" xfId="0" applyFont="1" applyFill="1" applyBorder="1" applyAlignment="1">
      <alignment wrapText="1"/>
    </xf>
    <xf numFmtId="3" fontId="10" fillId="0" borderId="32" xfId="0" applyNumberFormat="1" applyFont="1" applyBorder="1" applyAlignment="1">
      <alignment horizontal="left" wrapText="1"/>
    </xf>
    <xf numFmtId="3" fontId="10" fillId="0" borderId="35" xfId="0" applyNumberFormat="1" applyFont="1" applyBorder="1" applyAlignment="1">
      <alignment horizontal="left" wrapText="1"/>
    </xf>
    <xf numFmtId="3" fontId="10" fillId="0" borderId="42" xfId="0" applyNumberFormat="1" applyFont="1" applyBorder="1" applyAlignment="1">
      <alignment horizontal="left" wrapText="1"/>
    </xf>
    <xf numFmtId="14" fontId="10" fillId="0" borderId="42" xfId="0" applyNumberFormat="1" applyFont="1" applyBorder="1" applyAlignment="1">
      <alignment horizontal="left" wrapText="1"/>
    </xf>
    <xf numFmtId="0" fontId="10" fillId="0" borderId="43" xfId="0" applyFont="1" applyBorder="1" applyAlignment="1">
      <alignment wrapText="1"/>
    </xf>
    <xf numFmtId="0" fontId="11" fillId="2" borderId="68" xfId="0" applyFont="1" applyFill="1" applyBorder="1" applyAlignment="1">
      <alignment vertical="top" wrapText="1"/>
    </xf>
    <xf numFmtId="0" fontId="11" fillId="2" borderId="69" xfId="0" applyFont="1" applyFill="1" applyBorder="1" applyAlignment="1">
      <alignment vertical="top" wrapText="1"/>
    </xf>
    <xf numFmtId="0" fontId="11" fillId="2" borderId="71" xfId="0" applyFont="1" applyFill="1" applyBorder="1" applyAlignment="1">
      <alignment wrapText="1"/>
    </xf>
    <xf numFmtId="0" fontId="11" fillId="2" borderId="72" xfId="0" applyFont="1" applyFill="1" applyBorder="1" applyAlignment="1">
      <alignment wrapText="1"/>
    </xf>
    <xf numFmtId="0" fontId="11" fillId="2" borderId="73" xfId="0" applyFont="1" applyFill="1" applyBorder="1" applyAlignment="1">
      <alignment wrapText="1"/>
    </xf>
    <xf numFmtId="0" fontId="11" fillId="2" borderId="14" xfId="0" applyFont="1" applyFill="1" applyBorder="1" applyAlignment="1">
      <alignment horizontal="left" wrapText="1"/>
    </xf>
    <xf numFmtId="0" fontId="10" fillId="0" borderId="0" xfId="0" applyFont="1" applyAlignment="1">
      <alignment wrapText="1"/>
    </xf>
    <xf numFmtId="0" fontId="6" fillId="0" borderId="0" xfId="0" applyFont="1"/>
    <xf numFmtId="0" fontId="10" fillId="0" borderId="74" xfId="0" applyFont="1" applyBorder="1" applyAlignment="1">
      <alignment wrapText="1"/>
    </xf>
    <xf numFmtId="164" fontId="10" fillId="0" borderId="54" xfId="0" applyNumberFormat="1" applyFont="1" applyBorder="1" applyAlignment="1">
      <alignment wrapText="1"/>
    </xf>
    <xf numFmtId="164" fontId="10" fillId="0" borderId="55" xfId="0" applyNumberFormat="1" applyFont="1" applyBorder="1" applyAlignment="1">
      <alignment wrapText="1"/>
    </xf>
    <xf numFmtId="0" fontId="5" fillId="0" borderId="34" xfId="0" applyFont="1" applyBorder="1" applyAlignment="1">
      <alignment wrapText="1"/>
    </xf>
    <xf numFmtId="0" fontId="10" fillId="0" borderId="74" xfId="0" applyFont="1" applyBorder="1"/>
    <xf numFmtId="9" fontId="10" fillId="0" borderId="54" xfId="0" applyNumberFormat="1" applyFont="1" applyBorder="1"/>
    <xf numFmtId="9" fontId="10" fillId="0" borderId="55" xfId="0" applyNumberFormat="1" applyFont="1" applyBorder="1"/>
    <xf numFmtId="0" fontId="5" fillId="0" borderId="34" xfId="0" applyFont="1" applyBorder="1"/>
    <xf numFmtId="0" fontId="10" fillId="0" borderId="74" xfId="0" applyFont="1" applyBorder="1" applyAlignment="1">
      <alignment horizontal="left"/>
    </xf>
    <xf numFmtId="0" fontId="10" fillId="0" borderId="55" xfId="0" applyFont="1" applyBorder="1"/>
    <xf numFmtId="0" fontId="10" fillId="0" borderId="54" xfId="0" applyFont="1" applyFill="1" applyBorder="1"/>
    <xf numFmtId="0" fontId="10" fillId="0" borderId="41" xfId="0" applyFont="1" applyBorder="1" applyAlignment="1">
      <alignment horizontal="left"/>
    </xf>
    <xf numFmtId="3" fontId="10" fillId="0" borderId="43" xfId="0" applyNumberFormat="1" applyFont="1" applyBorder="1"/>
    <xf numFmtId="164" fontId="10" fillId="0" borderId="54" xfId="0" applyNumberFormat="1" applyFont="1" applyBorder="1"/>
    <xf numFmtId="164" fontId="10" fillId="0" borderId="55" xfId="0" applyNumberFormat="1" applyFont="1" applyBorder="1"/>
    <xf numFmtId="10" fontId="10" fillId="0" borderId="78" xfId="0" applyNumberFormat="1" applyFont="1" applyBorder="1"/>
    <xf numFmtId="3" fontId="10" fillId="0" borderId="80" xfId="0" applyNumberFormat="1" applyFont="1" applyBorder="1"/>
    <xf numFmtId="3" fontId="10" fillId="0" borderId="81" xfId="0" applyNumberFormat="1" applyFont="1" applyBorder="1"/>
    <xf numFmtId="0" fontId="11" fillId="2" borderId="82" xfId="0" applyFont="1" applyFill="1" applyBorder="1"/>
    <xf numFmtId="0" fontId="11" fillId="2" borderId="21" xfId="0" applyFont="1" applyFill="1" applyBorder="1" applyAlignment="1">
      <alignment wrapText="1"/>
    </xf>
    <xf numFmtId="0" fontId="11" fillId="2" borderId="22" xfId="0" applyFont="1" applyFill="1" applyBorder="1" applyAlignment="1">
      <alignment wrapText="1"/>
    </xf>
    <xf numFmtId="0" fontId="4" fillId="0" borderId="33" xfId="0" applyFont="1" applyBorder="1" applyAlignment="1">
      <alignment wrapText="1"/>
    </xf>
    <xf numFmtId="0" fontId="4" fillId="0" borderId="36" xfId="0" applyFont="1" applyBorder="1" applyAlignment="1">
      <alignment wrapText="1"/>
    </xf>
    <xf numFmtId="0" fontId="4" fillId="0" borderId="0" xfId="0" applyFont="1"/>
    <xf numFmtId="0" fontId="4" fillId="0" borderId="30" xfId="0" applyFont="1" applyBorder="1"/>
    <xf numFmtId="0" fontId="4" fillId="0" borderId="33" xfId="0" applyFont="1" applyBorder="1"/>
    <xf numFmtId="0" fontId="4" fillId="0" borderId="36" xfId="0" applyFont="1" applyBorder="1"/>
    <xf numFmtId="0" fontId="4" fillId="0" borderId="30" xfId="0" applyFont="1" applyBorder="1" applyAlignment="1">
      <alignment wrapText="1"/>
    </xf>
    <xf numFmtId="1" fontId="0" fillId="0" borderId="0" xfId="0" applyNumberFormat="1"/>
    <xf numFmtId="9" fontId="10" fillId="0" borderId="32" xfId="0" applyNumberFormat="1" applyFont="1" applyBorder="1" applyAlignment="1">
      <alignment wrapText="1"/>
    </xf>
    <xf numFmtId="9" fontId="10" fillId="0" borderId="33" xfId="0" applyNumberFormat="1" applyFont="1" applyBorder="1" applyAlignment="1">
      <alignment wrapText="1"/>
    </xf>
    <xf numFmtId="3" fontId="10" fillId="0" borderId="48" xfId="0" applyNumberFormat="1" applyFont="1" applyBorder="1"/>
    <xf numFmtId="0" fontId="3" fillId="0" borderId="0" xfId="0" applyFont="1"/>
    <xf numFmtId="3" fontId="10" fillId="0" borderId="39" xfId="2" applyNumberFormat="1" applyFont="1" applyBorder="1"/>
    <xf numFmtId="3" fontId="10" fillId="0" borderId="42" xfId="2" applyNumberFormat="1" applyFont="1" applyBorder="1"/>
    <xf numFmtId="3" fontId="10" fillId="0" borderId="45" xfId="2" applyNumberFormat="1" applyFont="1" applyBorder="1"/>
    <xf numFmtId="3" fontId="10" fillId="0" borderId="46" xfId="0" applyNumberFormat="1" applyFont="1" applyBorder="1"/>
    <xf numFmtId="3" fontId="10" fillId="0" borderId="47" xfId="2" applyNumberFormat="1" applyFont="1" applyBorder="1"/>
    <xf numFmtId="3" fontId="10" fillId="0" borderId="0" xfId="2" applyNumberFormat="1" applyFont="1" applyBorder="1"/>
    <xf numFmtId="3" fontId="10" fillId="0" borderId="4" xfId="0" applyNumberFormat="1" applyFont="1" applyBorder="1"/>
    <xf numFmtId="3" fontId="10" fillId="0" borderId="6" xfId="2" applyNumberFormat="1" applyFont="1" applyBorder="1"/>
    <xf numFmtId="3" fontId="10" fillId="0" borderId="7" xfId="0" applyNumberFormat="1" applyFont="1" applyBorder="1"/>
    <xf numFmtId="0" fontId="3" fillId="0" borderId="55" xfId="0" applyFont="1" applyBorder="1"/>
    <xf numFmtId="0" fontId="3" fillId="0" borderId="35" xfId="0" applyFont="1" applyBorder="1"/>
    <xf numFmtId="0" fontId="3" fillId="0" borderId="36" xfId="0" applyFont="1" applyBorder="1"/>
    <xf numFmtId="0" fontId="2" fillId="0" borderId="0" xfId="0" applyFont="1"/>
    <xf numFmtId="0" fontId="11" fillId="2" borderId="22" xfId="0" applyFont="1" applyFill="1" applyBorder="1" applyAlignment="1">
      <alignment wrapText="1"/>
    </xf>
    <xf numFmtId="3" fontId="10" fillId="0" borderId="79" xfId="0" applyNumberFormat="1" applyFont="1" applyBorder="1"/>
    <xf numFmtId="0" fontId="10" fillId="0" borderId="32" xfId="0" applyFont="1" applyBorder="1" applyAlignment="1">
      <alignment horizontal="right"/>
    </xf>
    <xf numFmtId="165" fontId="10" fillId="0" borderId="29" xfId="0" applyNumberFormat="1" applyFont="1" applyBorder="1"/>
    <xf numFmtId="165" fontId="10" fillId="0" borderId="30" xfId="0" applyNumberFormat="1" applyFont="1" applyBorder="1"/>
    <xf numFmtId="165" fontId="10" fillId="0" borderId="33" xfId="0" applyNumberFormat="1" applyFont="1" applyBorder="1"/>
    <xf numFmtId="165" fontId="10" fillId="0" borderId="55" xfId="0" applyNumberFormat="1" applyFont="1" applyBorder="1"/>
    <xf numFmtId="165" fontId="10" fillId="0" borderId="36" xfId="0" applyNumberFormat="1" applyFont="1" applyBorder="1"/>
    <xf numFmtId="165" fontId="10" fillId="0" borderId="32" xfId="0" applyNumberFormat="1" applyFont="1" applyBorder="1"/>
    <xf numFmtId="166" fontId="10" fillId="0" borderId="29" xfId="0" applyNumberFormat="1" applyFont="1" applyBorder="1"/>
    <xf numFmtId="166" fontId="10" fillId="0" borderId="30" xfId="0" applyNumberFormat="1" applyFont="1" applyBorder="1"/>
    <xf numFmtId="166" fontId="10" fillId="0" borderId="32" xfId="0" applyNumberFormat="1" applyFont="1" applyBorder="1"/>
    <xf numFmtId="166" fontId="10" fillId="0" borderId="33" xfId="0" applyNumberFormat="1" applyFont="1" applyBorder="1"/>
    <xf numFmtId="166" fontId="10" fillId="0" borderId="54" xfId="0" applyNumberFormat="1" applyFont="1" applyBorder="1"/>
    <xf numFmtId="166" fontId="10" fillId="0" borderId="55" xfId="0" applyNumberFormat="1" applyFont="1" applyBorder="1"/>
    <xf numFmtId="166" fontId="10" fillId="0" borderId="35" xfId="0" applyNumberFormat="1" applyFont="1" applyBorder="1"/>
    <xf numFmtId="166" fontId="10" fillId="0" borderId="36" xfId="0" applyNumberFormat="1" applyFont="1" applyBorder="1"/>
    <xf numFmtId="166" fontId="10" fillId="0" borderId="75" xfId="0" applyNumberFormat="1" applyFont="1" applyBorder="1"/>
    <xf numFmtId="166" fontId="10" fillId="0" borderId="30" xfId="0" applyNumberFormat="1" applyFont="1" applyBorder="1" applyAlignment="1">
      <alignment wrapText="1"/>
    </xf>
    <xf numFmtId="166" fontId="10" fillId="0" borderId="76" xfId="0" applyNumberFormat="1" applyFont="1" applyBorder="1"/>
    <xf numFmtId="166" fontId="10" fillId="0" borderId="77" xfId="0" applyNumberFormat="1" applyFont="1" applyBorder="1"/>
    <xf numFmtId="2" fontId="10" fillId="0" borderId="32" xfId="0" applyNumberFormat="1" applyFont="1" applyBorder="1"/>
    <xf numFmtId="2" fontId="10" fillId="0" borderId="76" xfId="0" applyNumberFormat="1" applyFont="1" applyBorder="1"/>
    <xf numFmtId="2" fontId="10" fillId="0" borderId="33" xfId="0" applyNumberFormat="1" applyFont="1" applyBorder="1"/>
    <xf numFmtId="2" fontId="10" fillId="0" borderId="42" xfId="0" applyNumberFormat="1" applyFont="1" applyBorder="1"/>
    <xf numFmtId="2" fontId="10" fillId="0" borderId="78" xfId="0" applyNumberFormat="1" applyFont="1" applyBorder="1"/>
    <xf numFmtId="2" fontId="10" fillId="0" borderId="43" xfId="0" applyNumberFormat="1" applyFont="1" applyBorder="1"/>
    <xf numFmtId="2" fontId="10" fillId="0" borderId="35" xfId="0" applyNumberFormat="1" applyFont="1" applyBorder="1"/>
    <xf numFmtId="2" fontId="10" fillId="0" borderId="77" xfId="0" applyNumberFormat="1" applyFont="1" applyBorder="1"/>
    <xf numFmtId="2" fontId="10" fillId="0" borderId="36" xfId="0" applyNumberFormat="1" applyFont="1" applyBorder="1"/>
    <xf numFmtId="2" fontId="10" fillId="0" borderId="56" xfId="0" applyNumberFormat="1" applyFont="1" applyBorder="1"/>
    <xf numFmtId="2" fontId="10" fillId="0" borderId="57" xfId="0" applyNumberFormat="1" applyFont="1" applyBorder="1"/>
    <xf numFmtId="2" fontId="10" fillId="0" borderId="58" xfId="0" applyNumberFormat="1" applyFont="1" applyBorder="1"/>
    <xf numFmtId="165" fontId="10" fillId="0" borderId="29" xfId="0" applyNumberFormat="1" applyFont="1" applyBorder="1" applyAlignment="1">
      <alignment wrapText="1"/>
    </xf>
    <xf numFmtId="165" fontId="10" fillId="0" borderId="32" xfId="0" applyNumberFormat="1" applyFont="1" applyBorder="1" applyAlignment="1">
      <alignment wrapText="1"/>
    </xf>
    <xf numFmtId="0" fontId="11" fillId="2" borderId="9" xfId="0" applyFont="1" applyFill="1" applyBorder="1" applyAlignment="1">
      <alignment wrapText="1"/>
    </xf>
    <xf numFmtId="0" fontId="11" fillId="2" borderId="10" xfId="0" applyFont="1" applyFill="1" applyBorder="1" applyAlignment="1">
      <alignment wrapText="1"/>
    </xf>
    <xf numFmtId="0" fontId="11" fillId="2" borderId="8" xfId="0" applyFont="1" applyFill="1" applyBorder="1" applyAlignment="1">
      <alignment wrapText="1"/>
    </xf>
    <xf numFmtId="0" fontId="11" fillId="2" borderId="11" xfId="0" applyFont="1" applyFill="1" applyBorder="1" applyAlignment="1">
      <alignment wrapText="1"/>
    </xf>
    <xf numFmtId="0" fontId="11" fillId="2" borderId="14" xfId="0" applyFont="1" applyFill="1" applyBorder="1" applyAlignment="1">
      <alignment wrapText="1"/>
    </xf>
    <xf numFmtId="0" fontId="11" fillId="2" borderId="15" xfId="0" applyFont="1" applyFill="1" applyBorder="1" applyAlignment="1">
      <alignment wrapText="1"/>
    </xf>
    <xf numFmtId="0" fontId="10" fillId="0" borderId="16" xfId="0" applyFont="1" applyBorder="1" applyAlignment="1">
      <alignment wrapText="1"/>
    </xf>
    <xf numFmtId="0" fontId="11" fillId="2" borderId="14" xfId="0" applyFont="1" applyFill="1" applyBorder="1" applyAlignment="1">
      <alignment horizontal="left" wrapText="1"/>
    </xf>
    <xf numFmtId="0" fontId="11" fillId="2" borderId="15" xfId="0" applyFont="1" applyFill="1" applyBorder="1" applyAlignment="1">
      <alignment horizontal="left" wrapText="1"/>
    </xf>
    <xf numFmtId="0" fontId="11" fillId="2" borderId="16" xfId="0" applyFont="1" applyFill="1" applyBorder="1" applyAlignment="1">
      <alignment horizontal="left" wrapText="1"/>
    </xf>
    <xf numFmtId="0" fontId="10" fillId="0" borderId="9" xfId="0" applyFont="1" applyBorder="1" applyAlignment="1">
      <alignment wrapText="1"/>
    </xf>
    <xf numFmtId="0" fontId="10" fillId="0" borderId="51" xfId="0" applyFont="1" applyBorder="1" applyAlignment="1">
      <alignment wrapText="1"/>
    </xf>
    <xf numFmtId="0" fontId="11" fillId="2" borderId="37" xfId="0" applyFont="1" applyFill="1" applyBorder="1" applyAlignment="1">
      <alignment horizontal="left" wrapText="1"/>
    </xf>
    <xf numFmtId="0" fontId="11" fillId="2" borderId="62" xfId="0" applyFont="1" applyFill="1" applyBorder="1" applyAlignment="1">
      <alignment wrapText="1"/>
    </xf>
    <xf numFmtId="0" fontId="10" fillId="0" borderId="63" xfId="0" applyFont="1" applyBorder="1" applyAlignment="1">
      <alignment wrapText="1"/>
    </xf>
    <xf numFmtId="0" fontId="10" fillId="0" borderId="64" xfId="0" applyFont="1" applyBorder="1" applyAlignment="1">
      <alignment wrapText="1"/>
    </xf>
    <xf numFmtId="0" fontId="11" fillId="2" borderId="21" xfId="0" applyFont="1" applyFill="1" applyBorder="1" applyAlignment="1">
      <alignment wrapText="1"/>
    </xf>
    <xf numFmtId="0" fontId="10" fillId="0" borderId="65" xfId="0" applyFont="1" applyBorder="1" applyAlignment="1">
      <alignment wrapText="1"/>
    </xf>
    <xf numFmtId="0" fontId="10" fillId="0" borderId="60" xfId="0" applyFont="1" applyBorder="1" applyAlignment="1">
      <alignment wrapText="1"/>
    </xf>
    <xf numFmtId="0" fontId="10" fillId="0" borderId="15" xfId="0" applyFont="1" applyBorder="1" applyAlignment="1">
      <alignment wrapText="1"/>
    </xf>
    <xf numFmtId="0" fontId="11" fillId="2" borderId="22" xfId="0" applyFont="1" applyFill="1" applyBorder="1" applyAlignment="1">
      <alignment wrapText="1"/>
    </xf>
    <xf numFmtId="0" fontId="10" fillId="0" borderId="61" xfId="0" applyFont="1" applyBorder="1" applyAlignment="1">
      <alignment wrapText="1"/>
    </xf>
    <xf numFmtId="0" fontId="11" fillId="2" borderId="2" xfId="0" applyFont="1" applyFill="1" applyBorder="1" applyAlignment="1">
      <alignment horizontal="center" wrapText="1"/>
    </xf>
    <xf numFmtId="0" fontId="11" fillId="2" borderId="26" xfId="0" applyFont="1" applyFill="1" applyBorder="1" applyAlignment="1">
      <alignment horizontal="center" wrapText="1"/>
    </xf>
    <xf numFmtId="0" fontId="10" fillId="0" borderId="0" xfId="0" applyFont="1" applyAlignment="1">
      <alignment wrapText="1"/>
    </xf>
    <xf numFmtId="0" fontId="0" fillId="0" borderId="0" xfId="0" applyAlignment="1">
      <alignment wrapText="1"/>
    </xf>
    <xf numFmtId="0" fontId="0" fillId="0" borderId="0" xfId="0" applyAlignment="1">
      <alignment horizontal="left" vertical="center" wrapText="1"/>
    </xf>
    <xf numFmtId="0" fontId="3" fillId="0" borderId="0" xfId="0" applyFont="1" applyAlignment="1">
      <alignment vertical="top" wrapText="1"/>
    </xf>
    <xf numFmtId="0" fontId="10" fillId="0" borderId="0" xfId="0" applyFont="1" applyAlignment="1">
      <alignment vertical="top" wrapText="1"/>
    </xf>
    <xf numFmtId="0" fontId="11" fillId="2" borderId="51" xfId="0" applyFont="1" applyFill="1" applyBorder="1" applyAlignment="1">
      <alignment wrapText="1"/>
    </xf>
    <xf numFmtId="0" fontId="11" fillId="2" borderId="53" xfId="0" applyFont="1" applyFill="1" applyBorder="1" applyAlignment="1">
      <alignment wrapText="1"/>
    </xf>
    <xf numFmtId="0" fontId="10" fillId="0" borderId="23" xfId="0" applyFont="1" applyBorder="1" applyAlignment="1">
      <alignment wrapText="1"/>
    </xf>
    <xf numFmtId="0" fontId="10" fillId="0" borderId="20" xfId="0" applyFont="1" applyBorder="1" applyAlignment="1">
      <alignment wrapText="1"/>
    </xf>
    <xf numFmtId="0" fontId="10" fillId="0" borderId="24" xfId="0" applyFont="1" applyBorder="1" applyAlignment="1">
      <alignment wrapText="1"/>
    </xf>
    <xf numFmtId="0" fontId="10" fillId="0" borderId="3" xfId="0" applyFont="1" applyBorder="1" applyAlignment="1">
      <alignment wrapText="1"/>
    </xf>
    <xf numFmtId="0" fontId="10" fillId="0" borderId="0" xfId="0" applyFont="1" applyBorder="1" applyAlignment="1">
      <alignment wrapText="1"/>
    </xf>
    <xf numFmtId="0" fontId="10" fillId="0" borderId="4" xfId="0" applyFont="1" applyBorder="1" applyAlignment="1">
      <alignment wrapText="1"/>
    </xf>
    <xf numFmtId="0" fontId="3" fillId="0" borderId="0" xfId="0" applyFont="1" applyAlignment="1">
      <alignment wrapText="1"/>
    </xf>
    <xf numFmtId="0" fontId="2" fillId="0" borderId="0" xfId="0" applyFont="1" applyAlignment="1">
      <alignment horizontal="left" vertical="top" wrapText="1"/>
    </xf>
    <xf numFmtId="0" fontId="10" fillId="0" borderId="0" xfId="0" applyFont="1" applyAlignment="1">
      <alignment horizontal="left" vertical="top" wrapText="1"/>
    </xf>
    <xf numFmtId="0" fontId="11" fillId="2" borderId="69" xfId="0" applyFont="1" applyFill="1" applyBorder="1" applyAlignment="1">
      <alignment horizontal="left" vertical="top" wrapText="1"/>
    </xf>
    <xf numFmtId="0" fontId="11" fillId="2" borderId="70" xfId="0" applyFont="1" applyFill="1" applyBorder="1" applyAlignment="1">
      <alignment horizontal="left" vertical="top" wrapText="1"/>
    </xf>
    <xf numFmtId="0" fontId="10" fillId="0" borderId="3" xfId="0" applyFont="1" applyBorder="1" applyAlignment="1">
      <alignment horizontal="left" wrapText="1"/>
    </xf>
    <xf numFmtId="0" fontId="10" fillId="0" borderId="5" xfId="0" applyFont="1" applyBorder="1" applyAlignment="1">
      <alignment horizontal="left" wrapText="1"/>
    </xf>
    <xf numFmtId="0" fontId="10" fillId="0" borderId="38" xfId="0" applyFont="1" applyBorder="1" applyAlignment="1">
      <alignment horizontal="left" wrapText="1"/>
    </xf>
    <xf numFmtId="0" fontId="10" fillId="0" borderId="41" xfId="0" applyFont="1" applyBorder="1" applyAlignment="1">
      <alignment horizontal="left" wrapText="1"/>
    </xf>
    <xf numFmtId="0" fontId="10" fillId="0" borderId="44" xfId="0" applyFont="1" applyBorder="1" applyAlignment="1">
      <alignment horizontal="left" wrapText="1"/>
    </xf>
    <xf numFmtId="0" fontId="10" fillId="0" borderId="44" xfId="0" applyFont="1" applyBorder="1" applyAlignment="1">
      <alignment wrapText="1"/>
    </xf>
    <xf numFmtId="0" fontId="10" fillId="0" borderId="50" xfId="0" applyFont="1" applyBorder="1" applyAlignment="1">
      <alignment horizontal="left" wrapText="1"/>
    </xf>
    <xf numFmtId="0" fontId="10" fillId="0" borderId="49" xfId="0" applyFont="1" applyBorder="1" applyAlignment="1">
      <alignment horizontal="left" wrapText="1"/>
    </xf>
    <xf numFmtId="0" fontId="11" fillId="2" borderId="9" xfId="0" applyFont="1" applyFill="1" applyBorder="1" applyAlignment="1">
      <alignment horizontal="left" wrapText="1"/>
    </xf>
    <xf numFmtId="0" fontId="11" fillId="2" borderId="10" xfId="0" applyFont="1" applyFill="1" applyBorder="1" applyAlignment="1">
      <alignment horizontal="left" wrapText="1"/>
    </xf>
    <xf numFmtId="167" fontId="1" fillId="0" borderId="29" xfId="0" applyNumberFormat="1" applyFont="1" applyBorder="1" applyAlignment="1">
      <alignment horizontal="right"/>
    </xf>
    <xf numFmtId="167" fontId="1" fillId="0" borderId="32" xfId="0" applyNumberFormat="1" applyFont="1" applyBorder="1" applyAlignment="1">
      <alignment horizontal="right"/>
    </xf>
    <xf numFmtId="167" fontId="1" fillId="0" borderId="54" xfId="0" applyNumberFormat="1" applyFont="1" applyBorder="1" applyAlignment="1">
      <alignment horizontal="right"/>
    </xf>
    <xf numFmtId="167" fontId="1" fillId="0" borderId="35" xfId="0" applyNumberFormat="1" applyFont="1" applyBorder="1" applyAlignment="1">
      <alignment horizontal="right"/>
    </xf>
  </cellXfs>
  <cellStyles count="3">
    <cellStyle name="Comma" xfId="2" builtinId="3"/>
    <cellStyle name="Hyperlink" xfId="1" builtinId="8"/>
    <cellStyle name="Normal" xfId="0" builtinId="0"/>
  </cellStyles>
  <dxfs count="0"/>
  <tableStyles count="0" defaultTableStyle="TableStyleMedium2" defaultPivotStyle="PivotStyleLight16"/>
  <colors>
    <mruColors>
      <color rgb="FFE71F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gov.uk/government/statistics/regional-renewable-statistics"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abSelected="1" workbookViewId="0"/>
  </sheetViews>
  <sheetFormatPr defaultRowHeight="15" x14ac:dyDescent="0.2"/>
  <cols>
    <col min="1" max="1" width="36.5703125" style="2" customWidth="1"/>
    <col min="2" max="16384" width="9.140625" style="2"/>
  </cols>
  <sheetData>
    <row r="1" spans="1:1" ht="15.75" x14ac:dyDescent="0.25">
      <c r="A1" s="1" t="s">
        <v>215</v>
      </c>
    </row>
    <row r="3" spans="1:1" x14ac:dyDescent="0.2">
      <c r="A3" s="91" t="s">
        <v>191</v>
      </c>
    </row>
    <row r="4" spans="1:1" x14ac:dyDescent="0.2">
      <c r="A4" s="91" t="s">
        <v>192</v>
      </c>
    </row>
    <row r="5" spans="1:1" x14ac:dyDescent="0.2">
      <c r="A5" s="92" t="s">
        <v>193</v>
      </c>
    </row>
    <row r="6" spans="1:1" x14ac:dyDescent="0.2">
      <c r="A6" s="92" t="s">
        <v>194</v>
      </c>
    </row>
    <row r="7" spans="1:1" x14ac:dyDescent="0.2">
      <c r="A7" s="91" t="s">
        <v>195</v>
      </c>
    </row>
    <row r="8" spans="1:1" x14ac:dyDescent="0.2">
      <c r="A8" s="92" t="s">
        <v>196</v>
      </c>
    </row>
    <row r="9" spans="1:1" x14ac:dyDescent="0.2">
      <c r="A9" s="92" t="s">
        <v>197</v>
      </c>
    </row>
    <row r="10" spans="1:1" x14ac:dyDescent="0.2">
      <c r="A10" s="92" t="s">
        <v>198</v>
      </c>
    </row>
    <row r="11" spans="1:1" x14ac:dyDescent="0.2">
      <c r="A11" s="92" t="s">
        <v>199</v>
      </c>
    </row>
    <row r="12" spans="1:1" x14ac:dyDescent="0.2">
      <c r="A12" s="92" t="s">
        <v>200</v>
      </c>
    </row>
    <row r="13" spans="1:1" x14ac:dyDescent="0.2">
      <c r="A13" s="92" t="s">
        <v>201</v>
      </c>
    </row>
    <row r="14" spans="1:1" x14ac:dyDescent="0.2">
      <c r="A14" s="92" t="s">
        <v>202</v>
      </c>
    </row>
    <row r="15" spans="1:1" x14ac:dyDescent="0.2">
      <c r="A15" s="92" t="s">
        <v>203</v>
      </c>
    </row>
    <row r="16" spans="1:1" x14ac:dyDescent="0.2">
      <c r="A16" s="92" t="s">
        <v>204</v>
      </c>
    </row>
    <row r="17" spans="1:1" x14ac:dyDescent="0.2">
      <c r="A17" s="92" t="s">
        <v>205</v>
      </c>
    </row>
    <row r="18" spans="1:1" x14ac:dyDescent="0.2">
      <c r="A18" s="92" t="s">
        <v>206</v>
      </c>
    </row>
    <row r="19" spans="1:1" x14ac:dyDescent="0.2">
      <c r="A19" s="92" t="s">
        <v>207</v>
      </c>
    </row>
    <row r="20" spans="1:1" x14ac:dyDescent="0.2">
      <c r="A20" s="92" t="s">
        <v>208</v>
      </c>
    </row>
    <row r="21" spans="1:1" x14ac:dyDescent="0.2">
      <c r="A21" s="92" t="s">
        <v>209</v>
      </c>
    </row>
    <row r="22" spans="1:1" x14ac:dyDescent="0.2">
      <c r="A22" s="92" t="s">
        <v>210</v>
      </c>
    </row>
    <row r="23" spans="1:1" x14ac:dyDescent="0.2">
      <c r="A23" s="92" t="s">
        <v>211</v>
      </c>
    </row>
    <row r="24" spans="1:1" x14ac:dyDescent="0.2">
      <c r="A24" s="92" t="s">
        <v>212</v>
      </c>
    </row>
    <row r="25" spans="1:1" x14ac:dyDescent="0.2">
      <c r="A25" s="92" t="s">
        <v>213</v>
      </c>
    </row>
    <row r="26" spans="1:1" x14ac:dyDescent="0.2">
      <c r="A26" s="92" t="s">
        <v>214</v>
      </c>
    </row>
  </sheetData>
  <hyperlinks>
    <hyperlink ref="A3" location="'KPI 1'!A1" display="Key Performance Indicator 1"/>
    <hyperlink ref="A4" location="'KPI 2'!A1" display="Key Performance Indicator 2"/>
    <hyperlink ref="A5" location="'KPI 3'!A1" display="Key Performance Indicator 3"/>
    <hyperlink ref="A6" location="'KPI 4'!A1" display="Key Performance Indicator 4"/>
    <hyperlink ref="A7" location="'KPI 5'!A1" display="'KPI 5'!A1"/>
    <hyperlink ref="A8" location="'KPI 6'!A1" display="Key Performance Indicator 6"/>
    <hyperlink ref="A9" location="'KPI 7'!A1" display="Key Performance Indicator 7"/>
    <hyperlink ref="A10" location="'KPI 8'!A1" display="Key Performance Indicator 8"/>
    <hyperlink ref="A11" location="'KPI 9'!A1" display="Key Performance Indicator 9"/>
    <hyperlink ref="A12" location="'KPI 10'!A1" display="Key Performance Indicator 10"/>
    <hyperlink ref="A13" location="'KPI 11'!A1" display="Key Performance Indicator 11"/>
    <hyperlink ref="A14" location="'KPI 12'!A1" display="Key Performance Indicator 12"/>
    <hyperlink ref="A15" location="'KPI 13'!A1" display="Key Performance Indicator 13"/>
    <hyperlink ref="A16" location="'KPI 14'!A1" display="Key Performance Indicator 14"/>
    <hyperlink ref="A17" location="'KPI 15'!A1" display="Key Performance Indicator 15"/>
    <hyperlink ref="A18" location="'KPI 16'!A1" display="Key Performance Indicator 16"/>
    <hyperlink ref="A19" location="'KPI 17'!A1" display="Key Performance Indicator 17"/>
    <hyperlink ref="A20" location="'KPI 18'!A1" display="Key Performance Indicator 18"/>
    <hyperlink ref="A21" location="'KPI 19'!A1" display="Key Performance Indicator 19"/>
    <hyperlink ref="A22" location="'KPI 20'!A1" display="Key Performance Indicator 20"/>
    <hyperlink ref="A23" location="'KPI 21'!A1" display="Key Performance Indicator 21"/>
    <hyperlink ref="A24" location="'KPI 22'!A1" display="Key Performance Indicator 22"/>
    <hyperlink ref="A25" location="'KPI 23'!A1" display="Key Performance Indicator 23"/>
    <hyperlink ref="A26" location="'KPI 24'!A1" display="Key Performance Indicator 24"/>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heetViews>
  <sheetFormatPr defaultRowHeight="15" x14ac:dyDescent="0.2"/>
  <cols>
    <col min="1" max="1" width="11" style="2" customWidth="1"/>
    <col min="2" max="7" width="13.28515625" style="2" customWidth="1"/>
    <col min="8" max="8" width="14.85546875" style="2" customWidth="1"/>
    <col min="9" max="16384" width="9.140625" style="2"/>
  </cols>
  <sheetData>
    <row r="1" spans="1:8" ht="15.75" x14ac:dyDescent="0.25">
      <c r="A1" s="1" t="s">
        <v>297</v>
      </c>
    </row>
    <row r="3" spans="1:8" ht="14.45" customHeight="1" x14ac:dyDescent="0.2">
      <c r="A3" s="222" t="s">
        <v>86</v>
      </c>
      <c r="B3" s="210" t="s">
        <v>87</v>
      </c>
      <c r="C3" s="225"/>
      <c r="D3" s="212"/>
      <c r="E3" s="228" t="s">
        <v>270</v>
      </c>
      <c r="F3" s="228"/>
      <c r="G3" s="229"/>
      <c r="H3" s="226" t="s">
        <v>88</v>
      </c>
    </row>
    <row r="4" spans="1:8" ht="30" x14ac:dyDescent="0.2">
      <c r="A4" s="224"/>
      <c r="B4" s="50" t="s">
        <v>89</v>
      </c>
      <c r="C4" s="50" t="s">
        <v>90</v>
      </c>
      <c r="D4" s="50" t="s">
        <v>269</v>
      </c>
      <c r="E4" s="50" t="s">
        <v>15</v>
      </c>
      <c r="F4" s="50" t="s">
        <v>220</v>
      </c>
      <c r="G4" s="50" t="s">
        <v>293</v>
      </c>
      <c r="H4" s="227"/>
    </row>
    <row r="5" spans="1:8" x14ac:dyDescent="0.2">
      <c r="A5" s="30" t="s">
        <v>91</v>
      </c>
      <c r="B5" s="31">
        <v>6</v>
      </c>
      <c r="C5" s="31">
        <v>5</v>
      </c>
      <c r="D5" s="180">
        <v>8</v>
      </c>
      <c r="E5" s="180">
        <v>10.3</v>
      </c>
      <c r="F5" s="180">
        <v>3.2</v>
      </c>
      <c r="G5" s="180">
        <v>3.8</v>
      </c>
      <c r="H5" s="56">
        <v>2.2999999999999998</v>
      </c>
    </row>
    <row r="6" spans="1:8" x14ac:dyDescent="0.2">
      <c r="A6" s="32" t="s">
        <v>92</v>
      </c>
      <c r="B6" s="33">
        <v>57</v>
      </c>
      <c r="C6" s="33">
        <v>54</v>
      </c>
      <c r="D6" s="182">
        <v>30.3</v>
      </c>
      <c r="E6" s="182">
        <v>27.5</v>
      </c>
      <c r="F6" s="182">
        <v>30.9</v>
      </c>
      <c r="G6" s="182">
        <v>38.799999999999997</v>
      </c>
      <c r="H6" s="67">
        <v>19.399999999999999</v>
      </c>
    </row>
    <row r="7" spans="1:8" x14ac:dyDescent="0.2">
      <c r="A7" s="32" t="s">
        <v>93</v>
      </c>
      <c r="B7" s="33">
        <v>2</v>
      </c>
      <c r="C7" s="33">
        <v>2</v>
      </c>
      <c r="D7" s="182">
        <v>3.6</v>
      </c>
      <c r="E7" s="182">
        <v>6.1</v>
      </c>
      <c r="F7" s="182">
        <v>14.7</v>
      </c>
      <c r="G7" s="182">
        <v>8.8000000000000007</v>
      </c>
      <c r="H7" s="67">
        <v>3.4</v>
      </c>
    </row>
    <row r="8" spans="1:8" x14ac:dyDescent="0.2">
      <c r="A8" s="32" t="s">
        <v>94</v>
      </c>
      <c r="B8" s="33">
        <v>11</v>
      </c>
      <c r="C8" s="33">
        <v>4</v>
      </c>
      <c r="D8" s="182">
        <v>12.5</v>
      </c>
      <c r="E8" s="182">
        <v>18.399999999999999</v>
      </c>
      <c r="F8" s="182">
        <v>7.6</v>
      </c>
      <c r="G8" s="182">
        <v>4.5999999999999996</v>
      </c>
      <c r="H8" s="67">
        <v>4.4000000000000004</v>
      </c>
    </row>
    <row r="9" spans="1:8" x14ac:dyDescent="0.2">
      <c r="A9" s="32" t="s">
        <v>95</v>
      </c>
      <c r="B9" s="33">
        <v>10</v>
      </c>
      <c r="C9" s="33">
        <v>18</v>
      </c>
      <c r="D9" s="182">
        <v>23.3</v>
      </c>
      <c r="E9" s="182">
        <v>9.4</v>
      </c>
      <c r="F9" s="182">
        <v>16.5</v>
      </c>
      <c r="G9" s="182">
        <v>6.6</v>
      </c>
      <c r="H9" s="67">
        <v>7.2</v>
      </c>
    </row>
    <row r="10" spans="1:8" x14ac:dyDescent="0.2">
      <c r="A10" s="34" t="s">
        <v>50</v>
      </c>
      <c r="B10" s="35">
        <v>86</v>
      </c>
      <c r="C10" s="35">
        <v>83</v>
      </c>
      <c r="D10" s="186">
        <v>77.599999999999994</v>
      </c>
      <c r="E10" s="186">
        <v>71.7</v>
      </c>
      <c r="F10" s="186">
        <v>73</v>
      </c>
      <c r="G10" s="186">
        <v>62.6</v>
      </c>
      <c r="H10" s="49">
        <v>36.700000000000003</v>
      </c>
    </row>
    <row r="12" spans="1:8" ht="63" customHeight="1" x14ac:dyDescent="0.25">
      <c r="A12" s="230" t="s">
        <v>395</v>
      </c>
      <c r="B12" s="231"/>
      <c r="C12" s="231"/>
      <c r="D12" s="231"/>
      <c r="E12" s="231"/>
      <c r="F12" s="231"/>
      <c r="G12" s="231"/>
      <c r="H12" s="231"/>
    </row>
  </sheetData>
  <mergeCells count="5">
    <mergeCell ref="A3:A4"/>
    <mergeCell ref="B3:D3"/>
    <mergeCell ref="H3:H4"/>
    <mergeCell ref="E3:G3"/>
    <mergeCell ref="A12:H1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workbookViewId="0">
      <selection activeCell="A4" sqref="A4"/>
    </sheetView>
  </sheetViews>
  <sheetFormatPr defaultRowHeight="15" x14ac:dyDescent="0.2"/>
  <cols>
    <col min="1" max="1" width="16.140625" style="2" customWidth="1"/>
    <col min="2" max="4" width="20.5703125" style="2" customWidth="1"/>
    <col min="5" max="16384" width="9.140625" style="2"/>
  </cols>
  <sheetData>
    <row r="1" spans="1:4" ht="15.75" x14ac:dyDescent="0.25">
      <c r="A1" s="1" t="s">
        <v>298</v>
      </c>
    </row>
    <row r="3" spans="1:4" x14ac:dyDescent="0.2">
      <c r="A3" s="12" t="s">
        <v>0</v>
      </c>
      <c r="B3" s="13" t="s">
        <v>96</v>
      </c>
      <c r="C3" s="13" t="s">
        <v>50</v>
      </c>
      <c r="D3" s="14" t="s">
        <v>97</v>
      </c>
    </row>
    <row r="4" spans="1:4" x14ac:dyDescent="0.2">
      <c r="A4" s="64">
        <v>2004</v>
      </c>
      <c r="B4" s="258">
        <v>1927775.808907392</v>
      </c>
      <c r="C4" s="258">
        <v>4578625.25</v>
      </c>
      <c r="D4" s="44">
        <v>0.42103812797713258</v>
      </c>
    </row>
    <row r="5" spans="1:4" x14ac:dyDescent="0.2">
      <c r="A5" s="65">
        <v>2005</v>
      </c>
      <c r="B5" s="259">
        <v>1946521.2942815318</v>
      </c>
      <c r="C5" s="259">
        <v>4681434.75</v>
      </c>
      <c r="D5" s="47">
        <v>0.41579588317971172</v>
      </c>
    </row>
    <row r="6" spans="1:4" x14ac:dyDescent="0.2">
      <c r="A6" s="65">
        <v>2006</v>
      </c>
      <c r="B6" s="259">
        <v>1974691.5125542507</v>
      </c>
      <c r="C6" s="259">
        <v>4732508.25</v>
      </c>
      <c r="D6" s="47">
        <v>0.41726108319278216</v>
      </c>
    </row>
    <row r="7" spans="1:4" x14ac:dyDescent="0.2">
      <c r="A7" s="65">
        <v>2007</v>
      </c>
      <c r="B7" s="259">
        <v>1958048.7124194007</v>
      </c>
      <c r="C7" s="259">
        <v>4788833.25</v>
      </c>
      <c r="D7" s="47">
        <v>0.40887803055584804</v>
      </c>
    </row>
    <row r="8" spans="1:4" x14ac:dyDescent="0.2">
      <c r="A8" s="65">
        <v>2008</v>
      </c>
      <c r="B8" s="259">
        <v>1996130.1855645331</v>
      </c>
      <c r="C8" s="259">
        <v>4927932</v>
      </c>
      <c r="D8" s="47">
        <v>0.40506447516665528</v>
      </c>
    </row>
    <row r="9" spans="1:4" x14ac:dyDescent="0.2">
      <c r="A9" s="65">
        <v>2009</v>
      </c>
      <c r="B9" s="259">
        <v>1927867.6399620904</v>
      </c>
      <c r="C9" s="259">
        <v>4820810</v>
      </c>
      <c r="D9" s="47">
        <v>0.39990533604176576</v>
      </c>
    </row>
    <row r="10" spans="1:4" x14ac:dyDescent="0.2">
      <c r="A10" s="65">
        <v>2010</v>
      </c>
      <c r="B10" s="259">
        <v>1930768.8368012335</v>
      </c>
      <c r="C10" s="259">
        <v>4811900</v>
      </c>
      <c r="D10" s="47">
        <v>0.40124874421863826</v>
      </c>
    </row>
    <row r="11" spans="1:4" x14ac:dyDescent="0.2">
      <c r="A11" s="65">
        <v>2011</v>
      </c>
      <c r="B11" s="259">
        <v>1920880.6151045952</v>
      </c>
      <c r="C11" s="259">
        <v>4894596.5</v>
      </c>
      <c r="D11" s="47">
        <v>0.39244922745002475</v>
      </c>
    </row>
    <row r="12" spans="1:4" x14ac:dyDescent="0.2">
      <c r="A12" s="65">
        <v>2012</v>
      </c>
      <c r="B12" s="259">
        <v>2002649.4880274993</v>
      </c>
      <c r="C12" s="259">
        <v>5093093.75</v>
      </c>
      <c r="D12" s="47">
        <v>0.39320884092733027</v>
      </c>
    </row>
    <row r="13" spans="1:4" x14ac:dyDescent="0.2">
      <c r="A13" s="65">
        <v>2013</v>
      </c>
      <c r="B13" s="259">
        <v>2050210.6400666616</v>
      </c>
      <c r="C13" s="259">
        <v>5243063</v>
      </c>
      <c r="D13" s="47">
        <v>0.39103299812848358</v>
      </c>
    </row>
    <row r="14" spans="1:4" x14ac:dyDescent="0.2">
      <c r="A14" s="65">
        <v>2014</v>
      </c>
      <c r="B14" s="259">
        <v>2113446.8636545874</v>
      </c>
      <c r="C14" s="259">
        <v>5467171.25</v>
      </c>
      <c r="D14" s="47">
        <v>0.38657045272566376</v>
      </c>
    </row>
    <row r="15" spans="1:4" x14ac:dyDescent="0.2">
      <c r="A15" s="65">
        <v>2015</v>
      </c>
      <c r="B15" s="259">
        <v>2135603.5019193874</v>
      </c>
      <c r="C15" s="259">
        <v>5589072</v>
      </c>
      <c r="D15" s="47">
        <v>0.38210341703136885</v>
      </c>
    </row>
    <row r="16" spans="1:4" x14ac:dyDescent="0.2">
      <c r="A16" s="65">
        <v>2016</v>
      </c>
      <c r="B16" s="259">
        <v>2179406.0848817965</v>
      </c>
      <c r="C16" s="259">
        <v>5719817.25</v>
      </c>
      <c r="D16" s="47">
        <v>0.38102722204639644</v>
      </c>
    </row>
    <row r="17" spans="1:4" x14ac:dyDescent="0.2">
      <c r="A17" s="133">
        <v>2017</v>
      </c>
      <c r="B17" s="260">
        <v>2232222.1621687026</v>
      </c>
      <c r="C17" s="260">
        <v>5850054.25</v>
      </c>
      <c r="D17" s="131">
        <v>0.38157137651768941</v>
      </c>
    </row>
    <row r="18" spans="1:4" x14ac:dyDescent="0.2">
      <c r="A18" s="66">
        <v>2018</v>
      </c>
      <c r="B18" s="261">
        <v>2183405.6305010905</v>
      </c>
      <c r="C18" s="261">
        <v>5902803.5</v>
      </c>
      <c r="D18" s="89">
        <v>0.37029669785664965</v>
      </c>
    </row>
    <row r="20" spans="1:4" ht="15.75" x14ac:dyDescent="0.25">
      <c r="A20" t="s">
        <v>262</v>
      </c>
      <c r="B20" s="153"/>
      <c r="C20" s="153"/>
      <c r="D20" s="153"/>
    </row>
    <row r="21" spans="1:4" x14ac:dyDescent="0.2">
      <c r="A21" s="232" t="s">
        <v>392</v>
      </c>
      <c r="B21" s="232"/>
      <c r="C21" s="232"/>
      <c r="D21" s="232"/>
    </row>
    <row r="22" spans="1:4" ht="123.75" customHeight="1" x14ac:dyDescent="0.2">
      <c r="A22" s="232" t="s">
        <v>393</v>
      </c>
      <c r="B22" s="232"/>
      <c r="C22" s="232"/>
      <c r="D22" s="232"/>
    </row>
    <row r="23" spans="1:4" ht="137.25" customHeight="1" x14ac:dyDescent="0.2">
      <c r="A23" s="232" t="s">
        <v>394</v>
      </c>
      <c r="B23" s="232"/>
      <c r="C23" s="232"/>
      <c r="D23" s="232"/>
    </row>
  </sheetData>
  <mergeCells count="3">
    <mergeCell ref="A21:D21"/>
    <mergeCell ref="A22:D22"/>
    <mergeCell ref="A23:D2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8"/>
  <sheetViews>
    <sheetView workbookViewId="0"/>
  </sheetViews>
  <sheetFormatPr defaultRowHeight="15" x14ac:dyDescent="0.2"/>
  <cols>
    <col min="1" max="1" width="9.140625" style="2"/>
    <col min="2" max="8" width="15.85546875" style="2" customWidth="1"/>
    <col min="9" max="10" width="9.140625" style="2"/>
    <col min="11" max="14" width="16.5703125" style="2" customWidth="1"/>
    <col min="15" max="15" width="9.5703125" style="2" bestFit="1" customWidth="1"/>
    <col min="16" max="16384" width="9.140625" style="2"/>
  </cols>
  <sheetData>
    <row r="1" spans="1:16" ht="15.75" x14ac:dyDescent="0.25">
      <c r="A1" s="1" t="s">
        <v>276</v>
      </c>
    </row>
    <row r="3" spans="1:16" ht="14.45" customHeight="1" x14ac:dyDescent="0.2">
      <c r="A3" s="208" t="s">
        <v>0</v>
      </c>
      <c r="B3" s="206" t="s">
        <v>99</v>
      </c>
      <c r="C3" s="206"/>
      <c r="D3" s="206" t="s">
        <v>100</v>
      </c>
      <c r="E3" s="206"/>
      <c r="F3" s="206" t="s">
        <v>101</v>
      </c>
      <c r="G3" s="206"/>
      <c r="H3" s="207" t="s">
        <v>102</v>
      </c>
      <c r="P3" s="90"/>
    </row>
    <row r="4" spans="1:16" ht="35.450000000000003" customHeight="1" x14ac:dyDescent="0.2">
      <c r="A4" s="235"/>
      <c r="B4" s="40" t="s">
        <v>265</v>
      </c>
      <c r="C4" s="40" t="s">
        <v>98</v>
      </c>
      <c r="D4" s="40" t="s">
        <v>265</v>
      </c>
      <c r="E4" s="40" t="s">
        <v>98</v>
      </c>
      <c r="F4" s="40" t="s">
        <v>265</v>
      </c>
      <c r="G4" s="40" t="s">
        <v>98</v>
      </c>
      <c r="H4" s="236"/>
      <c r="P4" s="90"/>
    </row>
    <row r="5" spans="1:16" x14ac:dyDescent="0.2">
      <c r="A5" s="64">
        <v>2004</v>
      </c>
      <c r="B5" s="42">
        <v>3433700</v>
      </c>
      <c r="C5" s="180">
        <v>68.099999999999994</v>
      </c>
      <c r="D5" s="42">
        <v>2518200</v>
      </c>
      <c r="E5" s="180">
        <v>73.400000000000006</v>
      </c>
      <c r="F5" s="42">
        <v>907600</v>
      </c>
      <c r="G5" s="180">
        <v>56.8</v>
      </c>
      <c r="H5" s="181">
        <v>16.600000000000009</v>
      </c>
      <c r="P5" s="90"/>
    </row>
    <row r="6" spans="1:16" x14ac:dyDescent="0.2">
      <c r="A6" s="65">
        <v>2005</v>
      </c>
      <c r="B6" s="45">
        <v>3476500</v>
      </c>
      <c r="C6" s="182">
        <v>68</v>
      </c>
      <c r="D6" s="45">
        <v>2502400</v>
      </c>
      <c r="E6" s="182">
        <v>73.400000000000006</v>
      </c>
      <c r="F6" s="45">
        <v>968600</v>
      </c>
      <c r="G6" s="182">
        <v>57.1</v>
      </c>
      <c r="H6" s="183">
        <v>16.300000000000004</v>
      </c>
      <c r="P6" s="90"/>
    </row>
    <row r="7" spans="1:16" x14ac:dyDescent="0.2">
      <c r="A7" s="65">
        <v>2006</v>
      </c>
      <c r="B7" s="45">
        <v>3528500</v>
      </c>
      <c r="C7" s="182">
        <v>68.099999999999994</v>
      </c>
      <c r="D7" s="45">
        <v>2489900</v>
      </c>
      <c r="E7" s="182">
        <v>73.599999999999994</v>
      </c>
      <c r="F7" s="45">
        <v>1031200</v>
      </c>
      <c r="G7" s="182">
        <v>57.7</v>
      </c>
      <c r="H7" s="183">
        <v>15.899999999999991</v>
      </c>
      <c r="P7" s="90"/>
    </row>
    <row r="8" spans="1:16" x14ac:dyDescent="0.2">
      <c r="A8" s="65">
        <v>2007</v>
      </c>
      <c r="B8" s="45">
        <v>3608400</v>
      </c>
      <c r="C8" s="182">
        <v>68.599999999999994</v>
      </c>
      <c r="D8" s="45">
        <v>2495600</v>
      </c>
      <c r="E8" s="182">
        <v>73.7</v>
      </c>
      <c r="F8" s="45">
        <v>1108800</v>
      </c>
      <c r="G8" s="182">
        <v>59.4</v>
      </c>
      <c r="H8" s="183">
        <v>14.300000000000004</v>
      </c>
      <c r="P8" s="90"/>
    </row>
    <row r="9" spans="1:16" x14ac:dyDescent="0.2">
      <c r="A9" s="65">
        <v>2008</v>
      </c>
      <c r="B9" s="45">
        <v>3699400</v>
      </c>
      <c r="C9" s="182">
        <v>69.099999999999994</v>
      </c>
      <c r="D9" s="45">
        <v>2554500</v>
      </c>
      <c r="E9" s="182">
        <v>74.400000000000006</v>
      </c>
      <c r="F9" s="45">
        <v>1140700</v>
      </c>
      <c r="G9" s="182">
        <v>59.6</v>
      </c>
      <c r="H9" s="183">
        <v>14.800000000000004</v>
      </c>
      <c r="P9" s="90"/>
    </row>
    <row r="10" spans="1:16" x14ac:dyDescent="0.2">
      <c r="A10" s="65">
        <v>2009</v>
      </c>
      <c r="B10" s="45">
        <v>3695600</v>
      </c>
      <c r="C10" s="182">
        <v>67.900000000000006</v>
      </c>
      <c r="D10" s="45">
        <v>2566600</v>
      </c>
      <c r="E10" s="182">
        <v>73.599999999999994</v>
      </c>
      <c r="F10" s="45">
        <v>1122500</v>
      </c>
      <c r="G10" s="182">
        <v>57.7</v>
      </c>
      <c r="H10" s="183">
        <v>15.899999999999991</v>
      </c>
      <c r="P10" s="90"/>
    </row>
    <row r="11" spans="1:16" x14ac:dyDescent="0.2">
      <c r="A11" s="65">
        <v>2010</v>
      </c>
      <c r="B11" s="45">
        <v>3719200</v>
      </c>
      <c r="C11" s="182">
        <v>67.3</v>
      </c>
      <c r="D11" s="45">
        <v>2507600</v>
      </c>
      <c r="E11" s="182">
        <v>72.3</v>
      </c>
      <c r="F11" s="45">
        <v>1204100</v>
      </c>
      <c r="G11" s="182">
        <v>58.9</v>
      </c>
      <c r="H11" s="183">
        <v>13.399999999999999</v>
      </c>
      <c r="P11" s="90"/>
    </row>
    <row r="12" spans="1:16" x14ac:dyDescent="0.2">
      <c r="A12" s="65">
        <v>2011</v>
      </c>
      <c r="B12" s="45">
        <v>3787900</v>
      </c>
      <c r="C12" s="182">
        <v>67.3</v>
      </c>
      <c r="D12" s="45">
        <v>2512900</v>
      </c>
      <c r="E12" s="182">
        <v>73</v>
      </c>
      <c r="F12" s="45">
        <v>1268600</v>
      </c>
      <c r="G12" s="182">
        <v>58.2</v>
      </c>
      <c r="H12" s="183">
        <v>14.799999999999997</v>
      </c>
      <c r="P12" s="90"/>
    </row>
    <row r="13" spans="1:16" x14ac:dyDescent="0.2">
      <c r="A13" s="65">
        <v>2012</v>
      </c>
      <c r="B13" s="45">
        <v>3866800</v>
      </c>
      <c r="C13" s="182">
        <v>68.2</v>
      </c>
      <c r="D13" s="45">
        <v>2554400</v>
      </c>
      <c r="E13" s="182">
        <v>73.7</v>
      </c>
      <c r="F13" s="45">
        <v>1309000</v>
      </c>
      <c r="G13" s="182">
        <v>59.5</v>
      </c>
      <c r="H13" s="183">
        <v>14.200000000000003</v>
      </c>
      <c r="P13" s="90"/>
    </row>
    <row r="14" spans="1:16" x14ac:dyDescent="0.2">
      <c r="A14" s="65">
        <v>2013</v>
      </c>
      <c r="B14" s="45">
        <v>3977500</v>
      </c>
      <c r="C14" s="182">
        <v>69.5</v>
      </c>
      <c r="D14" s="45">
        <v>2627500</v>
      </c>
      <c r="E14" s="182">
        <v>75</v>
      </c>
      <c r="F14" s="45">
        <v>1346400</v>
      </c>
      <c r="G14" s="182">
        <v>60.8</v>
      </c>
      <c r="H14" s="183">
        <v>14.200000000000003</v>
      </c>
      <c r="P14" s="90"/>
    </row>
    <row r="15" spans="1:16" x14ac:dyDescent="0.2">
      <c r="A15" s="65">
        <v>2014</v>
      </c>
      <c r="B15" s="45">
        <v>4128900</v>
      </c>
      <c r="C15" s="182">
        <v>71.3</v>
      </c>
      <c r="D15" s="45">
        <v>2712600</v>
      </c>
      <c r="E15" s="182">
        <v>76.8</v>
      </c>
      <c r="F15" s="45">
        <v>1408400</v>
      </c>
      <c r="G15" s="182">
        <v>62.7</v>
      </c>
      <c r="H15" s="183">
        <v>14.099999999999994</v>
      </c>
      <c r="P15" s="90"/>
    </row>
    <row r="16" spans="1:16" x14ac:dyDescent="0.2">
      <c r="A16" s="65">
        <v>2015</v>
      </c>
      <c r="B16" s="45">
        <v>4278400</v>
      </c>
      <c r="C16" s="182">
        <v>72.900000000000006</v>
      </c>
      <c r="D16" s="45">
        <v>2737800</v>
      </c>
      <c r="E16" s="182">
        <v>78.2</v>
      </c>
      <c r="F16" s="45">
        <v>1531300</v>
      </c>
      <c r="G16" s="182">
        <v>65</v>
      </c>
      <c r="H16" s="183">
        <v>13.200000000000003</v>
      </c>
      <c r="P16" s="90"/>
    </row>
    <row r="17" spans="1:16" x14ac:dyDescent="0.2">
      <c r="A17" s="65">
        <v>2016</v>
      </c>
      <c r="B17" s="45">
        <v>4363700</v>
      </c>
      <c r="C17" s="182">
        <v>73.7</v>
      </c>
      <c r="D17" s="45">
        <v>2787500</v>
      </c>
      <c r="E17" s="182">
        <v>78.599999999999994</v>
      </c>
      <c r="F17" s="45">
        <v>1570400</v>
      </c>
      <c r="G17" s="182">
        <v>66.3</v>
      </c>
      <c r="H17" s="183">
        <v>12.299999999999997</v>
      </c>
      <c r="P17" s="90"/>
    </row>
    <row r="18" spans="1:16" x14ac:dyDescent="0.2">
      <c r="A18" s="65">
        <v>2017</v>
      </c>
      <c r="B18" s="45">
        <v>4388100</v>
      </c>
      <c r="C18" s="182">
        <v>73.900000000000006</v>
      </c>
      <c r="D18" s="45">
        <v>2831200</v>
      </c>
      <c r="E18" s="182">
        <v>78.8</v>
      </c>
      <c r="F18" s="45">
        <v>1553200</v>
      </c>
      <c r="G18" s="182">
        <v>66.400000000000006</v>
      </c>
      <c r="H18" s="183">
        <v>12.399999999999991</v>
      </c>
      <c r="P18" s="90"/>
    </row>
    <row r="19" spans="1:16" x14ac:dyDescent="0.2">
      <c r="A19" s="133">
        <v>2018</v>
      </c>
      <c r="B19" s="24">
        <v>4475000</v>
      </c>
      <c r="C19" s="184">
        <v>74.3</v>
      </c>
      <c r="D19" s="24">
        <v>2871600</v>
      </c>
      <c r="E19" s="184">
        <v>79.599999999999994</v>
      </c>
      <c r="F19" s="24">
        <v>1594100</v>
      </c>
      <c r="G19" s="184">
        <v>66.400000000000006</v>
      </c>
      <c r="H19" s="185">
        <v>13.199999999999989</v>
      </c>
      <c r="P19" s="90"/>
    </row>
    <row r="20" spans="1:16" x14ac:dyDescent="0.2">
      <c r="A20" s="66">
        <v>2019</v>
      </c>
      <c r="B20" s="48">
        <v>4521400</v>
      </c>
      <c r="C20" s="186">
        <v>74.5</v>
      </c>
      <c r="D20" s="48">
        <v>2919200</v>
      </c>
      <c r="E20" s="186">
        <v>79.3</v>
      </c>
      <c r="F20" s="48">
        <v>1597800</v>
      </c>
      <c r="G20" s="186">
        <v>67.099999999999994</v>
      </c>
      <c r="H20" s="187">
        <v>12.2</v>
      </c>
    </row>
    <row r="22" spans="1:16" x14ac:dyDescent="0.2">
      <c r="A22" s="233" t="s">
        <v>405</v>
      </c>
      <c r="B22" s="234"/>
      <c r="C22" s="234"/>
      <c r="D22" s="234"/>
      <c r="E22" s="234"/>
      <c r="F22" s="234"/>
      <c r="G22" s="234"/>
      <c r="H22" s="234"/>
      <c r="I22" s="97"/>
    </row>
    <row r="23" spans="1:16" x14ac:dyDescent="0.2">
      <c r="A23" s="234"/>
      <c r="B23" s="234"/>
      <c r="C23" s="234"/>
      <c r="D23" s="234"/>
      <c r="E23" s="234"/>
      <c r="F23" s="234"/>
      <c r="G23" s="234"/>
      <c r="H23" s="234"/>
      <c r="I23" s="97"/>
    </row>
    <row r="24" spans="1:16" x14ac:dyDescent="0.2">
      <c r="A24" s="234"/>
      <c r="B24" s="234"/>
      <c r="C24" s="234"/>
      <c r="D24" s="234"/>
      <c r="E24" s="234"/>
      <c r="F24" s="234"/>
      <c r="G24" s="234"/>
      <c r="H24" s="234"/>
      <c r="I24" s="97"/>
    </row>
    <row r="25" spans="1:16" x14ac:dyDescent="0.2">
      <c r="A25" s="234"/>
      <c r="B25" s="234"/>
      <c r="C25" s="234"/>
      <c r="D25" s="234"/>
      <c r="E25" s="234"/>
      <c r="F25" s="234"/>
      <c r="G25" s="234"/>
      <c r="H25" s="234"/>
      <c r="I25" s="97"/>
    </row>
    <row r="27" spans="1:16" ht="15.75" x14ac:dyDescent="0.25">
      <c r="A27" s="1" t="s">
        <v>415</v>
      </c>
    </row>
    <row r="29" spans="1:16" ht="30" x14ac:dyDescent="0.2">
      <c r="A29" s="50" t="s">
        <v>0</v>
      </c>
      <c r="B29" s="50" t="s">
        <v>408</v>
      </c>
      <c r="C29" s="50" t="s">
        <v>409</v>
      </c>
      <c r="D29" s="50" t="s">
        <v>410</v>
      </c>
      <c r="E29" s="50" t="s">
        <v>411</v>
      </c>
      <c r="F29" s="50" t="s">
        <v>412</v>
      </c>
      <c r="G29" s="50" t="s">
        <v>414</v>
      </c>
      <c r="H29" s="50" t="s">
        <v>413</v>
      </c>
    </row>
    <row r="30" spans="1:16" x14ac:dyDescent="0.2">
      <c r="A30" s="30">
        <v>2004</v>
      </c>
      <c r="B30" s="180">
        <v>73.400000000000006</v>
      </c>
      <c r="C30" s="180">
        <v>56.8</v>
      </c>
      <c r="D30" s="180">
        <v>57.3</v>
      </c>
      <c r="E30" s="180">
        <v>67.7</v>
      </c>
      <c r="F30" s="180">
        <v>59.3</v>
      </c>
      <c r="G30" s="180">
        <v>43.2</v>
      </c>
      <c r="H30" s="181">
        <v>54.7</v>
      </c>
    </row>
    <row r="31" spans="1:16" x14ac:dyDescent="0.2">
      <c r="A31" s="32">
        <v>2005</v>
      </c>
      <c r="B31" s="182">
        <v>73.400000000000006</v>
      </c>
      <c r="C31" s="182">
        <v>57.1</v>
      </c>
      <c r="D31" s="182">
        <v>57.7</v>
      </c>
      <c r="E31" s="182">
        <v>67.599999999999994</v>
      </c>
      <c r="F31" s="182">
        <v>62.1</v>
      </c>
      <c r="G31" s="182">
        <v>42.8</v>
      </c>
      <c r="H31" s="183">
        <v>55.2</v>
      </c>
    </row>
    <row r="32" spans="1:16" x14ac:dyDescent="0.2">
      <c r="A32" s="32">
        <v>2006</v>
      </c>
      <c r="B32" s="182">
        <v>73.599999999999994</v>
      </c>
      <c r="C32" s="182">
        <v>57.7</v>
      </c>
      <c r="D32" s="182">
        <v>59.2</v>
      </c>
      <c r="E32" s="182">
        <v>68.2</v>
      </c>
      <c r="F32" s="182">
        <v>62.8</v>
      </c>
      <c r="G32" s="182">
        <v>43.8</v>
      </c>
      <c r="H32" s="183">
        <v>54.7</v>
      </c>
    </row>
    <row r="33" spans="1:8" x14ac:dyDescent="0.2">
      <c r="A33" s="32">
        <v>2007</v>
      </c>
      <c r="B33" s="182">
        <v>73.7</v>
      </c>
      <c r="C33" s="182">
        <v>59.4</v>
      </c>
      <c r="D33" s="182">
        <v>61.9</v>
      </c>
      <c r="E33" s="182">
        <v>69.400000000000006</v>
      </c>
      <c r="F33" s="182">
        <v>59.7</v>
      </c>
      <c r="G33" s="182">
        <v>43.7</v>
      </c>
      <c r="H33" s="183">
        <v>57.8</v>
      </c>
    </row>
    <row r="34" spans="1:8" x14ac:dyDescent="0.2">
      <c r="A34" s="32">
        <v>2008</v>
      </c>
      <c r="B34" s="182">
        <v>74.400000000000006</v>
      </c>
      <c r="C34" s="182">
        <v>59.6</v>
      </c>
      <c r="D34" s="182">
        <v>59</v>
      </c>
      <c r="E34" s="182">
        <v>69.400000000000006</v>
      </c>
      <c r="F34" s="182">
        <v>61.5</v>
      </c>
      <c r="G34" s="182">
        <v>46</v>
      </c>
      <c r="H34" s="183">
        <v>60.2</v>
      </c>
    </row>
    <row r="35" spans="1:8" x14ac:dyDescent="0.2">
      <c r="A35" s="32">
        <v>2009</v>
      </c>
      <c r="B35" s="182">
        <v>73.599999999999994</v>
      </c>
      <c r="C35" s="182">
        <v>57.7</v>
      </c>
      <c r="D35" s="182">
        <v>57.5</v>
      </c>
      <c r="E35" s="182">
        <v>65.900000000000006</v>
      </c>
      <c r="F35" s="182">
        <v>59.7</v>
      </c>
      <c r="G35" s="182">
        <v>48.5</v>
      </c>
      <c r="H35" s="183">
        <v>56.4</v>
      </c>
    </row>
    <row r="36" spans="1:8" x14ac:dyDescent="0.2">
      <c r="A36" s="32">
        <v>2010</v>
      </c>
      <c r="B36" s="182">
        <v>72.3</v>
      </c>
      <c r="C36" s="182">
        <v>58.9</v>
      </c>
      <c r="D36" s="182">
        <v>58.5</v>
      </c>
      <c r="E36" s="182">
        <v>69.2</v>
      </c>
      <c r="F36" s="182">
        <v>60</v>
      </c>
      <c r="G36" s="182">
        <v>48.6</v>
      </c>
      <c r="H36" s="183">
        <v>56.9</v>
      </c>
    </row>
    <row r="37" spans="1:8" x14ac:dyDescent="0.2">
      <c r="A37" s="32">
        <v>2011</v>
      </c>
      <c r="B37" s="182">
        <v>73</v>
      </c>
      <c r="C37" s="182">
        <v>58.2</v>
      </c>
      <c r="D37" s="182">
        <v>55</v>
      </c>
      <c r="E37" s="182">
        <v>70.099999999999994</v>
      </c>
      <c r="F37" s="182">
        <v>57.9</v>
      </c>
      <c r="G37" s="182">
        <v>50.4</v>
      </c>
      <c r="H37" s="183">
        <v>57.5</v>
      </c>
    </row>
    <row r="38" spans="1:8" x14ac:dyDescent="0.2">
      <c r="A38" s="32">
        <v>2012</v>
      </c>
      <c r="B38" s="182">
        <v>73.7</v>
      </c>
      <c r="C38" s="182">
        <v>59.6</v>
      </c>
      <c r="D38" s="182">
        <v>58.6</v>
      </c>
      <c r="E38" s="182">
        <v>69.599999999999994</v>
      </c>
      <c r="F38" s="182">
        <v>58</v>
      </c>
      <c r="G38" s="182">
        <v>51.5</v>
      </c>
      <c r="H38" s="183">
        <v>58.6</v>
      </c>
    </row>
    <row r="39" spans="1:8" x14ac:dyDescent="0.2">
      <c r="A39" s="32">
        <v>2013</v>
      </c>
      <c r="B39" s="182">
        <v>75</v>
      </c>
      <c r="C39" s="182">
        <v>60.8</v>
      </c>
      <c r="D39" s="182">
        <v>60.4</v>
      </c>
      <c r="E39" s="182">
        <v>69.400000000000006</v>
      </c>
      <c r="F39" s="182">
        <v>61.7</v>
      </c>
      <c r="G39" s="182">
        <v>51.5</v>
      </c>
      <c r="H39" s="183">
        <v>60.6</v>
      </c>
    </row>
    <row r="40" spans="1:8" x14ac:dyDescent="0.2">
      <c r="A40" s="32">
        <v>2014</v>
      </c>
      <c r="B40" s="182">
        <v>76.8</v>
      </c>
      <c r="C40" s="182">
        <v>62.7</v>
      </c>
      <c r="D40" s="182">
        <v>62.3</v>
      </c>
      <c r="E40" s="182">
        <v>71.400000000000006</v>
      </c>
      <c r="F40" s="182">
        <v>60.5</v>
      </c>
      <c r="G40" s="182">
        <v>55.2</v>
      </c>
      <c r="H40" s="183">
        <v>61.8</v>
      </c>
    </row>
    <row r="41" spans="1:8" x14ac:dyDescent="0.2">
      <c r="A41" s="32">
        <v>2015</v>
      </c>
      <c r="B41" s="182">
        <v>78.2</v>
      </c>
      <c r="C41" s="182">
        <v>65</v>
      </c>
      <c r="D41" s="182">
        <v>66.099999999999994</v>
      </c>
      <c r="E41" s="182">
        <v>73.7</v>
      </c>
      <c r="F41" s="182">
        <v>62.3</v>
      </c>
      <c r="G41" s="182">
        <v>56.8</v>
      </c>
      <c r="H41" s="183">
        <v>63.1</v>
      </c>
    </row>
    <row r="42" spans="1:8" x14ac:dyDescent="0.2">
      <c r="A42" s="32">
        <v>2016</v>
      </c>
      <c r="B42" s="182">
        <v>78.7</v>
      </c>
      <c r="C42" s="182">
        <v>66.3</v>
      </c>
      <c r="D42" s="182">
        <v>68.7</v>
      </c>
      <c r="E42" s="182">
        <v>75.8</v>
      </c>
      <c r="F42" s="182">
        <v>63.2</v>
      </c>
      <c r="G42" s="182">
        <v>54.5</v>
      </c>
      <c r="H42" s="183">
        <v>64.7</v>
      </c>
    </row>
    <row r="43" spans="1:8" x14ac:dyDescent="0.2">
      <c r="A43" s="32">
        <v>2017</v>
      </c>
      <c r="B43" s="182">
        <v>78.8</v>
      </c>
      <c r="C43" s="182">
        <v>66.400000000000006</v>
      </c>
      <c r="D43" s="182">
        <v>67.8</v>
      </c>
      <c r="E43" s="182">
        <v>74.3</v>
      </c>
      <c r="F43" s="182">
        <v>67.5</v>
      </c>
      <c r="G43" s="182">
        <v>56.8</v>
      </c>
      <c r="H43" s="183">
        <v>65.2</v>
      </c>
    </row>
    <row r="44" spans="1:8" x14ac:dyDescent="0.2">
      <c r="A44" s="32">
        <v>2018</v>
      </c>
      <c r="B44" s="182">
        <v>79.599999999999994</v>
      </c>
      <c r="C44" s="182">
        <v>66.400000000000006</v>
      </c>
      <c r="D44" s="182">
        <v>65.599999999999994</v>
      </c>
      <c r="E44" s="182">
        <v>78.5</v>
      </c>
      <c r="F44" s="182">
        <v>68</v>
      </c>
      <c r="G44" s="182">
        <v>59.2</v>
      </c>
      <c r="H44" s="183">
        <v>63.2</v>
      </c>
    </row>
    <row r="45" spans="1:8" x14ac:dyDescent="0.2">
      <c r="A45" s="34">
        <v>2019</v>
      </c>
      <c r="B45" s="186">
        <v>79.3</v>
      </c>
      <c r="C45" s="186">
        <v>67.099999999999994</v>
      </c>
      <c r="D45" s="186">
        <v>68.5</v>
      </c>
      <c r="E45" s="186">
        <v>74.099999999999994</v>
      </c>
      <c r="F45" s="186">
        <v>69.2</v>
      </c>
      <c r="G45" s="186">
        <v>57.8</v>
      </c>
      <c r="H45" s="187">
        <v>65.5</v>
      </c>
    </row>
    <row r="47" spans="1:8" ht="15.75" x14ac:dyDescent="0.25">
      <c r="A47" s="1" t="s">
        <v>416</v>
      </c>
    </row>
    <row r="49" spans="1:6" x14ac:dyDescent="0.2">
      <c r="A49" s="208" t="s">
        <v>103</v>
      </c>
      <c r="B49" s="210" t="s">
        <v>50</v>
      </c>
      <c r="C49" s="212"/>
      <c r="D49" s="210" t="s">
        <v>104</v>
      </c>
      <c r="E49" s="212"/>
      <c r="F49" s="207" t="s">
        <v>105</v>
      </c>
    </row>
    <row r="50" spans="1:6" ht="45" x14ac:dyDescent="0.2">
      <c r="A50" s="235"/>
      <c r="B50" s="50" t="s">
        <v>106</v>
      </c>
      <c r="C50" s="50" t="s">
        <v>107</v>
      </c>
      <c r="D50" s="50" t="s">
        <v>108</v>
      </c>
      <c r="E50" s="50" t="s">
        <v>109</v>
      </c>
      <c r="F50" s="236"/>
    </row>
    <row r="51" spans="1:6" x14ac:dyDescent="0.2">
      <c r="A51" s="30">
        <v>2006</v>
      </c>
      <c r="B51" s="42">
        <v>162770</v>
      </c>
      <c r="C51" s="31">
        <v>46</v>
      </c>
      <c r="D51" s="42">
        <v>709370</v>
      </c>
      <c r="E51" s="31">
        <v>37</v>
      </c>
      <c r="F51" s="56">
        <v>9</v>
      </c>
    </row>
    <row r="52" spans="1:6" x14ac:dyDescent="0.2">
      <c r="A52" s="32">
        <v>2007</v>
      </c>
      <c r="B52" s="45">
        <v>160450</v>
      </c>
      <c r="C52" s="33">
        <v>45</v>
      </c>
      <c r="D52" s="45">
        <v>702580</v>
      </c>
      <c r="E52" s="33">
        <v>36</v>
      </c>
      <c r="F52" s="67">
        <v>9</v>
      </c>
    </row>
    <row r="53" spans="1:6" x14ac:dyDescent="0.2">
      <c r="A53" s="32">
        <v>2008</v>
      </c>
      <c r="B53" s="45">
        <v>152520</v>
      </c>
      <c r="C53" s="33">
        <v>40</v>
      </c>
      <c r="D53" s="45">
        <v>679150</v>
      </c>
      <c r="E53" s="33">
        <v>34</v>
      </c>
      <c r="F53" s="67">
        <v>6</v>
      </c>
    </row>
    <row r="54" spans="1:6" x14ac:dyDescent="0.2">
      <c r="A54" s="32">
        <v>2009</v>
      </c>
      <c r="B54" s="45">
        <v>141720</v>
      </c>
      <c r="C54" s="33">
        <v>37</v>
      </c>
      <c r="D54" s="45">
        <v>662660</v>
      </c>
      <c r="E54" s="33">
        <v>33</v>
      </c>
      <c r="F54" s="67">
        <v>4</v>
      </c>
    </row>
    <row r="55" spans="1:6" x14ac:dyDescent="0.2">
      <c r="A55" s="32">
        <v>2010</v>
      </c>
      <c r="B55" s="45">
        <v>129100</v>
      </c>
      <c r="C55" s="33">
        <v>33</v>
      </c>
      <c r="D55" s="45">
        <v>624330</v>
      </c>
      <c r="E55" s="33">
        <v>30</v>
      </c>
      <c r="F55" s="67">
        <v>3</v>
      </c>
    </row>
    <row r="56" spans="1:6" x14ac:dyDescent="0.2">
      <c r="A56" s="32">
        <v>2011</v>
      </c>
      <c r="B56" s="45">
        <v>109200</v>
      </c>
      <c r="C56" s="33">
        <v>28</v>
      </c>
      <c r="D56" s="45">
        <v>547600</v>
      </c>
      <c r="E56" s="33">
        <v>27</v>
      </c>
      <c r="F56" s="67">
        <v>1</v>
      </c>
    </row>
    <row r="57" spans="1:6" x14ac:dyDescent="0.2">
      <c r="A57" s="32">
        <v>2012</v>
      </c>
      <c r="B57" s="45">
        <v>102590</v>
      </c>
      <c r="C57" s="33">
        <v>27</v>
      </c>
      <c r="D57" s="45">
        <v>531020</v>
      </c>
      <c r="E57" s="33">
        <v>25</v>
      </c>
      <c r="F57" s="67">
        <v>2</v>
      </c>
    </row>
    <row r="58" spans="1:6" x14ac:dyDescent="0.2">
      <c r="A58" s="32">
        <v>2013</v>
      </c>
      <c r="B58" s="45">
        <v>83050</v>
      </c>
      <c r="C58" s="33">
        <v>23</v>
      </c>
      <c r="D58" s="45">
        <v>459910</v>
      </c>
      <c r="E58" s="33">
        <v>22</v>
      </c>
      <c r="F58" s="67">
        <v>1</v>
      </c>
    </row>
    <row r="59" spans="1:6" x14ac:dyDescent="0.2">
      <c r="A59" s="32">
        <v>2014</v>
      </c>
      <c r="B59" s="45">
        <v>73300</v>
      </c>
      <c r="C59" s="33">
        <v>20</v>
      </c>
      <c r="D59" s="45">
        <v>436730</v>
      </c>
      <c r="E59" s="33">
        <v>21</v>
      </c>
      <c r="F59" s="67">
        <v>-1</v>
      </c>
    </row>
    <row r="60" spans="1:6" x14ac:dyDescent="0.2">
      <c r="A60" s="32">
        <v>2015</v>
      </c>
      <c r="B60" s="45">
        <v>66440</v>
      </c>
      <c r="C60" s="33">
        <v>17</v>
      </c>
      <c r="D60" s="45">
        <v>406630</v>
      </c>
      <c r="E60" s="33">
        <v>20</v>
      </c>
      <c r="F60" s="67">
        <v>-3</v>
      </c>
    </row>
    <row r="61" spans="1:6" x14ac:dyDescent="0.2">
      <c r="A61" s="32">
        <v>2016</v>
      </c>
      <c r="B61" s="45">
        <v>62450</v>
      </c>
      <c r="C61" s="33">
        <v>18</v>
      </c>
      <c r="D61" s="45">
        <v>383710</v>
      </c>
      <c r="E61" s="33">
        <v>20</v>
      </c>
      <c r="F61" s="67">
        <v>-2</v>
      </c>
    </row>
    <row r="62" spans="1:6" x14ac:dyDescent="0.2">
      <c r="A62" s="32">
        <v>2017</v>
      </c>
      <c r="B62" s="45">
        <v>56150</v>
      </c>
      <c r="C62" s="33">
        <v>19</v>
      </c>
      <c r="D62" s="45">
        <v>356170</v>
      </c>
      <c r="E62" s="33">
        <v>19</v>
      </c>
      <c r="F62" s="67">
        <v>-1</v>
      </c>
    </row>
    <row r="63" spans="1:6" x14ac:dyDescent="0.2">
      <c r="A63" s="34">
        <v>2018</v>
      </c>
      <c r="B63" s="48">
        <v>50590</v>
      </c>
      <c r="C63" s="35">
        <v>16</v>
      </c>
      <c r="D63" s="48">
        <v>320770</v>
      </c>
      <c r="E63" s="35">
        <v>18</v>
      </c>
      <c r="F63" s="49">
        <v>-1</v>
      </c>
    </row>
    <row r="64" spans="1:6" x14ac:dyDescent="0.2">
      <c r="A64" s="90"/>
      <c r="B64" s="98"/>
      <c r="C64" s="90"/>
      <c r="D64" s="98"/>
      <c r="E64" s="90"/>
      <c r="F64" s="90"/>
    </row>
    <row r="65" spans="1:6" x14ac:dyDescent="0.2">
      <c r="A65" s="234" t="s">
        <v>110</v>
      </c>
      <c r="B65" s="234"/>
      <c r="C65" s="234"/>
      <c r="D65" s="234"/>
      <c r="E65" s="234"/>
      <c r="F65" s="234"/>
    </row>
    <row r="66" spans="1:6" x14ac:dyDescent="0.2">
      <c r="A66" s="234"/>
      <c r="B66" s="234"/>
      <c r="C66" s="234"/>
      <c r="D66" s="234"/>
      <c r="E66" s="234"/>
      <c r="F66" s="234"/>
    </row>
    <row r="67" spans="1:6" x14ac:dyDescent="0.2">
      <c r="A67" s="234"/>
      <c r="B67" s="234"/>
      <c r="C67" s="234"/>
      <c r="D67" s="234"/>
      <c r="E67" s="234"/>
      <c r="F67" s="234"/>
    </row>
    <row r="68" spans="1:6" x14ac:dyDescent="0.2">
      <c r="A68" s="234"/>
      <c r="B68" s="234"/>
      <c r="C68" s="234"/>
      <c r="D68" s="234"/>
      <c r="E68" s="234"/>
      <c r="F68" s="234"/>
    </row>
  </sheetData>
  <mergeCells count="11">
    <mergeCell ref="A22:H25"/>
    <mergeCell ref="A65:F68"/>
    <mergeCell ref="A3:A4"/>
    <mergeCell ref="B3:C3"/>
    <mergeCell ref="D3:E3"/>
    <mergeCell ref="F3:G3"/>
    <mergeCell ref="H3:H4"/>
    <mergeCell ref="F49:F50"/>
    <mergeCell ref="A49:A50"/>
    <mergeCell ref="B49:C49"/>
    <mergeCell ref="D49:E49"/>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workbookViewId="0"/>
  </sheetViews>
  <sheetFormatPr defaultRowHeight="15" x14ac:dyDescent="0.2"/>
  <cols>
    <col min="1" max="1" width="29" style="2" customWidth="1"/>
    <col min="2" max="12" width="9.140625" style="2"/>
    <col min="13" max="13" width="16" style="2" customWidth="1"/>
    <col min="14" max="16384" width="9.140625" style="2"/>
  </cols>
  <sheetData>
    <row r="1" spans="1:13" ht="15.75" x14ac:dyDescent="0.25">
      <c r="A1" s="1" t="s">
        <v>417</v>
      </c>
    </row>
    <row r="3" spans="1:13" ht="30" x14ac:dyDescent="0.2">
      <c r="A3" s="3" t="s">
        <v>16</v>
      </c>
      <c r="B3" s="4">
        <v>2009</v>
      </c>
      <c r="C3" s="4">
        <v>2010</v>
      </c>
      <c r="D3" s="4">
        <v>2011</v>
      </c>
      <c r="E3" s="4">
        <v>2012</v>
      </c>
      <c r="F3" s="4">
        <v>2013</v>
      </c>
      <c r="G3" s="4">
        <v>2014</v>
      </c>
      <c r="H3" s="4">
        <v>2015</v>
      </c>
      <c r="I3" s="4">
        <v>2016</v>
      </c>
      <c r="J3" s="4">
        <v>2017</v>
      </c>
      <c r="K3" s="29">
        <v>2018</v>
      </c>
      <c r="L3" s="29">
        <v>2019</v>
      </c>
      <c r="M3" s="14" t="s">
        <v>299</v>
      </c>
    </row>
    <row r="4" spans="1:13" x14ac:dyDescent="0.2">
      <c r="A4" s="30" t="s">
        <v>260</v>
      </c>
      <c r="B4" s="180">
        <v>27.2</v>
      </c>
      <c r="C4" s="180">
        <v>27.5</v>
      </c>
      <c r="D4" s="180">
        <v>27.9</v>
      </c>
      <c r="E4" s="180">
        <v>27.9</v>
      </c>
      <c r="F4" s="180">
        <v>28.3</v>
      </c>
      <c r="G4" s="180">
        <v>28</v>
      </c>
      <c r="H4" s="180">
        <v>28.3</v>
      </c>
      <c r="I4" s="180">
        <v>28.7</v>
      </c>
      <c r="J4" s="180">
        <v>28.2</v>
      </c>
      <c r="K4" s="180">
        <v>27.8</v>
      </c>
      <c r="L4" s="188">
        <v>27.5</v>
      </c>
      <c r="M4" s="189">
        <f t="shared" ref="M4:M37" si="0">L4-B4</f>
        <v>0.30000000000000071</v>
      </c>
    </row>
    <row r="5" spans="1:13" x14ac:dyDescent="0.2">
      <c r="A5" s="32" t="s">
        <v>18</v>
      </c>
      <c r="B5" s="182">
        <v>27.6</v>
      </c>
      <c r="C5" s="182">
        <v>27.9</v>
      </c>
      <c r="D5" s="182">
        <v>28.1</v>
      </c>
      <c r="E5" s="182">
        <v>28</v>
      </c>
      <c r="F5" s="182">
        <v>28.2</v>
      </c>
      <c r="G5" s="182">
        <v>28.4</v>
      </c>
      <c r="H5" s="182">
        <v>28.5</v>
      </c>
      <c r="I5" s="182">
        <v>28.2</v>
      </c>
      <c r="J5" s="182">
        <v>28.2</v>
      </c>
      <c r="K5" s="182">
        <v>28.1</v>
      </c>
      <c r="L5" s="190">
        <v>27.9</v>
      </c>
      <c r="M5" s="183">
        <f t="shared" si="0"/>
        <v>0.29999999999999716</v>
      </c>
    </row>
    <row r="6" spans="1:13" x14ac:dyDescent="0.2">
      <c r="A6" s="32" t="s">
        <v>19</v>
      </c>
      <c r="B6" s="182">
        <v>27.8</v>
      </c>
      <c r="C6" s="182">
        <v>28</v>
      </c>
      <c r="D6" s="182">
        <v>28.2</v>
      </c>
      <c r="E6" s="182">
        <v>28.3</v>
      </c>
      <c r="F6" s="182">
        <v>28.5</v>
      </c>
      <c r="G6" s="182">
        <v>28.4</v>
      </c>
      <c r="H6" s="182">
        <v>28.5</v>
      </c>
      <c r="I6" s="182">
        <v>28.5</v>
      </c>
      <c r="J6" s="182">
        <v>28.7</v>
      </c>
      <c r="K6" s="182">
        <v>28.4</v>
      </c>
      <c r="L6" s="190">
        <v>28.2</v>
      </c>
      <c r="M6" s="183">
        <f t="shared" si="0"/>
        <v>0.39999999999999858</v>
      </c>
    </row>
    <row r="7" spans="1:13" x14ac:dyDescent="0.2">
      <c r="A7" s="32" t="s">
        <v>20</v>
      </c>
      <c r="B7" s="182">
        <v>27.8</v>
      </c>
      <c r="C7" s="182">
        <v>28.1</v>
      </c>
      <c r="D7" s="182">
        <v>28.5</v>
      </c>
      <c r="E7" s="182">
        <v>28.6</v>
      </c>
      <c r="F7" s="182">
        <v>28.7</v>
      </c>
      <c r="G7" s="182">
        <v>28.9</v>
      </c>
      <c r="H7" s="182">
        <v>28.4</v>
      </c>
      <c r="I7" s="182">
        <v>28.4</v>
      </c>
      <c r="J7" s="182">
        <v>28.3</v>
      </c>
      <c r="K7" s="182">
        <v>27.4</v>
      </c>
      <c r="L7" s="190">
        <v>27.3</v>
      </c>
      <c r="M7" s="183">
        <f t="shared" si="0"/>
        <v>-0.5</v>
      </c>
    </row>
    <row r="8" spans="1:13" x14ac:dyDescent="0.2">
      <c r="A8" s="32" t="s">
        <v>21</v>
      </c>
      <c r="B8" s="182">
        <v>27.7</v>
      </c>
      <c r="C8" s="182">
        <v>27.8</v>
      </c>
      <c r="D8" s="182">
        <v>28.1</v>
      </c>
      <c r="E8" s="182">
        <v>28.3</v>
      </c>
      <c r="F8" s="182">
        <v>28.4</v>
      </c>
      <c r="G8" s="182">
        <v>28.3</v>
      </c>
      <c r="H8" s="182">
        <v>28.4</v>
      </c>
      <c r="I8" s="182">
        <v>28.2</v>
      </c>
      <c r="J8" s="182">
        <v>28.1</v>
      </c>
      <c r="K8" s="182">
        <v>28.1</v>
      </c>
      <c r="L8" s="190">
        <v>27.9</v>
      </c>
      <c r="M8" s="183">
        <f t="shared" si="0"/>
        <v>0.19999999999999929</v>
      </c>
    </row>
    <row r="9" spans="1:13" x14ac:dyDescent="0.2">
      <c r="A9" s="32" t="s">
        <v>22</v>
      </c>
      <c r="B9" s="182">
        <v>26.6</v>
      </c>
      <c r="C9" s="182">
        <v>27.1</v>
      </c>
      <c r="D9" s="182">
        <v>27.1</v>
      </c>
      <c r="E9" s="182">
        <v>27.5</v>
      </c>
      <c r="F9" s="182">
        <v>27.5</v>
      </c>
      <c r="G9" s="182">
        <v>27.6</v>
      </c>
      <c r="H9" s="182">
        <v>27.7</v>
      </c>
      <c r="I9" s="182">
        <v>27.9</v>
      </c>
      <c r="J9" s="182">
        <v>27.5</v>
      </c>
      <c r="K9" s="182">
        <v>27.2</v>
      </c>
      <c r="L9" s="190">
        <v>26.7</v>
      </c>
      <c r="M9" s="183">
        <f t="shared" si="0"/>
        <v>9.9999999999997868E-2</v>
      </c>
    </row>
    <row r="10" spans="1:13" x14ac:dyDescent="0.2">
      <c r="A10" s="32" t="s">
        <v>111</v>
      </c>
      <c r="B10" s="182">
        <v>24.7</v>
      </c>
      <c r="C10" s="182">
        <v>25.9</v>
      </c>
      <c r="D10" s="182">
        <v>25.9</v>
      </c>
      <c r="E10" s="182">
        <v>24.7</v>
      </c>
      <c r="F10" s="182">
        <v>25.9</v>
      </c>
      <c r="G10" s="182">
        <v>25.9</v>
      </c>
      <c r="H10" s="182">
        <v>24.4</v>
      </c>
      <c r="I10" s="182" t="s">
        <v>261</v>
      </c>
      <c r="J10" s="182" t="s">
        <v>261</v>
      </c>
      <c r="K10" s="182">
        <v>24.3</v>
      </c>
      <c r="L10" s="190">
        <v>26.2</v>
      </c>
      <c r="M10" s="183">
        <f t="shared" si="0"/>
        <v>1.5</v>
      </c>
    </row>
    <row r="11" spans="1:13" x14ac:dyDescent="0.2">
      <c r="A11" s="32" t="s">
        <v>24</v>
      </c>
      <c r="B11" s="182">
        <v>27.7</v>
      </c>
      <c r="C11" s="182">
        <v>27.9</v>
      </c>
      <c r="D11" s="182">
        <v>28.1</v>
      </c>
      <c r="E11" s="182">
        <v>28.2</v>
      </c>
      <c r="F11" s="182">
        <v>28.2</v>
      </c>
      <c r="G11" s="182">
        <v>28.2</v>
      </c>
      <c r="H11" s="182">
        <v>28</v>
      </c>
      <c r="I11" s="182">
        <v>28</v>
      </c>
      <c r="J11" s="182">
        <v>27.4</v>
      </c>
      <c r="K11" s="182">
        <v>27.3</v>
      </c>
      <c r="L11" s="190">
        <v>27.2</v>
      </c>
      <c r="M11" s="183">
        <f t="shared" si="0"/>
        <v>-0.5</v>
      </c>
    </row>
    <row r="12" spans="1:13" x14ac:dyDescent="0.2">
      <c r="A12" s="32" t="s">
        <v>25</v>
      </c>
      <c r="B12" s="182">
        <v>27.2</v>
      </c>
      <c r="C12" s="182">
        <v>27.7</v>
      </c>
      <c r="D12" s="182">
        <v>27.8</v>
      </c>
      <c r="E12" s="182">
        <v>28</v>
      </c>
      <c r="F12" s="182">
        <v>28.3</v>
      </c>
      <c r="G12" s="182">
        <v>28</v>
      </c>
      <c r="H12" s="182">
        <v>28.2</v>
      </c>
      <c r="I12" s="182">
        <v>27.9</v>
      </c>
      <c r="J12" s="182">
        <v>27.7</v>
      </c>
      <c r="K12" s="182">
        <v>27.4</v>
      </c>
      <c r="L12" s="190">
        <v>27.5</v>
      </c>
      <c r="M12" s="183">
        <f t="shared" si="0"/>
        <v>0.30000000000000071</v>
      </c>
    </row>
    <row r="13" spans="1:13" x14ac:dyDescent="0.2">
      <c r="A13" s="32" t="s">
        <v>26</v>
      </c>
      <c r="B13" s="182">
        <v>28.6</v>
      </c>
      <c r="C13" s="182">
        <v>28.2</v>
      </c>
      <c r="D13" s="182">
        <v>28.7</v>
      </c>
      <c r="E13" s="182">
        <v>28.8</v>
      </c>
      <c r="F13" s="182">
        <v>28.8</v>
      </c>
      <c r="G13" s="182">
        <v>28.7</v>
      </c>
      <c r="H13" s="182">
        <v>28.4</v>
      </c>
      <c r="I13" s="182">
        <v>28.4</v>
      </c>
      <c r="J13" s="182">
        <v>27.9</v>
      </c>
      <c r="K13" s="182">
        <v>28</v>
      </c>
      <c r="L13" s="190">
        <v>27.8</v>
      </c>
      <c r="M13" s="183">
        <f t="shared" si="0"/>
        <v>-0.80000000000000071</v>
      </c>
    </row>
    <row r="14" spans="1:13" x14ac:dyDescent="0.2">
      <c r="A14" s="32" t="s">
        <v>27</v>
      </c>
      <c r="B14" s="182">
        <v>26.2</v>
      </c>
      <c r="C14" s="182">
        <v>26.5</v>
      </c>
      <c r="D14" s="182">
        <v>26.9</v>
      </c>
      <c r="E14" s="182">
        <v>27</v>
      </c>
      <c r="F14" s="182">
        <v>27.1</v>
      </c>
      <c r="G14" s="182">
        <v>27.4</v>
      </c>
      <c r="H14" s="182">
        <v>27.9</v>
      </c>
      <c r="I14" s="182">
        <v>27.7</v>
      </c>
      <c r="J14" s="182">
        <v>27.7</v>
      </c>
      <c r="K14" s="182">
        <v>27.6</v>
      </c>
      <c r="L14" s="190">
        <v>27.3</v>
      </c>
      <c r="M14" s="183">
        <f t="shared" si="0"/>
        <v>1.1000000000000014</v>
      </c>
    </row>
    <row r="15" spans="1:13" x14ac:dyDescent="0.2">
      <c r="A15" s="32" t="s">
        <v>28</v>
      </c>
      <c r="B15" s="182">
        <v>25.8</v>
      </c>
      <c r="C15" s="182">
        <v>26.1</v>
      </c>
      <c r="D15" s="182">
        <v>26.3</v>
      </c>
      <c r="E15" s="182">
        <v>26.3</v>
      </c>
      <c r="F15" s="182">
        <v>26.2</v>
      </c>
      <c r="G15" s="182">
        <v>26.8</v>
      </c>
      <c r="H15" s="182">
        <v>26.9</v>
      </c>
      <c r="I15" s="182">
        <v>26.8</v>
      </c>
      <c r="J15" s="182">
        <v>26.2</v>
      </c>
      <c r="K15" s="182">
        <v>26.5</v>
      </c>
      <c r="L15" s="190">
        <v>25.6</v>
      </c>
      <c r="M15" s="183">
        <f t="shared" si="0"/>
        <v>-0.19999999999999929</v>
      </c>
    </row>
    <row r="16" spans="1:13" x14ac:dyDescent="0.2">
      <c r="A16" s="32" t="s">
        <v>76</v>
      </c>
      <c r="B16" s="182">
        <v>26.2</v>
      </c>
      <c r="C16" s="182">
        <v>26.4</v>
      </c>
      <c r="D16" s="182">
        <v>26.1</v>
      </c>
      <c r="E16" s="182">
        <v>26.8</v>
      </c>
      <c r="F16" s="182">
        <v>26.1</v>
      </c>
      <c r="G16" s="182">
        <v>26.1</v>
      </c>
      <c r="H16" s="182">
        <v>26</v>
      </c>
      <c r="I16" s="182">
        <v>25.6</v>
      </c>
      <c r="J16" s="182">
        <v>25.9</v>
      </c>
      <c r="K16" s="182">
        <v>25.8</v>
      </c>
      <c r="L16" s="190">
        <v>26.3</v>
      </c>
      <c r="M16" s="183">
        <f t="shared" si="0"/>
        <v>0.10000000000000142</v>
      </c>
    </row>
    <row r="17" spans="1:13" x14ac:dyDescent="0.2">
      <c r="A17" s="32" t="s">
        <v>30</v>
      </c>
      <c r="B17" s="182">
        <v>27.5</v>
      </c>
      <c r="C17" s="182">
        <v>27.6</v>
      </c>
      <c r="D17" s="182">
        <v>28</v>
      </c>
      <c r="E17" s="182">
        <v>27.9</v>
      </c>
      <c r="F17" s="182">
        <v>28.2</v>
      </c>
      <c r="G17" s="182">
        <v>28</v>
      </c>
      <c r="H17" s="182">
        <v>28.1</v>
      </c>
      <c r="I17" s="182">
        <v>28.2</v>
      </c>
      <c r="J17" s="182">
        <v>27.8</v>
      </c>
      <c r="K17" s="182">
        <v>28</v>
      </c>
      <c r="L17" s="190">
        <v>27.6</v>
      </c>
      <c r="M17" s="183">
        <f t="shared" si="0"/>
        <v>0.10000000000000142</v>
      </c>
    </row>
    <row r="18" spans="1:13" x14ac:dyDescent="0.2">
      <c r="A18" s="32" t="s">
        <v>31</v>
      </c>
      <c r="B18" s="182">
        <v>26.9</v>
      </c>
      <c r="C18" s="182">
        <v>26.7</v>
      </c>
      <c r="D18" s="182">
        <v>28</v>
      </c>
      <c r="E18" s="182">
        <v>28.5</v>
      </c>
      <c r="F18" s="182">
        <v>28.8</v>
      </c>
      <c r="G18" s="182">
        <v>29.8</v>
      </c>
      <c r="H18" s="182">
        <v>29.4</v>
      </c>
      <c r="I18" s="182">
        <v>29</v>
      </c>
      <c r="J18" s="182">
        <v>28.9</v>
      </c>
      <c r="K18" s="182">
        <v>28.4</v>
      </c>
      <c r="L18" s="190">
        <v>28.5</v>
      </c>
      <c r="M18" s="183">
        <f t="shared" si="0"/>
        <v>1.6000000000000014</v>
      </c>
    </row>
    <row r="19" spans="1:13" x14ac:dyDescent="0.2">
      <c r="A19" s="32" t="s">
        <v>32</v>
      </c>
      <c r="B19" s="182">
        <v>27.4</v>
      </c>
      <c r="C19" s="182">
        <v>27.8</v>
      </c>
      <c r="D19" s="182">
        <v>28</v>
      </c>
      <c r="E19" s="182">
        <v>28.2</v>
      </c>
      <c r="F19" s="182">
        <v>28.6</v>
      </c>
      <c r="G19" s="182">
        <v>28.4</v>
      </c>
      <c r="H19" s="182">
        <v>28</v>
      </c>
      <c r="I19" s="182">
        <v>28.1</v>
      </c>
      <c r="J19" s="182">
        <v>28.1</v>
      </c>
      <c r="K19" s="182">
        <v>28.2</v>
      </c>
      <c r="L19" s="190">
        <v>27.9</v>
      </c>
      <c r="M19" s="183">
        <f t="shared" si="0"/>
        <v>0.5</v>
      </c>
    </row>
    <row r="20" spans="1:13" x14ac:dyDescent="0.2">
      <c r="A20" s="32" t="s">
        <v>33</v>
      </c>
      <c r="B20" s="182">
        <v>27.2</v>
      </c>
      <c r="C20" s="182">
        <v>27.4</v>
      </c>
      <c r="D20" s="182">
        <v>27.4</v>
      </c>
      <c r="E20" s="182">
        <v>27.5</v>
      </c>
      <c r="F20" s="182">
        <v>27.9</v>
      </c>
      <c r="G20" s="182">
        <v>28</v>
      </c>
      <c r="H20" s="182">
        <v>28.1</v>
      </c>
      <c r="I20" s="182">
        <v>28.1</v>
      </c>
      <c r="J20" s="182">
        <v>28.1</v>
      </c>
      <c r="K20" s="182">
        <v>27.7</v>
      </c>
      <c r="L20" s="190">
        <v>27.4</v>
      </c>
      <c r="M20" s="183">
        <f t="shared" si="0"/>
        <v>0.19999999999999929</v>
      </c>
    </row>
    <row r="21" spans="1:13" x14ac:dyDescent="0.2">
      <c r="A21" s="32" t="s">
        <v>34</v>
      </c>
      <c r="B21" s="182">
        <v>27.4</v>
      </c>
      <c r="C21" s="182">
        <v>27.8</v>
      </c>
      <c r="D21" s="182">
        <v>28.2</v>
      </c>
      <c r="E21" s="182">
        <v>28.4</v>
      </c>
      <c r="F21" s="182">
        <v>28.4</v>
      </c>
      <c r="G21" s="182">
        <v>28.1</v>
      </c>
      <c r="H21" s="182">
        <v>28.1</v>
      </c>
      <c r="I21" s="182">
        <v>28.2</v>
      </c>
      <c r="J21" s="182">
        <v>28.2</v>
      </c>
      <c r="K21" s="182">
        <v>28</v>
      </c>
      <c r="L21" s="190">
        <v>28</v>
      </c>
      <c r="M21" s="183">
        <f t="shared" si="0"/>
        <v>0.60000000000000142</v>
      </c>
    </row>
    <row r="22" spans="1:13" x14ac:dyDescent="0.2">
      <c r="A22" s="32" t="s">
        <v>35</v>
      </c>
      <c r="B22" s="182">
        <v>25.5</v>
      </c>
      <c r="C22" s="182">
        <v>25.3</v>
      </c>
      <c r="D22" s="182">
        <v>26.2</v>
      </c>
      <c r="E22" s="182">
        <v>26.4</v>
      </c>
      <c r="F22" s="182">
        <v>26.3</v>
      </c>
      <c r="G22" s="182">
        <v>26.6</v>
      </c>
      <c r="H22" s="182">
        <v>26.7</v>
      </c>
      <c r="I22" s="182">
        <v>27</v>
      </c>
      <c r="J22" s="182">
        <v>26.8</v>
      </c>
      <c r="K22" s="182">
        <v>26.6</v>
      </c>
      <c r="L22" s="190">
        <v>26.3</v>
      </c>
      <c r="M22" s="183">
        <f t="shared" si="0"/>
        <v>0.80000000000000071</v>
      </c>
    </row>
    <row r="23" spans="1:13" x14ac:dyDescent="0.2">
      <c r="A23" s="32" t="s">
        <v>77</v>
      </c>
      <c r="B23" s="182">
        <v>25.7</v>
      </c>
      <c r="C23" s="182">
        <v>26.2</v>
      </c>
      <c r="D23" s="182">
        <v>26.8</v>
      </c>
      <c r="E23" s="182">
        <v>27</v>
      </c>
      <c r="F23" s="182">
        <v>26.7</v>
      </c>
      <c r="G23" s="182">
        <v>26.7</v>
      </c>
      <c r="H23" s="182">
        <v>26.7</v>
      </c>
      <c r="I23" s="182">
        <v>26.3</v>
      </c>
      <c r="J23" s="182">
        <v>25.4</v>
      </c>
      <c r="K23" s="182">
        <v>25.8</v>
      </c>
      <c r="L23" s="190">
        <v>25.4</v>
      </c>
      <c r="M23" s="183">
        <f t="shared" si="0"/>
        <v>-0.30000000000000071</v>
      </c>
    </row>
    <row r="24" spans="1:13" x14ac:dyDescent="0.2">
      <c r="A24" s="32" t="s">
        <v>112</v>
      </c>
      <c r="B24" s="182">
        <v>27.1</v>
      </c>
      <c r="C24" s="182">
        <v>27.7</v>
      </c>
      <c r="D24" s="182">
        <v>27.6</v>
      </c>
      <c r="E24" s="182">
        <v>27.5</v>
      </c>
      <c r="F24" s="182">
        <v>27.7</v>
      </c>
      <c r="G24" s="182">
        <v>27.6</v>
      </c>
      <c r="H24" s="182">
        <v>27.7</v>
      </c>
      <c r="I24" s="182">
        <v>27.7</v>
      </c>
      <c r="J24" s="182">
        <v>27.7</v>
      </c>
      <c r="K24" s="182">
        <v>27.5</v>
      </c>
      <c r="L24" s="190">
        <v>27.3</v>
      </c>
      <c r="M24" s="183">
        <f t="shared" si="0"/>
        <v>0.19999999999999929</v>
      </c>
    </row>
    <row r="25" spans="1:13" x14ac:dyDescent="0.2">
      <c r="A25" s="32" t="s">
        <v>38</v>
      </c>
      <c r="B25" s="182">
        <v>25.6</v>
      </c>
      <c r="C25" s="182">
        <v>25.7</v>
      </c>
      <c r="D25" s="182">
        <v>26</v>
      </c>
      <c r="E25" s="182">
        <v>26.3</v>
      </c>
      <c r="F25" s="182">
        <v>26.6</v>
      </c>
      <c r="G25" s="182">
        <v>26.3</v>
      </c>
      <c r="H25" s="182">
        <v>26.1</v>
      </c>
      <c r="I25" s="182">
        <v>26.2</v>
      </c>
      <c r="J25" s="182">
        <v>26.1</v>
      </c>
      <c r="K25" s="182">
        <v>25.8</v>
      </c>
      <c r="L25" s="190">
        <v>25.6</v>
      </c>
      <c r="M25" s="183">
        <f t="shared" si="0"/>
        <v>0</v>
      </c>
    </row>
    <row r="26" spans="1:13" x14ac:dyDescent="0.2">
      <c r="A26" s="32" t="s">
        <v>39</v>
      </c>
      <c r="B26" s="182">
        <v>26.3</v>
      </c>
      <c r="C26" s="182">
        <v>26.3</v>
      </c>
      <c r="D26" s="182">
        <v>26.8</v>
      </c>
      <c r="E26" s="182">
        <v>26.9</v>
      </c>
      <c r="F26" s="182">
        <v>27.2</v>
      </c>
      <c r="G26" s="182">
        <v>27.4</v>
      </c>
      <c r="H26" s="182">
        <v>27.2</v>
      </c>
      <c r="I26" s="182">
        <v>27</v>
      </c>
      <c r="J26" s="182">
        <v>26.9</v>
      </c>
      <c r="K26" s="182">
        <v>26.8</v>
      </c>
      <c r="L26" s="190">
        <v>27.4</v>
      </c>
      <c r="M26" s="183">
        <f t="shared" si="0"/>
        <v>1.0999999999999979</v>
      </c>
    </row>
    <row r="27" spans="1:13" x14ac:dyDescent="0.2">
      <c r="A27" s="32" t="s">
        <v>40</v>
      </c>
      <c r="B27" s="182">
        <v>27</v>
      </c>
      <c r="C27" s="182">
        <v>27.1</v>
      </c>
      <c r="D27" s="182">
        <v>27.5</v>
      </c>
      <c r="E27" s="182">
        <v>27.9</v>
      </c>
      <c r="F27" s="182">
        <v>27.7</v>
      </c>
      <c r="G27" s="182">
        <v>27.8</v>
      </c>
      <c r="H27" s="182">
        <v>27.1</v>
      </c>
      <c r="I27" s="182">
        <v>27.1</v>
      </c>
      <c r="J27" s="182">
        <v>26.8</v>
      </c>
      <c r="K27" s="182">
        <v>26.3</v>
      </c>
      <c r="L27" s="190">
        <v>26.1</v>
      </c>
      <c r="M27" s="183">
        <f t="shared" si="0"/>
        <v>-0.89999999999999858</v>
      </c>
    </row>
    <row r="28" spans="1:13" x14ac:dyDescent="0.2">
      <c r="A28" s="32" t="s">
        <v>41</v>
      </c>
      <c r="B28" s="182">
        <v>27</v>
      </c>
      <c r="C28" s="182">
        <v>27.4</v>
      </c>
      <c r="D28" s="182">
        <v>27.8</v>
      </c>
      <c r="E28" s="182">
        <v>28.1</v>
      </c>
      <c r="F28" s="182">
        <v>27.9</v>
      </c>
      <c r="G28" s="182">
        <v>26.6</v>
      </c>
      <c r="H28" s="182">
        <v>27.4</v>
      </c>
      <c r="I28" s="182">
        <v>29.6</v>
      </c>
      <c r="J28" s="182">
        <v>27.5</v>
      </c>
      <c r="K28" s="182">
        <v>27.5</v>
      </c>
      <c r="L28" s="190">
        <v>27.3</v>
      </c>
      <c r="M28" s="183">
        <f t="shared" si="0"/>
        <v>0.30000000000000071</v>
      </c>
    </row>
    <row r="29" spans="1:13" x14ac:dyDescent="0.2">
      <c r="A29" s="32" t="s">
        <v>42</v>
      </c>
      <c r="B29" s="182">
        <v>29.1</v>
      </c>
      <c r="C29" s="182">
        <v>29</v>
      </c>
      <c r="D29" s="182">
        <v>29.5</v>
      </c>
      <c r="E29" s="182">
        <v>29.6</v>
      </c>
      <c r="F29" s="182">
        <v>29.1</v>
      </c>
      <c r="G29" s="182">
        <v>29.3</v>
      </c>
      <c r="H29" s="182">
        <v>29.2</v>
      </c>
      <c r="I29" s="182">
        <v>28.3</v>
      </c>
      <c r="J29" s="182">
        <v>29.3</v>
      </c>
      <c r="K29" s="182">
        <v>29</v>
      </c>
      <c r="L29" s="190">
        <v>28.8</v>
      </c>
      <c r="M29" s="183">
        <f t="shared" si="0"/>
        <v>-0.30000000000000071</v>
      </c>
    </row>
    <row r="30" spans="1:13" x14ac:dyDescent="0.2">
      <c r="A30" s="32" t="s">
        <v>113</v>
      </c>
      <c r="B30" s="182">
        <v>26.9</v>
      </c>
      <c r="C30" s="182">
        <v>27.4</v>
      </c>
      <c r="D30" s="182">
        <v>28</v>
      </c>
      <c r="E30" s="182">
        <v>27.9</v>
      </c>
      <c r="F30" s="182">
        <v>28.2</v>
      </c>
      <c r="G30" s="182">
        <v>28.5</v>
      </c>
      <c r="H30" s="182">
        <v>28.2</v>
      </c>
      <c r="I30" s="182">
        <v>25.9</v>
      </c>
      <c r="J30" s="182">
        <v>28.2</v>
      </c>
      <c r="K30" s="182">
        <v>28</v>
      </c>
      <c r="L30" s="190">
        <v>27.9</v>
      </c>
      <c r="M30" s="183">
        <f t="shared" si="0"/>
        <v>1</v>
      </c>
    </row>
    <row r="31" spans="1:13" x14ac:dyDescent="0.2">
      <c r="A31" s="32" t="s">
        <v>44</v>
      </c>
      <c r="B31" s="182">
        <v>24.6</v>
      </c>
      <c r="C31" s="182">
        <v>24.8</v>
      </c>
      <c r="D31" s="182">
        <v>25.3</v>
      </c>
      <c r="E31" s="182">
        <v>25.8</v>
      </c>
      <c r="F31" s="182">
        <v>26.3</v>
      </c>
      <c r="G31" s="182">
        <v>26.4</v>
      </c>
      <c r="H31" s="182">
        <v>26.1</v>
      </c>
      <c r="I31" s="182">
        <v>28.7</v>
      </c>
      <c r="J31" s="182">
        <v>25.3</v>
      </c>
      <c r="K31" s="182">
        <v>25.4</v>
      </c>
      <c r="L31" s="190">
        <v>25.1</v>
      </c>
      <c r="M31" s="183">
        <f t="shared" si="0"/>
        <v>0.5</v>
      </c>
    </row>
    <row r="32" spans="1:13" x14ac:dyDescent="0.2">
      <c r="A32" s="32" t="s">
        <v>45</v>
      </c>
      <c r="B32" s="182">
        <v>27.7</v>
      </c>
      <c r="C32" s="182">
        <v>27.9</v>
      </c>
      <c r="D32" s="182">
        <v>28.2</v>
      </c>
      <c r="E32" s="182">
        <v>28.5</v>
      </c>
      <c r="F32" s="182">
        <v>28.7</v>
      </c>
      <c r="G32" s="182">
        <v>28.8</v>
      </c>
      <c r="H32" s="182">
        <v>28.8</v>
      </c>
      <c r="I32" s="182">
        <v>27</v>
      </c>
      <c r="J32" s="182">
        <v>28.3</v>
      </c>
      <c r="K32" s="182">
        <v>28.1</v>
      </c>
      <c r="L32" s="190">
        <v>28.1</v>
      </c>
      <c r="M32" s="183">
        <f t="shared" si="0"/>
        <v>0.40000000000000213</v>
      </c>
    </row>
    <row r="33" spans="1:13" x14ac:dyDescent="0.2">
      <c r="A33" s="32" t="s">
        <v>46</v>
      </c>
      <c r="B33" s="182">
        <v>26.3</v>
      </c>
      <c r="C33" s="182">
        <v>26.9</v>
      </c>
      <c r="D33" s="182">
        <v>27.3</v>
      </c>
      <c r="E33" s="182">
        <v>27.7</v>
      </c>
      <c r="F33" s="182">
        <v>27.6</v>
      </c>
      <c r="G33" s="182">
        <v>27.7</v>
      </c>
      <c r="H33" s="182">
        <v>27.5</v>
      </c>
      <c r="I33" s="182">
        <v>27.3</v>
      </c>
      <c r="J33" s="182">
        <v>26.9</v>
      </c>
      <c r="K33" s="182">
        <v>26.7</v>
      </c>
      <c r="L33" s="190">
        <v>26.7</v>
      </c>
      <c r="M33" s="183">
        <f t="shared" si="0"/>
        <v>0.39999999999999858</v>
      </c>
    </row>
    <row r="34" spans="1:13" x14ac:dyDescent="0.2">
      <c r="A34" s="32" t="s">
        <v>47</v>
      </c>
      <c r="B34" s="182">
        <v>28.1</v>
      </c>
      <c r="C34" s="182">
        <v>28.5</v>
      </c>
      <c r="D34" s="182">
        <v>28</v>
      </c>
      <c r="E34" s="182">
        <v>28.5</v>
      </c>
      <c r="F34" s="182">
        <v>28.2</v>
      </c>
      <c r="G34" s="182">
        <v>28.4</v>
      </c>
      <c r="H34" s="182">
        <v>27.8</v>
      </c>
      <c r="I34" s="182">
        <v>25.3</v>
      </c>
      <c r="J34" s="182">
        <v>27.3</v>
      </c>
      <c r="K34" s="182">
        <v>26.9</v>
      </c>
      <c r="L34" s="190">
        <v>26.5</v>
      </c>
      <c r="M34" s="183">
        <f t="shared" si="0"/>
        <v>-1.6000000000000014</v>
      </c>
    </row>
    <row r="35" spans="1:13" x14ac:dyDescent="0.2">
      <c r="A35" s="32" t="s">
        <v>48</v>
      </c>
      <c r="B35" s="182">
        <v>25.3</v>
      </c>
      <c r="C35" s="182">
        <v>25.9</v>
      </c>
      <c r="D35" s="182">
        <v>25.6</v>
      </c>
      <c r="E35" s="182">
        <v>26.3</v>
      </c>
      <c r="F35" s="182">
        <v>25.9</v>
      </c>
      <c r="G35" s="182">
        <v>25.8</v>
      </c>
      <c r="H35" s="182">
        <v>26</v>
      </c>
      <c r="I35" s="182">
        <v>25</v>
      </c>
      <c r="J35" s="182">
        <v>25.7</v>
      </c>
      <c r="K35" s="182">
        <v>25.7</v>
      </c>
      <c r="L35" s="190">
        <v>25.4</v>
      </c>
      <c r="M35" s="183">
        <f t="shared" si="0"/>
        <v>9.9999999999997868E-2</v>
      </c>
    </row>
    <row r="36" spans="1:13" x14ac:dyDescent="0.2">
      <c r="A36" s="32" t="s">
        <v>49</v>
      </c>
      <c r="B36" s="182">
        <v>25.4</v>
      </c>
      <c r="C36" s="182">
        <v>26.3</v>
      </c>
      <c r="D36" s="182">
        <v>26.7</v>
      </c>
      <c r="E36" s="182">
        <v>26.6</v>
      </c>
      <c r="F36" s="182">
        <v>26</v>
      </c>
      <c r="G36" s="182">
        <v>25.6</v>
      </c>
      <c r="H36" s="182">
        <v>25.3</v>
      </c>
      <c r="I36" s="182">
        <v>27.7</v>
      </c>
      <c r="J36" s="182">
        <v>25</v>
      </c>
      <c r="K36" s="182">
        <v>24.6</v>
      </c>
      <c r="L36" s="190">
        <v>24.3</v>
      </c>
      <c r="M36" s="183">
        <f t="shared" si="0"/>
        <v>-1.0999999999999979</v>
      </c>
    </row>
    <row r="37" spans="1:13" x14ac:dyDescent="0.2">
      <c r="A37" s="34" t="s">
        <v>50</v>
      </c>
      <c r="B37" s="186">
        <v>27</v>
      </c>
      <c r="C37" s="186">
        <v>27.2</v>
      </c>
      <c r="D37" s="186">
        <v>27.6</v>
      </c>
      <c r="E37" s="186">
        <v>27.7</v>
      </c>
      <c r="F37" s="186">
        <v>27.8</v>
      </c>
      <c r="G37" s="186">
        <v>27.8</v>
      </c>
      <c r="H37" s="186">
        <v>27.8</v>
      </c>
      <c r="I37" s="186">
        <v>27.7</v>
      </c>
      <c r="J37" s="186">
        <v>27.5</v>
      </c>
      <c r="K37" s="186">
        <v>27.3</v>
      </c>
      <c r="L37" s="191">
        <v>27.2</v>
      </c>
      <c r="M37" s="187">
        <f t="shared" si="0"/>
        <v>0.19999999999999929</v>
      </c>
    </row>
    <row r="38" spans="1:13" x14ac:dyDescent="0.2">
      <c r="M38" s="77"/>
    </row>
    <row r="39" spans="1:13" x14ac:dyDescent="0.2">
      <c r="A39" s="157" t="s">
        <v>406</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heetViews>
  <sheetFormatPr defaultRowHeight="15" x14ac:dyDescent="0.2"/>
  <cols>
    <col min="1" max="3" width="19.7109375" style="2" customWidth="1"/>
    <col min="4" max="16384" width="9.140625" style="2"/>
  </cols>
  <sheetData>
    <row r="1" spans="1:3" ht="15.75" x14ac:dyDescent="0.25">
      <c r="A1" s="1" t="s">
        <v>418</v>
      </c>
    </row>
    <row r="3" spans="1:3" ht="30" x14ac:dyDescent="0.2">
      <c r="A3" s="3" t="s">
        <v>0</v>
      </c>
      <c r="B3" s="13" t="s">
        <v>114</v>
      </c>
      <c r="C3" s="14" t="s">
        <v>115</v>
      </c>
    </row>
    <row r="4" spans="1:3" x14ac:dyDescent="0.2">
      <c r="A4" s="64">
        <v>2001</v>
      </c>
      <c r="B4" s="31">
        <v>100</v>
      </c>
      <c r="C4" s="56">
        <v>100</v>
      </c>
    </row>
    <row r="5" spans="1:3" x14ac:dyDescent="0.2">
      <c r="A5" s="65">
        <v>2002</v>
      </c>
      <c r="B5" s="182">
        <v>103.1</v>
      </c>
      <c r="C5" s="183">
        <v>99.5</v>
      </c>
    </row>
    <row r="6" spans="1:3" x14ac:dyDescent="0.2">
      <c r="A6" s="65">
        <v>2003</v>
      </c>
      <c r="B6" s="182">
        <v>108</v>
      </c>
      <c r="C6" s="183">
        <v>97</v>
      </c>
    </row>
    <row r="7" spans="1:3" x14ac:dyDescent="0.2">
      <c r="A7" s="65">
        <v>2004</v>
      </c>
      <c r="B7" s="182">
        <v>113.8</v>
      </c>
      <c r="C7" s="183">
        <v>95.1</v>
      </c>
    </row>
    <row r="8" spans="1:3" x14ac:dyDescent="0.2">
      <c r="A8" s="65">
        <v>2005</v>
      </c>
      <c r="B8" s="182">
        <v>112</v>
      </c>
      <c r="C8" s="183">
        <v>92.9</v>
      </c>
    </row>
    <row r="9" spans="1:3" x14ac:dyDescent="0.2">
      <c r="A9" s="65">
        <v>2006</v>
      </c>
      <c r="B9" s="182">
        <v>114.7</v>
      </c>
      <c r="C9" s="183">
        <v>92.1</v>
      </c>
    </row>
    <row r="10" spans="1:3" x14ac:dyDescent="0.2">
      <c r="A10" s="65">
        <v>2007</v>
      </c>
      <c r="B10" s="182">
        <v>124.3</v>
      </c>
      <c r="C10" s="183">
        <v>89</v>
      </c>
    </row>
    <row r="11" spans="1:3" x14ac:dyDescent="0.2">
      <c r="A11" s="65">
        <v>2008</v>
      </c>
      <c r="B11" s="182">
        <v>128.1</v>
      </c>
      <c r="C11" s="183">
        <v>86.7</v>
      </c>
    </row>
    <row r="12" spans="1:3" x14ac:dyDescent="0.2">
      <c r="A12" s="65">
        <v>2009</v>
      </c>
      <c r="B12" s="182">
        <v>127.5</v>
      </c>
      <c r="C12" s="183">
        <v>86.1</v>
      </c>
    </row>
    <row r="13" spans="1:3" x14ac:dyDescent="0.2">
      <c r="A13" s="65">
        <v>2010</v>
      </c>
      <c r="B13" s="182">
        <v>127.7</v>
      </c>
      <c r="C13" s="183">
        <v>83.6</v>
      </c>
    </row>
    <row r="14" spans="1:3" x14ac:dyDescent="0.2">
      <c r="A14" s="65">
        <v>2011</v>
      </c>
      <c r="B14" s="182">
        <v>130.69999999999999</v>
      </c>
      <c r="C14" s="183">
        <v>81.7</v>
      </c>
    </row>
    <row r="15" spans="1:3" x14ac:dyDescent="0.2">
      <c r="A15" s="65">
        <v>2012</v>
      </c>
      <c r="B15" s="182">
        <v>132.69999999999999</v>
      </c>
      <c r="C15" s="183">
        <v>80.5</v>
      </c>
    </row>
    <row r="16" spans="1:3" x14ac:dyDescent="0.2">
      <c r="A16" s="65">
        <v>2013</v>
      </c>
      <c r="B16" s="182">
        <v>134.19999999999999</v>
      </c>
      <c r="C16" s="183">
        <v>78.8</v>
      </c>
    </row>
    <row r="17" spans="1:3" x14ac:dyDescent="0.2">
      <c r="A17" s="65">
        <v>2014</v>
      </c>
      <c r="B17" s="182">
        <v>136.69999999999999</v>
      </c>
      <c r="C17" s="183">
        <v>78.5</v>
      </c>
    </row>
    <row r="18" spans="1:3" x14ac:dyDescent="0.2">
      <c r="A18" s="65">
        <v>2015</v>
      </c>
      <c r="B18" s="182">
        <v>136.69999999999999</v>
      </c>
      <c r="C18" s="183">
        <v>76.7</v>
      </c>
    </row>
    <row r="19" spans="1:3" x14ac:dyDescent="0.2">
      <c r="A19" s="65">
        <v>2016</v>
      </c>
      <c r="B19" s="182">
        <v>132.4</v>
      </c>
      <c r="C19" s="183">
        <v>75.2</v>
      </c>
    </row>
    <row r="20" spans="1:3" x14ac:dyDescent="0.2">
      <c r="A20" s="133">
        <v>2017</v>
      </c>
      <c r="B20" s="184">
        <v>130.80000000000001</v>
      </c>
      <c r="C20" s="185">
        <v>75.2</v>
      </c>
    </row>
    <row r="21" spans="1:3" x14ac:dyDescent="0.2">
      <c r="A21" s="66">
        <v>2018</v>
      </c>
      <c r="B21" s="186">
        <v>129.80000000000001</v>
      </c>
      <c r="C21" s="187">
        <v>73.900000000000006</v>
      </c>
    </row>
    <row r="23" spans="1:3" x14ac:dyDescent="0.2">
      <c r="A23" s="2" t="s">
        <v>116</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workbookViewId="0">
      <pane xSplit="1" ySplit="1" topLeftCell="B2" activePane="bottomRight" state="frozen"/>
      <selection pane="topRight" activeCell="B1" sqref="B1"/>
      <selection pane="bottomLeft" activeCell="A2" sqref="A2"/>
      <selection pane="bottomRight"/>
    </sheetView>
  </sheetViews>
  <sheetFormatPr defaultRowHeight="15" x14ac:dyDescent="0.2"/>
  <cols>
    <col min="1" max="1" width="42.28515625" style="2" customWidth="1"/>
    <col min="2" max="16384" width="9.140625" style="2"/>
  </cols>
  <sheetData>
    <row r="1" spans="1:19" ht="15.75" x14ac:dyDescent="0.25">
      <c r="A1" s="1" t="s">
        <v>419</v>
      </c>
    </row>
    <row r="3" spans="1:19" x14ac:dyDescent="0.2">
      <c r="A3" s="68" t="s">
        <v>0</v>
      </c>
      <c r="B3" s="69">
        <v>2001</v>
      </c>
      <c r="C3" s="69">
        <v>2002</v>
      </c>
      <c r="D3" s="69">
        <v>2003</v>
      </c>
      <c r="E3" s="69">
        <v>2004</v>
      </c>
      <c r="F3" s="69">
        <v>2005</v>
      </c>
      <c r="G3" s="69">
        <v>2006</v>
      </c>
      <c r="H3" s="69">
        <v>2007</v>
      </c>
      <c r="I3" s="69">
        <v>2008</v>
      </c>
      <c r="J3" s="69">
        <v>2009</v>
      </c>
      <c r="K3" s="69">
        <v>2010</v>
      </c>
      <c r="L3" s="69">
        <v>2011</v>
      </c>
      <c r="M3" s="69">
        <v>2012</v>
      </c>
      <c r="N3" s="69">
        <v>2013</v>
      </c>
      <c r="O3" s="69">
        <v>2014</v>
      </c>
      <c r="P3" s="69">
        <v>2015</v>
      </c>
      <c r="Q3" s="70">
        <v>2016</v>
      </c>
      <c r="R3" s="70">
        <v>2017</v>
      </c>
      <c r="S3" s="71">
        <v>2018</v>
      </c>
    </row>
    <row r="4" spans="1:19" x14ac:dyDescent="0.2">
      <c r="A4" s="237" t="s">
        <v>117</v>
      </c>
      <c r="B4" s="238"/>
      <c r="C4" s="238"/>
      <c r="D4" s="238"/>
      <c r="E4" s="238"/>
      <c r="F4" s="238"/>
      <c r="G4" s="238"/>
      <c r="H4" s="238"/>
      <c r="I4" s="238"/>
      <c r="J4" s="238"/>
      <c r="K4" s="238"/>
      <c r="L4" s="238"/>
      <c r="M4" s="238"/>
      <c r="N4" s="238"/>
      <c r="O4" s="238"/>
      <c r="P4" s="238"/>
      <c r="Q4" s="238"/>
      <c r="R4" s="238"/>
      <c r="S4" s="239"/>
    </row>
    <row r="5" spans="1:19" x14ac:dyDescent="0.2">
      <c r="A5" s="72" t="s">
        <v>118</v>
      </c>
      <c r="B5" s="201">
        <v>32.26</v>
      </c>
      <c r="C5" s="195">
        <v>32.14</v>
      </c>
      <c r="D5" s="195">
        <v>31.95</v>
      </c>
      <c r="E5" s="195">
        <v>31.6</v>
      </c>
      <c r="F5" s="195">
        <v>31.38</v>
      </c>
      <c r="G5" s="195">
        <v>31.49</v>
      </c>
      <c r="H5" s="195">
        <v>31.16</v>
      </c>
      <c r="I5" s="195">
        <v>30.27</v>
      </c>
      <c r="J5" s="195">
        <v>30.07</v>
      </c>
      <c r="K5" s="195">
        <v>29.7</v>
      </c>
      <c r="L5" s="195">
        <v>29.11</v>
      </c>
      <c r="M5" s="195">
        <v>28.9</v>
      </c>
      <c r="N5" s="195">
        <v>28.82</v>
      </c>
      <c r="O5" s="195">
        <v>29.33</v>
      </c>
      <c r="P5" s="195">
        <v>29.23</v>
      </c>
      <c r="Q5" s="195">
        <v>29.52</v>
      </c>
      <c r="R5" s="196">
        <v>29.54</v>
      </c>
      <c r="S5" s="197">
        <v>29.54</v>
      </c>
    </row>
    <row r="6" spans="1:19" x14ac:dyDescent="0.2">
      <c r="A6" s="72" t="s">
        <v>119</v>
      </c>
      <c r="B6" s="202">
        <v>8.98</v>
      </c>
      <c r="C6" s="192">
        <v>8.9</v>
      </c>
      <c r="D6" s="192">
        <v>8.84</v>
      </c>
      <c r="E6" s="192">
        <v>8.66</v>
      </c>
      <c r="F6" s="192">
        <v>8.51</v>
      </c>
      <c r="G6" s="192">
        <v>8.52</v>
      </c>
      <c r="H6" s="192">
        <v>8.58</v>
      </c>
      <c r="I6" s="192">
        <v>8.2899999999999991</v>
      </c>
      <c r="J6" s="192">
        <v>8.19</v>
      </c>
      <c r="K6" s="192">
        <v>8.0500000000000007</v>
      </c>
      <c r="L6" s="192">
        <v>7.82</v>
      </c>
      <c r="M6" s="192">
        <v>7.57</v>
      </c>
      <c r="N6" s="192">
        <v>7.42</v>
      </c>
      <c r="O6" s="192">
        <v>7.52</v>
      </c>
      <c r="P6" s="192">
        <v>7.5</v>
      </c>
      <c r="Q6" s="192">
        <v>7.6</v>
      </c>
      <c r="R6" s="193">
        <v>7.65</v>
      </c>
      <c r="S6" s="194">
        <v>7.56</v>
      </c>
    </row>
    <row r="7" spans="1:19" x14ac:dyDescent="0.2">
      <c r="A7" s="75" t="s">
        <v>96</v>
      </c>
      <c r="B7" s="203">
        <v>22.04</v>
      </c>
      <c r="C7" s="198">
        <v>22.03</v>
      </c>
      <c r="D7" s="198">
        <v>21.93</v>
      </c>
      <c r="E7" s="198">
        <v>21.73</v>
      </c>
      <c r="F7" s="198">
        <v>21.66</v>
      </c>
      <c r="G7" s="198">
        <v>21.76</v>
      </c>
      <c r="H7" s="198">
        <v>21.43</v>
      </c>
      <c r="I7" s="198">
        <v>20.9</v>
      </c>
      <c r="J7" s="198">
        <v>20.83</v>
      </c>
      <c r="K7" s="198">
        <v>20.63</v>
      </c>
      <c r="L7" s="198">
        <v>20.28</v>
      </c>
      <c r="M7" s="198">
        <v>20.350000000000001</v>
      </c>
      <c r="N7" s="198">
        <v>20.43</v>
      </c>
      <c r="O7" s="198">
        <v>20.81</v>
      </c>
      <c r="P7" s="198">
        <v>20.72</v>
      </c>
      <c r="Q7" s="198">
        <v>20.91</v>
      </c>
      <c r="R7" s="199">
        <v>20.9</v>
      </c>
      <c r="S7" s="200">
        <v>21</v>
      </c>
    </row>
    <row r="8" spans="1:19" x14ac:dyDescent="0.2">
      <c r="A8" s="240" t="s">
        <v>120</v>
      </c>
      <c r="B8" s="241"/>
      <c r="C8" s="241"/>
      <c r="D8" s="241"/>
      <c r="E8" s="241"/>
      <c r="F8" s="241"/>
      <c r="G8" s="241"/>
      <c r="H8" s="241"/>
      <c r="I8" s="241"/>
      <c r="J8" s="241"/>
      <c r="K8" s="241"/>
      <c r="L8" s="241"/>
      <c r="M8" s="241"/>
      <c r="N8" s="241"/>
      <c r="O8" s="241"/>
      <c r="P8" s="241"/>
      <c r="Q8" s="241"/>
      <c r="R8" s="241"/>
      <c r="S8" s="242"/>
    </row>
    <row r="9" spans="1:19" x14ac:dyDescent="0.2">
      <c r="A9" s="72" t="s">
        <v>121</v>
      </c>
      <c r="B9" s="74">
        <v>100</v>
      </c>
      <c r="C9" s="182">
        <v>99.6</v>
      </c>
      <c r="D9" s="182">
        <v>99</v>
      </c>
      <c r="E9" s="182">
        <v>98</v>
      </c>
      <c r="F9" s="182">
        <v>97.3</v>
      </c>
      <c r="G9" s="182">
        <v>97.6</v>
      </c>
      <c r="H9" s="182">
        <v>96.6</v>
      </c>
      <c r="I9" s="182">
        <v>93.8</v>
      </c>
      <c r="J9" s="182">
        <v>93.2</v>
      </c>
      <c r="K9" s="182">
        <v>92.1</v>
      </c>
      <c r="L9" s="182">
        <v>90.2</v>
      </c>
      <c r="M9" s="182">
        <v>89.6</v>
      </c>
      <c r="N9" s="182">
        <v>89.3</v>
      </c>
      <c r="O9" s="182">
        <v>90.9</v>
      </c>
      <c r="P9" s="182">
        <v>90.6</v>
      </c>
      <c r="Q9" s="182">
        <v>91.5</v>
      </c>
      <c r="R9" s="190">
        <v>91.6</v>
      </c>
      <c r="S9" s="183">
        <v>91.6</v>
      </c>
    </row>
    <row r="10" spans="1:19" x14ac:dyDescent="0.2">
      <c r="A10" s="72" t="s">
        <v>119</v>
      </c>
      <c r="B10" s="74">
        <v>100</v>
      </c>
      <c r="C10" s="182">
        <v>99.1</v>
      </c>
      <c r="D10" s="182">
        <v>98.4</v>
      </c>
      <c r="E10" s="182">
        <v>96.4</v>
      </c>
      <c r="F10" s="182">
        <v>94.8</v>
      </c>
      <c r="G10" s="182">
        <v>94.9</v>
      </c>
      <c r="H10" s="182">
        <v>95.5</v>
      </c>
      <c r="I10" s="182">
        <v>92.3</v>
      </c>
      <c r="J10" s="182">
        <v>91.2</v>
      </c>
      <c r="K10" s="182">
        <v>89.6</v>
      </c>
      <c r="L10" s="182">
        <v>87.1</v>
      </c>
      <c r="M10" s="182">
        <v>84.3</v>
      </c>
      <c r="N10" s="182">
        <v>82.6</v>
      </c>
      <c r="O10" s="182">
        <v>83.7</v>
      </c>
      <c r="P10" s="182">
        <v>83.5</v>
      </c>
      <c r="Q10" s="182">
        <v>84.6</v>
      </c>
      <c r="R10" s="190">
        <v>85.1</v>
      </c>
      <c r="S10" s="183">
        <v>84.2</v>
      </c>
    </row>
    <row r="11" spans="1:19" x14ac:dyDescent="0.2">
      <c r="A11" s="75" t="s">
        <v>96</v>
      </c>
      <c r="B11" s="76">
        <v>100</v>
      </c>
      <c r="C11" s="186">
        <v>99.9</v>
      </c>
      <c r="D11" s="186">
        <v>99.5</v>
      </c>
      <c r="E11" s="186">
        <v>98.6</v>
      </c>
      <c r="F11" s="186">
        <v>98.3</v>
      </c>
      <c r="G11" s="186">
        <v>98.7</v>
      </c>
      <c r="H11" s="186">
        <v>97.2</v>
      </c>
      <c r="I11" s="186">
        <v>94.8</v>
      </c>
      <c r="J11" s="186">
        <v>94.5</v>
      </c>
      <c r="K11" s="186">
        <v>93.6</v>
      </c>
      <c r="L11" s="186">
        <v>92</v>
      </c>
      <c r="M11" s="186">
        <v>92.3</v>
      </c>
      <c r="N11" s="186">
        <v>92.7</v>
      </c>
      <c r="O11" s="186">
        <v>94.4</v>
      </c>
      <c r="P11" s="186">
        <v>94</v>
      </c>
      <c r="Q11" s="186">
        <v>94.9</v>
      </c>
      <c r="R11" s="191">
        <v>94.8</v>
      </c>
      <c r="S11" s="187">
        <v>95.3</v>
      </c>
    </row>
    <row r="13" spans="1:19" x14ac:dyDescent="0.2">
      <c r="A13" s="170" t="s">
        <v>407</v>
      </c>
    </row>
  </sheetData>
  <mergeCells count="2">
    <mergeCell ref="A4:S4"/>
    <mergeCell ref="A8:S8"/>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workbookViewId="0">
      <selection activeCell="A2" sqref="A2"/>
    </sheetView>
  </sheetViews>
  <sheetFormatPr defaultRowHeight="15" x14ac:dyDescent="0.2"/>
  <cols>
    <col min="1" max="1" width="9.140625" style="2"/>
    <col min="2" max="3" width="20.85546875" style="2" customWidth="1"/>
    <col min="4" max="16384" width="9.140625" style="2"/>
  </cols>
  <sheetData>
    <row r="1" spans="1:3" ht="15.75" x14ac:dyDescent="0.25">
      <c r="A1" s="1" t="s">
        <v>420</v>
      </c>
    </row>
    <row r="3" spans="1:3" ht="30" x14ac:dyDescent="0.2">
      <c r="A3" s="12" t="s">
        <v>0</v>
      </c>
      <c r="B3" s="13" t="s">
        <v>122</v>
      </c>
      <c r="C3" s="14" t="s">
        <v>123</v>
      </c>
    </row>
    <row r="4" spans="1:3" x14ac:dyDescent="0.2">
      <c r="A4" s="64">
        <v>2001</v>
      </c>
      <c r="B4" s="31">
        <v>0.32</v>
      </c>
      <c r="C4" s="56">
        <v>1.2</v>
      </c>
    </row>
    <row r="5" spans="1:3" x14ac:dyDescent="0.2">
      <c r="A5" s="65">
        <v>2002</v>
      </c>
      <c r="B5" s="33">
        <v>0.32</v>
      </c>
      <c r="C5" s="67">
        <v>1.2</v>
      </c>
    </row>
    <row r="6" spans="1:3" x14ac:dyDescent="0.2">
      <c r="A6" s="65">
        <v>2003</v>
      </c>
      <c r="B6" s="33">
        <v>0.37</v>
      </c>
      <c r="C6" s="67">
        <v>1.4</v>
      </c>
    </row>
    <row r="7" spans="1:3" x14ac:dyDescent="0.2">
      <c r="A7" s="65">
        <v>2004</v>
      </c>
      <c r="B7" s="33">
        <v>0.38</v>
      </c>
      <c r="C7" s="67">
        <v>1.4</v>
      </c>
    </row>
    <row r="8" spans="1:3" x14ac:dyDescent="0.2">
      <c r="A8" s="65">
        <v>2005</v>
      </c>
      <c r="B8" s="33">
        <v>0.42</v>
      </c>
      <c r="C8" s="67">
        <v>1.6</v>
      </c>
    </row>
    <row r="9" spans="1:3" x14ac:dyDescent="0.2">
      <c r="A9" s="65">
        <v>2006</v>
      </c>
      <c r="B9" s="33">
        <v>0.47</v>
      </c>
      <c r="C9" s="67">
        <v>1.7</v>
      </c>
    </row>
    <row r="10" spans="1:3" x14ac:dyDescent="0.2">
      <c r="A10" s="65">
        <v>2007</v>
      </c>
      <c r="B10" s="33">
        <v>0.47</v>
      </c>
      <c r="C10" s="67">
        <v>1.6</v>
      </c>
    </row>
    <row r="11" spans="1:3" x14ac:dyDescent="0.2">
      <c r="A11" s="65">
        <v>2008</v>
      </c>
      <c r="B11" s="33">
        <v>0.49</v>
      </c>
      <c r="C11" s="67">
        <v>1.7</v>
      </c>
    </row>
    <row r="12" spans="1:3" x14ac:dyDescent="0.2">
      <c r="A12" s="65">
        <v>2009</v>
      </c>
      <c r="B12" s="33">
        <v>0.51</v>
      </c>
      <c r="C12" s="67">
        <v>1.8</v>
      </c>
    </row>
    <row r="13" spans="1:3" x14ac:dyDescent="0.2">
      <c r="A13" s="65">
        <v>2010</v>
      </c>
      <c r="B13" s="33">
        <v>0.54</v>
      </c>
      <c r="C13" s="67">
        <v>1.9</v>
      </c>
    </row>
    <row r="14" spans="1:3" x14ac:dyDescent="0.2">
      <c r="A14" s="65">
        <v>2011</v>
      </c>
      <c r="B14" s="33">
        <v>0.56999999999999995</v>
      </c>
      <c r="C14" s="67">
        <v>1.9</v>
      </c>
    </row>
    <row r="15" spans="1:3" x14ac:dyDescent="0.2">
      <c r="A15" s="65">
        <v>2012</v>
      </c>
      <c r="B15" s="33">
        <v>0.57999999999999996</v>
      </c>
      <c r="C15" s="67">
        <v>1.9</v>
      </c>
    </row>
    <row r="16" spans="1:3" x14ac:dyDescent="0.2">
      <c r="A16" s="65">
        <v>2013</v>
      </c>
      <c r="B16" s="33">
        <v>0.59</v>
      </c>
      <c r="C16" s="67">
        <v>1.9</v>
      </c>
    </row>
    <row r="17" spans="1:3" x14ac:dyDescent="0.2">
      <c r="A17" s="65">
        <v>2014</v>
      </c>
      <c r="B17" s="33">
        <v>0.65</v>
      </c>
      <c r="C17" s="67">
        <v>2.1</v>
      </c>
    </row>
    <row r="18" spans="1:3" x14ac:dyDescent="0.2">
      <c r="A18" s="65">
        <v>2015</v>
      </c>
      <c r="B18" s="33">
        <v>0.67</v>
      </c>
      <c r="C18" s="67">
        <v>2.1</v>
      </c>
    </row>
    <row r="19" spans="1:3" x14ac:dyDescent="0.2">
      <c r="A19" s="65">
        <v>2016</v>
      </c>
      <c r="B19" s="33">
        <v>0.73</v>
      </c>
      <c r="C19" s="67">
        <v>2.2999999999999998</v>
      </c>
    </row>
    <row r="20" spans="1:3" x14ac:dyDescent="0.2">
      <c r="A20" s="133">
        <v>2017</v>
      </c>
      <c r="B20" s="23">
        <v>0.72</v>
      </c>
      <c r="C20" s="134">
        <v>2.2999999999999998</v>
      </c>
    </row>
    <row r="21" spans="1:3" x14ac:dyDescent="0.2">
      <c r="A21" s="66">
        <v>2018</v>
      </c>
      <c r="B21" s="35">
        <v>0.74</v>
      </c>
      <c r="C21" s="49">
        <v>2.4</v>
      </c>
    </row>
    <row r="23" spans="1:3" x14ac:dyDescent="0.2">
      <c r="A23" s="243" t="s">
        <v>400</v>
      </c>
      <c r="B23" s="230"/>
      <c r="C23" s="230"/>
    </row>
    <row r="24" spans="1:3" x14ac:dyDescent="0.2">
      <c r="A24" s="230"/>
      <c r="B24" s="230"/>
      <c r="C24" s="230"/>
    </row>
    <row r="25" spans="1:3" x14ac:dyDescent="0.2">
      <c r="A25" s="230"/>
      <c r="B25" s="230"/>
      <c r="C25" s="230"/>
    </row>
    <row r="26" spans="1:3" x14ac:dyDescent="0.2">
      <c r="A26" s="230"/>
      <c r="B26" s="230"/>
      <c r="C26" s="230"/>
    </row>
    <row r="27" spans="1:3" x14ac:dyDescent="0.2">
      <c r="A27" s="230"/>
      <c r="B27" s="230"/>
      <c r="C27" s="230"/>
    </row>
    <row r="28" spans="1:3" x14ac:dyDescent="0.2">
      <c r="A28" s="230"/>
      <c r="B28" s="230"/>
      <c r="C28" s="230"/>
    </row>
    <row r="29" spans="1:3" x14ac:dyDescent="0.2">
      <c r="A29" s="230"/>
      <c r="B29" s="230"/>
      <c r="C29" s="230"/>
    </row>
    <row r="30" spans="1:3" x14ac:dyDescent="0.2">
      <c r="A30" s="230"/>
      <c r="B30" s="230"/>
      <c r="C30" s="230"/>
    </row>
  </sheetData>
  <mergeCells count="1">
    <mergeCell ref="A23:C30"/>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workbookViewId="0">
      <selection activeCell="A27" sqref="A27"/>
    </sheetView>
  </sheetViews>
  <sheetFormatPr defaultRowHeight="15" x14ac:dyDescent="0.2"/>
  <cols>
    <col min="1" max="1" width="30.140625" style="2" customWidth="1"/>
    <col min="2" max="4" width="18.7109375" style="2" customWidth="1"/>
    <col min="5" max="5" width="9.140625" style="2"/>
    <col min="6" max="6" width="10.5703125" style="52" customWidth="1"/>
    <col min="7" max="9" width="17.85546875" style="2" customWidth="1"/>
    <col min="10" max="16384" width="9.140625" style="2"/>
  </cols>
  <sheetData>
    <row r="1" spans="1:4" ht="15.75" x14ac:dyDescent="0.25">
      <c r="A1" s="1" t="s">
        <v>421</v>
      </c>
    </row>
    <row r="3" spans="1:4" ht="30" x14ac:dyDescent="0.2">
      <c r="A3" s="53" t="s">
        <v>0</v>
      </c>
      <c r="B3" s="54" t="s">
        <v>277</v>
      </c>
      <c r="C3" s="54" t="s">
        <v>278</v>
      </c>
      <c r="D3" s="55" t="s">
        <v>279</v>
      </c>
    </row>
    <row r="4" spans="1:4" x14ac:dyDescent="0.2">
      <c r="A4" s="30" t="s">
        <v>125</v>
      </c>
      <c r="B4" s="42">
        <v>1573830</v>
      </c>
      <c r="C4" s="31"/>
      <c r="D4" s="56"/>
    </row>
    <row r="5" spans="1:4" x14ac:dyDescent="0.2">
      <c r="A5" s="32" t="s">
        <v>126</v>
      </c>
      <c r="B5" s="45">
        <v>1739236</v>
      </c>
      <c r="C5" s="57">
        <f>ROUND((B5-B4)/B4,3)</f>
        <v>0.105</v>
      </c>
      <c r="D5" s="58"/>
    </row>
    <row r="6" spans="1:4" x14ac:dyDescent="0.2">
      <c r="A6" s="32" t="s">
        <v>127</v>
      </c>
      <c r="B6" s="45">
        <v>2030300</v>
      </c>
      <c r="C6" s="57">
        <f t="shared" ref="C6:C20" si="0">ROUND((B6-B5)/B5,3)</f>
        <v>0.16700000000000001</v>
      </c>
      <c r="D6" s="58"/>
    </row>
    <row r="7" spans="1:4" x14ac:dyDescent="0.2">
      <c r="A7" s="32" t="s">
        <v>128</v>
      </c>
      <c r="B7" s="45">
        <v>2113800</v>
      </c>
      <c r="C7" s="57">
        <f t="shared" si="0"/>
        <v>4.1000000000000002E-2</v>
      </c>
      <c r="D7" s="58"/>
    </row>
    <row r="8" spans="1:4" x14ac:dyDescent="0.2">
      <c r="A8" s="32" t="s">
        <v>129</v>
      </c>
      <c r="B8" s="45">
        <v>2343276</v>
      </c>
      <c r="C8" s="57">
        <f t="shared" si="0"/>
        <v>0.109</v>
      </c>
      <c r="D8" s="58"/>
    </row>
    <row r="9" spans="1:4" x14ac:dyDescent="0.2">
      <c r="A9" s="32" t="s">
        <v>130</v>
      </c>
      <c r="B9" s="45">
        <v>2374400</v>
      </c>
      <c r="C9" s="57">
        <f t="shared" si="0"/>
        <v>1.2999999999999999E-2</v>
      </c>
      <c r="D9" s="58"/>
    </row>
    <row r="10" spans="1:4" x14ac:dyDescent="0.2">
      <c r="A10" s="32" t="s">
        <v>131</v>
      </c>
      <c r="B10" s="45">
        <v>5260157</v>
      </c>
      <c r="C10" s="57">
        <f t="shared" si="0"/>
        <v>1.2150000000000001</v>
      </c>
      <c r="D10" s="58"/>
    </row>
    <row r="11" spans="1:4" x14ac:dyDescent="0.2">
      <c r="A11" s="32" t="s">
        <v>132</v>
      </c>
      <c r="B11" s="45">
        <v>5337368</v>
      </c>
      <c r="C11" s="57">
        <f t="shared" si="0"/>
        <v>1.4999999999999999E-2</v>
      </c>
      <c r="D11" s="58"/>
    </row>
    <row r="12" spans="1:4" x14ac:dyDescent="0.2">
      <c r="A12" s="32" t="s">
        <v>133</v>
      </c>
      <c r="B12" s="45">
        <v>6179889</v>
      </c>
      <c r="C12" s="57">
        <f t="shared" si="0"/>
        <v>0.158</v>
      </c>
      <c r="D12" s="58"/>
    </row>
    <row r="13" spans="1:4" x14ac:dyDescent="0.2">
      <c r="A13" s="32" t="s">
        <v>134</v>
      </c>
      <c r="B13" s="45">
        <v>6298933</v>
      </c>
      <c r="C13" s="57">
        <f t="shared" si="0"/>
        <v>1.9E-2</v>
      </c>
      <c r="D13" s="58"/>
    </row>
    <row r="14" spans="1:4" x14ac:dyDescent="0.2">
      <c r="A14" s="32" t="s">
        <v>135</v>
      </c>
      <c r="B14" s="45">
        <v>6621116</v>
      </c>
      <c r="C14" s="57">
        <f t="shared" si="0"/>
        <v>5.0999999999999997E-2</v>
      </c>
      <c r="D14" s="58"/>
    </row>
    <row r="15" spans="1:4" x14ac:dyDescent="0.2">
      <c r="A15" s="32" t="s">
        <v>136</v>
      </c>
      <c r="B15" s="45">
        <v>6602707</v>
      </c>
      <c r="C15" s="57">
        <f t="shared" si="0"/>
        <v>-3.0000000000000001E-3</v>
      </c>
      <c r="D15" s="58">
        <v>-3.0000000000000001E-3</v>
      </c>
    </row>
    <row r="16" spans="1:4" x14ac:dyDescent="0.2">
      <c r="A16" s="32" t="s">
        <v>137</v>
      </c>
      <c r="B16" s="45">
        <v>6277244</v>
      </c>
      <c r="C16" s="57">
        <f t="shared" si="0"/>
        <v>-4.9000000000000002E-2</v>
      </c>
      <c r="D16" s="58">
        <v>-5.1999999999999998E-2</v>
      </c>
    </row>
    <row r="17" spans="1:4" x14ac:dyDescent="0.2">
      <c r="A17" s="32" t="s">
        <v>138</v>
      </c>
      <c r="B17" s="45">
        <v>8411200</v>
      </c>
      <c r="C17" s="57">
        <f t="shared" si="0"/>
        <v>0.34</v>
      </c>
      <c r="D17" s="58">
        <v>0.27</v>
      </c>
    </row>
    <row r="18" spans="1:4" x14ac:dyDescent="0.2">
      <c r="A18" s="32" t="s">
        <v>139</v>
      </c>
      <c r="B18" s="45">
        <v>10022668</v>
      </c>
      <c r="C18" s="57">
        <f t="shared" si="0"/>
        <v>0.192</v>
      </c>
      <c r="D18" s="58">
        <v>0.51400000000000001</v>
      </c>
    </row>
    <row r="19" spans="1:4" x14ac:dyDescent="0.2">
      <c r="A19" s="32" t="s">
        <v>140</v>
      </c>
      <c r="B19" s="45">
        <v>10300864</v>
      </c>
      <c r="C19" s="57">
        <f t="shared" si="0"/>
        <v>2.8000000000000001E-2</v>
      </c>
      <c r="D19" s="58">
        <v>0.55600000000000005</v>
      </c>
    </row>
    <row r="20" spans="1:4" x14ac:dyDescent="0.2">
      <c r="A20" s="32" t="s">
        <v>223</v>
      </c>
      <c r="B20" s="45">
        <v>10620123</v>
      </c>
      <c r="C20" s="57">
        <f t="shared" si="0"/>
        <v>3.1E-2</v>
      </c>
      <c r="D20" s="58">
        <v>0.60399999999999998</v>
      </c>
    </row>
    <row r="21" spans="1:4" x14ac:dyDescent="0.2">
      <c r="A21" s="129" t="s">
        <v>224</v>
      </c>
      <c r="B21" s="24">
        <v>10016805</v>
      </c>
      <c r="C21" s="138">
        <v>-5.7000000000000002E-2</v>
      </c>
      <c r="D21" s="139">
        <v>0.51300000000000001</v>
      </c>
    </row>
    <row r="22" spans="1:4" x14ac:dyDescent="0.2">
      <c r="A22" s="132" t="s">
        <v>300</v>
      </c>
      <c r="B22" s="48">
        <v>9757009</v>
      </c>
      <c r="C22" s="59">
        <v>-2.5999999999999999E-2</v>
      </c>
      <c r="D22" s="60">
        <v>0.47399999999999998</v>
      </c>
    </row>
    <row r="24" spans="1:4" x14ac:dyDescent="0.2">
      <c r="A24" s="2" t="s">
        <v>141</v>
      </c>
    </row>
    <row r="26" spans="1:4" ht="15.75" x14ac:dyDescent="0.25">
      <c r="A26" s="61" t="s">
        <v>422</v>
      </c>
    </row>
    <row r="27" spans="1:4" x14ac:dyDescent="0.2">
      <c r="A27" s="52"/>
    </row>
    <row r="28" spans="1:4" ht="30" x14ac:dyDescent="0.2">
      <c r="A28" s="62" t="s">
        <v>0</v>
      </c>
      <c r="B28" s="13" t="s">
        <v>142</v>
      </c>
      <c r="C28" s="36" t="s">
        <v>124</v>
      </c>
      <c r="D28" s="63" t="s">
        <v>263</v>
      </c>
    </row>
    <row r="29" spans="1:4" x14ac:dyDescent="0.2">
      <c r="A29" s="64">
        <v>2001</v>
      </c>
      <c r="B29" s="42">
        <v>10757000</v>
      </c>
      <c r="C29" s="42"/>
      <c r="D29" s="56"/>
    </row>
    <row r="30" spans="1:4" x14ac:dyDescent="0.2">
      <c r="A30" s="65">
        <v>2002</v>
      </c>
      <c r="B30" s="45">
        <v>9806000</v>
      </c>
      <c r="C30" s="57">
        <v>-8.7999999999999995E-2</v>
      </c>
      <c r="D30" s="58"/>
    </row>
    <row r="31" spans="1:4" x14ac:dyDescent="0.2">
      <c r="A31" s="65">
        <v>2003</v>
      </c>
      <c r="B31" s="45">
        <v>9236000</v>
      </c>
      <c r="C31" s="57">
        <v>-5.8000000000000003E-2</v>
      </c>
      <c r="D31" s="58"/>
    </row>
    <row r="32" spans="1:4" x14ac:dyDescent="0.2">
      <c r="A32" s="65">
        <v>2004</v>
      </c>
      <c r="B32" s="45">
        <v>8743000</v>
      </c>
      <c r="C32" s="57">
        <v>-5.2999999999999999E-2</v>
      </c>
      <c r="D32" s="58"/>
    </row>
    <row r="33" spans="1:4" x14ac:dyDescent="0.2">
      <c r="A33" s="65">
        <v>2005</v>
      </c>
      <c r="B33" s="45">
        <v>9288000</v>
      </c>
      <c r="C33" s="57">
        <v>6.2E-2</v>
      </c>
      <c r="D33" s="58"/>
    </row>
    <row r="34" spans="1:4" x14ac:dyDescent="0.2">
      <c r="A34" s="65">
        <v>2006</v>
      </c>
      <c r="B34" s="45">
        <v>9337000</v>
      </c>
      <c r="C34" s="57">
        <v>5.0000000000000001E-3</v>
      </c>
      <c r="D34" s="58"/>
    </row>
    <row r="35" spans="1:4" x14ac:dyDescent="0.2">
      <c r="A35" s="65">
        <v>2007</v>
      </c>
      <c r="B35" s="45">
        <v>8642000</v>
      </c>
      <c r="C35" s="57">
        <v>-7.3999999999999996E-2</v>
      </c>
      <c r="D35" s="58"/>
    </row>
    <row r="36" spans="1:4" x14ac:dyDescent="0.2">
      <c r="A36" s="65">
        <v>2008</v>
      </c>
      <c r="B36" s="45">
        <v>9312000</v>
      </c>
      <c r="C36" s="57">
        <v>7.8E-2</v>
      </c>
      <c r="D36" s="58"/>
    </row>
    <row r="37" spans="1:4" x14ac:dyDescent="0.2">
      <c r="A37" s="65">
        <v>2009</v>
      </c>
      <c r="B37" s="45">
        <v>8146000</v>
      </c>
      <c r="C37" s="57">
        <v>-0.125</v>
      </c>
      <c r="D37" s="58"/>
    </row>
    <row r="38" spans="1:4" x14ac:dyDescent="0.2">
      <c r="A38" s="65">
        <v>2010</v>
      </c>
      <c r="B38" s="45">
        <v>7754000</v>
      </c>
      <c r="C38" s="57">
        <v>-4.8000000000000001E-2</v>
      </c>
      <c r="D38" s="58"/>
    </row>
    <row r="39" spans="1:4" x14ac:dyDescent="0.2">
      <c r="A39" s="65">
        <v>2011</v>
      </c>
      <c r="B39" s="45">
        <v>9022000</v>
      </c>
      <c r="C39" s="57">
        <v>0.16400000000000001</v>
      </c>
      <c r="D39" s="58"/>
    </row>
    <row r="40" spans="1:4" x14ac:dyDescent="0.2">
      <c r="A40" s="65">
        <v>2012</v>
      </c>
      <c r="B40" s="45">
        <v>8715000</v>
      </c>
      <c r="C40" s="57">
        <v>-3.4000000000000002E-2</v>
      </c>
      <c r="D40" s="58">
        <f t="shared" ref="D40:D45" si="1">ROUND((B40-B$39)/B$39,3)</f>
        <v>-3.4000000000000002E-2</v>
      </c>
    </row>
    <row r="41" spans="1:4" x14ac:dyDescent="0.2">
      <c r="A41" s="65">
        <v>2013</v>
      </c>
      <c r="B41" s="45">
        <v>11087000</v>
      </c>
      <c r="C41" s="57">
        <v>0.27200000000000002</v>
      </c>
      <c r="D41" s="58">
        <f t="shared" si="1"/>
        <v>0.22900000000000001</v>
      </c>
    </row>
    <row r="42" spans="1:4" x14ac:dyDescent="0.2">
      <c r="A42" s="65">
        <v>2014</v>
      </c>
      <c r="B42" s="45">
        <v>11969000</v>
      </c>
      <c r="C42" s="57">
        <v>0.08</v>
      </c>
      <c r="D42" s="58">
        <f t="shared" si="1"/>
        <v>0.32700000000000001</v>
      </c>
    </row>
    <row r="43" spans="1:4" x14ac:dyDescent="0.2">
      <c r="A43" s="65">
        <v>2015</v>
      </c>
      <c r="B43" s="45">
        <v>10633000</v>
      </c>
      <c r="C43" s="57">
        <v>-0.112</v>
      </c>
      <c r="D43" s="58">
        <f t="shared" si="1"/>
        <v>0.17899999999999999</v>
      </c>
    </row>
    <row r="44" spans="1:4" x14ac:dyDescent="0.2">
      <c r="A44" s="65">
        <v>2016</v>
      </c>
      <c r="B44" s="45">
        <v>11376000</v>
      </c>
      <c r="C44" s="57">
        <v>7.0000000000000007E-2</v>
      </c>
      <c r="D44" s="58">
        <f t="shared" si="1"/>
        <v>0.26100000000000001</v>
      </c>
    </row>
    <row r="45" spans="1:4" x14ac:dyDescent="0.2">
      <c r="A45" s="65">
        <v>2017</v>
      </c>
      <c r="B45" s="45">
        <v>12385000</v>
      </c>
      <c r="C45" s="57">
        <v>8.8999999999999996E-2</v>
      </c>
      <c r="D45" s="58">
        <f t="shared" si="1"/>
        <v>0.373</v>
      </c>
    </row>
    <row r="46" spans="1:4" x14ac:dyDescent="0.2">
      <c r="A46" s="133">
        <v>2018</v>
      </c>
      <c r="B46" s="24">
        <v>10619000</v>
      </c>
      <c r="C46" s="138">
        <v>-0.14299999999999999</v>
      </c>
      <c r="D46" s="139">
        <v>0.17699999999999999</v>
      </c>
    </row>
    <row r="47" spans="1:4" x14ac:dyDescent="0.2">
      <c r="A47" s="66">
        <v>2019</v>
      </c>
      <c r="B47" s="48">
        <v>12918000</v>
      </c>
      <c r="C47" s="59">
        <v>0.216</v>
      </c>
      <c r="D47" s="60">
        <v>0.432</v>
      </c>
    </row>
    <row r="48" spans="1:4" x14ac:dyDescent="0.2">
      <c r="A48" s="52"/>
    </row>
    <row r="49" spans="1:1" x14ac:dyDescent="0.2">
      <c r="A49" s="52" t="s">
        <v>143</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workbookViewId="0">
      <selection activeCell="A2" sqref="A2"/>
    </sheetView>
  </sheetViews>
  <sheetFormatPr defaultRowHeight="15" x14ac:dyDescent="0.2"/>
  <cols>
    <col min="1" max="1" width="18.28515625" style="2" customWidth="1"/>
    <col min="2" max="5" width="13.5703125" style="2" customWidth="1"/>
    <col min="6" max="16384" width="9.140625" style="2"/>
  </cols>
  <sheetData>
    <row r="1" spans="1:5" ht="15.75" x14ac:dyDescent="0.25">
      <c r="A1" s="1" t="s">
        <v>423</v>
      </c>
    </row>
    <row r="3" spans="1:5" x14ac:dyDescent="0.2">
      <c r="A3" s="208" t="s">
        <v>144</v>
      </c>
      <c r="B3" s="206" t="s">
        <v>145</v>
      </c>
      <c r="C3" s="206"/>
      <c r="D3" s="206" t="s">
        <v>146</v>
      </c>
      <c r="E3" s="207"/>
    </row>
    <row r="4" spans="1:5" ht="30" x14ac:dyDescent="0.2">
      <c r="A4" s="235"/>
      <c r="B4" s="50" t="s">
        <v>147</v>
      </c>
      <c r="C4" s="50" t="s">
        <v>148</v>
      </c>
      <c r="D4" s="50" t="s">
        <v>147</v>
      </c>
      <c r="E4" s="51" t="s">
        <v>148</v>
      </c>
    </row>
    <row r="5" spans="1:5" x14ac:dyDescent="0.2">
      <c r="A5" s="30" t="s">
        <v>149</v>
      </c>
      <c r="B5" s="42">
        <v>1132922</v>
      </c>
      <c r="C5" s="43">
        <v>0.77</v>
      </c>
      <c r="D5" s="42">
        <v>1125892</v>
      </c>
      <c r="E5" s="44">
        <v>0.83</v>
      </c>
    </row>
    <row r="6" spans="1:5" x14ac:dyDescent="0.2">
      <c r="A6" s="32" t="s">
        <v>150</v>
      </c>
      <c r="B6" s="45">
        <v>346936</v>
      </c>
      <c r="C6" s="46">
        <v>0.23</v>
      </c>
      <c r="D6" s="45">
        <v>224257</v>
      </c>
      <c r="E6" s="47">
        <v>0.17</v>
      </c>
    </row>
    <row r="7" spans="1:5" x14ac:dyDescent="0.2">
      <c r="A7" s="34" t="s">
        <v>151</v>
      </c>
      <c r="B7" s="48">
        <v>1479856</v>
      </c>
      <c r="C7" s="35"/>
      <c r="D7" s="48">
        <v>1350149</v>
      </c>
      <c r="E7" s="49"/>
    </row>
    <row r="9" spans="1:5" x14ac:dyDescent="0.2">
      <c r="A9" s="2" t="s">
        <v>268</v>
      </c>
    </row>
  </sheetData>
  <mergeCells count="3">
    <mergeCell ref="A3:A4"/>
    <mergeCell ref="B3:C3"/>
    <mergeCell ref="D3:E3"/>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workbookViewId="0">
      <pane ySplit="3" topLeftCell="A4" activePane="bottomLeft" state="frozen"/>
      <selection pane="bottomLeft"/>
    </sheetView>
  </sheetViews>
  <sheetFormatPr defaultRowHeight="15" x14ac:dyDescent="0.2"/>
  <cols>
    <col min="1" max="1" width="26" style="2" customWidth="1"/>
    <col min="2" max="2" width="27.140625" style="2" customWidth="1"/>
    <col min="3" max="3" width="30.7109375" style="2" bestFit="1" customWidth="1"/>
    <col min="4" max="4" width="20.42578125" style="2" customWidth="1"/>
    <col min="5" max="5" width="43.85546875" style="2" customWidth="1"/>
    <col min="6" max="16384" width="9.140625" style="2"/>
  </cols>
  <sheetData>
    <row r="1" spans="1:5" ht="15.75" x14ac:dyDescent="0.25">
      <c r="A1" s="1" t="s">
        <v>424</v>
      </c>
    </row>
    <row r="3" spans="1:5" x14ac:dyDescent="0.2">
      <c r="A3" s="12" t="s">
        <v>16</v>
      </c>
      <c r="B3" s="13" t="s">
        <v>67</v>
      </c>
      <c r="C3" s="13" t="s">
        <v>152</v>
      </c>
      <c r="D3" s="36" t="s">
        <v>221</v>
      </c>
      <c r="E3" s="14" t="s">
        <v>222</v>
      </c>
    </row>
    <row r="4" spans="1:5" ht="75" x14ac:dyDescent="0.2">
      <c r="A4" s="6" t="s">
        <v>20</v>
      </c>
      <c r="B4" s="37" t="s">
        <v>303</v>
      </c>
      <c r="C4" s="37" t="s">
        <v>311</v>
      </c>
      <c r="D4" s="204">
        <v>0.15</v>
      </c>
      <c r="E4" s="152" t="s">
        <v>390</v>
      </c>
    </row>
    <row r="5" spans="1:5" ht="30" x14ac:dyDescent="0.2">
      <c r="A5" s="7" t="s">
        <v>20</v>
      </c>
      <c r="B5" s="38" t="s">
        <v>304</v>
      </c>
      <c r="C5" s="38" t="s">
        <v>311</v>
      </c>
      <c r="D5" s="38">
        <v>0</v>
      </c>
      <c r="E5" s="146" t="s">
        <v>316</v>
      </c>
    </row>
    <row r="6" spans="1:5" ht="90" x14ac:dyDescent="0.2">
      <c r="A6" s="7" t="s">
        <v>20</v>
      </c>
      <c r="B6" s="38" t="s">
        <v>305</v>
      </c>
      <c r="C6" s="38" t="s">
        <v>311</v>
      </c>
      <c r="D6" s="38">
        <v>7.9000000000000001E-2</v>
      </c>
      <c r="E6" s="146" t="s">
        <v>317</v>
      </c>
    </row>
    <row r="7" spans="1:5" ht="105" x14ac:dyDescent="0.2">
      <c r="A7" s="7" t="s">
        <v>30</v>
      </c>
      <c r="B7" s="38" t="s">
        <v>306</v>
      </c>
      <c r="C7" s="38" t="s">
        <v>311</v>
      </c>
      <c r="D7" s="205">
        <v>0.6</v>
      </c>
      <c r="E7" s="146" t="s">
        <v>391</v>
      </c>
    </row>
    <row r="8" spans="1:5" ht="30" x14ac:dyDescent="0.2">
      <c r="A8" s="7" t="s">
        <v>30</v>
      </c>
      <c r="B8" s="38" t="s">
        <v>307</v>
      </c>
      <c r="C8" s="38" t="s">
        <v>311</v>
      </c>
      <c r="D8" s="38">
        <v>0</v>
      </c>
      <c r="E8" s="146" t="s">
        <v>318</v>
      </c>
    </row>
    <row r="9" spans="1:5" ht="30" x14ac:dyDescent="0.2">
      <c r="A9" s="7" t="s">
        <v>33</v>
      </c>
      <c r="B9" s="38" t="s">
        <v>308</v>
      </c>
      <c r="C9" s="38" t="s">
        <v>312</v>
      </c>
      <c r="D9" s="38">
        <v>1.9E-2</v>
      </c>
      <c r="E9" s="8" t="s">
        <v>314</v>
      </c>
    </row>
    <row r="10" spans="1:5" ht="30" x14ac:dyDescent="0.2">
      <c r="A10" s="7" t="s">
        <v>34</v>
      </c>
      <c r="B10" s="38" t="s">
        <v>309</v>
      </c>
      <c r="C10" s="38" t="s">
        <v>311</v>
      </c>
      <c r="D10" s="38">
        <v>3.2000000000000001E-2</v>
      </c>
      <c r="E10" s="146" t="s">
        <v>319</v>
      </c>
    </row>
    <row r="11" spans="1:5" ht="60" x14ac:dyDescent="0.2">
      <c r="A11" s="9" t="s">
        <v>46</v>
      </c>
      <c r="B11" s="39" t="s">
        <v>310</v>
      </c>
      <c r="C11" s="39" t="s">
        <v>313</v>
      </c>
      <c r="D11" s="39">
        <v>1.9E-2</v>
      </c>
      <c r="E11" s="147" t="s">
        <v>320</v>
      </c>
    </row>
    <row r="13" spans="1:5" x14ac:dyDescent="0.2">
      <c r="A13" s="2" t="s">
        <v>268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8"/>
  <sheetViews>
    <sheetView workbookViewId="0">
      <selection activeCell="A2" sqref="A2"/>
    </sheetView>
  </sheetViews>
  <sheetFormatPr defaultColWidth="8.85546875" defaultRowHeight="15" x14ac:dyDescent="0.2"/>
  <cols>
    <col min="1" max="1" width="32.5703125" style="79" customWidth="1"/>
    <col min="2" max="5" width="16.140625" style="79" customWidth="1"/>
    <col min="6" max="6" width="8.85546875" style="79"/>
    <col min="7" max="7" width="26" style="79" customWidth="1"/>
    <col min="8" max="16384" width="8.85546875" style="79"/>
  </cols>
  <sheetData>
    <row r="1" spans="1:5" ht="15.75" x14ac:dyDescent="0.25">
      <c r="A1" s="78" t="s">
        <v>271</v>
      </c>
    </row>
    <row r="3" spans="1:5" ht="33" customHeight="1" x14ac:dyDescent="0.2">
      <c r="A3" s="208" t="s">
        <v>0</v>
      </c>
      <c r="B3" s="206" t="s">
        <v>1</v>
      </c>
      <c r="C3" s="206"/>
      <c r="D3" s="206" t="s">
        <v>2</v>
      </c>
      <c r="E3" s="207"/>
    </row>
    <row r="4" spans="1:5" x14ac:dyDescent="0.2">
      <c r="A4" s="209"/>
      <c r="B4" s="80" t="s">
        <v>3</v>
      </c>
      <c r="C4" s="80" t="s">
        <v>4</v>
      </c>
      <c r="D4" s="80" t="s">
        <v>3</v>
      </c>
      <c r="E4" s="81" t="s">
        <v>4</v>
      </c>
    </row>
    <row r="5" spans="1:5" x14ac:dyDescent="0.2">
      <c r="A5" s="6" t="s">
        <v>5</v>
      </c>
      <c r="B5" s="82">
        <v>0.98599999999999999</v>
      </c>
      <c r="C5" s="82">
        <v>0.98</v>
      </c>
      <c r="D5" s="82">
        <v>0.97199999999999998</v>
      </c>
      <c r="E5" s="83">
        <v>0.96499999999999997</v>
      </c>
    </row>
    <row r="6" spans="1:5" x14ac:dyDescent="0.2">
      <c r="A6" s="7" t="s">
        <v>6</v>
      </c>
      <c r="B6" s="84">
        <v>0.97299999999999998</v>
      </c>
      <c r="C6" s="84">
        <v>0.96699999999999997</v>
      </c>
      <c r="D6" s="84">
        <v>0.96599999999999997</v>
      </c>
      <c r="E6" s="85">
        <v>0.94799999999999995</v>
      </c>
    </row>
    <row r="7" spans="1:5" x14ac:dyDescent="0.2">
      <c r="A7" s="7" t="s">
        <v>7</v>
      </c>
      <c r="B7" s="84">
        <v>0.98099999999999998</v>
      </c>
      <c r="C7" s="84">
        <v>0.96599999999999997</v>
      </c>
      <c r="D7" s="84">
        <v>0.98899999999999999</v>
      </c>
      <c r="E7" s="85">
        <v>0.98099999999999998</v>
      </c>
    </row>
    <row r="8" spans="1:5" x14ac:dyDescent="0.2">
      <c r="A8" s="7" t="s">
        <v>8</v>
      </c>
      <c r="B8" s="84">
        <v>0.97299999999999998</v>
      </c>
      <c r="C8" s="84">
        <v>0.96799999999999997</v>
      </c>
      <c r="D8" s="84">
        <v>0.98799999999999999</v>
      </c>
      <c r="E8" s="85">
        <v>0.97899999999999998</v>
      </c>
    </row>
    <row r="9" spans="1:5" x14ac:dyDescent="0.2">
      <c r="A9" s="7" t="s">
        <v>9</v>
      </c>
      <c r="B9" s="84">
        <v>0.96799999999999997</v>
      </c>
      <c r="C9" s="84">
        <v>0.95299999999999996</v>
      </c>
      <c r="D9" s="84">
        <v>0.97099999999999997</v>
      </c>
      <c r="E9" s="85">
        <v>0.95699999999999996</v>
      </c>
    </row>
    <row r="10" spans="1:5" x14ac:dyDescent="0.2">
      <c r="A10" s="7" t="s">
        <v>10</v>
      </c>
      <c r="B10" s="84">
        <v>0.99</v>
      </c>
      <c r="C10" s="84">
        <v>0.97399999999999998</v>
      </c>
      <c r="D10" s="84">
        <v>0.97599999999999998</v>
      </c>
      <c r="E10" s="85">
        <v>0.95</v>
      </c>
    </row>
    <row r="11" spans="1:5" x14ac:dyDescent="0.2">
      <c r="A11" s="7" t="s">
        <v>11</v>
      </c>
      <c r="B11" s="84">
        <v>0.98199999999999998</v>
      </c>
      <c r="C11" s="84">
        <v>0.97799999999999998</v>
      </c>
      <c r="D11" s="84">
        <v>0.95699999999999996</v>
      </c>
      <c r="E11" s="85">
        <v>0.95299999999999996</v>
      </c>
    </row>
    <row r="12" spans="1:5" x14ac:dyDescent="0.2">
      <c r="A12" s="7" t="s">
        <v>12</v>
      </c>
      <c r="B12" s="84">
        <v>0.98399999999999999</v>
      </c>
      <c r="C12" s="84">
        <v>0.97199999999999998</v>
      </c>
      <c r="D12" s="84">
        <v>0.97</v>
      </c>
      <c r="E12" s="85">
        <v>0.96599999999999997</v>
      </c>
    </row>
    <row r="13" spans="1:5" x14ac:dyDescent="0.2">
      <c r="A13" s="7" t="s">
        <v>13</v>
      </c>
      <c r="B13" s="84">
        <v>0.97399999999999998</v>
      </c>
      <c r="C13" s="84">
        <v>0.96699999999999997</v>
      </c>
      <c r="D13" s="84">
        <v>0.98699999999999999</v>
      </c>
      <c r="E13" s="85">
        <v>0.96699999999999997</v>
      </c>
    </row>
    <row r="14" spans="1:5" x14ac:dyDescent="0.2">
      <c r="A14" s="7" t="s">
        <v>14</v>
      </c>
      <c r="B14" s="84">
        <v>0.98699999999999999</v>
      </c>
      <c r="C14" s="84">
        <v>0.98599999999999999</v>
      </c>
      <c r="D14" s="84">
        <v>0.98099999999999998</v>
      </c>
      <c r="E14" s="85">
        <v>0.97199999999999998</v>
      </c>
    </row>
    <row r="15" spans="1:5" x14ac:dyDescent="0.2">
      <c r="A15" s="7" t="s">
        <v>15</v>
      </c>
      <c r="B15" s="84">
        <v>0.98</v>
      </c>
      <c r="C15" s="84">
        <v>0.97499999999999998</v>
      </c>
      <c r="D15" s="84">
        <v>0.98299999999999998</v>
      </c>
      <c r="E15" s="85">
        <v>0.96599999999999997</v>
      </c>
    </row>
    <row r="16" spans="1:5" s="123" customFormat="1" x14ac:dyDescent="0.2">
      <c r="A16" s="125" t="s">
        <v>220</v>
      </c>
      <c r="B16" s="126">
        <v>0.99099999999999999</v>
      </c>
      <c r="C16" s="126">
        <v>0.98099999999999998</v>
      </c>
      <c r="D16" s="126">
        <v>0.99399999999999999</v>
      </c>
      <c r="E16" s="127">
        <v>0.98699999999999999</v>
      </c>
    </row>
    <row r="17" spans="1:5" x14ac:dyDescent="0.2">
      <c r="A17" s="128" t="s">
        <v>293</v>
      </c>
      <c r="B17" s="86">
        <v>0.99399999999999999</v>
      </c>
      <c r="C17" s="86">
        <v>0.99299999999999999</v>
      </c>
      <c r="D17" s="86">
        <v>0.97899999999999998</v>
      </c>
      <c r="E17" s="87">
        <v>0.96199999999999997</v>
      </c>
    </row>
    <row r="18" spans="1:5" ht="17.25" customHeight="1" x14ac:dyDescent="0.2"/>
    <row r="19" spans="1:5" ht="15.75" x14ac:dyDescent="0.25">
      <c r="A19" s="78" t="s">
        <v>294</v>
      </c>
    </row>
    <row r="21" spans="1:5" ht="36" customHeight="1" x14ac:dyDescent="0.2">
      <c r="A21" s="208" t="s">
        <v>16</v>
      </c>
      <c r="B21" s="206" t="s">
        <v>1</v>
      </c>
      <c r="C21" s="206"/>
      <c r="D21" s="206" t="s">
        <v>2</v>
      </c>
      <c r="E21" s="207"/>
    </row>
    <row r="22" spans="1:5" x14ac:dyDescent="0.2">
      <c r="A22" s="209"/>
      <c r="B22" s="80" t="s">
        <v>3</v>
      </c>
      <c r="C22" s="80" t="s">
        <v>4</v>
      </c>
      <c r="D22" s="80" t="s">
        <v>3</v>
      </c>
      <c r="E22" s="81" t="s">
        <v>4</v>
      </c>
    </row>
    <row r="23" spans="1:5" x14ac:dyDescent="0.2">
      <c r="A23" s="6" t="s">
        <v>17</v>
      </c>
      <c r="B23" s="82">
        <v>0.996</v>
      </c>
      <c r="C23" s="82">
        <v>0.998</v>
      </c>
      <c r="D23" s="82">
        <v>0.749</v>
      </c>
      <c r="E23" s="83">
        <v>0.66700000000000004</v>
      </c>
    </row>
    <row r="24" spans="1:5" x14ac:dyDescent="0.2">
      <c r="A24" s="7" t="s">
        <v>18</v>
      </c>
      <c r="B24" s="154">
        <v>0.99</v>
      </c>
      <c r="C24" s="84">
        <v>0.97499999999999998</v>
      </c>
      <c r="D24" s="84">
        <v>0.99099999999999999</v>
      </c>
      <c r="E24" s="85">
        <v>0.97399999999999998</v>
      </c>
    </row>
    <row r="25" spans="1:5" x14ac:dyDescent="0.2">
      <c r="A25" s="7" t="s">
        <v>19</v>
      </c>
      <c r="B25" s="154">
        <v>1</v>
      </c>
      <c r="C25" s="154">
        <v>1</v>
      </c>
      <c r="D25" s="84">
        <v>0.999</v>
      </c>
      <c r="E25" s="85">
        <v>0.997</v>
      </c>
    </row>
    <row r="26" spans="1:5" x14ac:dyDescent="0.2">
      <c r="A26" s="7" t="s">
        <v>20</v>
      </c>
      <c r="B26" s="84">
        <v>0.998</v>
      </c>
      <c r="C26" s="84">
        <v>0.99199999999999999</v>
      </c>
      <c r="D26" s="154">
        <v>1</v>
      </c>
      <c r="E26" s="155">
        <v>1</v>
      </c>
    </row>
    <row r="27" spans="1:5" x14ac:dyDescent="0.2">
      <c r="A27" s="7" t="s">
        <v>21</v>
      </c>
      <c r="B27" s="154">
        <v>0.99</v>
      </c>
      <c r="C27" s="84">
        <v>0.96499999999999997</v>
      </c>
      <c r="D27" s="154">
        <v>1</v>
      </c>
      <c r="E27" s="85">
        <v>0.998</v>
      </c>
    </row>
    <row r="28" spans="1:5" x14ac:dyDescent="0.2">
      <c r="A28" s="7" t="s">
        <v>22</v>
      </c>
      <c r="B28" s="154">
        <v>1</v>
      </c>
      <c r="C28" s="154">
        <v>1</v>
      </c>
      <c r="D28" s="84">
        <v>0.999</v>
      </c>
      <c r="E28" s="85">
        <v>0.999</v>
      </c>
    </row>
    <row r="29" spans="1:5" x14ac:dyDescent="0.2">
      <c r="A29" s="7" t="s">
        <v>23</v>
      </c>
      <c r="B29" s="154">
        <v>1</v>
      </c>
      <c r="C29" s="154">
        <v>1</v>
      </c>
      <c r="D29" s="154">
        <v>1</v>
      </c>
      <c r="E29" s="155">
        <v>1</v>
      </c>
    </row>
    <row r="30" spans="1:5" x14ac:dyDescent="0.2">
      <c r="A30" s="7" t="s">
        <v>24</v>
      </c>
      <c r="B30" s="154">
        <v>1</v>
      </c>
      <c r="C30" s="154">
        <v>1</v>
      </c>
      <c r="D30" s="154">
        <v>1</v>
      </c>
      <c r="E30" s="155">
        <v>1</v>
      </c>
    </row>
    <row r="31" spans="1:5" x14ac:dyDescent="0.2">
      <c r="A31" s="7" t="s">
        <v>25</v>
      </c>
      <c r="B31" s="84">
        <v>0.99399999999999999</v>
      </c>
      <c r="C31" s="84">
        <v>0.99099999999999999</v>
      </c>
      <c r="D31" s="84">
        <v>0.97599999999999998</v>
      </c>
      <c r="E31" s="155">
        <v>0.94</v>
      </c>
    </row>
    <row r="32" spans="1:5" x14ac:dyDescent="0.2">
      <c r="A32" s="7" t="s">
        <v>26</v>
      </c>
      <c r="B32" s="154">
        <v>1</v>
      </c>
      <c r="C32" s="154">
        <v>1</v>
      </c>
      <c r="D32" s="84">
        <v>0.97099999999999997</v>
      </c>
      <c r="E32" s="85">
        <v>0.91600000000000004</v>
      </c>
    </row>
    <row r="33" spans="1:5" x14ac:dyDescent="0.2">
      <c r="A33" s="7" t="s">
        <v>27</v>
      </c>
      <c r="B33" s="84">
        <v>0.999</v>
      </c>
      <c r="C33" s="84">
        <v>0.999</v>
      </c>
      <c r="D33" s="154">
        <v>1</v>
      </c>
      <c r="E33" s="155">
        <v>1</v>
      </c>
    </row>
    <row r="34" spans="1:5" x14ac:dyDescent="0.2">
      <c r="A34" s="7" t="s">
        <v>28</v>
      </c>
      <c r="B34" s="154">
        <v>1</v>
      </c>
      <c r="C34" s="154">
        <v>1</v>
      </c>
      <c r="D34" s="154">
        <v>1</v>
      </c>
      <c r="E34" s="155">
        <v>1</v>
      </c>
    </row>
    <row r="35" spans="1:5" x14ac:dyDescent="0.2">
      <c r="A35" s="7" t="s">
        <v>29</v>
      </c>
      <c r="B35" s="154">
        <v>1</v>
      </c>
      <c r="C35" s="154">
        <v>1</v>
      </c>
      <c r="D35" s="154">
        <v>1</v>
      </c>
      <c r="E35" s="155">
        <v>1</v>
      </c>
    </row>
    <row r="36" spans="1:5" x14ac:dyDescent="0.2">
      <c r="A36" s="7" t="s">
        <v>30</v>
      </c>
      <c r="B36" s="84">
        <v>0.98699999999999999</v>
      </c>
      <c r="C36" s="84">
        <v>0.97799999999999998</v>
      </c>
      <c r="D36" s="154">
        <v>1</v>
      </c>
      <c r="E36" s="155">
        <v>1</v>
      </c>
    </row>
    <row r="37" spans="1:5" x14ac:dyDescent="0.2">
      <c r="A37" s="7" t="s">
        <v>31</v>
      </c>
      <c r="B37" s="154">
        <v>1</v>
      </c>
      <c r="C37" s="154">
        <v>1</v>
      </c>
      <c r="D37" s="154">
        <v>1</v>
      </c>
      <c r="E37" s="155">
        <v>1</v>
      </c>
    </row>
    <row r="38" spans="1:5" x14ac:dyDescent="0.2">
      <c r="A38" s="7" t="s">
        <v>32</v>
      </c>
      <c r="B38" s="84">
        <v>0.999</v>
      </c>
      <c r="C38" s="84">
        <v>0.996</v>
      </c>
      <c r="D38" s="84">
        <v>0.99199999999999999</v>
      </c>
      <c r="E38" s="85">
        <v>0.97699999999999998</v>
      </c>
    </row>
    <row r="39" spans="1:5" x14ac:dyDescent="0.2">
      <c r="A39" s="7" t="s">
        <v>33</v>
      </c>
      <c r="B39" s="84">
        <v>0.999</v>
      </c>
      <c r="C39" s="84">
        <v>0.999</v>
      </c>
      <c r="D39" s="84">
        <v>0.997</v>
      </c>
      <c r="E39" s="85">
        <v>0.999</v>
      </c>
    </row>
    <row r="40" spans="1:5" x14ac:dyDescent="0.2">
      <c r="A40" s="7" t="s">
        <v>34</v>
      </c>
      <c r="B40" s="84">
        <v>0.999</v>
      </c>
      <c r="C40" s="84">
        <v>0.997</v>
      </c>
      <c r="D40" s="84">
        <v>0.96699999999999997</v>
      </c>
      <c r="E40" s="85">
        <v>0.96399999999999997</v>
      </c>
    </row>
    <row r="41" spans="1:5" x14ac:dyDescent="0.2">
      <c r="A41" s="7" t="s">
        <v>35</v>
      </c>
      <c r="B41" s="84">
        <v>0.95899999999999996</v>
      </c>
      <c r="C41" s="84">
        <v>0.98099999999999998</v>
      </c>
      <c r="D41" s="154">
        <v>1</v>
      </c>
      <c r="E41" s="155">
        <v>1</v>
      </c>
    </row>
    <row r="42" spans="1:5" x14ac:dyDescent="0.2">
      <c r="A42" s="7" t="s">
        <v>36</v>
      </c>
      <c r="B42" s="154">
        <v>1</v>
      </c>
      <c r="C42" s="154">
        <v>1</v>
      </c>
      <c r="D42" s="154">
        <v>1</v>
      </c>
      <c r="E42" s="155">
        <v>1</v>
      </c>
    </row>
    <row r="43" spans="1:5" x14ac:dyDescent="0.2">
      <c r="A43" s="7" t="s">
        <v>37</v>
      </c>
      <c r="B43" s="154">
        <v>1</v>
      </c>
      <c r="C43" s="154">
        <v>1</v>
      </c>
      <c r="D43" s="84">
        <v>0.80100000000000005</v>
      </c>
      <c r="E43" s="85">
        <v>0.747</v>
      </c>
    </row>
    <row r="44" spans="1:5" x14ac:dyDescent="0.2">
      <c r="A44" s="7" t="s">
        <v>38</v>
      </c>
      <c r="B44" s="84">
        <v>0.95399999999999996</v>
      </c>
      <c r="C44" s="84">
        <v>0.96299999999999997</v>
      </c>
      <c r="D44" s="154">
        <v>1</v>
      </c>
      <c r="E44" s="155">
        <v>1</v>
      </c>
    </row>
    <row r="45" spans="1:5" x14ac:dyDescent="0.2">
      <c r="A45" s="7" t="s">
        <v>39</v>
      </c>
      <c r="B45" s="84">
        <v>0.95799999999999996</v>
      </c>
      <c r="C45" s="154">
        <v>0.97</v>
      </c>
      <c r="D45" s="154">
        <v>1</v>
      </c>
      <c r="E45" s="155">
        <v>1</v>
      </c>
    </row>
    <row r="46" spans="1:5" x14ac:dyDescent="0.2">
      <c r="A46" s="7" t="s">
        <v>40</v>
      </c>
      <c r="B46" s="84">
        <v>0.97699999999999998</v>
      </c>
      <c r="C46" s="84">
        <v>0.95799999999999996</v>
      </c>
      <c r="D46" s="154">
        <v>1</v>
      </c>
      <c r="E46" s="155">
        <v>1</v>
      </c>
    </row>
    <row r="47" spans="1:5" x14ac:dyDescent="0.2">
      <c r="A47" s="7" t="s">
        <v>41</v>
      </c>
      <c r="B47" s="84">
        <v>0.998</v>
      </c>
      <c r="C47" s="84">
        <v>0.996</v>
      </c>
      <c r="D47" s="84">
        <v>0.93700000000000006</v>
      </c>
      <c r="E47" s="85">
        <v>0.97199999999999998</v>
      </c>
    </row>
    <row r="48" spans="1:5" x14ac:dyDescent="0.2">
      <c r="A48" s="7" t="s">
        <v>42</v>
      </c>
      <c r="B48" s="84">
        <v>0.99099999999999999</v>
      </c>
      <c r="C48" s="84">
        <v>0.98199999999999998</v>
      </c>
      <c r="D48" s="84">
        <v>0.995</v>
      </c>
      <c r="E48" s="85">
        <v>0.996</v>
      </c>
    </row>
    <row r="49" spans="1:5" x14ac:dyDescent="0.2">
      <c r="A49" s="7" t="s">
        <v>43</v>
      </c>
      <c r="B49" s="154">
        <v>1</v>
      </c>
      <c r="C49" s="154">
        <v>1</v>
      </c>
      <c r="D49" s="154">
        <v>1</v>
      </c>
      <c r="E49" s="155">
        <v>1</v>
      </c>
    </row>
    <row r="50" spans="1:5" x14ac:dyDescent="0.2">
      <c r="A50" s="7" t="s">
        <v>44</v>
      </c>
      <c r="B50" s="84">
        <v>0.998</v>
      </c>
      <c r="C50" s="84">
        <v>0.999</v>
      </c>
      <c r="D50" s="154">
        <v>1</v>
      </c>
      <c r="E50" s="155">
        <v>1</v>
      </c>
    </row>
    <row r="51" spans="1:5" x14ac:dyDescent="0.2">
      <c r="A51" s="7" t="s">
        <v>45</v>
      </c>
      <c r="B51" s="154">
        <v>1</v>
      </c>
      <c r="C51" s="154">
        <v>1</v>
      </c>
      <c r="D51" s="154">
        <v>1</v>
      </c>
      <c r="E51" s="155">
        <v>1</v>
      </c>
    </row>
    <row r="52" spans="1:5" x14ac:dyDescent="0.2">
      <c r="A52" s="7" t="s">
        <v>46</v>
      </c>
      <c r="B52" s="154">
        <v>1</v>
      </c>
      <c r="C52" s="154">
        <v>1</v>
      </c>
      <c r="D52" s="154">
        <v>1</v>
      </c>
      <c r="E52" s="155">
        <v>1</v>
      </c>
    </row>
    <row r="53" spans="1:5" x14ac:dyDescent="0.2">
      <c r="A53" s="7" t="s">
        <v>47</v>
      </c>
      <c r="B53" s="154">
        <v>1</v>
      </c>
      <c r="C53" s="154">
        <v>1</v>
      </c>
      <c r="D53" s="154">
        <v>1</v>
      </c>
      <c r="E53" s="155">
        <v>1</v>
      </c>
    </row>
    <row r="54" spans="1:5" x14ac:dyDescent="0.2">
      <c r="A54" s="7" t="s">
        <v>48</v>
      </c>
      <c r="B54" s="154">
        <v>1</v>
      </c>
      <c r="C54" s="84">
        <v>0.999</v>
      </c>
      <c r="D54" s="154">
        <v>1</v>
      </c>
      <c r="E54" s="155">
        <v>1</v>
      </c>
    </row>
    <row r="55" spans="1:5" x14ac:dyDescent="0.2">
      <c r="A55" s="7" t="s">
        <v>49</v>
      </c>
      <c r="B55" s="154">
        <v>1</v>
      </c>
      <c r="C55" s="154">
        <v>1</v>
      </c>
      <c r="D55" s="154">
        <v>1</v>
      </c>
      <c r="E55" s="155">
        <v>1</v>
      </c>
    </row>
    <row r="56" spans="1:5" x14ac:dyDescent="0.2">
      <c r="A56" s="9" t="s">
        <v>50</v>
      </c>
      <c r="B56" s="86">
        <v>0.99399999999999999</v>
      </c>
      <c r="C56" s="86">
        <v>0.99299999999999999</v>
      </c>
      <c r="D56" s="86">
        <v>0.97899999999999998</v>
      </c>
      <c r="E56" s="87">
        <v>0.96199999999999997</v>
      </c>
    </row>
    <row r="58" spans="1:5" x14ac:dyDescent="0.2">
      <c r="A58" s="90" t="s">
        <v>268</v>
      </c>
    </row>
  </sheetData>
  <mergeCells count="6">
    <mergeCell ref="D21:E21"/>
    <mergeCell ref="B3:C3"/>
    <mergeCell ref="D3:E3"/>
    <mergeCell ref="A3:A4"/>
    <mergeCell ref="A21:A22"/>
    <mergeCell ref="B21:C21"/>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workbookViewId="0">
      <selection activeCell="B4" sqref="B4"/>
    </sheetView>
  </sheetViews>
  <sheetFormatPr defaultRowHeight="15" x14ac:dyDescent="0.2"/>
  <cols>
    <col min="1" max="1" width="29.85546875" style="2" customWidth="1"/>
    <col min="2" max="18" width="11.140625" style="2" customWidth="1"/>
    <col min="19" max="16384" width="9.140625" style="2"/>
  </cols>
  <sheetData>
    <row r="1" spans="1:18" ht="15.75" x14ac:dyDescent="0.25">
      <c r="A1" s="1" t="s">
        <v>425</v>
      </c>
    </row>
    <row r="3" spans="1:18" x14ac:dyDescent="0.2">
      <c r="A3" s="3" t="s">
        <v>153</v>
      </c>
      <c r="B3" s="4" t="s">
        <v>154</v>
      </c>
      <c r="C3" s="4" t="s">
        <v>155</v>
      </c>
      <c r="D3" s="4" t="s">
        <v>156</v>
      </c>
      <c r="E3" s="4" t="s">
        <v>157</v>
      </c>
      <c r="F3" s="4" t="s">
        <v>56</v>
      </c>
      <c r="G3" s="4" t="s">
        <v>57</v>
      </c>
      <c r="H3" s="4" t="s">
        <v>58</v>
      </c>
      <c r="I3" s="4" t="s">
        <v>59</v>
      </c>
      <c r="J3" s="4" t="s">
        <v>60</v>
      </c>
      <c r="K3" s="4" t="s">
        <v>61</v>
      </c>
      <c r="L3" s="4" t="s">
        <v>62</v>
      </c>
      <c r="M3" s="4" t="s">
        <v>63</v>
      </c>
      <c r="N3" s="4" t="s">
        <v>64</v>
      </c>
      <c r="O3" s="4" t="s">
        <v>14</v>
      </c>
      <c r="P3" s="5" t="s">
        <v>15</v>
      </c>
      <c r="Q3" s="5" t="s">
        <v>220</v>
      </c>
      <c r="R3" s="5" t="s">
        <v>293</v>
      </c>
    </row>
    <row r="4" spans="1:18" x14ac:dyDescent="0.2">
      <c r="A4" s="15" t="s">
        <v>158</v>
      </c>
      <c r="B4" s="16">
        <v>3163</v>
      </c>
      <c r="C4" s="16">
        <v>3021</v>
      </c>
      <c r="D4" s="16">
        <v>2856</v>
      </c>
      <c r="E4" s="16">
        <v>2692</v>
      </c>
      <c r="F4" s="16">
        <v>2404</v>
      </c>
      <c r="G4" s="16">
        <v>2209</v>
      </c>
      <c r="H4" s="16">
        <v>1946</v>
      </c>
      <c r="I4" s="16">
        <v>1882</v>
      </c>
      <c r="J4" s="16">
        <v>1696</v>
      </c>
      <c r="K4" s="16">
        <v>1116</v>
      </c>
      <c r="L4" s="16">
        <v>911</v>
      </c>
      <c r="M4" s="16">
        <v>889</v>
      </c>
      <c r="N4" s="16">
        <v>754</v>
      </c>
      <c r="O4" s="16">
        <v>751</v>
      </c>
      <c r="P4" s="16">
        <v>463</v>
      </c>
      <c r="Q4" s="172">
        <v>347</v>
      </c>
      <c r="R4" s="18">
        <v>251</v>
      </c>
    </row>
    <row r="5" spans="1:18" x14ac:dyDescent="0.2">
      <c r="A5" s="19" t="s">
        <v>159</v>
      </c>
      <c r="B5" s="20">
        <v>0.71</v>
      </c>
      <c r="C5" s="20">
        <v>0.7</v>
      </c>
      <c r="D5" s="20">
        <v>0.65400000000000003</v>
      </c>
      <c r="E5" s="20">
        <v>0.63700000000000001</v>
      </c>
      <c r="F5" s="20">
        <v>0.56799999999999995</v>
      </c>
      <c r="G5" s="20">
        <v>0.53200000000000003</v>
      </c>
      <c r="H5" s="20">
        <v>0.49</v>
      </c>
      <c r="I5" s="20">
        <v>0.48699999999999999</v>
      </c>
      <c r="J5" s="20">
        <v>0.44700000000000001</v>
      </c>
      <c r="K5" s="20">
        <v>0.30599999999999999</v>
      </c>
      <c r="L5" s="20">
        <v>0.255</v>
      </c>
      <c r="M5" s="20">
        <v>0.24399999999999999</v>
      </c>
      <c r="N5" s="20">
        <v>0.21</v>
      </c>
      <c r="O5" s="20">
        <v>0.20300000000000001</v>
      </c>
      <c r="P5" s="20">
        <v>0.125</v>
      </c>
      <c r="Q5" s="140">
        <v>9.5705314852165671E-2</v>
      </c>
      <c r="R5" s="21">
        <v>6.9000000000000006E-2</v>
      </c>
    </row>
    <row r="6" spans="1:18" x14ac:dyDescent="0.2">
      <c r="A6" s="22" t="s">
        <v>160</v>
      </c>
      <c r="B6" s="24">
        <v>872</v>
      </c>
      <c r="C6" s="24">
        <v>826</v>
      </c>
      <c r="D6" s="24">
        <v>869</v>
      </c>
      <c r="E6" s="24">
        <v>767</v>
      </c>
      <c r="F6" s="24">
        <v>929</v>
      </c>
      <c r="G6" s="24">
        <v>919</v>
      </c>
      <c r="H6" s="24">
        <v>912</v>
      </c>
      <c r="I6" s="24">
        <v>803</v>
      </c>
      <c r="J6" s="24">
        <v>896</v>
      </c>
      <c r="K6" s="24">
        <v>1303</v>
      </c>
      <c r="L6" s="24">
        <v>1462</v>
      </c>
      <c r="M6" s="24">
        <v>1525</v>
      </c>
      <c r="N6" s="24">
        <v>1680</v>
      </c>
      <c r="O6" s="24">
        <v>1708</v>
      </c>
      <c r="P6" s="24">
        <v>1966</v>
      </c>
      <c r="Q6" s="141">
        <v>2019.6314160000002</v>
      </c>
      <c r="R6" s="25">
        <v>2116</v>
      </c>
    </row>
    <row r="7" spans="1:18" x14ac:dyDescent="0.2">
      <c r="A7" s="19" t="s">
        <v>159</v>
      </c>
      <c r="B7" s="20">
        <v>0.2</v>
      </c>
      <c r="C7" s="20">
        <v>0.19</v>
      </c>
      <c r="D7" s="20">
        <v>0.19900000000000001</v>
      </c>
      <c r="E7" s="20">
        <v>0.182</v>
      </c>
      <c r="F7" s="20">
        <v>0.219</v>
      </c>
      <c r="G7" s="20">
        <v>0.221</v>
      </c>
      <c r="H7" s="20">
        <v>0.22900000000000001</v>
      </c>
      <c r="I7" s="20">
        <v>0.20799999999999999</v>
      </c>
      <c r="J7" s="20">
        <v>0.23599999999999999</v>
      </c>
      <c r="K7" s="20">
        <v>0.35699999999999998</v>
      </c>
      <c r="L7" s="20">
        <v>0.40899999999999997</v>
      </c>
      <c r="M7" s="20">
        <v>0.41899999999999998</v>
      </c>
      <c r="N7" s="20">
        <v>0.46</v>
      </c>
      <c r="O7" s="20">
        <v>0.46100000000000002</v>
      </c>
      <c r="P7" s="20">
        <v>0.52900000000000003</v>
      </c>
      <c r="Q7" s="140">
        <v>0.55627547384463716</v>
      </c>
      <c r="R7" s="21">
        <v>0.58299999999999996</v>
      </c>
    </row>
    <row r="8" spans="1:18" x14ac:dyDescent="0.2">
      <c r="A8" s="22" t="s">
        <v>161</v>
      </c>
      <c r="B8" s="23">
        <v>1</v>
      </c>
      <c r="C8" s="23">
        <v>1</v>
      </c>
      <c r="D8" s="23">
        <v>1</v>
      </c>
      <c r="E8" s="23">
        <v>0</v>
      </c>
      <c r="F8" s="23">
        <v>0</v>
      </c>
      <c r="G8" s="23">
        <v>0</v>
      </c>
      <c r="H8" s="23">
        <v>0</v>
      </c>
      <c r="I8" s="23">
        <v>1</v>
      </c>
      <c r="J8" s="23">
        <v>0</v>
      </c>
      <c r="K8" s="24">
        <v>0</v>
      </c>
      <c r="L8" s="24">
        <v>0</v>
      </c>
      <c r="M8" s="24">
        <v>0</v>
      </c>
      <c r="N8" s="23">
        <v>0</v>
      </c>
      <c r="O8" s="24">
        <v>20</v>
      </c>
      <c r="P8" s="24">
        <v>26</v>
      </c>
      <c r="Q8" s="141">
        <v>27.382927999999996</v>
      </c>
      <c r="R8" s="25">
        <v>37</v>
      </c>
    </row>
    <row r="9" spans="1:18" x14ac:dyDescent="0.2">
      <c r="A9" s="19" t="s">
        <v>159</v>
      </c>
      <c r="B9" s="20">
        <v>0</v>
      </c>
      <c r="C9" s="20">
        <v>0</v>
      </c>
      <c r="D9" s="20">
        <v>0</v>
      </c>
      <c r="E9" s="20">
        <v>0</v>
      </c>
      <c r="F9" s="20">
        <v>0</v>
      </c>
      <c r="G9" s="20">
        <v>0</v>
      </c>
      <c r="H9" s="20">
        <v>0</v>
      </c>
      <c r="I9" s="20">
        <v>0</v>
      </c>
      <c r="J9" s="20">
        <v>0</v>
      </c>
      <c r="K9" s="20">
        <v>0</v>
      </c>
      <c r="L9" s="20">
        <v>0</v>
      </c>
      <c r="M9" s="20">
        <v>0</v>
      </c>
      <c r="N9" s="20">
        <v>0</v>
      </c>
      <c r="O9" s="20">
        <v>5.0000000000000001E-3</v>
      </c>
      <c r="P9" s="20">
        <v>7.0000000000000001E-3</v>
      </c>
      <c r="Q9" s="140">
        <v>7.5421936536431752E-3</v>
      </c>
      <c r="R9" s="21">
        <v>0.01</v>
      </c>
    </row>
    <row r="10" spans="1:18" x14ac:dyDescent="0.2">
      <c r="A10" s="22" t="s">
        <v>162</v>
      </c>
      <c r="B10" s="24">
        <v>410</v>
      </c>
      <c r="C10" s="24">
        <v>494</v>
      </c>
      <c r="D10" s="24">
        <v>643</v>
      </c>
      <c r="E10" s="24">
        <v>763</v>
      </c>
      <c r="F10" s="24">
        <v>844</v>
      </c>
      <c r="G10" s="24">
        <v>925</v>
      </c>
      <c r="H10" s="24">
        <v>994</v>
      </c>
      <c r="I10" s="24">
        <v>1060</v>
      </c>
      <c r="J10" s="24">
        <v>1076</v>
      </c>
      <c r="K10" s="24">
        <v>1105</v>
      </c>
      <c r="L10" s="24">
        <v>1088</v>
      </c>
      <c r="M10" s="24">
        <v>1110</v>
      </c>
      <c r="N10" s="24">
        <v>1107</v>
      </c>
      <c r="O10" s="24">
        <v>1096</v>
      </c>
      <c r="P10" s="24">
        <v>1117</v>
      </c>
      <c r="Q10" s="141">
        <v>1091.4155439979997</v>
      </c>
      <c r="R10" s="25">
        <v>1096</v>
      </c>
    </row>
    <row r="11" spans="1:18" x14ac:dyDescent="0.2">
      <c r="A11" s="19" t="s">
        <v>159</v>
      </c>
      <c r="B11" s="20">
        <v>0.09</v>
      </c>
      <c r="C11" s="20">
        <v>0.11</v>
      </c>
      <c r="D11" s="20">
        <v>0.14699999999999999</v>
      </c>
      <c r="E11" s="20">
        <v>0.18099999999999999</v>
      </c>
      <c r="F11" s="20">
        <v>0.19900000000000001</v>
      </c>
      <c r="G11" s="20">
        <v>0.223</v>
      </c>
      <c r="H11" s="20">
        <v>0.25</v>
      </c>
      <c r="I11" s="20">
        <v>0.27400000000000002</v>
      </c>
      <c r="J11" s="20">
        <v>0.28299999999999997</v>
      </c>
      <c r="K11" s="20">
        <v>0.30299999999999999</v>
      </c>
      <c r="L11" s="20">
        <v>0.30399999999999999</v>
      </c>
      <c r="M11" s="20">
        <v>0.30499999999999999</v>
      </c>
      <c r="N11" s="20">
        <v>0.30199999999999999</v>
      </c>
      <c r="O11" s="20">
        <v>0.29599999999999999</v>
      </c>
      <c r="P11" s="20">
        <v>0.30099999999999999</v>
      </c>
      <c r="Q11" s="140">
        <v>0.30061311885380659</v>
      </c>
      <c r="R11" s="21">
        <v>0.30199999999999999</v>
      </c>
    </row>
    <row r="12" spans="1:18" x14ac:dyDescent="0.2">
      <c r="A12" s="22" t="s">
        <v>163</v>
      </c>
      <c r="B12" s="23">
        <v>0</v>
      </c>
      <c r="C12" s="23">
        <v>0</v>
      </c>
      <c r="D12" s="23">
        <v>0</v>
      </c>
      <c r="E12" s="23">
        <v>0</v>
      </c>
      <c r="F12" s="23">
        <v>59</v>
      </c>
      <c r="G12" s="23">
        <v>101</v>
      </c>
      <c r="H12" s="23">
        <v>123</v>
      </c>
      <c r="I12" s="23">
        <v>117</v>
      </c>
      <c r="J12" s="23">
        <v>130</v>
      </c>
      <c r="K12" s="24">
        <v>124</v>
      </c>
      <c r="L12" s="24">
        <v>115</v>
      </c>
      <c r="M12" s="24">
        <v>116</v>
      </c>
      <c r="N12" s="23">
        <v>122</v>
      </c>
      <c r="O12" s="24">
        <v>131</v>
      </c>
      <c r="P12" s="24">
        <v>145</v>
      </c>
      <c r="Q12" s="141">
        <v>144.73113800200011</v>
      </c>
      <c r="R12" s="25">
        <v>128</v>
      </c>
    </row>
    <row r="13" spans="1:18" x14ac:dyDescent="0.2">
      <c r="A13" s="19" t="s">
        <v>159</v>
      </c>
      <c r="B13" s="20">
        <v>0</v>
      </c>
      <c r="C13" s="20">
        <v>0</v>
      </c>
      <c r="D13" s="20">
        <v>0</v>
      </c>
      <c r="E13" s="20">
        <v>0</v>
      </c>
      <c r="F13" s="20">
        <v>1.4E-2</v>
      </c>
      <c r="G13" s="20">
        <v>2.4E-2</v>
      </c>
      <c r="H13" s="20">
        <v>3.1E-2</v>
      </c>
      <c r="I13" s="20">
        <v>0.03</v>
      </c>
      <c r="J13" s="20">
        <v>3.4000000000000002E-2</v>
      </c>
      <c r="K13" s="20">
        <v>3.4000000000000002E-2</v>
      </c>
      <c r="L13" s="20">
        <v>3.2000000000000001E-2</v>
      </c>
      <c r="M13" s="20">
        <v>3.2000000000000001E-2</v>
      </c>
      <c r="N13" s="20">
        <v>3.3000000000000002E-2</v>
      </c>
      <c r="O13" s="20">
        <v>3.5000000000000003E-2</v>
      </c>
      <c r="P13" s="20">
        <v>3.9E-2</v>
      </c>
      <c r="Q13" s="140">
        <v>3.9863898795747477E-2</v>
      </c>
      <c r="R13" s="21">
        <v>3.5000000000000003E-2</v>
      </c>
    </row>
    <row r="14" spans="1:18" x14ac:dyDescent="0.2">
      <c r="A14" s="26" t="s">
        <v>68</v>
      </c>
      <c r="B14" s="27">
        <v>4446</v>
      </c>
      <c r="C14" s="27">
        <v>4342</v>
      </c>
      <c r="D14" s="27">
        <v>4370</v>
      </c>
      <c r="E14" s="27">
        <v>4223</v>
      </c>
      <c r="F14" s="27">
        <v>4235</v>
      </c>
      <c r="G14" s="27">
        <v>4154</v>
      </c>
      <c r="H14" s="27">
        <v>3975</v>
      </c>
      <c r="I14" s="27">
        <v>3862</v>
      </c>
      <c r="J14" s="27">
        <v>3797</v>
      </c>
      <c r="K14" s="27">
        <v>3648</v>
      </c>
      <c r="L14" s="27">
        <v>3576</v>
      </c>
      <c r="M14" s="27">
        <v>3640</v>
      </c>
      <c r="N14" s="27">
        <v>3662</v>
      </c>
      <c r="O14" s="27">
        <v>3705</v>
      </c>
      <c r="P14" s="27">
        <v>3716</v>
      </c>
      <c r="Q14" s="142">
        <v>3630.6317839999997</v>
      </c>
      <c r="R14" s="28">
        <v>3629</v>
      </c>
    </row>
    <row r="16" spans="1:18" x14ac:dyDescent="0.2">
      <c r="A16" s="2" t="s">
        <v>280</v>
      </c>
    </row>
    <row r="17" spans="1:1" x14ac:dyDescent="0.2">
      <c r="A17" s="2" t="s">
        <v>281</v>
      </c>
    </row>
    <row r="18" spans="1:1" x14ac:dyDescent="0.2">
      <c r="A18" s="2" t="s">
        <v>164</v>
      </c>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election activeCell="A2" sqref="A2"/>
    </sheetView>
  </sheetViews>
  <sheetFormatPr defaultRowHeight="15" x14ac:dyDescent="0.2"/>
  <cols>
    <col min="1" max="1" width="38" style="2" customWidth="1"/>
    <col min="2" max="4" width="26.7109375" style="2" customWidth="1"/>
    <col min="5" max="16384" width="9.140625" style="2"/>
  </cols>
  <sheetData>
    <row r="1" spans="1:4" ht="18.75" x14ac:dyDescent="0.35">
      <c r="A1" s="1" t="s">
        <v>426</v>
      </c>
    </row>
    <row r="3" spans="1:4" ht="34.5" x14ac:dyDescent="0.2">
      <c r="A3" s="117" t="s">
        <v>165</v>
      </c>
      <c r="B3" s="118" t="s">
        <v>285</v>
      </c>
      <c r="C3" s="246" t="s">
        <v>284</v>
      </c>
      <c r="D3" s="247"/>
    </row>
    <row r="4" spans="1:4" ht="19.5" x14ac:dyDescent="0.35">
      <c r="A4" s="119"/>
      <c r="B4" s="120" t="s">
        <v>283</v>
      </c>
      <c r="C4" s="120" t="s">
        <v>283</v>
      </c>
      <c r="D4" s="121" t="s">
        <v>282</v>
      </c>
    </row>
    <row r="5" spans="1:4" ht="29.45" customHeight="1" x14ac:dyDescent="0.2">
      <c r="A5" s="109" t="s">
        <v>286</v>
      </c>
      <c r="B5" s="114">
        <v>106800</v>
      </c>
      <c r="C5" s="115" t="s">
        <v>397</v>
      </c>
      <c r="D5" s="116" t="s">
        <v>397</v>
      </c>
    </row>
    <row r="6" spans="1:4" ht="29.45" customHeight="1" x14ac:dyDescent="0.2">
      <c r="A6" s="7" t="s">
        <v>287</v>
      </c>
      <c r="B6" s="112">
        <v>92343</v>
      </c>
      <c r="C6" s="112">
        <v>14458</v>
      </c>
      <c r="D6" s="8">
        <v>13.5</v>
      </c>
    </row>
    <row r="7" spans="1:4" ht="29.45" customHeight="1" x14ac:dyDescent="0.2">
      <c r="A7" s="7" t="s">
        <v>288</v>
      </c>
      <c r="B7" s="112">
        <v>73519</v>
      </c>
      <c r="C7" s="112">
        <v>33281</v>
      </c>
      <c r="D7" s="8">
        <v>31.2</v>
      </c>
    </row>
    <row r="8" spans="1:4" ht="29.45" customHeight="1" x14ac:dyDescent="0.2">
      <c r="A8" s="9" t="s">
        <v>289</v>
      </c>
      <c r="B8" s="113">
        <v>67439</v>
      </c>
      <c r="C8" s="113">
        <v>39361</v>
      </c>
      <c r="D8" s="10">
        <v>36.9</v>
      </c>
    </row>
    <row r="10" spans="1:4" ht="65.25" customHeight="1" x14ac:dyDescent="0.2">
      <c r="A10" s="244"/>
      <c r="B10" s="245"/>
      <c r="C10" s="245"/>
      <c r="D10" s="245"/>
    </row>
    <row r="11" spans="1:4" x14ac:dyDescent="0.2">
      <c r="A11" s="11"/>
      <c r="B11" s="11"/>
      <c r="C11" s="11"/>
      <c r="D11" s="11"/>
    </row>
    <row r="12" spans="1:4" x14ac:dyDescent="0.2">
      <c r="A12" s="11"/>
      <c r="B12" s="11"/>
      <c r="C12" s="11"/>
      <c r="D12" s="11"/>
    </row>
    <row r="13" spans="1:4" x14ac:dyDescent="0.2">
      <c r="A13" s="11"/>
      <c r="B13" s="11"/>
      <c r="C13" s="11"/>
      <c r="D13" s="11"/>
    </row>
    <row r="14" spans="1:4" x14ac:dyDescent="0.2">
      <c r="A14" s="11"/>
      <c r="B14" s="11"/>
      <c r="C14" s="11"/>
      <c r="D14" s="11"/>
    </row>
    <row r="15" spans="1:4" x14ac:dyDescent="0.2">
      <c r="A15" s="11"/>
      <c r="B15" s="11"/>
      <c r="C15" s="11"/>
      <c r="D15" s="11"/>
    </row>
    <row r="16" spans="1:4" x14ac:dyDescent="0.2">
      <c r="A16" s="11"/>
      <c r="B16" s="11"/>
      <c r="C16" s="11"/>
      <c r="D16" s="11"/>
    </row>
    <row r="17" spans="1:4" x14ac:dyDescent="0.2">
      <c r="A17" s="11"/>
      <c r="B17" s="11"/>
      <c r="C17" s="11"/>
      <c r="D17" s="11"/>
    </row>
    <row r="18" spans="1:4" x14ac:dyDescent="0.2">
      <c r="A18" s="11"/>
      <c r="B18" s="11"/>
      <c r="C18" s="11"/>
      <c r="D18" s="11"/>
    </row>
    <row r="19" spans="1:4" x14ac:dyDescent="0.2">
      <c r="A19" s="11"/>
      <c r="B19" s="11"/>
      <c r="C19" s="11"/>
      <c r="D19" s="11"/>
    </row>
  </sheetData>
  <mergeCells count="2">
    <mergeCell ref="A10:D10"/>
    <mergeCell ref="C3:D3"/>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workbookViewId="0">
      <selection activeCell="H19" sqref="C4:H19"/>
    </sheetView>
  </sheetViews>
  <sheetFormatPr defaultRowHeight="15" x14ac:dyDescent="0.2"/>
  <cols>
    <col min="1" max="1" width="9.140625" style="2"/>
    <col min="2" max="2" width="15.140625" style="2" customWidth="1"/>
    <col min="3" max="8" width="11.140625" style="2" customWidth="1"/>
    <col min="9" max="16384" width="9.140625" style="2"/>
  </cols>
  <sheetData>
    <row r="1" spans="1:8" ht="15.75" x14ac:dyDescent="0.25">
      <c r="A1" s="1" t="s">
        <v>427</v>
      </c>
    </row>
    <row r="3" spans="1:8" ht="60" x14ac:dyDescent="0.2">
      <c r="A3" s="3" t="s">
        <v>0</v>
      </c>
      <c r="B3" s="13" t="s">
        <v>171</v>
      </c>
      <c r="C3" s="13" t="s">
        <v>166</v>
      </c>
      <c r="D3" s="13" t="s">
        <v>167</v>
      </c>
      <c r="E3" s="13" t="s">
        <v>168</v>
      </c>
      <c r="F3" s="13" t="s">
        <v>169</v>
      </c>
      <c r="G3" s="13" t="s">
        <v>170</v>
      </c>
      <c r="H3" s="14" t="s">
        <v>68</v>
      </c>
    </row>
    <row r="4" spans="1:8" x14ac:dyDescent="0.2">
      <c r="A4" s="250">
        <v>2011</v>
      </c>
      <c r="B4" s="17" t="s">
        <v>172</v>
      </c>
      <c r="C4" s="158">
        <v>4</v>
      </c>
      <c r="D4" s="158">
        <v>26</v>
      </c>
      <c r="E4" s="158">
        <v>36</v>
      </c>
      <c r="F4" s="158">
        <v>166</v>
      </c>
      <c r="G4" s="158">
        <v>25</v>
      </c>
      <c r="H4" s="18">
        <v>256</v>
      </c>
    </row>
    <row r="5" spans="1:8" x14ac:dyDescent="0.2">
      <c r="A5" s="251"/>
      <c r="B5" s="73" t="s">
        <v>173</v>
      </c>
      <c r="C5" s="159">
        <v>8</v>
      </c>
      <c r="D5" s="159">
        <v>155</v>
      </c>
      <c r="E5" s="159">
        <v>82</v>
      </c>
      <c r="F5" s="159">
        <v>513</v>
      </c>
      <c r="G5" s="159">
        <v>7</v>
      </c>
      <c r="H5" s="137">
        <v>765</v>
      </c>
    </row>
    <row r="6" spans="1:8" x14ac:dyDescent="0.2">
      <c r="A6" s="252">
        <v>2012</v>
      </c>
      <c r="B6" s="99" t="s">
        <v>172</v>
      </c>
      <c r="C6" s="160">
        <v>4</v>
      </c>
      <c r="D6" s="160">
        <v>26</v>
      </c>
      <c r="E6" s="160">
        <v>39</v>
      </c>
      <c r="F6" s="160">
        <v>167</v>
      </c>
      <c r="G6" s="160">
        <v>43</v>
      </c>
      <c r="H6" s="161">
        <v>280</v>
      </c>
    </row>
    <row r="7" spans="1:8" x14ac:dyDescent="0.2">
      <c r="A7" s="252"/>
      <c r="B7" s="100" t="s">
        <v>173</v>
      </c>
      <c r="C7" s="162">
        <v>11</v>
      </c>
      <c r="D7" s="162">
        <v>165</v>
      </c>
      <c r="E7" s="162">
        <v>78</v>
      </c>
      <c r="F7" s="162">
        <v>594</v>
      </c>
      <c r="G7" s="162">
        <v>35</v>
      </c>
      <c r="H7" s="156">
        <v>882</v>
      </c>
    </row>
    <row r="8" spans="1:8" x14ac:dyDescent="0.2">
      <c r="A8" s="252">
        <v>2013</v>
      </c>
      <c r="B8" s="99" t="s">
        <v>172</v>
      </c>
      <c r="C8" s="160">
        <v>4</v>
      </c>
      <c r="D8" s="160">
        <v>26</v>
      </c>
      <c r="E8" s="160">
        <v>39</v>
      </c>
      <c r="F8" s="160">
        <v>169</v>
      </c>
      <c r="G8" s="160">
        <v>54</v>
      </c>
      <c r="H8" s="161">
        <v>292</v>
      </c>
    </row>
    <row r="9" spans="1:8" x14ac:dyDescent="0.2">
      <c r="A9" s="252"/>
      <c r="B9" s="100" t="s">
        <v>173</v>
      </c>
      <c r="C9" s="162">
        <v>12</v>
      </c>
      <c r="D9" s="162">
        <v>178</v>
      </c>
      <c r="E9" s="162">
        <v>84</v>
      </c>
      <c r="F9" s="162">
        <v>588</v>
      </c>
      <c r="G9" s="162">
        <v>41</v>
      </c>
      <c r="H9" s="156">
        <v>902</v>
      </c>
    </row>
    <row r="10" spans="1:8" x14ac:dyDescent="0.2">
      <c r="A10" s="252">
        <v>2014</v>
      </c>
      <c r="B10" s="99" t="s">
        <v>172</v>
      </c>
      <c r="C10" s="160">
        <v>11</v>
      </c>
      <c r="D10" s="160">
        <v>26</v>
      </c>
      <c r="E10" s="160">
        <v>54</v>
      </c>
      <c r="F10" s="160">
        <v>173</v>
      </c>
      <c r="G10" s="160">
        <v>68</v>
      </c>
      <c r="H10" s="161">
        <v>331</v>
      </c>
    </row>
    <row r="11" spans="1:8" x14ac:dyDescent="0.2">
      <c r="A11" s="252"/>
      <c r="B11" s="100" t="s">
        <v>173</v>
      </c>
      <c r="C11" s="162">
        <v>15</v>
      </c>
      <c r="D11" s="162">
        <v>179</v>
      </c>
      <c r="E11" s="162">
        <v>78</v>
      </c>
      <c r="F11" s="162">
        <v>559</v>
      </c>
      <c r="G11" s="162">
        <v>57</v>
      </c>
      <c r="H11" s="156">
        <v>888</v>
      </c>
    </row>
    <row r="12" spans="1:8" x14ac:dyDescent="0.2">
      <c r="A12" s="253" t="s">
        <v>174</v>
      </c>
      <c r="B12" s="99" t="s">
        <v>172</v>
      </c>
      <c r="C12" s="160">
        <v>11</v>
      </c>
      <c r="D12" s="160">
        <v>26</v>
      </c>
      <c r="E12" s="160">
        <v>54</v>
      </c>
      <c r="F12" s="160">
        <v>192</v>
      </c>
      <c r="G12" s="160">
        <v>96</v>
      </c>
      <c r="H12" s="161">
        <v>368</v>
      </c>
    </row>
    <row r="13" spans="1:8" x14ac:dyDescent="0.2">
      <c r="A13" s="253"/>
      <c r="B13" s="100" t="s">
        <v>173</v>
      </c>
      <c r="C13" s="162">
        <v>20</v>
      </c>
      <c r="D13" s="162">
        <v>169</v>
      </c>
      <c r="E13" s="162">
        <v>88</v>
      </c>
      <c r="F13" s="162">
        <v>648</v>
      </c>
      <c r="G13" s="162">
        <v>75</v>
      </c>
      <c r="H13" s="156">
        <v>996</v>
      </c>
    </row>
    <row r="14" spans="1:8" x14ac:dyDescent="0.2">
      <c r="A14" s="253" t="s">
        <v>219</v>
      </c>
      <c r="B14" s="99" t="s">
        <v>172</v>
      </c>
      <c r="C14" s="160">
        <v>11</v>
      </c>
      <c r="D14" s="160">
        <v>26</v>
      </c>
      <c r="E14" s="160">
        <v>59</v>
      </c>
      <c r="F14" s="160">
        <v>193</v>
      </c>
      <c r="G14" s="160">
        <v>111</v>
      </c>
      <c r="H14" s="161">
        <v>380</v>
      </c>
    </row>
    <row r="15" spans="1:8" x14ac:dyDescent="0.2">
      <c r="A15" s="253"/>
      <c r="B15" s="100" t="s">
        <v>173</v>
      </c>
      <c r="C15" s="162">
        <v>15</v>
      </c>
      <c r="D15" s="162">
        <v>165</v>
      </c>
      <c r="E15" s="162">
        <v>141</v>
      </c>
      <c r="F15" s="162">
        <v>647</v>
      </c>
      <c r="G15" s="162">
        <v>93</v>
      </c>
      <c r="H15" s="156">
        <v>1048</v>
      </c>
    </row>
    <row r="16" spans="1:8" x14ac:dyDescent="0.2">
      <c r="A16" s="254">
        <v>2017</v>
      </c>
      <c r="B16" s="99" t="s">
        <v>172</v>
      </c>
      <c r="C16" s="160">
        <v>11</v>
      </c>
      <c r="D16" s="160">
        <v>26</v>
      </c>
      <c r="E16" s="160">
        <v>52</v>
      </c>
      <c r="F16" s="160">
        <v>193</v>
      </c>
      <c r="G16" s="160">
        <v>113</v>
      </c>
      <c r="H16" s="161">
        <v>395</v>
      </c>
    </row>
    <row r="17" spans="1:8" x14ac:dyDescent="0.2">
      <c r="A17" s="255"/>
      <c r="B17" s="100" t="s">
        <v>173</v>
      </c>
      <c r="C17" s="162">
        <v>17</v>
      </c>
      <c r="D17" s="162">
        <v>154</v>
      </c>
      <c r="E17" s="162">
        <v>148</v>
      </c>
      <c r="F17" s="162">
        <v>660</v>
      </c>
      <c r="G17" s="162">
        <v>102</v>
      </c>
      <c r="H17" s="156">
        <v>1081</v>
      </c>
    </row>
    <row r="18" spans="1:8" x14ac:dyDescent="0.2">
      <c r="A18" s="248">
        <v>2018</v>
      </c>
      <c r="B18" s="90" t="s">
        <v>172</v>
      </c>
      <c r="C18" s="163">
        <v>11</v>
      </c>
      <c r="D18" s="163">
        <v>26</v>
      </c>
      <c r="E18" s="163">
        <v>52</v>
      </c>
      <c r="F18" s="163">
        <v>195</v>
      </c>
      <c r="G18" s="163">
        <v>121</v>
      </c>
      <c r="H18" s="164">
        <v>405</v>
      </c>
    </row>
    <row r="19" spans="1:8" x14ac:dyDescent="0.2">
      <c r="A19" s="249"/>
      <c r="B19" s="101" t="s">
        <v>173</v>
      </c>
      <c r="C19" s="165">
        <v>15</v>
      </c>
      <c r="D19" s="165">
        <v>159</v>
      </c>
      <c r="E19" s="165">
        <v>197</v>
      </c>
      <c r="F19" s="165">
        <v>597</v>
      </c>
      <c r="G19" s="165">
        <v>116</v>
      </c>
      <c r="H19" s="166">
        <v>1084</v>
      </c>
    </row>
    <row r="21" spans="1:8" x14ac:dyDescent="0.2">
      <c r="A21" s="157" t="s">
        <v>398</v>
      </c>
    </row>
    <row r="22" spans="1:8" x14ac:dyDescent="0.2">
      <c r="A22" s="92" t="s">
        <v>175</v>
      </c>
    </row>
    <row r="23" spans="1:8" x14ac:dyDescent="0.2">
      <c r="A23" s="2" t="s">
        <v>399</v>
      </c>
    </row>
  </sheetData>
  <mergeCells count="8">
    <mergeCell ref="A18:A19"/>
    <mergeCell ref="A4:A5"/>
    <mergeCell ref="A6:A7"/>
    <mergeCell ref="A8:A9"/>
    <mergeCell ref="A10:A11"/>
    <mergeCell ref="A12:A13"/>
    <mergeCell ref="A14:A15"/>
    <mergeCell ref="A16:A17"/>
  </mergeCells>
  <hyperlinks>
    <hyperlink ref="A22" r:id="rId1"/>
  </hyperlinks>
  <pageMargins left="0.7" right="0.7" top="0.75" bottom="0.75" header="0.3" footer="0.3"/>
  <pageSetup paperSize="9" orientation="portrait"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
  <cols>
    <col min="1" max="16384" width="9.140625" style="2"/>
  </cols>
  <sheetData>
    <row r="1" spans="1:1" ht="15.75" x14ac:dyDescent="0.25">
      <c r="A1" s="1" t="s">
        <v>78</v>
      </c>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workbookViewId="0">
      <selection activeCell="E13" sqref="E13"/>
    </sheetView>
  </sheetViews>
  <sheetFormatPr defaultRowHeight="15" x14ac:dyDescent="0.2"/>
  <cols>
    <col min="1" max="5" width="13.42578125" style="2" customWidth="1"/>
    <col min="6" max="16384" width="9.140625" style="2"/>
  </cols>
  <sheetData>
    <row r="1" spans="1:5" ht="15.75" x14ac:dyDescent="0.25">
      <c r="A1" s="1" t="s">
        <v>428</v>
      </c>
    </row>
    <row r="3" spans="1:5" ht="60" x14ac:dyDescent="0.2">
      <c r="A3" s="12" t="s">
        <v>0</v>
      </c>
      <c r="B3" s="13" t="s">
        <v>176</v>
      </c>
      <c r="C3" s="13" t="s">
        <v>177</v>
      </c>
      <c r="D3" s="13" t="s">
        <v>264</v>
      </c>
      <c r="E3" s="171" t="s">
        <v>430</v>
      </c>
    </row>
    <row r="4" spans="1:5" x14ac:dyDescent="0.2">
      <c r="A4" s="30">
        <v>2000</v>
      </c>
      <c r="B4" s="31">
        <v>680</v>
      </c>
      <c r="C4" s="31">
        <v>680</v>
      </c>
      <c r="D4" s="31"/>
      <c r="E4" s="56"/>
    </row>
    <row r="5" spans="1:5" x14ac:dyDescent="0.2">
      <c r="A5" s="32">
        <v>2001</v>
      </c>
      <c r="B5" s="33">
        <v>150</v>
      </c>
      <c r="C5" s="33">
        <v>830</v>
      </c>
      <c r="D5" s="33"/>
      <c r="E5" s="67"/>
    </row>
    <row r="6" spans="1:5" x14ac:dyDescent="0.2">
      <c r="A6" s="32">
        <v>2002</v>
      </c>
      <c r="B6" s="33">
        <v>600</v>
      </c>
      <c r="C6" s="45">
        <v>1430</v>
      </c>
      <c r="D6" s="33"/>
      <c r="E6" s="67"/>
    </row>
    <row r="7" spans="1:5" x14ac:dyDescent="0.2">
      <c r="A7" s="32">
        <v>2003</v>
      </c>
      <c r="B7" s="45">
        <v>2300</v>
      </c>
      <c r="C7" s="45">
        <v>3730</v>
      </c>
      <c r="D7" s="33"/>
      <c r="E7" s="67"/>
    </row>
    <row r="8" spans="1:5" x14ac:dyDescent="0.2">
      <c r="A8" s="32">
        <v>2004</v>
      </c>
      <c r="B8" s="33">
        <v>500</v>
      </c>
      <c r="C8" s="45">
        <v>4230</v>
      </c>
      <c r="D8" s="33"/>
      <c r="E8" s="67"/>
    </row>
    <row r="9" spans="1:5" x14ac:dyDescent="0.2">
      <c r="A9" s="32">
        <v>2005</v>
      </c>
      <c r="B9" s="33">
        <v>0</v>
      </c>
      <c r="C9" s="45">
        <v>4320</v>
      </c>
      <c r="D9" s="33"/>
      <c r="E9" s="67"/>
    </row>
    <row r="10" spans="1:5" x14ac:dyDescent="0.2">
      <c r="A10" s="32">
        <v>2006</v>
      </c>
      <c r="B10" s="33">
        <v>100</v>
      </c>
      <c r="C10" s="45">
        <v>4330</v>
      </c>
      <c r="D10" s="33"/>
      <c r="E10" s="67"/>
    </row>
    <row r="11" spans="1:5" x14ac:dyDescent="0.2">
      <c r="A11" s="32">
        <v>2007</v>
      </c>
      <c r="B11" s="45">
        <v>5100</v>
      </c>
      <c r="C11" s="45">
        <v>9430</v>
      </c>
      <c r="D11" s="33"/>
      <c r="E11" s="67"/>
    </row>
    <row r="12" spans="1:5" x14ac:dyDescent="0.2">
      <c r="A12" s="32">
        <v>2008</v>
      </c>
      <c r="B12" s="45">
        <v>2000</v>
      </c>
      <c r="C12" s="45">
        <v>11430</v>
      </c>
      <c r="D12" s="33"/>
      <c r="E12" s="67"/>
    </row>
    <row r="13" spans="1:5" x14ac:dyDescent="0.2">
      <c r="A13" s="32">
        <v>2009</v>
      </c>
      <c r="B13" s="45">
        <v>1500</v>
      </c>
      <c r="C13" s="45">
        <v>12930</v>
      </c>
      <c r="D13" s="45">
        <f>C13-$C$12</f>
        <v>1500</v>
      </c>
      <c r="E13" s="67"/>
    </row>
    <row r="14" spans="1:5" x14ac:dyDescent="0.2">
      <c r="A14" s="32">
        <v>2010</v>
      </c>
      <c r="B14" s="45">
        <v>1808</v>
      </c>
      <c r="C14" s="45">
        <v>14738</v>
      </c>
      <c r="D14" s="45">
        <f t="shared" ref="D14:D19" si="0">C14-$C$12</f>
        <v>3308</v>
      </c>
      <c r="E14" s="67"/>
    </row>
    <row r="15" spans="1:5" x14ac:dyDescent="0.2">
      <c r="A15" s="32">
        <v>2011</v>
      </c>
      <c r="B15" s="45">
        <v>3519</v>
      </c>
      <c r="C15" s="45">
        <v>18257</v>
      </c>
      <c r="D15" s="45">
        <f t="shared" si="0"/>
        <v>6827</v>
      </c>
      <c r="E15" s="67"/>
    </row>
    <row r="16" spans="1:5" x14ac:dyDescent="0.2">
      <c r="A16" s="32">
        <v>2012</v>
      </c>
      <c r="B16" s="45">
        <v>3000</v>
      </c>
      <c r="C16" s="45">
        <v>21257</v>
      </c>
      <c r="D16" s="45">
        <f t="shared" si="0"/>
        <v>9827</v>
      </c>
      <c r="E16" s="67"/>
    </row>
    <row r="17" spans="1:5" x14ac:dyDescent="0.2">
      <c r="A17" s="32">
        <v>2013</v>
      </c>
      <c r="B17" s="45">
        <v>2395</v>
      </c>
      <c r="C17" s="45">
        <v>23652</v>
      </c>
      <c r="D17" s="45">
        <f t="shared" si="0"/>
        <v>12222</v>
      </c>
      <c r="E17" s="67"/>
    </row>
    <row r="18" spans="1:5" x14ac:dyDescent="0.2">
      <c r="A18" s="32">
        <v>2014</v>
      </c>
      <c r="B18" s="45">
        <v>1030</v>
      </c>
      <c r="C18" s="45">
        <v>24682</v>
      </c>
      <c r="D18" s="45">
        <f t="shared" si="0"/>
        <v>13252</v>
      </c>
      <c r="E18" s="67"/>
    </row>
    <row r="19" spans="1:5" x14ac:dyDescent="0.2">
      <c r="A19" s="32">
        <v>2015</v>
      </c>
      <c r="B19" s="45">
        <v>2490</v>
      </c>
      <c r="C19" s="45">
        <v>27172</v>
      </c>
      <c r="D19" s="45">
        <f t="shared" si="0"/>
        <v>15742</v>
      </c>
      <c r="E19" s="67"/>
    </row>
    <row r="20" spans="1:5" x14ac:dyDescent="0.2">
      <c r="A20" s="32">
        <v>2016</v>
      </c>
      <c r="B20" s="45">
        <v>3010</v>
      </c>
      <c r="C20" s="45">
        <v>30182</v>
      </c>
      <c r="D20" s="33"/>
      <c r="E20" s="102">
        <f>C20-C$19</f>
        <v>3010</v>
      </c>
    </row>
    <row r="21" spans="1:5" x14ac:dyDescent="0.2">
      <c r="A21" s="32">
        <v>2017</v>
      </c>
      <c r="B21" s="45">
        <v>2645</v>
      </c>
      <c r="C21" s="45">
        <v>32827</v>
      </c>
      <c r="D21" s="33"/>
      <c r="E21" s="102">
        <f>C21-C$19</f>
        <v>5655</v>
      </c>
    </row>
    <row r="22" spans="1:5" x14ac:dyDescent="0.2">
      <c r="A22" s="32">
        <v>2018</v>
      </c>
      <c r="B22" s="45">
        <v>530</v>
      </c>
      <c r="C22" s="45">
        <v>33357</v>
      </c>
      <c r="D22" s="33"/>
      <c r="E22" s="102">
        <v>6185</v>
      </c>
    </row>
    <row r="23" spans="1:5" x14ac:dyDescent="0.2">
      <c r="A23" s="34">
        <v>2019</v>
      </c>
      <c r="B23" s="48">
        <v>5840</v>
      </c>
      <c r="C23" s="48">
        <f>C22+B23</f>
        <v>39197</v>
      </c>
      <c r="D23" s="35"/>
      <c r="E23" s="103">
        <f>C23-C19</f>
        <v>12025</v>
      </c>
    </row>
    <row r="25" spans="1:5" x14ac:dyDescent="0.2">
      <c r="A25" s="2" t="s">
        <v>178</v>
      </c>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workbookViewId="0">
      <selection activeCell="P5" sqref="P5"/>
    </sheetView>
  </sheetViews>
  <sheetFormatPr defaultRowHeight="15" x14ac:dyDescent="0.2"/>
  <cols>
    <col min="1" max="1" width="34.7109375" style="2" customWidth="1"/>
    <col min="2" max="17" width="12.28515625" style="2" customWidth="1"/>
    <col min="18" max="16384" width="9.140625" style="2"/>
  </cols>
  <sheetData>
    <row r="1" spans="1:18" ht="15.75" x14ac:dyDescent="0.25">
      <c r="A1" s="1" t="s">
        <v>429</v>
      </c>
    </row>
    <row r="3" spans="1:18" x14ac:dyDescent="0.2">
      <c r="A3" s="208" t="s">
        <v>179</v>
      </c>
      <c r="B3" s="256">
        <v>2012</v>
      </c>
      <c r="C3" s="256"/>
      <c r="D3" s="256">
        <v>2013</v>
      </c>
      <c r="E3" s="256"/>
      <c r="F3" s="256">
        <v>2014</v>
      </c>
      <c r="G3" s="256"/>
      <c r="H3" s="256">
        <v>2015</v>
      </c>
      <c r="I3" s="256"/>
      <c r="J3" s="256">
        <v>2016</v>
      </c>
      <c r="K3" s="256"/>
      <c r="L3" s="256">
        <v>2017</v>
      </c>
      <c r="M3" s="257"/>
      <c r="N3" s="122">
        <v>2018</v>
      </c>
      <c r="O3" s="122"/>
      <c r="P3" s="256">
        <v>2019</v>
      </c>
      <c r="Q3" s="257"/>
    </row>
    <row r="4" spans="1:18" x14ac:dyDescent="0.2">
      <c r="A4" s="235"/>
      <c r="B4" s="40" t="s">
        <v>180</v>
      </c>
      <c r="C4" s="40" t="s">
        <v>181</v>
      </c>
      <c r="D4" s="40" t="s">
        <v>182</v>
      </c>
      <c r="E4" s="40" t="s">
        <v>181</v>
      </c>
      <c r="F4" s="40" t="s">
        <v>180</v>
      </c>
      <c r="G4" s="40" t="s">
        <v>181</v>
      </c>
      <c r="H4" s="40" t="s">
        <v>180</v>
      </c>
      <c r="I4" s="40" t="s">
        <v>181</v>
      </c>
      <c r="J4" s="40" t="s">
        <v>180</v>
      </c>
      <c r="K4" s="40" t="s">
        <v>181</v>
      </c>
      <c r="L4" s="40" t="s">
        <v>183</v>
      </c>
      <c r="M4" s="41" t="s">
        <v>181</v>
      </c>
      <c r="N4" s="143" t="s">
        <v>183</v>
      </c>
      <c r="O4" s="143" t="s">
        <v>181</v>
      </c>
      <c r="P4" s="40" t="s">
        <v>183</v>
      </c>
      <c r="Q4" s="41" t="s">
        <v>181</v>
      </c>
    </row>
    <row r="5" spans="1:18" x14ac:dyDescent="0.2">
      <c r="A5" s="30" t="s">
        <v>184</v>
      </c>
      <c r="B5" s="42">
        <v>4</v>
      </c>
      <c r="C5" s="105">
        <v>0</v>
      </c>
      <c r="D5" s="42">
        <v>4</v>
      </c>
      <c r="E5" s="105">
        <v>0</v>
      </c>
      <c r="F5" s="42">
        <v>4</v>
      </c>
      <c r="G5" s="31">
        <v>0</v>
      </c>
      <c r="H5" s="42">
        <v>4</v>
      </c>
      <c r="I5" s="31">
        <v>0</v>
      </c>
      <c r="J5" s="42">
        <v>4</v>
      </c>
      <c r="K5" s="42">
        <v>0</v>
      </c>
      <c r="L5" s="42">
        <v>4</v>
      </c>
      <c r="M5" s="42">
        <v>0</v>
      </c>
      <c r="N5" s="42">
        <v>4</v>
      </c>
      <c r="O5" s="42">
        <v>0</v>
      </c>
      <c r="P5" s="42">
        <v>4</v>
      </c>
      <c r="Q5" s="106">
        <v>0</v>
      </c>
    </row>
    <row r="6" spans="1:18" x14ac:dyDescent="0.2">
      <c r="A6" s="32" t="s">
        <v>185</v>
      </c>
      <c r="B6" s="45">
        <v>18854</v>
      </c>
      <c r="C6" s="107">
        <v>2.8</v>
      </c>
      <c r="D6" s="45">
        <v>18872</v>
      </c>
      <c r="E6" s="107">
        <v>2.7</v>
      </c>
      <c r="F6" s="45">
        <v>18896</v>
      </c>
      <c r="G6" s="33">
        <v>3</v>
      </c>
      <c r="H6" s="45">
        <v>18936</v>
      </c>
      <c r="I6" s="33">
        <v>2.59</v>
      </c>
      <c r="J6" s="45">
        <v>19020</v>
      </c>
      <c r="K6" s="45">
        <v>3</v>
      </c>
      <c r="L6" s="45">
        <v>19081</v>
      </c>
      <c r="M6" s="45">
        <v>3</v>
      </c>
      <c r="N6" s="45">
        <v>19174</v>
      </c>
      <c r="O6" s="45">
        <v>3</v>
      </c>
      <c r="P6" s="45">
        <v>19187</v>
      </c>
      <c r="Q6" s="102">
        <v>3</v>
      </c>
      <c r="R6" s="104"/>
    </row>
    <row r="7" spans="1:18" x14ac:dyDescent="0.2">
      <c r="A7" s="32" t="s">
        <v>186</v>
      </c>
      <c r="B7" s="45">
        <v>949</v>
      </c>
      <c r="C7" s="107">
        <v>6.8</v>
      </c>
      <c r="D7" s="45">
        <v>1009</v>
      </c>
      <c r="E7" s="107">
        <v>6.3</v>
      </c>
      <c r="F7" s="45">
        <v>1017</v>
      </c>
      <c r="G7" s="173" t="s">
        <v>216</v>
      </c>
      <c r="H7" s="45">
        <v>1021</v>
      </c>
      <c r="I7" s="173" t="s">
        <v>217</v>
      </c>
      <c r="J7" s="45">
        <v>1026</v>
      </c>
      <c r="K7" s="45">
        <v>7</v>
      </c>
      <c r="L7" s="45">
        <v>1025</v>
      </c>
      <c r="M7" s="45">
        <v>8</v>
      </c>
      <c r="N7" s="45">
        <v>1027</v>
      </c>
      <c r="O7" s="45">
        <v>7</v>
      </c>
      <c r="P7" s="45">
        <v>1030</v>
      </c>
      <c r="Q7" s="102">
        <v>7</v>
      </c>
      <c r="R7" s="104"/>
    </row>
    <row r="8" spans="1:18" x14ac:dyDescent="0.2">
      <c r="A8" s="32" t="s">
        <v>187</v>
      </c>
      <c r="B8" s="45">
        <v>154</v>
      </c>
      <c r="C8" s="107">
        <v>22.7</v>
      </c>
      <c r="D8" s="45">
        <v>155</v>
      </c>
      <c r="E8" s="107">
        <v>20.6</v>
      </c>
      <c r="F8" s="45">
        <v>156</v>
      </c>
      <c r="G8" s="33">
        <v>19.899999999999999</v>
      </c>
      <c r="H8" s="45">
        <v>158</v>
      </c>
      <c r="I8" s="33">
        <v>19.600000000000001</v>
      </c>
      <c r="J8" s="45">
        <v>162</v>
      </c>
      <c r="K8" s="45">
        <v>17</v>
      </c>
      <c r="L8" s="45">
        <v>165</v>
      </c>
      <c r="M8" s="45">
        <v>17</v>
      </c>
      <c r="N8" s="45">
        <v>165</v>
      </c>
      <c r="O8" s="45">
        <v>16</v>
      </c>
      <c r="P8" s="45">
        <v>165</v>
      </c>
      <c r="Q8" s="102">
        <v>16</v>
      </c>
      <c r="R8" s="104"/>
    </row>
    <row r="9" spans="1:18" x14ac:dyDescent="0.2">
      <c r="A9" s="32" t="s">
        <v>188</v>
      </c>
      <c r="B9" s="45">
        <v>150</v>
      </c>
      <c r="C9" s="107">
        <v>8</v>
      </c>
      <c r="D9" s="45">
        <v>150</v>
      </c>
      <c r="E9" s="107">
        <v>7.3</v>
      </c>
      <c r="F9" s="45">
        <v>150</v>
      </c>
      <c r="G9" s="33">
        <v>7.3</v>
      </c>
      <c r="H9" s="45">
        <v>150</v>
      </c>
      <c r="I9" s="33">
        <v>6</v>
      </c>
      <c r="J9" s="45">
        <v>151</v>
      </c>
      <c r="K9" s="45">
        <v>7</v>
      </c>
      <c r="L9" s="45">
        <v>151</v>
      </c>
      <c r="M9" s="45">
        <v>7</v>
      </c>
      <c r="N9" s="45">
        <v>153</v>
      </c>
      <c r="O9" s="45">
        <v>7</v>
      </c>
      <c r="P9" s="45">
        <v>153</v>
      </c>
      <c r="Q9" s="102">
        <v>7</v>
      </c>
      <c r="R9" s="104"/>
    </row>
    <row r="10" spans="1:18" x14ac:dyDescent="0.2">
      <c r="A10" s="34" t="s">
        <v>189</v>
      </c>
      <c r="B10" s="48">
        <v>1</v>
      </c>
      <c r="C10" s="108">
        <v>0</v>
      </c>
      <c r="D10" s="48">
        <v>1</v>
      </c>
      <c r="E10" s="108">
        <v>0</v>
      </c>
      <c r="F10" s="48">
        <v>1</v>
      </c>
      <c r="G10" s="35">
        <v>0</v>
      </c>
      <c r="H10" s="48">
        <v>1</v>
      </c>
      <c r="I10" s="35">
        <v>0</v>
      </c>
      <c r="J10" s="48">
        <v>1</v>
      </c>
      <c r="K10" s="48">
        <v>0</v>
      </c>
      <c r="L10" s="48">
        <v>1</v>
      </c>
      <c r="M10" s="48">
        <v>0</v>
      </c>
      <c r="N10" s="48">
        <v>1</v>
      </c>
      <c r="O10" s="48">
        <v>0</v>
      </c>
      <c r="P10" s="48">
        <v>1</v>
      </c>
      <c r="Q10" s="103">
        <v>0</v>
      </c>
      <c r="R10" s="104"/>
    </row>
    <row r="12" spans="1:18" x14ac:dyDescent="0.2">
      <c r="A12" s="2" t="s">
        <v>218</v>
      </c>
    </row>
    <row r="13" spans="1:18" x14ac:dyDescent="0.2">
      <c r="A13" s="2" t="s">
        <v>190</v>
      </c>
    </row>
  </sheetData>
  <mergeCells count="8">
    <mergeCell ref="J3:K3"/>
    <mergeCell ref="P3:Q3"/>
    <mergeCell ref="A3:A4"/>
    <mergeCell ref="B3:C3"/>
    <mergeCell ref="D3:E3"/>
    <mergeCell ref="F3:G3"/>
    <mergeCell ref="H3:I3"/>
    <mergeCell ref="L3:M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workbookViewId="0"/>
  </sheetViews>
  <sheetFormatPr defaultRowHeight="15" x14ac:dyDescent="0.2"/>
  <cols>
    <col min="1" max="1" width="17" style="2" customWidth="1"/>
    <col min="2" max="4" width="14.28515625" style="2" customWidth="1"/>
    <col min="5" max="5" width="23.42578125" style="2" customWidth="1"/>
    <col min="6" max="6" width="12.85546875" style="2" customWidth="1"/>
    <col min="7" max="9" width="11.28515625" style="2" customWidth="1"/>
    <col min="10" max="16384" width="9.140625" style="2"/>
  </cols>
  <sheetData>
    <row r="1" spans="1:4" ht="15.75" x14ac:dyDescent="0.25">
      <c r="A1" s="1" t="s">
        <v>272</v>
      </c>
    </row>
    <row r="3" spans="1:4" ht="14.45" customHeight="1" x14ac:dyDescent="0.2">
      <c r="A3" s="208" t="s">
        <v>51</v>
      </c>
      <c r="B3" s="213" t="s">
        <v>52</v>
      </c>
      <c r="C3" s="214"/>
      <c r="D3" s="215"/>
    </row>
    <row r="4" spans="1:4" x14ac:dyDescent="0.2">
      <c r="A4" s="209"/>
      <c r="B4" s="80" t="s">
        <v>53</v>
      </c>
      <c r="C4" s="80" t="s">
        <v>54</v>
      </c>
      <c r="D4" s="80" t="s">
        <v>55</v>
      </c>
    </row>
    <row r="5" spans="1:4" x14ac:dyDescent="0.2">
      <c r="A5" s="30" t="s">
        <v>5</v>
      </c>
      <c r="B5" s="43">
        <v>0.39</v>
      </c>
      <c r="C5" s="43">
        <v>0.56999999999999995</v>
      </c>
      <c r="D5" s="44">
        <v>0.05</v>
      </c>
    </row>
    <row r="6" spans="1:4" x14ac:dyDescent="0.2">
      <c r="A6" s="32" t="s">
        <v>6</v>
      </c>
      <c r="B6" s="46">
        <v>0.25</v>
      </c>
      <c r="C6" s="46">
        <v>0.71</v>
      </c>
      <c r="D6" s="47">
        <v>0.03</v>
      </c>
    </row>
    <row r="7" spans="1:4" x14ac:dyDescent="0.2">
      <c r="A7" s="32" t="s">
        <v>7</v>
      </c>
      <c r="B7" s="46">
        <v>0.35</v>
      </c>
      <c r="C7" s="46">
        <v>0.6</v>
      </c>
      <c r="D7" s="47">
        <v>0.05</v>
      </c>
    </row>
    <row r="8" spans="1:4" x14ac:dyDescent="0.2">
      <c r="A8" s="32" t="s">
        <v>8</v>
      </c>
      <c r="B8" s="46">
        <v>0.36</v>
      </c>
      <c r="C8" s="46">
        <v>0.59</v>
      </c>
      <c r="D8" s="47">
        <v>0.05</v>
      </c>
    </row>
    <row r="9" spans="1:4" x14ac:dyDescent="0.2">
      <c r="A9" s="32" t="s">
        <v>9</v>
      </c>
      <c r="B9" s="46">
        <v>0.45</v>
      </c>
      <c r="C9" s="46">
        <v>0.52</v>
      </c>
      <c r="D9" s="47">
        <v>0.04</v>
      </c>
    </row>
    <row r="10" spans="1:4" x14ac:dyDescent="0.2">
      <c r="A10" s="32" t="s">
        <v>10</v>
      </c>
      <c r="B10" s="46">
        <v>0.37</v>
      </c>
      <c r="C10" s="46">
        <v>0.57999999999999996</v>
      </c>
      <c r="D10" s="47">
        <v>0.04</v>
      </c>
    </row>
    <row r="11" spans="1:4" x14ac:dyDescent="0.2">
      <c r="A11" s="32" t="s">
        <v>11</v>
      </c>
      <c r="B11" s="46">
        <v>0.45</v>
      </c>
      <c r="C11" s="46">
        <v>0.51</v>
      </c>
      <c r="D11" s="47">
        <v>0.04</v>
      </c>
    </row>
    <row r="12" spans="1:4" x14ac:dyDescent="0.2">
      <c r="A12" s="32" t="s">
        <v>12</v>
      </c>
      <c r="B12" s="46">
        <v>0.39</v>
      </c>
      <c r="C12" s="46">
        <v>0.55000000000000004</v>
      </c>
      <c r="D12" s="47">
        <v>0.06</v>
      </c>
    </row>
    <row r="13" spans="1:4" x14ac:dyDescent="0.2">
      <c r="A13" s="32" t="s">
        <v>13</v>
      </c>
      <c r="B13" s="46">
        <v>0.32</v>
      </c>
      <c r="C13" s="46">
        <v>0.61</v>
      </c>
      <c r="D13" s="47">
        <v>7.0000000000000007E-2</v>
      </c>
    </row>
    <row r="14" spans="1:4" x14ac:dyDescent="0.2">
      <c r="A14" s="32" t="s">
        <v>225</v>
      </c>
      <c r="B14" s="46">
        <v>0.52</v>
      </c>
      <c r="C14" s="46">
        <v>0.44</v>
      </c>
      <c r="D14" s="47">
        <v>0.04</v>
      </c>
    </row>
    <row r="15" spans="1:4" x14ac:dyDescent="0.2">
      <c r="A15" s="32" t="s">
        <v>226</v>
      </c>
      <c r="B15" s="46">
        <v>0.43</v>
      </c>
      <c r="C15" s="46">
        <v>0.51</v>
      </c>
      <c r="D15" s="47">
        <v>0.06</v>
      </c>
    </row>
    <row r="16" spans="1:4" x14ac:dyDescent="0.2">
      <c r="A16" s="32" t="s">
        <v>220</v>
      </c>
      <c r="B16" s="46">
        <v>0.35</v>
      </c>
      <c r="C16" s="46">
        <v>0.59</v>
      </c>
      <c r="D16" s="47">
        <v>0.06</v>
      </c>
    </row>
    <row r="17" spans="1:4" x14ac:dyDescent="0.2">
      <c r="A17" s="132" t="s">
        <v>293</v>
      </c>
      <c r="B17" s="88">
        <v>0.38</v>
      </c>
      <c r="C17" s="88">
        <v>0.56999999999999995</v>
      </c>
      <c r="D17" s="89">
        <v>0.05</v>
      </c>
    </row>
    <row r="19" spans="1:4" ht="15.75" x14ac:dyDescent="0.25">
      <c r="A19" s="1" t="s">
        <v>273</v>
      </c>
    </row>
    <row r="21" spans="1:4" x14ac:dyDescent="0.2">
      <c r="A21" s="208" t="s">
        <v>51</v>
      </c>
      <c r="B21" s="210" t="s">
        <v>65</v>
      </c>
      <c r="C21" s="211"/>
      <c r="D21" s="212"/>
    </row>
    <row r="22" spans="1:4" x14ac:dyDescent="0.2">
      <c r="A22" s="209"/>
      <c r="B22" s="80" t="s">
        <v>53</v>
      </c>
      <c r="C22" s="80" t="s">
        <v>54</v>
      </c>
      <c r="D22" s="80" t="s">
        <v>55</v>
      </c>
    </row>
    <row r="23" spans="1:4" x14ac:dyDescent="0.2">
      <c r="A23" s="30" t="s">
        <v>56</v>
      </c>
      <c r="B23" s="43">
        <v>0.4</v>
      </c>
      <c r="C23" s="43">
        <v>0.59</v>
      </c>
      <c r="D23" s="44">
        <v>0.01</v>
      </c>
    </row>
    <row r="24" spans="1:4" x14ac:dyDescent="0.2">
      <c r="A24" s="32" t="s">
        <v>57</v>
      </c>
      <c r="B24" s="46">
        <v>0.23</v>
      </c>
      <c r="C24" s="46">
        <v>0.76</v>
      </c>
      <c r="D24" s="47">
        <v>0.01</v>
      </c>
    </row>
    <row r="25" spans="1:4" x14ac:dyDescent="0.2">
      <c r="A25" s="32" t="s">
        <v>58</v>
      </c>
      <c r="B25" s="46">
        <v>0.32</v>
      </c>
      <c r="C25" s="46">
        <v>0.66</v>
      </c>
      <c r="D25" s="47">
        <v>0.02</v>
      </c>
    </row>
    <row r="26" spans="1:4" x14ac:dyDescent="0.2">
      <c r="A26" s="32" t="s">
        <v>59</v>
      </c>
      <c r="B26" s="46">
        <v>0.35</v>
      </c>
      <c r="C26" s="46">
        <v>0.62</v>
      </c>
      <c r="D26" s="47">
        <v>0.03</v>
      </c>
    </row>
    <row r="27" spans="1:4" x14ac:dyDescent="0.2">
      <c r="A27" s="32" t="s">
        <v>60</v>
      </c>
      <c r="B27" s="46">
        <v>0.44</v>
      </c>
      <c r="C27" s="46">
        <v>0.54</v>
      </c>
      <c r="D27" s="47">
        <v>0.02</v>
      </c>
    </row>
    <row r="28" spans="1:4" x14ac:dyDescent="0.2">
      <c r="A28" s="32" t="s">
        <v>61</v>
      </c>
      <c r="B28" s="46">
        <v>0.37</v>
      </c>
      <c r="C28" s="46">
        <v>0.6</v>
      </c>
      <c r="D28" s="47">
        <v>0.03</v>
      </c>
    </row>
    <row r="29" spans="1:4" x14ac:dyDescent="0.2">
      <c r="A29" s="32" t="s">
        <v>62</v>
      </c>
      <c r="B29" s="46">
        <v>0.46</v>
      </c>
      <c r="C29" s="46">
        <v>0.53</v>
      </c>
      <c r="D29" s="47">
        <v>0.02</v>
      </c>
    </row>
    <row r="30" spans="1:4" x14ac:dyDescent="0.2">
      <c r="A30" s="32" t="s">
        <v>63</v>
      </c>
      <c r="B30" s="46">
        <v>0.38</v>
      </c>
      <c r="C30" s="46">
        <v>0.57999999999999996</v>
      </c>
      <c r="D30" s="47">
        <v>0.04</v>
      </c>
    </row>
    <row r="31" spans="1:4" x14ac:dyDescent="0.2">
      <c r="A31" s="32" t="s">
        <v>64</v>
      </c>
      <c r="B31" s="46">
        <v>0.31</v>
      </c>
      <c r="C31" s="46">
        <v>0.63</v>
      </c>
      <c r="D31" s="47">
        <v>0.05</v>
      </c>
    </row>
    <row r="32" spans="1:4" x14ac:dyDescent="0.2">
      <c r="A32" s="32" t="s">
        <v>14</v>
      </c>
      <c r="B32" s="46">
        <v>0.53</v>
      </c>
      <c r="C32" s="46">
        <v>0.45</v>
      </c>
      <c r="D32" s="47">
        <v>0.02</v>
      </c>
    </row>
    <row r="33" spans="1:4" x14ac:dyDescent="0.2">
      <c r="A33" s="32" t="s">
        <v>15</v>
      </c>
      <c r="B33" s="46">
        <v>0.4</v>
      </c>
      <c r="C33" s="46">
        <v>0.57999999999999996</v>
      </c>
      <c r="D33" s="47">
        <v>0.02</v>
      </c>
    </row>
    <row r="34" spans="1:4" x14ac:dyDescent="0.2">
      <c r="A34" s="129" t="s">
        <v>220</v>
      </c>
      <c r="B34" s="130">
        <v>0.3</v>
      </c>
      <c r="C34" s="130">
        <v>0.68</v>
      </c>
      <c r="D34" s="131">
        <v>0.02</v>
      </c>
    </row>
    <row r="35" spans="1:4" x14ac:dyDescent="0.2">
      <c r="A35" s="132" t="s">
        <v>293</v>
      </c>
      <c r="B35" s="88">
        <v>0.36</v>
      </c>
      <c r="C35" s="88">
        <v>0.63</v>
      </c>
      <c r="D35" s="89">
        <v>0.01</v>
      </c>
    </row>
    <row r="37" spans="1:4" x14ac:dyDescent="0.2">
      <c r="A37" s="90" t="s">
        <v>268</v>
      </c>
    </row>
  </sheetData>
  <mergeCells count="4">
    <mergeCell ref="A3:A4"/>
    <mergeCell ref="A21:A22"/>
    <mergeCell ref="B21:D21"/>
    <mergeCell ref="B3:D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9"/>
  <sheetViews>
    <sheetView workbookViewId="0"/>
  </sheetViews>
  <sheetFormatPr defaultRowHeight="15" x14ac:dyDescent="0.2"/>
  <cols>
    <col min="1" max="1" width="30.5703125" style="2" customWidth="1"/>
    <col min="2" max="5" width="20.28515625" style="2" customWidth="1"/>
    <col min="6" max="16384" width="9.140625" style="2"/>
  </cols>
  <sheetData>
    <row r="1" spans="1:5" ht="15.75" x14ac:dyDescent="0.25">
      <c r="A1" s="1" t="s">
        <v>295</v>
      </c>
    </row>
    <row r="3" spans="1:5" x14ac:dyDescent="0.2">
      <c r="A3" s="12" t="s">
        <v>66</v>
      </c>
      <c r="B3" s="13" t="s">
        <v>227</v>
      </c>
      <c r="C3" s="13" t="s">
        <v>228</v>
      </c>
      <c r="D3" s="14" t="s">
        <v>229</v>
      </c>
      <c r="E3" s="14" t="s">
        <v>68</v>
      </c>
    </row>
    <row r="4" spans="1:5" x14ac:dyDescent="0.2">
      <c r="A4" s="30" t="s">
        <v>21</v>
      </c>
      <c r="B4" s="174">
        <v>0.37</v>
      </c>
      <c r="C4" s="31">
        <v>0</v>
      </c>
      <c r="D4" s="31">
        <v>0</v>
      </c>
      <c r="E4" s="175">
        <f>SUM(B4:D4)</f>
        <v>0.37</v>
      </c>
    </row>
    <row r="5" spans="1:5" x14ac:dyDescent="0.2">
      <c r="A5" s="32" t="s">
        <v>25</v>
      </c>
      <c r="B5" s="33">
        <v>0</v>
      </c>
      <c r="C5" s="33">
        <v>1.476</v>
      </c>
      <c r="D5" s="33">
        <v>0</v>
      </c>
      <c r="E5" s="176">
        <f t="shared" ref="E5:E17" si="0">SUM(B5:D5)</f>
        <v>1.476</v>
      </c>
    </row>
    <row r="6" spans="1:5" x14ac:dyDescent="0.2">
      <c r="A6" s="32" t="s">
        <v>27</v>
      </c>
      <c r="B6" s="33">
        <v>0</v>
      </c>
      <c r="C6" s="33">
        <v>4.0000000000000001E-3</v>
      </c>
      <c r="D6" s="179">
        <v>1.19</v>
      </c>
      <c r="E6" s="176">
        <f t="shared" si="0"/>
        <v>1.194</v>
      </c>
    </row>
    <row r="7" spans="1:5" x14ac:dyDescent="0.2">
      <c r="A7" s="32" t="s">
        <v>31</v>
      </c>
      <c r="B7" s="33">
        <v>0</v>
      </c>
      <c r="C7" s="33">
        <v>0</v>
      </c>
      <c r="D7" s="179">
        <v>0.37</v>
      </c>
      <c r="E7" s="176">
        <f t="shared" si="0"/>
        <v>0.37</v>
      </c>
    </row>
    <row r="8" spans="1:5" x14ac:dyDescent="0.2">
      <c r="A8" s="32" t="s">
        <v>32</v>
      </c>
      <c r="B8" s="33">
        <v>1.5329999999999999</v>
      </c>
      <c r="C8" s="33">
        <v>0</v>
      </c>
      <c r="D8" s="33">
        <v>0</v>
      </c>
      <c r="E8" s="176">
        <f t="shared" si="0"/>
        <v>1.5329999999999999</v>
      </c>
    </row>
    <row r="9" spans="1:5" x14ac:dyDescent="0.2">
      <c r="A9" s="32" t="s">
        <v>33</v>
      </c>
      <c r="B9" s="33">
        <v>1.9E-2</v>
      </c>
      <c r="C9" s="33">
        <v>0</v>
      </c>
      <c r="D9" s="33">
        <v>0</v>
      </c>
      <c r="E9" s="176">
        <f t="shared" si="0"/>
        <v>1.9E-2</v>
      </c>
    </row>
    <row r="10" spans="1:5" x14ac:dyDescent="0.2">
      <c r="A10" s="32" t="s">
        <v>34</v>
      </c>
      <c r="B10" s="33">
        <v>0.97499999999999998</v>
      </c>
      <c r="C10" s="33">
        <v>0.10199999999999999</v>
      </c>
      <c r="D10" s="33">
        <v>0</v>
      </c>
      <c r="E10" s="176">
        <f t="shared" si="0"/>
        <v>1.077</v>
      </c>
    </row>
    <row r="11" spans="1:5" x14ac:dyDescent="0.2">
      <c r="A11" s="32" t="s">
        <v>37</v>
      </c>
      <c r="B11" s="33">
        <v>0.97899999999999998</v>
      </c>
      <c r="C11" s="33">
        <v>5.0000000000000001E-3</v>
      </c>
      <c r="D11" s="179">
        <v>2.8000000000000001E-2</v>
      </c>
      <c r="E11" s="176">
        <f t="shared" si="0"/>
        <v>1.012</v>
      </c>
    </row>
    <row r="12" spans="1:5" x14ac:dyDescent="0.2">
      <c r="A12" s="32" t="s">
        <v>39</v>
      </c>
      <c r="B12" s="33">
        <v>0</v>
      </c>
      <c r="C12" s="33">
        <v>0</v>
      </c>
      <c r="D12" s="179">
        <v>0.34300000000000003</v>
      </c>
      <c r="E12" s="176">
        <f t="shared" si="0"/>
        <v>0.34300000000000003</v>
      </c>
    </row>
    <row r="13" spans="1:5" x14ac:dyDescent="0.2">
      <c r="A13" s="32" t="s">
        <v>40</v>
      </c>
      <c r="B13" s="33">
        <v>0</v>
      </c>
      <c r="C13" s="33">
        <v>0</v>
      </c>
      <c r="D13" s="179">
        <v>0.34</v>
      </c>
      <c r="E13" s="176">
        <f t="shared" si="0"/>
        <v>0.34</v>
      </c>
    </row>
    <row r="14" spans="1:5" x14ac:dyDescent="0.2">
      <c r="A14" s="32" t="s">
        <v>42</v>
      </c>
      <c r="B14" s="33">
        <v>0</v>
      </c>
      <c r="C14" s="33">
        <v>0</v>
      </c>
      <c r="D14" s="179">
        <v>0.14599999999999999</v>
      </c>
      <c r="E14" s="176">
        <f t="shared" si="0"/>
        <v>0.14599999999999999</v>
      </c>
    </row>
    <row r="15" spans="1:5" x14ac:dyDescent="0.2">
      <c r="A15" s="32" t="s">
        <v>45</v>
      </c>
      <c r="B15" s="33">
        <v>0</v>
      </c>
      <c r="C15" s="33">
        <v>0</v>
      </c>
      <c r="D15" s="179">
        <v>7.0000000000000001E-3</v>
      </c>
      <c r="E15" s="176">
        <f t="shared" si="0"/>
        <v>7.0000000000000001E-3</v>
      </c>
    </row>
    <row r="16" spans="1:5" x14ac:dyDescent="0.2">
      <c r="A16" s="129" t="s">
        <v>46</v>
      </c>
      <c r="B16" s="23">
        <v>0</v>
      </c>
      <c r="C16" s="23">
        <v>1.9E-2</v>
      </c>
      <c r="D16" s="23">
        <v>0</v>
      </c>
      <c r="E16" s="177">
        <f t="shared" si="0"/>
        <v>1.9E-2</v>
      </c>
    </row>
    <row r="17" spans="1:5" x14ac:dyDescent="0.2">
      <c r="A17" s="34"/>
      <c r="B17" s="35">
        <f>SUM(B4:B16)</f>
        <v>3.8759999999999999</v>
      </c>
      <c r="C17" s="35">
        <f>SUM(C4:C16)</f>
        <v>1.6059999999999999</v>
      </c>
      <c r="D17" s="35">
        <f>SUM(D4:D16)</f>
        <v>2.4239999999999999</v>
      </c>
      <c r="E17" s="178">
        <f t="shared" si="0"/>
        <v>7.9059999999999988</v>
      </c>
    </row>
    <row r="18" spans="1:5" x14ac:dyDescent="0.2">
      <c r="A18" s="90"/>
      <c r="B18" s="90"/>
      <c r="C18" s="90"/>
      <c r="D18" s="90"/>
      <c r="E18" s="90"/>
    </row>
    <row r="19" spans="1:5" ht="15.75" x14ac:dyDescent="0.25">
      <c r="A19" s="1" t="s">
        <v>389</v>
      </c>
      <c r="B19" s="90"/>
      <c r="C19" s="90"/>
      <c r="D19" s="90"/>
      <c r="E19" s="90"/>
    </row>
    <row r="21" spans="1:5" ht="30" x14ac:dyDescent="0.2">
      <c r="A21" s="144" t="s">
        <v>16</v>
      </c>
      <c r="B21" s="13" t="s">
        <v>67</v>
      </c>
      <c r="C21" s="13" t="s">
        <v>152</v>
      </c>
      <c r="D21" s="36" t="s">
        <v>221</v>
      </c>
      <c r="E21" s="145" t="s">
        <v>222</v>
      </c>
    </row>
    <row r="22" spans="1:5" x14ac:dyDescent="0.2">
      <c r="A22" s="30" t="s">
        <v>20</v>
      </c>
      <c r="B22" s="31" t="s">
        <v>304</v>
      </c>
      <c r="C22" s="31" t="s">
        <v>351</v>
      </c>
      <c r="D22" s="31">
        <v>0</v>
      </c>
      <c r="E22" s="149" t="s">
        <v>384</v>
      </c>
    </row>
    <row r="23" spans="1:5" x14ac:dyDescent="0.2">
      <c r="A23" s="32" t="s">
        <v>21</v>
      </c>
      <c r="B23" s="33" t="s">
        <v>321</v>
      </c>
      <c r="C23" s="33" t="s">
        <v>352</v>
      </c>
      <c r="D23" s="179">
        <v>-0.12</v>
      </c>
      <c r="E23" s="150" t="s">
        <v>364</v>
      </c>
    </row>
    <row r="24" spans="1:5" x14ac:dyDescent="0.2">
      <c r="A24" s="32" t="s">
        <v>21</v>
      </c>
      <c r="B24" s="33" t="s">
        <v>322</v>
      </c>
      <c r="C24" s="33" t="s">
        <v>352</v>
      </c>
      <c r="D24" s="179">
        <v>-0.25</v>
      </c>
      <c r="E24" s="150" t="s">
        <v>359</v>
      </c>
    </row>
    <row r="25" spans="1:5" x14ac:dyDescent="0.2">
      <c r="A25" s="32" t="s">
        <v>25</v>
      </c>
      <c r="B25" s="33" t="s">
        <v>323</v>
      </c>
      <c r="C25" s="33" t="s">
        <v>353</v>
      </c>
      <c r="D25" s="33">
        <v>-1.4550000000000001</v>
      </c>
      <c r="E25" s="150" t="s">
        <v>355</v>
      </c>
    </row>
    <row r="26" spans="1:5" x14ac:dyDescent="0.2">
      <c r="A26" s="32" t="s">
        <v>25</v>
      </c>
      <c r="B26" s="33" t="s">
        <v>324</v>
      </c>
      <c r="C26" s="33" t="s">
        <v>353</v>
      </c>
      <c r="D26" s="33">
        <v>-2.1000000000000001E-2</v>
      </c>
      <c r="E26" s="150" t="s">
        <v>363</v>
      </c>
    </row>
    <row r="27" spans="1:5" x14ac:dyDescent="0.2">
      <c r="A27" s="32" t="s">
        <v>26</v>
      </c>
      <c r="B27" s="33" t="s">
        <v>325</v>
      </c>
      <c r="C27" s="33" t="s">
        <v>352</v>
      </c>
      <c r="D27" s="33">
        <v>0</v>
      </c>
      <c r="E27" s="150" t="s">
        <v>385</v>
      </c>
    </row>
    <row r="28" spans="1:5" x14ac:dyDescent="0.2">
      <c r="A28" s="32" t="s">
        <v>26</v>
      </c>
      <c r="B28" s="33" t="s">
        <v>326</v>
      </c>
      <c r="C28" s="33" t="s">
        <v>353</v>
      </c>
      <c r="D28" s="33">
        <v>0</v>
      </c>
      <c r="E28" s="150" t="s">
        <v>362</v>
      </c>
    </row>
    <row r="29" spans="1:5" x14ac:dyDescent="0.2">
      <c r="A29" s="32" t="s">
        <v>27</v>
      </c>
      <c r="B29" s="33" t="s">
        <v>327</v>
      </c>
      <c r="C29" s="33" t="s">
        <v>354</v>
      </c>
      <c r="D29" s="179">
        <v>-1.19</v>
      </c>
      <c r="E29" s="150" t="s">
        <v>361</v>
      </c>
    </row>
    <row r="30" spans="1:5" x14ac:dyDescent="0.2">
      <c r="A30" s="32" t="s">
        <v>27</v>
      </c>
      <c r="B30" s="33" t="s">
        <v>328</v>
      </c>
      <c r="C30" s="33" t="s">
        <v>353</v>
      </c>
      <c r="D30" s="33">
        <v>-4.0000000000000001E-3</v>
      </c>
      <c r="E30" s="150" t="s">
        <v>360</v>
      </c>
    </row>
    <row r="31" spans="1:5" x14ac:dyDescent="0.2">
      <c r="A31" s="32" t="s">
        <v>30</v>
      </c>
      <c r="B31" s="33" t="s">
        <v>307</v>
      </c>
      <c r="C31" s="33" t="s">
        <v>353</v>
      </c>
      <c r="D31" s="33">
        <v>0</v>
      </c>
      <c r="E31" s="150" t="s">
        <v>386</v>
      </c>
    </row>
    <row r="32" spans="1:5" x14ac:dyDescent="0.2">
      <c r="A32" s="32" t="s">
        <v>31</v>
      </c>
      <c r="B32" s="33" t="s">
        <v>329</v>
      </c>
      <c r="C32" s="33" t="s">
        <v>354</v>
      </c>
      <c r="D32" s="179">
        <v>-0.37</v>
      </c>
      <c r="E32" s="150" t="s">
        <v>387</v>
      </c>
    </row>
    <row r="33" spans="1:5" x14ac:dyDescent="0.2">
      <c r="A33" s="32" t="s">
        <v>31</v>
      </c>
      <c r="B33" s="33" t="s">
        <v>330</v>
      </c>
      <c r="C33" s="33" t="s">
        <v>354</v>
      </c>
      <c r="D33" s="33">
        <v>0</v>
      </c>
      <c r="E33" s="150" t="s">
        <v>365</v>
      </c>
    </row>
    <row r="34" spans="1:5" x14ac:dyDescent="0.2">
      <c r="A34" s="32" t="s">
        <v>32</v>
      </c>
      <c r="B34" s="33" t="s">
        <v>331</v>
      </c>
      <c r="C34" s="33" t="s">
        <v>352</v>
      </c>
      <c r="D34" s="33">
        <v>-1.2529999999999999</v>
      </c>
      <c r="E34" s="67" t="s">
        <v>356</v>
      </c>
    </row>
    <row r="35" spans="1:5" x14ac:dyDescent="0.2">
      <c r="A35" s="32" t="s">
        <v>32</v>
      </c>
      <c r="B35" s="33" t="s">
        <v>332</v>
      </c>
      <c r="C35" s="33" t="s">
        <v>352</v>
      </c>
      <c r="D35" s="179">
        <v>-0.11</v>
      </c>
      <c r="E35" s="150" t="s">
        <v>366</v>
      </c>
    </row>
    <row r="36" spans="1:5" x14ac:dyDescent="0.2">
      <c r="A36" s="32" t="s">
        <v>32</v>
      </c>
      <c r="B36" s="33" t="s">
        <v>333</v>
      </c>
      <c r="C36" s="33" t="s">
        <v>352</v>
      </c>
      <c r="D36" s="179">
        <v>-0.17</v>
      </c>
      <c r="E36" s="150" t="s">
        <v>367</v>
      </c>
    </row>
    <row r="37" spans="1:5" x14ac:dyDescent="0.2">
      <c r="A37" s="32" t="s">
        <v>33</v>
      </c>
      <c r="B37" s="33" t="s">
        <v>308</v>
      </c>
      <c r="C37" s="33" t="s">
        <v>352</v>
      </c>
      <c r="D37" s="33">
        <v>-1.9E-2</v>
      </c>
      <c r="E37" s="67" t="s">
        <v>314</v>
      </c>
    </row>
    <row r="38" spans="1:5" x14ac:dyDescent="0.2">
      <c r="A38" s="32" t="s">
        <v>34</v>
      </c>
      <c r="B38" s="33" t="s">
        <v>334</v>
      </c>
      <c r="C38" s="33" t="s">
        <v>352</v>
      </c>
      <c r="D38" s="33">
        <v>0</v>
      </c>
      <c r="E38" s="150" t="s">
        <v>388</v>
      </c>
    </row>
    <row r="39" spans="1:5" x14ac:dyDescent="0.2">
      <c r="A39" s="32" t="s">
        <v>34</v>
      </c>
      <c r="B39" s="33" t="s">
        <v>335</v>
      </c>
      <c r="C39" s="33" t="s">
        <v>353</v>
      </c>
      <c r="D39" s="33">
        <v>-0.10199999999999999</v>
      </c>
      <c r="E39" s="150" t="s">
        <v>368</v>
      </c>
    </row>
    <row r="40" spans="1:5" x14ac:dyDescent="0.2">
      <c r="A40" s="32" t="s">
        <v>34</v>
      </c>
      <c r="B40" s="33" t="s">
        <v>336</v>
      </c>
      <c r="C40" s="33" t="s">
        <v>352</v>
      </c>
      <c r="D40" s="179">
        <v>-0.94</v>
      </c>
      <c r="E40" s="150" t="s">
        <v>369</v>
      </c>
    </row>
    <row r="41" spans="1:5" x14ac:dyDescent="0.2">
      <c r="A41" s="32" t="s">
        <v>34</v>
      </c>
      <c r="B41" s="33" t="s">
        <v>337</v>
      </c>
      <c r="C41" s="33" t="s">
        <v>352</v>
      </c>
      <c r="D41" s="33">
        <v>-3.5000000000000003E-2</v>
      </c>
      <c r="E41" s="150" t="s">
        <v>370</v>
      </c>
    </row>
    <row r="42" spans="1:5" x14ac:dyDescent="0.2">
      <c r="A42" s="32" t="s">
        <v>37</v>
      </c>
      <c r="B42" s="33" t="s">
        <v>338</v>
      </c>
      <c r="C42" s="33" t="s">
        <v>351</v>
      </c>
      <c r="D42" s="33">
        <v>-2.8000000000000001E-2</v>
      </c>
      <c r="E42" s="150" t="s">
        <v>371</v>
      </c>
    </row>
    <row r="43" spans="1:5" x14ac:dyDescent="0.2">
      <c r="A43" s="32" t="s">
        <v>37</v>
      </c>
      <c r="B43" s="33" t="s">
        <v>339</v>
      </c>
      <c r="C43" s="33" t="s">
        <v>352</v>
      </c>
      <c r="D43" s="33">
        <v>-0.97899999999999998</v>
      </c>
      <c r="E43" s="150" t="s">
        <v>372</v>
      </c>
    </row>
    <row r="44" spans="1:5" x14ac:dyDescent="0.2">
      <c r="A44" s="32" t="s">
        <v>37</v>
      </c>
      <c r="B44" s="33" t="s">
        <v>340</v>
      </c>
      <c r="C44" s="33" t="s">
        <v>353</v>
      </c>
      <c r="D44" s="33">
        <v>0</v>
      </c>
      <c r="E44" s="150" t="s">
        <v>373</v>
      </c>
    </row>
    <row r="45" spans="1:5" x14ac:dyDescent="0.2">
      <c r="A45" s="32" t="s">
        <v>37</v>
      </c>
      <c r="B45" s="33" t="s">
        <v>341</v>
      </c>
      <c r="C45" s="33" t="s">
        <v>353</v>
      </c>
      <c r="D45" s="33">
        <v>-5.0000000000000001E-3</v>
      </c>
      <c r="E45" s="150" t="s">
        <v>374</v>
      </c>
    </row>
    <row r="46" spans="1:5" x14ac:dyDescent="0.2">
      <c r="A46" s="32" t="s">
        <v>39</v>
      </c>
      <c r="B46" s="33" t="s">
        <v>342</v>
      </c>
      <c r="C46" s="33" t="s">
        <v>351</v>
      </c>
      <c r="D46" s="179">
        <v>-0.23</v>
      </c>
      <c r="E46" s="150" t="s">
        <v>375</v>
      </c>
    </row>
    <row r="47" spans="1:5" x14ac:dyDescent="0.2">
      <c r="A47" s="32" t="s">
        <v>39</v>
      </c>
      <c r="B47" s="33" t="s">
        <v>343</v>
      </c>
      <c r="C47" s="33" t="s">
        <v>351</v>
      </c>
      <c r="D47" s="33">
        <v>-0.113</v>
      </c>
      <c r="E47" s="150" t="s">
        <v>376</v>
      </c>
    </row>
    <row r="48" spans="1:5" x14ac:dyDescent="0.2">
      <c r="A48" s="32" t="s">
        <v>40</v>
      </c>
      <c r="B48" s="33" t="s">
        <v>344</v>
      </c>
      <c r="C48" s="33" t="s">
        <v>351</v>
      </c>
      <c r="D48" s="179">
        <v>-0.08</v>
      </c>
      <c r="E48" s="67" t="s">
        <v>357</v>
      </c>
    </row>
    <row r="49" spans="1:5" x14ac:dyDescent="0.2">
      <c r="A49" s="32" t="s">
        <v>40</v>
      </c>
      <c r="B49" s="33" t="s">
        <v>345</v>
      </c>
      <c r="C49" s="33" t="s">
        <v>351</v>
      </c>
      <c r="D49" s="179">
        <v>-0.26</v>
      </c>
      <c r="E49" s="67" t="s">
        <v>358</v>
      </c>
    </row>
    <row r="50" spans="1:5" x14ac:dyDescent="0.2">
      <c r="A50" s="32" t="s">
        <v>41</v>
      </c>
      <c r="B50" s="33" t="s">
        <v>346</v>
      </c>
      <c r="C50" s="33" t="s">
        <v>354</v>
      </c>
      <c r="D50" s="33">
        <v>0</v>
      </c>
      <c r="E50" s="150" t="s">
        <v>377</v>
      </c>
    </row>
    <row r="51" spans="1:5" x14ac:dyDescent="0.2">
      <c r="A51" s="32" t="s">
        <v>42</v>
      </c>
      <c r="B51" s="33" t="s">
        <v>347</v>
      </c>
      <c r="C51" s="33" t="s">
        <v>351</v>
      </c>
      <c r="D51" s="179">
        <v>-0.11</v>
      </c>
      <c r="E51" s="150" t="s">
        <v>378</v>
      </c>
    </row>
    <row r="52" spans="1:5" x14ac:dyDescent="0.2">
      <c r="A52" s="32" t="s">
        <v>42</v>
      </c>
      <c r="B52" s="33" t="s">
        <v>348</v>
      </c>
      <c r="C52" s="33" t="s">
        <v>351</v>
      </c>
      <c r="D52" s="33">
        <v>-3.5999999999999997E-2</v>
      </c>
      <c r="E52" s="150" t="s">
        <v>379</v>
      </c>
    </row>
    <row r="53" spans="1:5" x14ac:dyDescent="0.2">
      <c r="A53" s="32" t="s">
        <v>45</v>
      </c>
      <c r="B53" s="33" t="s">
        <v>349</v>
      </c>
      <c r="C53" s="33" t="s">
        <v>354</v>
      </c>
      <c r="D53" s="33">
        <v>-7.0000000000000001E-3</v>
      </c>
      <c r="E53" s="150" t="s">
        <v>380</v>
      </c>
    </row>
    <row r="54" spans="1:5" x14ac:dyDescent="0.2">
      <c r="A54" s="32" t="s">
        <v>46</v>
      </c>
      <c r="B54" s="33" t="s">
        <v>310</v>
      </c>
      <c r="C54" s="33" t="s">
        <v>353</v>
      </c>
      <c r="D54" s="33">
        <v>-1.9E-2</v>
      </c>
      <c r="E54" s="67" t="s">
        <v>315</v>
      </c>
    </row>
    <row r="55" spans="1:5" x14ac:dyDescent="0.2">
      <c r="A55" s="34" t="s">
        <v>48</v>
      </c>
      <c r="B55" s="35" t="s">
        <v>350</v>
      </c>
      <c r="C55" s="35" t="s">
        <v>353</v>
      </c>
      <c r="D55" s="35">
        <v>0</v>
      </c>
      <c r="E55" s="151" t="s">
        <v>381</v>
      </c>
    </row>
    <row r="57" spans="1:5" x14ac:dyDescent="0.2">
      <c r="A57" s="90" t="s">
        <v>268</v>
      </c>
      <c r="B57" s="90"/>
      <c r="C57" s="90"/>
      <c r="D57" s="90"/>
      <c r="E57" s="90"/>
    </row>
    <row r="58" spans="1:5" x14ac:dyDescent="0.2">
      <c r="A58" s="148" t="s">
        <v>382</v>
      </c>
    </row>
    <row r="59" spans="1:5" x14ac:dyDescent="0.2">
      <c r="A59" s="148" t="s">
        <v>383</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workbookViewId="0">
      <selection activeCell="E38" sqref="E38"/>
    </sheetView>
  </sheetViews>
  <sheetFormatPr defaultRowHeight="15" x14ac:dyDescent="0.2"/>
  <cols>
    <col min="1" max="1" width="28.85546875" style="2" customWidth="1"/>
    <col min="2" max="7" width="13.85546875" style="2" customWidth="1"/>
    <col min="8" max="16384" width="9.140625" style="2"/>
  </cols>
  <sheetData>
    <row r="1" spans="1:7" ht="15.75" x14ac:dyDescent="0.25">
      <c r="A1" s="61" t="s">
        <v>296</v>
      </c>
    </row>
    <row r="3" spans="1:7" ht="32.450000000000003" customHeight="1" x14ac:dyDescent="0.2">
      <c r="A3" s="93" t="s">
        <v>16</v>
      </c>
      <c r="B3" s="94" t="s">
        <v>301</v>
      </c>
      <c r="C3" s="94" t="s">
        <v>302</v>
      </c>
      <c r="D3" s="94" t="s">
        <v>69</v>
      </c>
      <c r="E3" s="94" t="s">
        <v>68</v>
      </c>
      <c r="F3" s="94" t="s">
        <v>70</v>
      </c>
      <c r="G3" s="95" t="s">
        <v>71</v>
      </c>
    </row>
    <row r="4" spans="1:7" x14ac:dyDescent="0.2">
      <c r="A4" s="30" t="s">
        <v>17</v>
      </c>
      <c r="B4" s="31">
        <v>675</v>
      </c>
      <c r="C4" s="31">
        <v>0</v>
      </c>
      <c r="D4" s="31">
        <v>-100</v>
      </c>
      <c r="E4" s="31">
        <v>575</v>
      </c>
      <c r="F4" s="42">
        <v>1236</v>
      </c>
      <c r="G4" s="44">
        <v>0.47</v>
      </c>
    </row>
    <row r="5" spans="1:7" x14ac:dyDescent="0.2">
      <c r="A5" s="32" t="s">
        <v>18</v>
      </c>
      <c r="B5" s="45">
        <v>2209</v>
      </c>
      <c r="C5" s="33">
        <v>22</v>
      </c>
      <c r="D5" s="33">
        <v>-48</v>
      </c>
      <c r="E5" s="45">
        <v>2183</v>
      </c>
      <c r="F5" s="45">
        <v>2349</v>
      </c>
      <c r="G5" s="47">
        <v>0.93</v>
      </c>
    </row>
    <row r="6" spans="1:7" x14ac:dyDescent="0.2">
      <c r="A6" s="32" t="s">
        <v>19</v>
      </c>
      <c r="B6" s="33">
        <v>486</v>
      </c>
      <c r="C6" s="33">
        <v>80</v>
      </c>
      <c r="D6" s="33">
        <v>-157</v>
      </c>
      <c r="E6" s="33">
        <v>409</v>
      </c>
      <c r="F6" s="33">
        <v>446</v>
      </c>
      <c r="G6" s="47">
        <v>0.92</v>
      </c>
    </row>
    <row r="7" spans="1:7" x14ac:dyDescent="0.2">
      <c r="A7" s="32" t="s">
        <v>20</v>
      </c>
      <c r="B7" s="45">
        <v>1740</v>
      </c>
      <c r="C7" s="45">
        <v>-24</v>
      </c>
      <c r="D7" s="33">
        <v>69</v>
      </c>
      <c r="E7" s="45">
        <v>1785</v>
      </c>
      <c r="F7" s="45">
        <v>1525</v>
      </c>
      <c r="G7" s="47">
        <v>1.17</v>
      </c>
    </row>
    <row r="8" spans="1:7" x14ac:dyDescent="0.2">
      <c r="A8" s="32" t="s">
        <v>21</v>
      </c>
      <c r="B8" s="33">
        <v>709</v>
      </c>
      <c r="C8" s="33">
        <v>21</v>
      </c>
      <c r="D8" s="33">
        <v>-72</v>
      </c>
      <c r="E8" s="33">
        <v>658</v>
      </c>
      <c r="F8" s="33">
        <v>641</v>
      </c>
      <c r="G8" s="47">
        <v>1.03</v>
      </c>
    </row>
    <row r="9" spans="1:7" x14ac:dyDescent="0.2">
      <c r="A9" s="32" t="s">
        <v>22</v>
      </c>
      <c r="B9" s="45">
        <v>827</v>
      </c>
      <c r="C9" s="33">
        <v>-194</v>
      </c>
      <c r="D9" s="33">
        <v>-31</v>
      </c>
      <c r="E9" s="45">
        <v>602</v>
      </c>
      <c r="F9" s="33">
        <v>889</v>
      </c>
      <c r="G9" s="47">
        <v>0.68</v>
      </c>
    </row>
    <row r="10" spans="1:7" x14ac:dyDescent="0.2">
      <c r="A10" s="32" t="s">
        <v>23</v>
      </c>
      <c r="B10" s="33">
        <v>351</v>
      </c>
      <c r="C10" s="33">
        <v>0</v>
      </c>
      <c r="D10" s="33">
        <v>-29</v>
      </c>
      <c r="E10" s="33">
        <v>322</v>
      </c>
      <c r="F10" s="33">
        <v>141</v>
      </c>
      <c r="G10" s="47">
        <v>2.2799999999999998</v>
      </c>
    </row>
    <row r="11" spans="1:7" x14ac:dyDescent="0.2">
      <c r="A11" s="32" t="s">
        <v>24</v>
      </c>
      <c r="B11" s="45">
        <v>1588</v>
      </c>
      <c r="C11" s="33">
        <v>-3</v>
      </c>
      <c r="D11" s="33">
        <v>181</v>
      </c>
      <c r="E11" s="45">
        <v>1766</v>
      </c>
      <c r="F11" s="45">
        <v>1435</v>
      </c>
      <c r="G11" s="47">
        <v>1.23</v>
      </c>
    </row>
    <row r="12" spans="1:7" x14ac:dyDescent="0.2">
      <c r="A12" s="32" t="s">
        <v>25</v>
      </c>
      <c r="B12" s="45">
        <v>1758</v>
      </c>
      <c r="C12" s="33">
        <v>-5</v>
      </c>
      <c r="D12" s="33">
        <v>334</v>
      </c>
      <c r="E12" s="45">
        <v>2087</v>
      </c>
      <c r="F12" s="45">
        <v>1297</v>
      </c>
      <c r="G12" s="47">
        <v>1.61</v>
      </c>
    </row>
    <row r="13" spans="1:7" x14ac:dyDescent="0.2">
      <c r="A13" s="32" t="s">
        <v>26</v>
      </c>
      <c r="B13" s="33">
        <v>500</v>
      </c>
      <c r="C13" s="33">
        <v>-1</v>
      </c>
      <c r="D13" s="33">
        <v>34</v>
      </c>
      <c r="E13" s="45">
        <v>533</v>
      </c>
      <c r="F13" s="33">
        <v>798</v>
      </c>
      <c r="G13" s="47">
        <v>0.67</v>
      </c>
    </row>
    <row r="14" spans="1:7" x14ac:dyDescent="0.2">
      <c r="A14" s="32" t="s">
        <v>27</v>
      </c>
      <c r="B14" s="45">
        <v>1514</v>
      </c>
      <c r="C14" s="33">
        <v>-66</v>
      </c>
      <c r="D14" s="33">
        <v>-166</v>
      </c>
      <c r="E14" s="45">
        <v>1282</v>
      </c>
      <c r="F14" s="45">
        <v>2685</v>
      </c>
      <c r="G14" s="47">
        <v>0.48</v>
      </c>
    </row>
    <row r="15" spans="1:7" x14ac:dyDescent="0.2">
      <c r="A15" s="32" t="s">
        <v>28</v>
      </c>
      <c r="B15" s="45">
        <v>1517</v>
      </c>
      <c r="C15" s="33">
        <v>76</v>
      </c>
      <c r="D15" s="33">
        <v>-221</v>
      </c>
      <c r="E15" s="45">
        <v>1372</v>
      </c>
      <c r="F15" s="45">
        <v>1599</v>
      </c>
      <c r="G15" s="47">
        <v>0.86</v>
      </c>
    </row>
    <row r="16" spans="1:7" x14ac:dyDescent="0.2">
      <c r="A16" s="32" t="s">
        <v>29</v>
      </c>
      <c r="B16" s="45">
        <v>1041</v>
      </c>
      <c r="C16" s="33">
        <v>0</v>
      </c>
      <c r="D16" s="33">
        <v>-18</v>
      </c>
      <c r="E16" s="45">
        <v>1023</v>
      </c>
      <c r="F16" s="45">
        <v>1031</v>
      </c>
      <c r="G16" s="47">
        <v>0.99</v>
      </c>
    </row>
    <row r="17" spans="1:7" x14ac:dyDescent="0.2">
      <c r="A17" s="32" t="s">
        <v>30</v>
      </c>
      <c r="B17" s="45">
        <v>570</v>
      </c>
      <c r="C17" s="33">
        <v>18</v>
      </c>
      <c r="D17" s="33">
        <v>-264</v>
      </c>
      <c r="E17" s="45">
        <v>324</v>
      </c>
      <c r="F17" s="45">
        <v>1502</v>
      </c>
      <c r="G17" s="47">
        <v>0.22</v>
      </c>
    </row>
    <row r="18" spans="1:7" x14ac:dyDescent="0.2">
      <c r="A18" s="32" t="s">
        <v>31</v>
      </c>
      <c r="B18" s="45">
        <v>1230</v>
      </c>
      <c r="C18" s="33">
        <v>40</v>
      </c>
      <c r="D18" s="33">
        <v>-409</v>
      </c>
      <c r="E18" s="45">
        <v>861</v>
      </c>
      <c r="F18" s="33">
        <v>593</v>
      </c>
      <c r="G18" s="47">
        <v>1.45</v>
      </c>
    </row>
    <row r="19" spans="1:7" x14ac:dyDescent="0.2">
      <c r="A19" s="32" t="s">
        <v>32</v>
      </c>
      <c r="B19" s="33">
        <v>454</v>
      </c>
      <c r="C19" s="33">
        <v>-1</v>
      </c>
      <c r="D19" s="33">
        <v>26</v>
      </c>
      <c r="E19" s="33">
        <v>479</v>
      </c>
      <c r="F19" s="45">
        <v>1170</v>
      </c>
      <c r="G19" s="47">
        <v>0.41</v>
      </c>
    </row>
    <row r="20" spans="1:7" x14ac:dyDescent="0.2">
      <c r="A20" s="32" t="s">
        <v>33</v>
      </c>
      <c r="B20" s="33">
        <v>990</v>
      </c>
      <c r="C20" s="33">
        <v>119</v>
      </c>
      <c r="D20" s="33">
        <v>12</v>
      </c>
      <c r="E20" s="45">
        <v>1121</v>
      </c>
      <c r="F20" s="33">
        <v>559</v>
      </c>
      <c r="G20" s="47">
        <v>2.0099999999999998</v>
      </c>
    </row>
    <row r="21" spans="1:7" x14ac:dyDescent="0.2">
      <c r="A21" s="32" t="s">
        <v>34</v>
      </c>
      <c r="B21" s="45">
        <v>1264</v>
      </c>
      <c r="C21" s="33">
        <v>0</v>
      </c>
      <c r="D21" s="33">
        <v>-301</v>
      </c>
      <c r="E21" s="45">
        <v>963</v>
      </c>
      <c r="F21" s="33">
        <v>822</v>
      </c>
      <c r="G21" s="47">
        <v>1.17</v>
      </c>
    </row>
    <row r="22" spans="1:7" x14ac:dyDescent="0.2">
      <c r="A22" s="32" t="s">
        <v>35</v>
      </c>
      <c r="B22" s="33">
        <v>916</v>
      </c>
      <c r="C22" s="33">
        <v>192</v>
      </c>
      <c r="D22" s="33">
        <v>-129</v>
      </c>
      <c r="E22" s="45">
        <v>979</v>
      </c>
      <c r="F22" s="45">
        <v>1264</v>
      </c>
      <c r="G22" s="47">
        <v>0.77</v>
      </c>
    </row>
    <row r="23" spans="1:7" x14ac:dyDescent="0.2">
      <c r="A23" s="32" t="s">
        <v>36</v>
      </c>
      <c r="B23" s="33">
        <v>115</v>
      </c>
      <c r="C23" s="33">
        <v>-115</v>
      </c>
      <c r="D23" s="33">
        <v>-64</v>
      </c>
      <c r="E23" s="33">
        <v>-64</v>
      </c>
      <c r="F23" s="33">
        <v>733</v>
      </c>
      <c r="G23" s="47">
        <v>-0.09</v>
      </c>
    </row>
    <row r="24" spans="1:7" x14ac:dyDescent="0.2">
      <c r="A24" s="32" t="s">
        <v>37</v>
      </c>
      <c r="B24" s="33">
        <v>500</v>
      </c>
      <c r="C24" s="33">
        <v>-7</v>
      </c>
      <c r="D24" s="33">
        <v>-13</v>
      </c>
      <c r="E24" s="33">
        <v>480</v>
      </c>
      <c r="F24" s="33">
        <v>643</v>
      </c>
      <c r="G24" s="47">
        <v>0.75</v>
      </c>
    </row>
    <row r="25" spans="1:7" x14ac:dyDescent="0.2">
      <c r="A25" s="32" t="s">
        <v>38</v>
      </c>
      <c r="B25" s="45">
        <v>954</v>
      </c>
      <c r="C25" s="45">
        <v>1040</v>
      </c>
      <c r="D25" s="33">
        <v>52</v>
      </c>
      <c r="E25" s="45">
        <v>2046</v>
      </c>
      <c r="F25" s="45">
        <v>1559</v>
      </c>
      <c r="G25" s="47">
        <v>1.31</v>
      </c>
    </row>
    <row r="26" spans="1:7" x14ac:dyDescent="0.2">
      <c r="A26" s="32" t="s">
        <v>39</v>
      </c>
      <c r="B26" s="45">
        <v>1628</v>
      </c>
      <c r="C26" s="33">
        <v>179</v>
      </c>
      <c r="D26" s="33">
        <v>126</v>
      </c>
      <c r="E26" s="45">
        <v>1933</v>
      </c>
      <c r="F26" s="45">
        <v>1385</v>
      </c>
      <c r="G26" s="47">
        <v>1.4</v>
      </c>
    </row>
    <row r="27" spans="1:7" x14ac:dyDescent="0.2">
      <c r="A27" s="32" t="s">
        <v>72</v>
      </c>
      <c r="B27" s="45">
        <v>1095</v>
      </c>
      <c r="C27" s="33">
        <v>445</v>
      </c>
      <c r="D27" s="33"/>
      <c r="E27" s="45">
        <v>1540</v>
      </c>
      <c r="F27" s="45">
        <v>1471</v>
      </c>
      <c r="G27" s="47">
        <v>1.05</v>
      </c>
    </row>
    <row r="28" spans="1:7" x14ac:dyDescent="0.2">
      <c r="A28" s="32" t="s">
        <v>40</v>
      </c>
      <c r="B28" s="33">
        <v>272</v>
      </c>
      <c r="C28" s="33">
        <v>-34</v>
      </c>
      <c r="D28" s="33">
        <v>0</v>
      </c>
      <c r="E28" s="33">
        <v>238</v>
      </c>
      <c r="F28" s="33">
        <v>411</v>
      </c>
      <c r="G28" s="47">
        <v>0.57999999999999996</v>
      </c>
    </row>
    <row r="29" spans="1:7" x14ac:dyDescent="0.2">
      <c r="A29" s="32" t="s">
        <v>41</v>
      </c>
      <c r="B29" s="45">
        <v>1927</v>
      </c>
      <c r="C29" s="33">
        <v>-9</v>
      </c>
      <c r="D29" s="33">
        <v>-381</v>
      </c>
      <c r="E29" s="45">
        <v>1537</v>
      </c>
      <c r="F29" s="45">
        <v>1994</v>
      </c>
      <c r="G29" s="47">
        <v>0.77</v>
      </c>
    </row>
    <row r="30" spans="1:7" x14ac:dyDescent="0.2">
      <c r="A30" s="32" t="s">
        <v>42</v>
      </c>
      <c r="B30" s="33">
        <v>765</v>
      </c>
      <c r="C30" s="33">
        <v>45</v>
      </c>
      <c r="D30" s="33">
        <v>-137</v>
      </c>
      <c r="E30" s="33">
        <v>673</v>
      </c>
      <c r="F30" s="45">
        <v>1123</v>
      </c>
      <c r="G30" s="47">
        <v>0.6</v>
      </c>
    </row>
    <row r="31" spans="1:7" x14ac:dyDescent="0.2">
      <c r="A31" s="32" t="s">
        <v>43</v>
      </c>
      <c r="B31" s="33">
        <v>419</v>
      </c>
      <c r="C31" s="33">
        <v>0</v>
      </c>
      <c r="D31" s="33">
        <v>-1</v>
      </c>
      <c r="E31" s="33">
        <v>418</v>
      </c>
      <c r="F31" s="33">
        <v>315</v>
      </c>
      <c r="G31" s="47">
        <v>1.33</v>
      </c>
    </row>
    <row r="32" spans="1:7" x14ac:dyDescent="0.2">
      <c r="A32" s="32" t="s">
        <v>44</v>
      </c>
      <c r="B32" s="45">
        <v>3208</v>
      </c>
      <c r="C32" s="33">
        <v>18</v>
      </c>
      <c r="D32" s="33">
        <v>297</v>
      </c>
      <c r="E32" s="45">
        <v>3523</v>
      </c>
      <c r="F32" s="45">
        <v>2736</v>
      </c>
      <c r="G32" s="47">
        <v>1.29</v>
      </c>
    </row>
    <row r="33" spans="1:7" x14ac:dyDescent="0.2">
      <c r="A33" s="32" t="s">
        <v>45</v>
      </c>
      <c r="B33" s="33">
        <v>575</v>
      </c>
      <c r="C33" s="33">
        <v>-57</v>
      </c>
      <c r="D33" s="33">
        <v>-70</v>
      </c>
      <c r="E33" s="33">
        <v>448</v>
      </c>
      <c r="F33" s="33">
        <v>363</v>
      </c>
      <c r="G33" s="47">
        <v>1.23</v>
      </c>
    </row>
    <row r="34" spans="1:7" x14ac:dyDescent="0.2">
      <c r="A34" s="32" t="s">
        <v>46</v>
      </c>
      <c r="B34" s="45">
        <v>991</v>
      </c>
      <c r="C34" s="33">
        <v>4</v>
      </c>
      <c r="D34" s="33">
        <v>-350</v>
      </c>
      <c r="E34" s="45">
        <v>645</v>
      </c>
      <c r="F34" s="45">
        <v>3931</v>
      </c>
      <c r="G34" s="47">
        <v>0.16</v>
      </c>
    </row>
    <row r="35" spans="1:7" x14ac:dyDescent="0.2">
      <c r="A35" s="32" t="s">
        <v>47</v>
      </c>
      <c r="B35" s="45">
        <v>613</v>
      </c>
      <c r="C35" s="33">
        <v>0</v>
      </c>
      <c r="D35" s="33">
        <v>-181</v>
      </c>
      <c r="E35" s="45">
        <v>432</v>
      </c>
      <c r="F35" s="33">
        <v>862</v>
      </c>
      <c r="G35" s="47">
        <v>0.5</v>
      </c>
    </row>
    <row r="36" spans="1:7" x14ac:dyDescent="0.2">
      <c r="A36" s="32" t="s">
        <v>48</v>
      </c>
      <c r="B36" s="45">
        <v>1925</v>
      </c>
      <c r="C36" s="33">
        <v>9</v>
      </c>
      <c r="D36" s="33">
        <v>17</v>
      </c>
      <c r="E36" s="45">
        <v>1951</v>
      </c>
      <c r="F36" s="45">
        <v>1812</v>
      </c>
      <c r="G36" s="47">
        <v>1.08</v>
      </c>
    </row>
    <row r="37" spans="1:7" x14ac:dyDescent="0.2">
      <c r="A37" s="32" t="s">
        <v>49</v>
      </c>
      <c r="B37" s="45">
        <v>803</v>
      </c>
      <c r="C37" s="33">
        <v>-26</v>
      </c>
      <c r="D37" s="33">
        <v>-202</v>
      </c>
      <c r="E37" s="45">
        <v>575</v>
      </c>
      <c r="F37" s="45">
        <v>1068</v>
      </c>
      <c r="G37" s="47">
        <v>0.54</v>
      </c>
    </row>
    <row r="38" spans="1:7" x14ac:dyDescent="0.2">
      <c r="A38" s="34" t="s">
        <v>50</v>
      </c>
      <c r="B38" s="48">
        <v>36129</v>
      </c>
      <c r="C38" s="48">
        <v>1766</v>
      </c>
      <c r="D38" s="48">
        <v>-2196</v>
      </c>
      <c r="E38" s="48">
        <v>35699</v>
      </c>
      <c r="F38" s="48">
        <v>42388</v>
      </c>
      <c r="G38" s="89">
        <v>0.84</v>
      </c>
    </row>
    <row r="40" spans="1:7" x14ac:dyDescent="0.2">
      <c r="A40" s="2" t="s">
        <v>73</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heetViews>
  <sheetFormatPr defaultRowHeight="15" x14ac:dyDescent="0.2"/>
  <cols>
    <col min="1" max="1" width="27.5703125" style="2" customWidth="1"/>
    <col min="2" max="9" width="12.140625" style="2" customWidth="1"/>
    <col min="10" max="16384" width="9.140625" style="2"/>
  </cols>
  <sheetData>
    <row r="1" spans="1:9" ht="15.75" x14ac:dyDescent="0.25">
      <c r="A1" s="1" t="s">
        <v>396</v>
      </c>
    </row>
    <row r="3" spans="1:9" ht="30" customHeight="1" x14ac:dyDescent="0.2">
      <c r="A3" s="208" t="s">
        <v>16</v>
      </c>
      <c r="B3" s="206" t="s">
        <v>74</v>
      </c>
      <c r="C3" s="216"/>
      <c r="D3" s="216"/>
      <c r="E3" s="216"/>
      <c r="F3" s="213" t="s">
        <v>75</v>
      </c>
      <c r="G3" s="214"/>
      <c r="H3" s="214"/>
      <c r="I3" s="218"/>
    </row>
    <row r="4" spans="1:9" x14ac:dyDescent="0.2">
      <c r="A4" s="217"/>
      <c r="B4" s="50" t="s">
        <v>15</v>
      </c>
      <c r="C4" s="50" t="s">
        <v>220</v>
      </c>
      <c r="D4" s="50" t="s">
        <v>293</v>
      </c>
      <c r="E4" s="50" t="s">
        <v>68</v>
      </c>
      <c r="F4" s="50" t="s">
        <v>15</v>
      </c>
      <c r="G4" s="50" t="s">
        <v>220</v>
      </c>
      <c r="H4" s="50" t="s">
        <v>293</v>
      </c>
      <c r="I4" s="51" t="s">
        <v>230</v>
      </c>
    </row>
    <row r="5" spans="1:9" x14ac:dyDescent="0.2">
      <c r="A5" s="30" t="s">
        <v>17</v>
      </c>
      <c r="B5" s="42">
        <v>199</v>
      </c>
      <c r="C5" s="42">
        <v>0</v>
      </c>
      <c r="D5" s="42">
        <v>230</v>
      </c>
      <c r="E5" s="42">
        <v>429</v>
      </c>
      <c r="F5" s="43">
        <v>0.32148626817447495</v>
      </c>
      <c r="G5" s="43">
        <v>0</v>
      </c>
      <c r="H5" s="43">
        <v>0.34074074074074073</v>
      </c>
      <c r="I5" s="44">
        <v>0.25324675324675322</v>
      </c>
    </row>
    <row r="6" spans="1:9" x14ac:dyDescent="0.2">
      <c r="A6" s="32" t="s">
        <v>18</v>
      </c>
      <c r="B6" s="45">
        <v>483</v>
      </c>
      <c r="C6" s="45">
        <v>341</v>
      </c>
      <c r="D6" s="45">
        <v>-4</v>
      </c>
      <c r="E6" s="45">
        <v>820</v>
      </c>
      <c r="F6" s="46">
        <v>0.20863930885529158</v>
      </c>
      <c r="G6" s="46">
        <v>0.14067656765676567</v>
      </c>
      <c r="H6" s="46">
        <v>-1.8107741059302852E-3</v>
      </c>
      <c r="I6" s="47">
        <v>0.1180195739781232</v>
      </c>
    </row>
    <row r="7" spans="1:9" x14ac:dyDescent="0.2">
      <c r="A7" s="32" t="s">
        <v>19</v>
      </c>
      <c r="B7" s="45">
        <v>180</v>
      </c>
      <c r="C7" s="45">
        <v>0</v>
      </c>
      <c r="D7" s="45">
        <v>92</v>
      </c>
      <c r="E7" s="45">
        <v>272</v>
      </c>
      <c r="F7" s="46">
        <v>0.22085889570552147</v>
      </c>
      <c r="G7" s="46">
        <v>0</v>
      </c>
      <c r="H7" s="46">
        <v>0.18930041152263374</v>
      </c>
      <c r="I7" s="47">
        <v>0.17215189873417722</v>
      </c>
    </row>
    <row r="8" spans="1:9" x14ac:dyDescent="0.2">
      <c r="A8" s="32" t="s">
        <v>20</v>
      </c>
      <c r="B8" s="45">
        <v>281</v>
      </c>
      <c r="C8" s="45">
        <v>-147</v>
      </c>
      <c r="D8" s="45">
        <v>442</v>
      </c>
      <c r="E8" s="45">
        <v>576</v>
      </c>
      <c r="F8" s="46">
        <v>0.20616287600880412</v>
      </c>
      <c r="G8" s="46">
        <v>-0.21151079136690648</v>
      </c>
      <c r="H8" s="46">
        <v>0.25402298850574712</v>
      </c>
      <c r="I8" s="47">
        <v>0.15165876777251186</v>
      </c>
    </row>
    <row r="9" spans="1:9" x14ac:dyDescent="0.2">
      <c r="A9" s="32" t="s">
        <v>21</v>
      </c>
      <c r="B9" s="45">
        <v>45</v>
      </c>
      <c r="C9" s="45">
        <v>7</v>
      </c>
      <c r="D9" s="45">
        <v>121</v>
      </c>
      <c r="E9" s="45">
        <v>173</v>
      </c>
      <c r="F9" s="46">
        <v>4.8806941431670282E-2</v>
      </c>
      <c r="G9" s="46">
        <v>1.1904761904761904E-2</v>
      </c>
      <c r="H9" s="46">
        <v>0.17066290550070523</v>
      </c>
      <c r="I9" s="47">
        <v>7.7963046417305087E-2</v>
      </c>
    </row>
    <row r="10" spans="1:9" x14ac:dyDescent="0.2">
      <c r="A10" s="32" t="s">
        <v>22</v>
      </c>
      <c r="B10" s="45">
        <v>139</v>
      </c>
      <c r="C10" s="45">
        <v>255</v>
      </c>
      <c r="D10" s="45">
        <v>266</v>
      </c>
      <c r="E10" s="45">
        <v>660</v>
      </c>
      <c r="F10" s="46">
        <v>0.11031746031746031</v>
      </c>
      <c r="G10" s="46">
        <v>0.27098831030818277</v>
      </c>
      <c r="H10" s="46">
        <v>0.32164449818621521</v>
      </c>
      <c r="I10" s="47">
        <v>0.21796565389696168</v>
      </c>
    </row>
    <row r="11" spans="1:9" x14ac:dyDescent="0.2">
      <c r="A11" s="32" t="s">
        <v>23</v>
      </c>
      <c r="B11" s="45">
        <v>0</v>
      </c>
      <c r="C11" s="45">
        <v>0</v>
      </c>
      <c r="D11" s="45">
        <v>0</v>
      </c>
      <c r="E11" s="45">
        <v>0</v>
      </c>
      <c r="F11" s="46">
        <v>0</v>
      </c>
      <c r="G11" s="46">
        <v>0</v>
      </c>
      <c r="H11" s="46">
        <v>0</v>
      </c>
      <c r="I11" s="47">
        <v>0</v>
      </c>
    </row>
    <row r="12" spans="1:9" x14ac:dyDescent="0.2">
      <c r="A12" s="32" t="s">
        <v>24</v>
      </c>
      <c r="B12" s="45">
        <v>243</v>
      </c>
      <c r="C12" s="45">
        <v>175</v>
      </c>
      <c r="D12" s="45">
        <v>324</v>
      </c>
      <c r="E12" s="45">
        <v>742</v>
      </c>
      <c r="F12" s="46">
        <v>9.4515752625437571E-2</v>
      </c>
      <c r="G12" s="46">
        <v>9.0673575129533682E-2</v>
      </c>
      <c r="H12" s="46">
        <v>0.20403022670025189</v>
      </c>
      <c r="I12" s="47">
        <v>0.12185909016258828</v>
      </c>
    </row>
    <row r="13" spans="1:9" x14ac:dyDescent="0.2">
      <c r="A13" s="32" t="s">
        <v>25</v>
      </c>
      <c r="B13" s="45">
        <v>339</v>
      </c>
      <c r="C13" s="45">
        <v>57</v>
      </c>
      <c r="D13" s="45">
        <v>520</v>
      </c>
      <c r="E13" s="45">
        <v>916</v>
      </c>
      <c r="F13" s="46">
        <v>0.27076677316293929</v>
      </c>
      <c r="G13" s="46">
        <v>5.1029543419874666E-2</v>
      </c>
      <c r="H13" s="46">
        <v>0.29579067121729236</v>
      </c>
      <c r="I13" s="47">
        <v>0.22195299248849043</v>
      </c>
    </row>
    <row r="14" spans="1:9" x14ac:dyDescent="0.2">
      <c r="A14" s="32" t="s">
        <v>26</v>
      </c>
      <c r="B14" s="45">
        <v>302</v>
      </c>
      <c r="C14" s="45">
        <v>7</v>
      </c>
      <c r="D14" s="45">
        <v>61</v>
      </c>
      <c r="E14" s="45">
        <v>370</v>
      </c>
      <c r="F14" s="46">
        <v>0.33894500561167229</v>
      </c>
      <c r="G14" s="46">
        <v>1.8469656992084433E-2</v>
      </c>
      <c r="H14" s="46">
        <v>0.122</v>
      </c>
      <c r="I14" s="47">
        <v>0.20903954802259886</v>
      </c>
    </row>
    <row r="15" spans="1:9" x14ac:dyDescent="0.2">
      <c r="A15" s="32" t="s">
        <v>27</v>
      </c>
      <c r="B15" s="45">
        <v>-23</v>
      </c>
      <c r="C15" s="45">
        <v>523</v>
      </c>
      <c r="D15" s="45">
        <v>157</v>
      </c>
      <c r="E15" s="45">
        <v>657</v>
      </c>
      <c r="F15" s="46">
        <v>-1.0682768230376219E-2</v>
      </c>
      <c r="G15" s="46">
        <v>0.26930998970133885</v>
      </c>
      <c r="H15" s="46">
        <v>0.10369881109643329</v>
      </c>
      <c r="I15" s="47">
        <v>0.11713317881975396</v>
      </c>
    </row>
    <row r="16" spans="1:9" x14ac:dyDescent="0.2">
      <c r="A16" s="32" t="s">
        <v>28</v>
      </c>
      <c r="B16" s="45">
        <v>232</v>
      </c>
      <c r="C16" s="45">
        <v>261</v>
      </c>
      <c r="D16" s="45">
        <v>144</v>
      </c>
      <c r="E16" s="45">
        <v>637</v>
      </c>
      <c r="F16" s="46">
        <v>0.19545071609098569</v>
      </c>
      <c r="G16" s="46">
        <v>0.22636600173460539</v>
      </c>
      <c r="H16" s="46">
        <v>9.4861660079051377E-2</v>
      </c>
      <c r="I16" s="47">
        <v>0.16511145671332297</v>
      </c>
    </row>
    <row r="17" spans="1:9" x14ac:dyDescent="0.2">
      <c r="A17" s="32" t="s">
        <v>76</v>
      </c>
      <c r="B17" s="45">
        <v>148</v>
      </c>
      <c r="C17" s="45">
        <v>71</v>
      </c>
      <c r="D17" s="45">
        <v>204</v>
      </c>
      <c r="E17" s="45">
        <v>423</v>
      </c>
      <c r="F17" s="46">
        <v>0.13754646840148699</v>
      </c>
      <c r="G17" s="46">
        <v>5.6709265175718851E-2</v>
      </c>
      <c r="H17" s="46">
        <v>0.19596541786743515</v>
      </c>
      <c r="I17" s="47">
        <v>0.12555654496883348</v>
      </c>
    </row>
    <row r="18" spans="1:9" x14ac:dyDescent="0.2">
      <c r="A18" s="32" t="s">
        <v>30</v>
      </c>
      <c r="B18" s="45">
        <v>148</v>
      </c>
      <c r="C18" s="45">
        <v>253</v>
      </c>
      <c r="D18" s="45">
        <v>11</v>
      </c>
      <c r="E18" s="45">
        <v>412</v>
      </c>
      <c r="F18" s="46">
        <v>0.19839142091152814</v>
      </c>
      <c r="G18" s="46">
        <v>0.21083333333333334</v>
      </c>
      <c r="H18" s="46">
        <v>1.9298245614035089E-2</v>
      </c>
      <c r="I18" s="47">
        <v>0.16375198728139906</v>
      </c>
    </row>
    <row r="19" spans="1:9" x14ac:dyDescent="0.2">
      <c r="A19" s="32" t="s">
        <v>31</v>
      </c>
      <c r="B19" s="45">
        <v>3</v>
      </c>
      <c r="C19" s="45">
        <v>27</v>
      </c>
      <c r="D19" s="45">
        <v>137</v>
      </c>
      <c r="E19" s="45">
        <v>167</v>
      </c>
      <c r="F19" s="46">
        <v>4.5801526717557254E-3</v>
      </c>
      <c r="G19" s="46">
        <v>3.8626609442060089E-2</v>
      </c>
      <c r="H19" s="46">
        <v>0.11138211382113822</v>
      </c>
      <c r="I19" s="47">
        <v>6.462848297213622E-2</v>
      </c>
    </row>
    <row r="20" spans="1:9" x14ac:dyDescent="0.2">
      <c r="A20" s="32" t="s">
        <v>32</v>
      </c>
      <c r="B20" s="45">
        <v>52</v>
      </c>
      <c r="C20" s="45">
        <v>7</v>
      </c>
      <c r="D20" s="45">
        <v>46</v>
      </c>
      <c r="E20" s="45">
        <v>105</v>
      </c>
      <c r="F20" s="46">
        <v>8.5667215815486003E-2</v>
      </c>
      <c r="G20" s="46">
        <v>2.5270758122743681E-2</v>
      </c>
      <c r="H20" s="46">
        <v>0.1013215859030837</v>
      </c>
      <c r="I20" s="47">
        <v>7.847533632286996E-2</v>
      </c>
    </row>
    <row r="21" spans="1:9" x14ac:dyDescent="0.2">
      <c r="A21" s="32" t="s">
        <v>33</v>
      </c>
      <c r="B21" s="45">
        <v>59</v>
      </c>
      <c r="C21" s="45">
        <v>66</v>
      </c>
      <c r="D21" s="45">
        <v>78</v>
      </c>
      <c r="E21" s="45">
        <v>203</v>
      </c>
      <c r="F21" s="46">
        <v>6.5701559020044542E-2</v>
      </c>
      <c r="G21" s="46">
        <v>7.2289156626506021E-2</v>
      </c>
      <c r="H21" s="46">
        <v>7.8787878787878782E-2</v>
      </c>
      <c r="I21" s="47">
        <v>7.2474116387004642E-2</v>
      </c>
    </row>
    <row r="22" spans="1:9" x14ac:dyDescent="0.2">
      <c r="A22" s="32" t="s">
        <v>34</v>
      </c>
      <c r="B22" s="45">
        <v>232</v>
      </c>
      <c r="C22" s="45">
        <v>283</v>
      </c>
      <c r="D22" s="45">
        <v>355</v>
      </c>
      <c r="E22" s="45">
        <v>870</v>
      </c>
      <c r="F22" s="46">
        <v>0.20279720279720279</v>
      </c>
      <c r="G22" s="46">
        <v>0.30010604453870626</v>
      </c>
      <c r="H22" s="46">
        <v>0.28085443037974683</v>
      </c>
      <c r="I22" s="47">
        <v>0.25962399283795884</v>
      </c>
    </row>
    <row r="23" spans="1:9" x14ac:dyDescent="0.2">
      <c r="A23" s="32" t="s">
        <v>35</v>
      </c>
      <c r="B23" s="45">
        <v>99</v>
      </c>
      <c r="C23" s="45">
        <v>72</v>
      </c>
      <c r="D23" s="45">
        <v>339</v>
      </c>
      <c r="E23" s="45">
        <v>510</v>
      </c>
      <c r="F23" s="46">
        <v>0.14224137931034483</v>
      </c>
      <c r="G23" s="46">
        <v>0.18556701030927836</v>
      </c>
      <c r="H23" s="46">
        <v>0.37008733624454149</v>
      </c>
      <c r="I23" s="47">
        <v>0.255</v>
      </c>
    </row>
    <row r="24" spans="1:9" x14ac:dyDescent="0.2">
      <c r="A24" s="32" t="s">
        <v>77</v>
      </c>
      <c r="B24" s="45">
        <v>23</v>
      </c>
      <c r="C24" s="45">
        <v>73</v>
      </c>
      <c r="D24" s="45">
        <v>1</v>
      </c>
      <c r="E24" s="45">
        <v>97</v>
      </c>
      <c r="F24" s="46">
        <v>0.11855670103092783</v>
      </c>
      <c r="G24" s="46">
        <v>0.21791044776119403</v>
      </c>
      <c r="H24" s="46">
        <v>8.6956521739130436E-3</v>
      </c>
      <c r="I24" s="47">
        <v>0.15062111801242237</v>
      </c>
    </row>
    <row r="25" spans="1:9" x14ac:dyDescent="0.2">
      <c r="A25" s="32" t="s">
        <v>37</v>
      </c>
      <c r="B25" s="45">
        <v>15</v>
      </c>
      <c r="C25" s="45">
        <v>29</v>
      </c>
      <c r="D25" s="45">
        <v>39</v>
      </c>
      <c r="E25" s="45">
        <v>83</v>
      </c>
      <c r="F25" s="46">
        <v>5.4744525547445258E-2</v>
      </c>
      <c r="G25" s="46">
        <v>0.13181818181818181</v>
      </c>
      <c r="H25" s="46">
        <v>7.8E-2</v>
      </c>
      <c r="I25" s="47">
        <v>8.350100603621731E-2</v>
      </c>
    </row>
    <row r="26" spans="1:9" x14ac:dyDescent="0.2">
      <c r="A26" s="32" t="s">
        <v>38</v>
      </c>
      <c r="B26" s="45">
        <v>192</v>
      </c>
      <c r="C26" s="45">
        <v>294</v>
      </c>
      <c r="D26" s="45">
        <v>272</v>
      </c>
      <c r="E26" s="45">
        <v>758</v>
      </c>
      <c r="F26" s="46">
        <v>0.1702127659574468</v>
      </c>
      <c r="G26" s="46">
        <v>0.19758064516129031</v>
      </c>
      <c r="H26" s="46">
        <v>0.28511530398322849</v>
      </c>
      <c r="I26" s="47">
        <v>0.21232492997198879</v>
      </c>
    </row>
    <row r="27" spans="1:9" x14ac:dyDescent="0.2">
      <c r="A27" s="32" t="s">
        <v>39</v>
      </c>
      <c r="B27" s="45">
        <v>303</v>
      </c>
      <c r="C27" s="45">
        <v>47</v>
      </c>
      <c r="D27" s="45">
        <v>600</v>
      </c>
      <c r="E27" s="45">
        <v>950</v>
      </c>
      <c r="F27" s="46">
        <v>0.19104665825977302</v>
      </c>
      <c r="G27" s="46">
        <v>8.9015151515151519E-2</v>
      </c>
      <c r="H27" s="46">
        <v>0.36855036855036855</v>
      </c>
      <c r="I27" s="47">
        <v>0.25387493319080706</v>
      </c>
    </row>
    <row r="28" spans="1:9" x14ac:dyDescent="0.2">
      <c r="A28" s="32" t="s">
        <v>40</v>
      </c>
      <c r="B28" s="45">
        <v>86</v>
      </c>
      <c r="C28" s="45">
        <v>82</v>
      </c>
      <c r="D28" s="45">
        <v>5</v>
      </c>
      <c r="E28" s="45">
        <v>173</v>
      </c>
      <c r="F28" s="46">
        <v>0.19239373601789708</v>
      </c>
      <c r="G28" s="46">
        <v>0.12557427258805512</v>
      </c>
      <c r="H28" s="46">
        <v>1.8382352941176471E-2</v>
      </c>
      <c r="I28" s="47">
        <v>0.12609329446064141</v>
      </c>
    </row>
    <row r="29" spans="1:9" x14ac:dyDescent="0.2">
      <c r="A29" s="32" t="s">
        <v>41</v>
      </c>
      <c r="B29" s="45">
        <v>365</v>
      </c>
      <c r="C29" s="45">
        <v>73</v>
      </c>
      <c r="D29" s="45">
        <v>240</v>
      </c>
      <c r="E29" s="45">
        <v>678</v>
      </c>
      <c r="F29" s="46">
        <v>0.14640994785399117</v>
      </c>
      <c r="G29" s="46">
        <v>3.9566395663956637E-2</v>
      </c>
      <c r="H29" s="46">
        <v>9.6463022508038579E-2</v>
      </c>
      <c r="I29" s="47">
        <v>9.9326106065045411E-2</v>
      </c>
    </row>
    <row r="30" spans="1:9" x14ac:dyDescent="0.2">
      <c r="A30" s="32" t="s">
        <v>42</v>
      </c>
      <c r="B30" s="45">
        <v>52</v>
      </c>
      <c r="C30" s="45">
        <v>122</v>
      </c>
      <c r="D30" s="45">
        <v>151</v>
      </c>
      <c r="E30" s="45">
        <v>325</v>
      </c>
      <c r="F30" s="46">
        <v>6.0046189376443418E-2</v>
      </c>
      <c r="G30" s="46">
        <v>0.25630252100840334</v>
      </c>
      <c r="H30" s="46">
        <v>0.19738562091503267</v>
      </c>
      <c r="I30" s="47">
        <v>0.15424774560987187</v>
      </c>
    </row>
    <row r="31" spans="1:9" x14ac:dyDescent="0.2">
      <c r="A31" s="32" t="s">
        <v>43</v>
      </c>
      <c r="B31" s="45">
        <v>62</v>
      </c>
      <c r="C31" s="45">
        <v>41</v>
      </c>
      <c r="D31" s="45">
        <v>70</v>
      </c>
      <c r="E31" s="45">
        <v>173</v>
      </c>
      <c r="F31" s="46">
        <v>0.13219616204690832</v>
      </c>
      <c r="G31" s="46">
        <v>0.10732984293193717</v>
      </c>
      <c r="H31" s="46">
        <v>0.16706443914081145</v>
      </c>
      <c r="I31" s="47">
        <v>0.13622047244094487</v>
      </c>
    </row>
    <row r="32" spans="1:9" x14ac:dyDescent="0.2">
      <c r="A32" s="32" t="s">
        <v>44</v>
      </c>
      <c r="B32" s="45">
        <v>552</v>
      </c>
      <c r="C32" s="45">
        <v>184</v>
      </c>
      <c r="D32" s="45">
        <v>626</v>
      </c>
      <c r="E32" s="45">
        <v>1362</v>
      </c>
      <c r="F32" s="46">
        <v>0.22697368421052633</v>
      </c>
      <c r="G32" s="46">
        <v>0.21420256111757857</v>
      </c>
      <c r="H32" s="46">
        <v>0.19513715710723192</v>
      </c>
      <c r="I32" s="47">
        <v>0.2095707031851054</v>
      </c>
    </row>
    <row r="33" spans="1:9" x14ac:dyDescent="0.2">
      <c r="A33" s="32" t="s">
        <v>45</v>
      </c>
      <c r="B33" s="45">
        <v>10</v>
      </c>
      <c r="C33" s="45">
        <v>37</v>
      </c>
      <c r="D33" s="45">
        <v>143</v>
      </c>
      <c r="E33" s="45">
        <v>190</v>
      </c>
      <c r="F33" s="46">
        <v>1.5384615384615385E-2</v>
      </c>
      <c r="G33" s="46">
        <v>5.3160919540229883E-2</v>
      </c>
      <c r="H33" s="46">
        <v>0.24869565217391304</v>
      </c>
      <c r="I33" s="47">
        <v>9.8906819364914106E-2</v>
      </c>
    </row>
    <row r="34" spans="1:9" x14ac:dyDescent="0.2">
      <c r="A34" s="32" t="s">
        <v>46</v>
      </c>
      <c r="B34" s="45">
        <v>1165</v>
      </c>
      <c r="C34" s="45">
        <v>566</v>
      </c>
      <c r="D34" s="45">
        <v>247</v>
      </c>
      <c r="E34" s="45">
        <v>1978</v>
      </c>
      <c r="F34" s="46">
        <v>0.27328172648369692</v>
      </c>
      <c r="G34" s="46">
        <v>0.28145201392342117</v>
      </c>
      <c r="H34" s="46">
        <v>0.1620734908136483</v>
      </c>
      <c r="I34" s="47">
        <v>0.25365478327776353</v>
      </c>
    </row>
    <row r="35" spans="1:9" x14ac:dyDescent="0.2">
      <c r="A35" s="32" t="s">
        <v>47</v>
      </c>
      <c r="B35" s="45">
        <v>307</v>
      </c>
      <c r="C35" s="45">
        <v>151</v>
      </c>
      <c r="D35" s="45">
        <v>199</v>
      </c>
      <c r="E35" s="45">
        <v>657</v>
      </c>
      <c r="F35" s="46">
        <v>0.2966183574879227</v>
      </c>
      <c r="G35" s="46">
        <v>0.21357850070721357</v>
      </c>
      <c r="H35" s="46">
        <v>0.32463295269168024</v>
      </c>
      <c r="I35" s="47">
        <v>0.27898089171974522</v>
      </c>
    </row>
    <row r="36" spans="1:9" x14ac:dyDescent="0.2">
      <c r="A36" s="32" t="s">
        <v>48</v>
      </c>
      <c r="B36" s="45">
        <v>378</v>
      </c>
      <c r="C36" s="45">
        <v>198</v>
      </c>
      <c r="D36" s="45">
        <v>310</v>
      </c>
      <c r="E36" s="45">
        <v>886</v>
      </c>
      <c r="F36" s="46">
        <v>0.16637323943661972</v>
      </c>
      <c r="G36" s="46">
        <v>9.701126898579128E-2</v>
      </c>
      <c r="H36" s="46">
        <v>0.16103896103896104</v>
      </c>
      <c r="I36" s="47">
        <v>0.14203270278935556</v>
      </c>
    </row>
    <row r="37" spans="1:9" x14ac:dyDescent="0.2">
      <c r="A37" s="32" t="s">
        <v>49</v>
      </c>
      <c r="B37" s="45">
        <v>156</v>
      </c>
      <c r="C37" s="45">
        <v>82</v>
      </c>
      <c r="D37" s="45">
        <v>83</v>
      </c>
      <c r="E37" s="45">
        <v>321</v>
      </c>
      <c r="F37" s="46">
        <v>0.11615785554728221</v>
      </c>
      <c r="G37" s="46">
        <v>7.167832167832168E-2</v>
      </c>
      <c r="H37" s="46">
        <v>0.10336239103362391</v>
      </c>
      <c r="I37" s="47">
        <v>9.7568389057750754E-2</v>
      </c>
    </row>
    <row r="38" spans="1:9" x14ac:dyDescent="0.2">
      <c r="A38" s="34" t="s">
        <v>50</v>
      </c>
      <c r="B38" s="48">
        <f>SUM(B5:B37)</f>
        <v>6827</v>
      </c>
      <c r="C38" s="48">
        <f>SUM(C5:C37)</f>
        <v>4237</v>
      </c>
      <c r="D38" s="48">
        <f>SUM(D5:D37)</f>
        <v>6509</v>
      </c>
      <c r="E38" s="48">
        <f>SUM(E5:E37)</f>
        <v>17573</v>
      </c>
      <c r="F38" s="88">
        <v>0.16803268601245416</v>
      </c>
      <c r="G38" s="88">
        <v>0.13648809715555843</v>
      </c>
      <c r="H38" s="88">
        <v>0.18015998228569846</v>
      </c>
      <c r="I38" s="89">
        <v>0.16301333011753139</v>
      </c>
    </row>
    <row r="39" spans="1:9" x14ac:dyDescent="0.2">
      <c r="D39" s="104"/>
    </row>
    <row r="40" spans="1:9" x14ac:dyDescent="0.2">
      <c r="A40" s="2" t="s">
        <v>268</v>
      </c>
    </row>
  </sheetData>
  <mergeCells count="3">
    <mergeCell ref="B3:E3"/>
    <mergeCell ref="A3:A4"/>
    <mergeCell ref="F3:I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
  <cols>
    <col min="1" max="16384" width="9.140625" style="2"/>
  </cols>
  <sheetData>
    <row r="1" spans="1:1" ht="15.75" x14ac:dyDescent="0.25">
      <c r="A1" s="1" t="s">
        <v>78</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election activeCell="D15" sqref="D15"/>
    </sheetView>
  </sheetViews>
  <sheetFormatPr defaultRowHeight="15" x14ac:dyDescent="0.2"/>
  <cols>
    <col min="1" max="1" width="14.7109375" style="2" customWidth="1"/>
    <col min="2" max="3" width="25.7109375" style="2" customWidth="1"/>
    <col min="4" max="6" width="12.7109375" style="2" customWidth="1"/>
    <col min="7" max="16384" width="9.140625" style="2"/>
  </cols>
  <sheetData>
    <row r="1" spans="1:6" ht="15.75" x14ac:dyDescent="0.25">
      <c r="A1" s="1" t="s">
        <v>274</v>
      </c>
    </row>
    <row r="3" spans="1:6" x14ac:dyDescent="0.2">
      <c r="A3" s="222" t="s">
        <v>0</v>
      </c>
      <c r="B3" s="222" t="s">
        <v>79</v>
      </c>
      <c r="C3" s="222" t="s">
        <v>80</v>
      </c>
      <c r="D3" s="219" t="s">
        <v>266</v>
      </c>
      <c r="E3" s="220"/>
      <c r="F3" s="221"/>
    </row>
    <row r="4" spans="1:6" ht="39.6" customHeight="1" x14ac:dyDescent="0.2">
      <c r="A4" s="223"/>
      <c r="B4" s="223"/>
      <c r="C4" s="223"/>
      <c r="D4" s="13" t="s">
        <v>50</v>
      </c>
      <c r="E4" s="13" t="s">
        <v>81</v>
      </c>
      <c r="F4" s="14" t="s">
        <v>82</v>
      </c>
    </row>
    <row r="5" spans="1:6" x14ac:dyDescent="0.2">
      <c r="A5" s="64">
        <v>2004</v>
      </c>
      <c r="B5" s="42">
        <v>3433700</v>
      </c>
      <c r="C5" s="42">
        <v>5039000</v>
      </c>
      <c r="D5" s="180">
        <v>68.099999999999994</v>
      </c>
      <c r="E5" s="180">
        <v>72.5</v>
      </c>
      <c r="F5" s="181">
        <v>-4.4000000000000004</v>
      </c>
    </row>
    <row r="6" spans="1:6" x14ac:dyDescent="0.2">
      <c r="A6" s="65">
        <v>2005</v>
      </c>
      <c r="B6" s="45">
        <v>3476500</v>
      </c>
      <c r="C6" s="45">
        <v>5112400</v>
      </c>
      <c r="D6" s="182">
        <v>68</v>
      </c>
      <c r="E6" s="182">
        <v>72.5</v>
      </c>
      <c r="F6" s="183">
        <v>-4.5</v>
      </c>
    </row>
    <row r="7" spans="1:6" x14ac:dyDescent="0.2">
      <c r="A7" s="65">
        <v>2006</v>
      </c>
      <c r="B7" s="45">
        <v>3528500</v>
      </c>
      <c r="C7" s="45">
        <v>5183500</v>
      </c>
      <c r="D7" s="182">
        <v>68.099999999999994</v>
      </c>
      <c r="E7" s="182">
        <v>72.400000000000006</v>
      </c>
      <c r="F7" s="183">
        <v>-4.3</v>
      </c>
    </row>
    <row r="8" spans="1:6" x14ac:dyDescent="0.2">
      <c r="A8" s="65">
        <v>2007</v>
      </c>
      <c r="B8" s="45">
        <v>3608400</v>
      </c>
      <c r="C8" s="45">
        <v>5262000</v>
      </c>
      <c r="D8" s="182">
        <v>68.599999999999994</v>
      </c>
      <c r="E8" s="182">
        <v>72.400000000000006</v>
      </c>
      <c r="F8" s="183">
        <v>-3.8</v>
      </c>
    </row>
    <row r="9" spans="1:6" x14ac:dyDescent="0.2">
      <c r="A9" s="65">
        <v>2008</v>
      </c>
      <c r="B9" s="45">
        <v>3699400</v>
      </c>
      <c r="C9" s="45">
        <v>5351500</v>
      </c>
      <c r="D9" s="182">
        <v>69.099999999999994</v>
      </c>
      <c r="E9" s="182">
        <v>72.099999999999994</v>
      </c>
      <c r="F9" s="183">
        <v>-3</v>
      </c>
    </row>
    <row r="10" spans="1:6" x14ac:dyDescent="0.2">
      <c r="A10" s="65">
        <v>2009</v>
      </c>
      <c r="B10" s="45">
        <v>3695600</v>
      </c>
      <c r="C10" s="45">
        <v>5443400</v>
      </c>
      <c r="D10" s="182">
        <v>67.900000000000006</v>
      </c>
      <c r="E10" s="182">
        <v>70.599999999999994</v>
      </c>
      <c r="F10" s="183">
        <v>-2.7</v>
      </c>
    </row>
    <row r="11" spans="1:6" x14ac:dyDescent="0.2">
      <c r="A11" s="65">
        <v>2010</v>
      </c>
      <c r="B11" s="45">
        <v>3719200</v>
      </c>
      <c r="C11" s="45">
        <v>5524000</v>
      </c>
      <c r="D11" s="182">
        <v>67.3</v>
      </c>
      <c r="E11" s="182">
        <v>70.099999999999994</v>
      </c>
      <c r="F11" s="183">
        <v>-2.8</v>
      </c>
    </row>
    <row r="12" spans="1:6" x14ac:dyDescent="0.2">
      <c r="A12" s="65">
        <v>2011</v>
      </c>
      <c r="B12" s="45">
        <v>3787900</v>
      </c>
      <c r="C12" s="45">
        <v>5630500</v>
      </c>
      <c r="D12" s="182">
        <v>67.3</v>
      </c>
      <c r="E12" s="182">
        <v>69.8</v>
      </c>
      <c r="F12" s="183">
        <v>-2.5</v>
      </c>
    </row>
    <row r="13" spans="1:6" x14ac:dyDescent="0.2">
      <c r="A13" s="65">
        <v>2012</v>
      </c>
      <c r="B13" s="45">
        <v>3866800</v>
      </c>
      <c r="C13" s="45">
        <v>5670000</v>
      </c>
      <c r="D13" s="182">
        <v>68.2</v>
      </c>
      <c r="E13" s="182">
        <v>70.5</v>
      </c>
      <c r="F13" s="183">
        <v>-2.2999999999999998</v>
      </c>
    </row>
    <row r="14" spans="1:6" x14ac:dyDescent="0.2">
      <c r="A14" s="65">
        <v>2013</v>
      </c>
      <c r="B14" s="45">
        <v>3977500</v>
      </c>
      <c r="C14" s="45">
        <v>5722500</v>
      </c>
      <c r="D14" s="182">
        <v>69.5</v>
      </c>
      <c r="E14" s="182">
        <v>71.2</v>
      </c>
      <c r="F14" s="183">
        <v>-1.7</v>
      </c>
    </row>
    <row r="15" spans="1:6" x14ac:dyDescent="0.2">
      <c r="A15" s="65">
        <v>2014</v>
      </c>
      <c r="B15" s="45">
        <v>4128900</v>
      </c>
      <c r="C15" s="45">
        <v>5789600</v>
      </c>
      <c r="D15" s="182">
        <v>71.3</v>
      </c>
      <c r="E15" s="182">
        <v>72.3</v>
      </c>
      <c r="F15" s="183">
        <v>-1</v>
      </c>
    </row>
    <row r="16" spans="1:6" x14ac:dyDescent="0.2">
      <c r="A16" s="65">
        <v>2015</v>
      </c>
      <c r="B16" s="45">
        <v>4278400</v>
      </c>
      <c r="C16" s="45">
        <v>5867700</v>
      </c>
      <c r="D16" s="182">
        <v>72.900000000000006</v>
      </c>
      <c r="E16" s="182">
        <v>73.400000000000006</v>
      </c>
      <c r="F16" s="183">
        <v>-0.5</v>
      </c>
    </row>
    <row r="17" spans="1:6" x14ac:dyDescent="0.2">
      <c r="A17" s="65">
        <v>2016</v>
      </c>
      <c r="B17" s="45">
        <v>4363700</v>
      </c>
      <c r="C17" s="45">
        <v>5920900</v>
      </c>
      <c r="D17" s="182">
        <v>73.7</v>
      </c>
      <c r="E17" s="182">
        <v>73.8</v>
      </c>
      <c r="F17" s="183">
        <v>-0.1</v>
      </c>
    </row>
    <row r="18" spans="1:6" x14ac:dyDescent="0.2">
      <c r="A18" s="65">
        <v>2017</v>
      </c>
      <c r="B18" s="45">
        <v>4388100</v>
      </c>
      <c r="C18" s="45">
        <v>5937200</v>
      </c>
      <c r="D18" s="182">
        <v>73.900000000000006</v>
      </c>
      <c r="E18" s="182">
        <v>74.7</v>
      </c>
      <c r="F18" s="183">
        <v>-0.8</v>
      </c>
    </row>
    <row r="19" spans="1:6" x14ac:dyDescent="0.2">
      <c r="A19" s="133">
        <v>2018</v>
      </c>
      <c r="B19" s="24">
        <v>4475000</v>
      </c>
      <c r="C19" s="24">
        <v>6024100</v>
      </c>
      <c r="D19" s="184">
        <v>74.3</v>
      </c>
      <c r="E19" s="184">
        <v>75</v>
      </c>
      <c r="F19" s="185">
        <v>-0.7</v>
      </c>
    </row>
    <row r="20" spans="1:6" x14ac:dyDescent="0.2">
      <c r="A20" s="66">
        <v>2019</v>
      </c>
      <c r="B20" s="48">
        <v>4521400</v>
      </c>
      <c r="C20" s="48">
        <v>6069200</v>
      </c>
      <c r="D20" s="186">
        <v>74.5</v>
      </c>
      <c r="E20" s="186">
        <v>75.599999999999994</v>
      </c>
      <c r="F20" s="187">
        <v>-1.1000000000000001</v>
      </c>
    </row>
    <row r="22" spans="1:6" x14ac:dyDescent="0.2">
      <c r="A22" s="2" t="s">
        <v>83</v>
      </c>
    </row>
  </sheetData>
  <mergeCells count="4">
    <mergeCell ref="D3:F3"/>
    <mergeCell ref="A3:A4"/>
    <mergeCell ref="B3:B4"/>
    <mergeCell ref="C3:C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workbookViewId="0"/>
  </sheetViews>
  <sheetFormatPr defaultRowHeight="15" x14ac:dyDescent="0.2"/>
  <cols>
    <col min="1" max="3" width="14.85546875" style="2" customWidth="1"/>
    <col min="4" max="16384" width="9.140625" style="2"/>
  </cols>
  <sheetData>
    <row r="1" spans="1:3" ht="15.75" x14ac:dyDescent="0.25">
      <c r="A1" s="1" t="s">
        <v>275</v>
      </c>
    </row>
    <row r="3" spans="1:3" x14ac:dyDescent="0.2">
      <c r="A3" s="12" t="s">
        <v>0</v>
      </c>
      <c r="B3" s="13" t="s">
        <v>84</v>
      </c>
      <c r="C3" s="14" t="s">
        <v>85</v>
      </c>
    </row>
    <row r="4" spans="1:3" x14ac:dyDescent="0.2">
      <c r="A4" s="64">
        <v>2004</v>
      </c>
      <c r="B4" s="31" t="s">
        <v>231</v>
      </c>
      <c r="C4" s="56" t="s">
        <v>232</v>
      </c>
    </row>
    <row r="5" spans="1:3" x14ac:dyDescent="0.2">
      <c r="A5" s="65">
        <v>2005</v>
      </c>
      <c r="B5" s="33" t="s">
        <v>233</v>
      </c>
      <c r="C5" s="67" t="s">
        <v>234</v>
      </c>
    </row>
    <row r="6" spans="1:3" x14ac:dyDescent="0.2">
      <c r="A6" s="65">
        <v>2006</v>
      </c>
      <c r="B6" s="96" t="s">
        <v>235</v>
      </c>
      <c r="C6" s="67" t="s">
        <v>247</v>
      </c>
    </row>
    <row r="7" spans="1:3" x14ac:dyDescent="0.2">
      <c r="A7" s="65">
        <v>2007</v>
      </c>
      <c r="B7" s="96" t="s">
        <v>236</v>
      </c>
      <c r="C7" s="67" t="s">
        <v>248</v>
      </c>
    </row>
    <row r="8" spans="1:3" x14ac:dyDescent="0.2">
      <c r="A8" s="65">
        <v>2008</v>
      </c>
      <c r="B8" s="96" t="s">
        <v>237</v>
      </c>
      <c r="C8" s="67" t="s">
        <v>249</v>
      </c>
    </row>
    <row r="9" spans="1:3" x14ac:dyDescent="0.2">
      <c r="A9" s="65">
        <v>2009</v>
      </c>
      <c r="B9" s="96" t="s">
        <v>238</v>
      </c>
      <c r="C9" s="67" t="s">
        <v>250</v>
      </c>
    </row>
    <row r="10" spans="1:3" x14ac:dyDescent="0.2">
      <c r="A10" s="65">
        <v>2010</v>
      </c>
      <c r="B10" s="96" t="s">
        <v>239</v>
      </c>
      <c r="C10" s="67" t="s">
        <v>251</v>
      </c>
    </row>
    <row r="11" spans="1:3" x14ac:dyDescent="0.2">
      <c r="A11" s="65">
        <v>2011</v>
      </c>
      <c r="B11" s="96" t="s">
        <v>240</v>
      </c>
      <c r="C11" s="67" t="s">
        <v>252</v>
      </c>
    </row>
    <row r="12" spans="1:3" x14ac:dyDescent="0.2">
      <c r="A12" s="65">
        <v>2012</v>
      </c>
      <c r="B12" s="96" t="s">
        <v>235</v>
      </c>
      <c r="C12" s="67" t="s">
        <v>253</v>
      </c>
    </row>
    <row r="13" spans="1:3" x14ac:dyDescent="0.2">
      <c r="A13" s="65">
        <v>2013</v>
      </c>
      <c r="B13" s="96" t="s">
        <v>241</v>
      </c>
      <c r="C13" s="67" t="s">
        <v>254</v>
      </c>
    </row>
    <row r="14" spans="1:3" x14ac:dyDescent="0.2">
      <c r="A14" s="65">
        <v>2014</v>
      </c>
      <c r="B14" s="96" t="s">
        <v>242</v>
      </c>
      <c r="C14" s="67" t="s">
        <v>255</v>
      </c>
    </row>
    <row r="15" spans="1:3" x14ac:dyDescent="0.2">
      <c r="A15" s="65">
        <v>2015</v>
      </c>
      <c r="B15" s="96" t="s">
        <v>243</v>
      </c>
      <c r="C15" s="67" t="s">
        <v>256</v>
      </c>
    </row>
    <row r="16" spans="1:3" x14ac:dyDescent="0.2">
      <c r="A16" s="65">
        <v>2016</v>
      </c>
      <c r="B16" s="96" t="s">
        <v>244</v>
      </c>
      <c r="C16" s="67" t="s">
        <v>257</v>
      </c>
    </row>
    <row r="17" spans="1:3" x14ac:dyDescent="0.2">
      <c r="A17" s="65">
        <v>2017</v>
      </c>
      <c r="B17" s="96" t="s">
        <v>245</v>
      </c>
      <c r="C17" s="67" t="s">
        <v>258</v>
      </c>
    </row>
    <row r="18" spans="1:3" x14ac:dyDescent="0.2">
      <c r="A18" s="133">
        <v>2018</v>
      </c>
      <c r="B18" s="135" t="s">
        <v>246</v>
      </c>
      <c r="C18" s="167" t="s">
        <v>401</v>
      </c>
    </row>
    <row r="19" spans="1:3" x14ac:dyDescent="0.2">
      <c r="A19" s="66">
        <v>2019</v>
      </c>
      <c r="B19" s="168" t="s">
        <v>402</v>
      </c>
      <c r="C19" s="169" t="s">
        <v>403</v>
      </c>
    </row>
    <row r="21" spans="1:3" x14ac:dyDescent="0.2">
      <c r="A21" s="2" t="s">
        <v>259</v>
      </c>
    </row>
    <row r="22" spans="1:3" x14ac:dyDescent="0.2">
      <c r="A22" s="2" t="s">
        <v>267</v>
      </c>
    </row>
    <row r="24" spans="1:3" ht="15.75" x14ac:dyDescent="0.25">
      <c r="A24" s="78" t="s">
        <v>404</v>
      </c>
    </row>
    <row r="26" spans="1:3" x14ac:dyDescent="0.2">
      <c r="A26" s="110" t="s">
        <v>0</v>
      </c>
      <c r="B26" s="13" t="s">
        <v>290</v>
      </c>
      <c r="C26" s="111" t="s">
        <v>291</v>
      </c>
    </row>
    <row r="27" spans="1:3" x14ac:dyDescent="0.2">
      <c r="A27" s="64">
        <v>2018</v>
      </c>
      <c r="B27" s="31">
        <v>627</v>
      </c>
      <c r="C27" s="106">
        <v>29474</v>
      </c>
    </row>
    <row r="28" spans="1:3" x14ac:dyDescent="0.2">
      <c r="A28" s="136">
        <v>2017</v>
      </c>
      <c r="B28" s="73">
        <v>547</v>
      </c>
      <c r="C28" s="137">
        <v>17375</v>
      </c>
    </row>
    <row r="29" spans="1:3" x14ac:dyDescent="0.2">
      <c r="A29" s="65">
        <v>2016</v>
      </c>
      <c r="B29" s="33">
        <v>493</v>
      </c>
      <c r="C29" s="102">
        <v>17001</v>
      </c>
    </row>
    <row r="30" spans="1:3" x14ac:dyDescent="0.2">
      <c r="A30" s="65">
        <v>2015</v>
      </c>
      <c r="B30" s="33">
        <v>541</v>
      </c>
      <c r="C30" s="102">
        <v>22560</v>
      </c>
    </row>
    <row r="31" spans="1:3" x14ac:dyDescent="0.2">
      <c r="A31" s="65">
        <v>2014</v>
      </c>
      <c r="B31" s="33">
        <v>480</v>
      </c>
      <c r="C31" s="102">
        <v>24618</v>
      </c>
    </row>
    <row r="32" spans="1:3" x14ac:dyDescent="0.2">
      <c r="A32" s="65">
        <v>2013</v>
      </c>
      <c r="B32" s="33">
        <v>434</v>
      </c>
      <c r="C32" s="102">
        <v>19560</v>
      </c>
    </row>
    <row r="33" spans="1:3" x14ac:dyDescent="0.2">
      <c r="A33" s="65">
        <v>2012</v>
      </c>
      <c r="B33" s="33">
        <v>397</v>
      </c>
      <c r="C33" s="102">
        <v>18387</v>
      </c>
    </row>
    <row r="34" spans="1:3" x14ac:dyDescent="0.2">
      <c r="A34" s="65">
        <v>2011</v>
      </c>
      <c r="B34" s="33">
        <v>394</v>
      </c>
      <c r="C34" s="102">
        <v>15487</v>
      </c>
    </row>
    <row r="35" spans="1:3" x14ac:dyDescent="0.2">
      <c r="A35" s="65">
        <v>2010</v>
      </c>
      <c r="B35" s="33">
        <v>335</v>
      </c>
      <c r="C35" s="102">
        <v>12914</v>
      </c>
    </row>
    <row r="36" spans="1:3" x14ac:dyDescent="0.2">
      <c r="A36" s="65">
        <v>2009</v>
      </c>
      <c r="B36" s="33">
        <v>302</v>
      </c>
      <c r="C36" s="102">
        <v>14175</v>
      </c>
    </row>
    <row r="37" spans="1:3" x14ac:dyDescent="0.2">
      <c r="A37" s="66">
        <v>2008</v>
      </c>
      <c r="B37" s="35">
        <v>337</v>
      </c>
      <c r="C37" s="103">
        <v>20029</v>
      </c>
    </row>
    <row r="39" spans="1:3" x14ac:dyDescent="0.2">
      <c r="A39" s="124" t="s">
        <v>292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Contents</vt:lpstr>
      <vt:lpstr>KPI 1</vt:lpstr>
      <vt:lpstr>KPI 2</vt:lpstr>
      <vt:lpstr>KPI 3</vt:lpstr>
      <vt:lpstr>KPI 4</vt:lpstr>
      <vt:lpstr>KPI 5</vt:lpstr>
      <vt:lpstr>KPI 6</vt:lpstr>
      <vt:lpstr>KPI 7</vt:lpstr>
      <vt:lpstr>KPI 8</vt:lpstr>
      <vt:lpstr>KPI 9</vt:lpstr>
      <vt:lpstr>KPI 10</vt:lpstr>
      <vt:lpstr>KPI 11</vt:lpstr>
      <vt:lpstr>KPI 12</vt:lpstr>
      <vt:lpstr>KPI 13</vt:lpstr>
      <vt:lpstr>KPI 14</vt:lpstr>
      <vt:lpstr>KPI 15</vt:lpstr>
      <vt:lpstr>KPI 16</vt:lpstr>
      <vt:lpstr>KPI 17</vt:lpstr>
      <vt:lpstr>KPI 18</vt:lpstr>
      <vt:lpstr>KPI 19</vt:lpstr>
      <vt:lpstr>KPI 20</vt:lpstr>
      <vt:lpstr>KPI 21</vt:lpstr>
      <vt:lpstr>KPI 22</vt:lpstr>
      <vt:lpstr>KPI 23</vt:lpstr>
      <vt:lpstr>KPI 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Green (SDS)</dc:creator>
  <cp:lastModifiedBy>Jonathan Brooker</cp:lastModifiedBy>
  <dcterms:created xsi:type="dcterms:W3CDTF">2018-09-17T10:37:00Z</dcterms:created>
  <dcterms:modified xsi:type="dcterms:W3CDTF">2021-03-24T10:06:22Z</dcterms:modified>
</cp:coreProperties>
</file>