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S:\The London Plan Team\The London Plan Monitoring Reports\AMR 16 2018-19\Data\"/>
    </mc:Choice>
  </mc:AlternateContent>
  <xr:revisionPtr revIDLastSave="0" documentId="13_ncr:1_{05C16834-7ACD-4719-9DCC-FC5C436AB19B}" xr6:coauthVersionLast="45" xr6:coauthVersionMax="45" xr10:uidLastSave="{00000000-0000-0000-0000-000000000000}"/>
  <bookViews>
    <workbookView xWindow="22860" yWindow="810" windowWidth="23805" windowHeight="11400" xr2:uid="{00000000-000D-0000-FFFF-FFFF00000000}"/>
  </bookViews>
  <sheets>
    <sheet name="Contents" sheetId="13" r:id="rId1"/>
    <sheet name="Timeseries data" sheetId="2" r:id="rId2"/>
    <sheet name="Completions" sheetId="14" r:id="rId3"/>
    <sheet name="Approvals" sheetId="3" r:id="rId4"/>
    <sheet name="Starts" sheetId="4" r:id="rId5"/>
    <sheet name="Pipeline" sheetId="5" r:id="rId6"/>
    <sheet name="Density" sheetId="6" r:id="rId7"/>
    <sheet name="Figures" sheetId="21" r:id="rId8"/>
    <sheet name="Affordable" sheetId="15" r:id="rId9"/>
    <sheet name="Specialist housing" sheetId="7" r:id="rId10"/>
    <sheet name="CIL" sheetId="16" r:id="rId11"/>
    <sheet name="Flood risk and DPs" sheetId="22" r:id="rId12"/>
    <sheet name="Opportunity areas" sheetId="18" r:id="rId13"/>
    <sheet name="Planning Decisions" sheetId="17" r:id="rId14"/>
  </sheets>
  <definedNames>
    <definedName name="_GoBack" localSheetId="11">'Flood risk and DPs'!$A$23</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56" i="14" l="1"/>
  <c r="N117" i="14"/>
  <c r="N78" i="4" l="1"/>
  <c r="O5" i="17" l="1"/>
  <c r="O7" i="17"/>
  <c r="O6" i="17"/>
  <c r="F159" i="3" l="1"/>
  <c r="E159" i="3"/>
  <c r="D159" i="3"/>
  <c r="C159" i="3"/>
  <c r="B159" i="3"/>
  <c r="B34" i="18" l="1"/>
  <c r="C70" i="18"/>
  <c r="D70" i="18"/>
  <c r="B70" i="18"/>
  <c r="C453" i="14" l="1"/>
  <c r="D453" i="14"/>
  <c r="E453" i="14"/>
  <c r="B453" i="14"/>
  <c r="B43" i="21" l="1"/>
  <c r="C277" i="5"/>
  <c r="D277" i="5"/>
  <c r="F277" i="5"/>
  <c r="G277" i="5"/>
  <c r="H277" i="5"/>
  <c r="J277" i="5"/>
  <c r="K277" i="5"/>
  <c r="L277" i="5"/>
  <c r="B277" i="5"/>
  <c r="M276" i="5"/>
  <c r="M275" i="5"/>
  <c r="M274" i="5"/>
  <c r="M273" i="5"/>
  <c r="M272" i="5"/>
  <c r="M271" i="5"/>
  <c r="M270" i="5"/>
  <c r="M269" i="5"/>
  <c r="M268" i="5"/>
  <c r="M267" i="5"/>
  <c r="M266" i="5"/>
  <c r="M265" i="5"/>
  <c r="M264" i="5"/>
  <c r="M263" i="5"/>
  <c r="M262" i="5"/>
  <c r="M261" i="5"/>
  <c r="M260" i="5"/>
  <c r="M259" i="5"/>
  <c r="M258" i="5"/>
  <c r="M257" i="5"/>
  <c r="M256" i="5"/>
  <c r="M255" i="5"/>
  <c r="M254" i="5"/>
  <c r="M253" i="5"/>
  <c r="M252" i="5"/>
  <c r="M251" i="5"/>
  <c r="M250" i="5"/>
  <c r="M249" i="5"/>
  <c r="M248" i="5"/>
  <c r="M247" i="5"/>
  <c r="M246" i="5"/>
  <c r="M245" i="5"/>
  <c r="M244" i="5"/>
  <c r="I276" i="5"/>
  <c r="I275" i="5"/>
  <c r="I274" i="5"/>
  <c r="I273" i="5"/>
  <c r="I272" i="5"/>
  <c r="I271" i="5"/>
  <c r="I270" i="5"/>
  <c r="I269" i="5"/>
  <c r="I268" i="5"/>
  <c r="I267" i="5"/>
  <c r="I266" i="5"/>
  <c r="I265" i="5"/>
  <c r="I264" i="5"/>
  <c r="I263" i="5"/>
  <c r="I262" i="5"/>
  <c r="I261" i="5"/>
  <c r="I260" i="5"/>
  <c r="I259" i="5"/>
  <c r="I258" i="5"/>
  <c r="I257" i="5"/>
  <c r="I256" i="5"/>
  <c r="I255" i="5"/>
  <c r="I254" i="5"/>
  <c r="I253" i="5"/>
  <c r="I252" i="5"/>
  <c r="I251" i="5"/>
  <c r="I250" i="5"/>
  <c r="I249" i="5"/>
  <c r="I248" i="5"/>
  <c r="I247" i="5"/>
  <c r="I246" i="5"/>
  <c r="I245" i="5"/>
  <c r="I244" i="5"/>
  <c r="E245" i="5"/>
  <c r="E246" i="5"/>
  <c r="E247" i="5"/>
  <c r="E248" i="5"/>
  <c r="E249" i="5"/>
  <c r="E250" i="5"/>
  <c r="E251" i="5"/>
  <c r="E252" i="5"/>
  <c r="E253" i="5"/>
  <c r="E254" i="5"/>
  <c r="E255" i="5"/>
  <c r="E256" i="5"/>
  <c r="E257" i="5"/>
  <c r="E258" i="5"/>
  <c r="E259" i="5"/>
  <c r="E260" i="5"/>
  <c r="E261" i="5"/>
  <c r="E262" i="5"/>
  <c r="E263" i="5"/>
  <c r="E264" i="5"/>
  <c r="E265" i="5"/>
  <c r="E266" i="5"/>
  <c r="E267" i="5"/>
  <c r="E268" i="5"/>
  <c r="E269" i="5"/>
  <c r="E270" i="5"/>
  <c r="E271" i="5"/>
  <c r="E272" i="5"/>
  <c r="E273" i="5"/>
  <c r="E274" i="5"/>
  <c r="E275" i="5"/>
  <c r="E276" i="5"/>
  <c r="E244" i="5"/>
  <c r="C236" i="5"/>
  <c r="D236" i="5"/>
  <c r="E236" i="5"/>
  <c r="F236" i="5"/>
  <c r="G236" i="5"/>
  <c r="B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C196" i="5"/>
  <c r="D196" i="5"/>
  <c r="E196" i="5"/>
  <c r="F196" i="5"/>
  <c r="B196" i="5"/>
  <c r="C155" i="5"/>
  <c r="D155" i="5"/>
  <c r="E155" i="5"/>
  <c r="F155" i="5"/>
  <c r="G155" i="5"/>
  <c r="H155" i="5"/>
  <c r="I155" i="5"/>
  <c r="J155" i="5"/>
  <c r="K155" i="5"/>
  <c r="L155" i="5"/>
  <c r="M155" i="5"/>
  <c r="B155" i="5"/>
  <c r="C116" i="5"/>
  <c r="D116" i="5"/>
  <c r="E116" i="5"/>
  <c r="F116" i="5"/>
  <c r="G116" i="5"/>
  <c r="H116" i="5"/>
  <c r="I116" i="5"/>
  <c r="J116" i="5"/>
  <c r="K116" i="5"/>
  <c r="L116" i="5"/>
  <c r="M116" i="5"/>
  <c r="B116"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K75" i="5"/>
  <c r="K76" i="5"/>
  <c r="K44" i="5"/>
  <c r="C77" i="5"/>
  <c r="D77" i="5"/>
  <c r="E77" i="5"/>
  <c r="F77" i="5"/>
  <c r="G77" i="5"/>
  <c r="H77" i="5"/>
  <c r="I77" i="5"/>
  <c r="J77" i="5"/>
  <c r="B77" i="5"/>
  <c r="C39" i="5"/>
  <c r="D39" i="5"/>
  <c r="E39" i="5"/>
  <c r="F39" i="5"/>
  <c r="G39" i="5"/>
  <c r="H39" i="5"/>
  <c r="I39" i="5"/>
  <c r="J39" i="5"/>
  <c r="B39" i="5"/>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52" i="4"/>
  <c r="I153" i="4"/>
  <c r="I154" i="4"/>
  <c r="I155" i="4"/>
  <c r="I156" i="4"/>
  <c r="I157" i="4"/>
  <c r="I158" i="4"/>
  <c r="I126" i="4"/>
  <c r="C159" i="4"/>
  <c r="D159" i="4"/>
  <c r="E159" i="4"/>
  <c r="F159" i="4"/>
  <c r="G159" i="4"/>
  <c r="H159" i="4"/>
  <c r="B159" i="4"/>
  <c r="C119" i="4"/>
  <c r="D119" i="4"/>
  <c r="E119" i="4"/>
  <c r="F119" i="4"/>
  <c r="B119" i="4"/>
  <c r="C78" i="4"/>
  <c r="D78" i="4"/>
  <c r="E78" i="4"/>
  <c r="F78" i="4"/>
  <c r="G78" i="4"/>
  <c r="H78" i="4"/>
  <c r="I78" i="4"/>
  <c r="J78" i="4"/>
  <c r="K78" i="4"/>
  <c r="L78" i="4"/>
  <c r="M78" i="4"/>
  <c r="B78" i="4"/>
  <c r="C39" i="4"/>
  <c r="D39" i="4"/>
  <c r="E39" i="4"/>
  <c r="F39" i="4"/>
  <c r="G39" i="4"/>
  <c r="H39" i="4"/>
  <c r="I39" i="4"/>
  <c r="J39" i="4"/>
  <c r="K39" i="4"/>
  <c r="L39" i="4"/>
  <c r="M39" i="4"/>
  <c r="B39" i="4"/>
  <c r="E277" i="5" l="1"/>
  <c r="M277" i="5"/>
  <c r="I277" i="5"/>
  <c r="I159" i="4"/>
  <c r="H236" i="5"/>
  <c r="K77" i="5"/>
  <c r="C199" i="4"/>
  <c r="D199" i="4"/>
  <c r="E199" i="4"/>
  <c r="B199" i="4"/>
  <c r="C242" i="3"/>
  <c r="D242" i="3"/>
  <c r="E242" i="3"/>
  <c r="B242" i="3"/>
  <c r="I199" i="3"/>
  <c r="H199" i="3"/>
  <c r="G199" i="3"/>
  <c r="F199" i="3"/>
  <c r="E199" i="3"/>
  <c r="D199" i="3"/>
  <c r="C199" i="3"/>
  <c r="B199" i="3"/>
  <c r="C119" i="3"/>
  <c r="D119" i="3"/>
  <c r="E119" i="3"/>
  <c r="F119" i="3"/>
  <c r="B119" i="3"/>
  <c r="C78" i="3"/>
  <c r="D78" i="3"/>
  <c r="E78" i="3"/>
  <c r="F78" i="3"/>
  <c r="G78" i="3"/>
  <c r="H78" i="3"/>
  <c r="I78" i="3"/>
  <c r="J78" i="3"/>
  <c r="K78" i="3"/>
  <c r="L78" i="3"/>
  <c r="M78" i="3"/>
  <c r="B78" i="3"/>
  <c r="C39" i="3"/>
  <c r="D39" i="3"/>
  <c r="E39" i="3"/>
  <c r="F39" i="3"/>
  <c r="G39" i="3"/>
  <c r="H39" i="3"/>
  <c r="I39" i="3"/>
  <c r="J39" i="3"/>
  <c r="K39" i="3"/>
  <c r="L39" i="3"/>
  <c r="M39" i="3"/>
  <c r="B39" i="3"/>
  <c r="I412" i="14" l="1"/>
  <c r="H412" i="14"/>
  <c r="G412" i="14"/>
  <c r="F412" i="14"/>
  <c r="E412" i="14"/>
  <c r="D412" i="14"/>
  <c r="C412" i="14"/>
  <c r="B412" i="14"/>
  <c r="L374" i="14"/>
  <c r="M374" i="14"/>
  <c r="K374" i="14"/>
  <c r="E374" i="14"/>
  <c r="F374" i="14"/>
  <c r="G374" i="14"/>
  <c r="H374" i="14"/>
  <c r="I374" i="14"/>
  <c r="J374" i="14"/>
  <c r="C374" i="14"/>
  <c r="D374" i="14"/>
  <c r="B374" i="14"/>
  <c r="C333" i="14"/>
  <c r="D333" i="14"/>
  <c r="E333" i="14"/>
  <c r="F333" i="14"/>
  <c r="B333" i="14"/>
  <c r="B293" i="14"/>
  <c r="C293" i="14"/>
  <c r="D293" i="14"/>
  <c r="E293" i="14"/>
  <c r="F293" i="14"/>
  <c r="B237" i="14"/>
  <c r="C237" i="14"/>
  <c r="D237" i="14"/>
  <c r="E237" i="14"/>
  <c r="F237" i="14"/>
  <c r="G237" i="14"/>
  <c r="H237" i="14"/>
  <c r="I237" i="14"/>
  <c r="J237" i="14"/>
  <c r="K237" i="14"/>
  <c r="L237" i="14"/>
  <c r="M237" i="14"/>
  <c r="N237" i="14"/>
  <c r="F198" i="14"/>
  <c r="E198" i="14"/>
  <c r="D198" i="14"/>
  <c r="C198" i="14"/>
  <c r="B198" i="14"/>
  <c r="G198" i="14"/>
  <c r="C156" i="14" l="1"/>
  <c r="D156" i="14"/>
  <c r="E156" i="14"/>
  <c r="F156" i="14"/>
  <c r="G156" i="14"/>
  <c r="H156" i="14"/>
  <c r="I156" i="14"/>
  <c r="J156" i="14"/>
  <c r="K156" i="14"/>
  <c r="L156" i="14"/>
  <c r="M156" i="14"/>
  <c r="B156" i="14"/>
  <c r="J85" i="14" l="1"/>
  <c r="K85" i="14"/>
  <c r="L85" i="14"/>
  <c r="M85" i="14"/>
  <c r="J86" i="14"/>
  <c r="K86" i="14"/>
  <c r="L86" i="14"/>
  <c r="M86" i="14"/>
  <c r="J87" i="14"/>
  <c r="K87" i="14"/>
  <c r="L87" i="14"/>
  <c r="M87" i="14"/>
  <c r="J88" i="14"/>
  <c r="K88" i="14"/>
  <c r="L88" i="14"/>
  <c r="M88" i="14"/>
  <c r="J89" i="14"/>
  <c r="K89" i="14"/>
  <c r="L89" i="14"/>
  <c r="M89" i="14"/>
  <c r="J90" i="14"/>
  <c r="K90" i="14"/>
  <c r="L90" i="14"/>
  <c r="M90" i="14"/>
  <c r="J91" i="14"/>
  <c r="K91" i="14"/>
  <c r="L91" i="14"/>
  <c r="M91" i="14"/>
  <c r="J92" i="14"/>
  <c r="K92" i="14"/>
  <c r="L92" i="14"/>
  <c r="M92" i="14"/>
  <c r="J93" i="14"/>
  <c r="K93" i="14"/>
  <c r="L93" i="14"/>
  <c r="M93" i="14"/>
  <c r="J94" i="14"/>
  <c r="K94" i="14"/>
  <c r="L94" i="14"/>
  <c r="M94" i="14"/>
  <c r="J95" i="14"/>
  <c r="K95" i="14"/>
  <c r="L95" i="14"/>
  <c r="M95" i="14"/>
  <c r="J96" i="14"/>
  <c r="K96" i="14"/>
  <c r="L96" i="14"/>
  <c r="M96" i="14"/>
  <c r="J97" i="14"/>
  <c r="K97" i="14"/>
  <c r="L97" i="14"/>
  <c r="M97" i="14"/>
  <c r="J98" i="14"/>
  <c r="K98" i="14"/>
  <c r="L98" i="14"/>
  <c r="M98" i="14"/>
  <c r="J99" i="14"/>
  <c r="K99" i="14"/>
  <c r="L99" i="14"/>
  <c r="M99" i="14"/>
  <c r="J100" i="14"/>
  <c r="K100" i="14"/>
  <c r="L100" i="14"/>
  <c r="M100" i="14"/>
  <c r="J101" i="14"/>
  <c r="K101" i="14"/>
  <c r="L101" i="14"/>
  <c r="M101" i="14"/>
  <c r="J102" i="14"/>
  <c r="K102" i="14"/>
  <c r="L102" i="14"/>
  <c r="M102" i="14"/>
  <c r="J103" i="14"/>
  <c r="K103" i="14"/>
  <c r="L103" i="14"/>
  <c r="M103" i="14"/>
  <c r="J104" i="14"/>
  <c r="K104" i="14"/>
  <c r="L104" i="14"/>
  <c r="M104" i="14"/>
  <c r="J105" i="14"/>
  <c r="K105" i="14"/>
  <c r="L105" i="14"/>
  <c r="M105" i="14"/>
  <c r="J106" i="14"/>
  <c r="K106" i="14"/>
  <c r="L106" i="14"/>
  <c r="M106" i="14"/>
  <c r="J107" i="14"/>
  <c r="K107" i="14"/>
  <c r="L107" i="14"/>
  <c r="M107" i="14"/>
  <c r="J108" i="14"/>
  <c r="K108" i="14"/>
  <c r="L108" i="14"/>
  <c r="M108" i="14"/>
  <c r="J109" i="14"/>
  <c r="K109" i="14"/>
  <c r="L109" i="14"/>
  <c r="M109" i="14"/>
  <c r="J110" i="14"/>
  <c r="K110" i="14"/>
  <c r="L110" i="14"/>
  <c r="M110" i="14"/>
  <c r="J111" i="14"/>
  <c r="K111" i="14"/>
  <c r="L111" i="14"/>
  <c r="M111" i="14"/>
  <c r="J112" i="14"/>
  <c r="K112" i="14"/>
  <c r="L112" i="14"/>
  <c r="M112" i="14"/>
  <c r="J113" i="14"/>
  <c r="K113" i="14"/>
  <c r="L113" i="14"/>
  <c r="M113" i="14"/>
  <c r="J114" i="14"/>
  <c r="K114" i="14"/>
  <c r="L114" i="14"/>
  <c r="M114" i="14"/>
  <c r="J115" i="14"/>
  <c r="K115" i="14"/>
  <c r="L115" i="14"/>
  <c r="M115" i="14"/>
  <c r="J116" i="14"/>
  <c r="K116" i="14"/>
  <c r="L116" i="14"/>
  <c r="M116" i="14"/>
  <c r="K84" i="14"/>
  <c r="L84" i="14"/>
  <c r="M84" i="14"/>
  <c r="J84" i="14"/>
  <c r="F117" i="14"/>
  <c r="G117" i="14"/>
  <c r="H117" i="14"/>
  <c r="I117" i="14"/>
  <c r="C117" i="14"/>
  <c r="D117" i="14"/>
  <c r="E117" i="14"/>
  <c r="B117" i="14"/>
  <c r="J117" i="14" l="1"/>
  <c r="M117" i="14"/>
  <c r="L117" i="14"/>
  <c r="K117" i="14"/>
  <c r="F247" i="14" l="1"/>
  <c r="E247" i="14"/>
  <c r="D247" i="14"/>
  <c r="C247" i="14"/>
  <c r="B247" i="14"/>
  <c r="E77" i="14" l="1"/>
  <c r="E76" i="14"/>
  <c r="E75" i="14"/>
  <c r="E74" i="14"/>
  <c r="E73" i="14"/>
  <c r="E72" i="14"/>
  <c r="E71" i="14"/>
  <c r="E70" i="14"/>
  <c r="E69" i="14"/>
  <c r="E68" i="14"/>
  <c r="E67" i="14"/>
  <c r="E66" i="14"/>
  <c r="E65" i="14"/>
  <c r="E64" i="14"/>
  <c r="E63" i="14"/>
  <c r="E62" i="14"/>
  <c r="E61" i="14"/>
  <c r="E60" i="14"/>
  <c r="E59" i="14"/>
  <c r="E58" i="14"/>
  <c r="E57" i="14"/>
  <c r="E56" i="14"/>
  <c r="E55" i="14"/>
  <c r="E54" i="14"/>
  <c r="E53" i="14"/>
  <c r="E52" i="14"/>
  <c r="E51" i="14"/>
  <c r="E50" i="14"/>
  <c r="E49" i="14"/>
  <c r="E48" i="14"/>
  <c r="E47" i="14"/>
  <c r="E46" i="14"/>
  <c r="E45" i="14"/>
  <c r="E44" i="14"/>
  <c r="C78" i="14"/>
  <c r="D78" i="14"/>
  <c r="F78" i="14"/>
  <c r="B78" i="14"/>
  <c r="E78" i="14" l="1"/>
  <c r="G78" i="14" s="1"/>
  <c r="Q7" i="2"/>
  <c r="Q6" i="2"/>
  <c r="Q5" i="2"/>
  <c r="P8" i="2"/>
  <c r="Q16" i="2"/>
  <c r="Q15" i="2"/>
  <c r="Q14" i="2"/>
  <c r="P17" i="2"/>
  <c r="Q24" i="2"/>
  <c r="Q23" i="2"/>
  <c r="Q22" i="2"/>
  <c r="F39" i="14" l="1"/>
  <c r="E38" i="14" l="1"/>
  <c r="G38" i="14" s="1"/>
  <c r="E37" i="14"/>
  <c r="G37" i="14" s="1"/>
  <c r="E36" i="14"/>
  <c r="G36" i="14" s="1"/>
  <c r="E35" i="14"/>
  <c r="G35" i="14" s="1"/>
  <c r="E34" i="14"/>
  <c r="G34" i="14" s="1"/>
  <c r="E33" i="14"/>
  <c r="G33" i="14" s="1"/>
  <c r="E32" i="14"/>
  <c r="G32" i="14" s="1"/>
  <c r="E31" i="14"/>
  <c r="G31" i="14" s="1"/>
  <c r="E30" i="14"/>
  <c r="G30" i="14" s="1"/>
  <c r="E29" i="14"/>
  <c r="G29" i="14" s="1"/>
  <c r="E28" i="14"/>
  <c r="G28" i="14" s="1"/>
  <c r="E27" i="14"/>
  <c r="G27" i="14" s="1"/>
  <c r="E26" i="14"/>
  <c r="G26" i="14" s="1"/>
  <c r="E25" i="14"/>
  <c r="G25" i="14" s="1"/>
  <c r="E24" i="14"/>
  <c r="G24" i="14" s="1"/>
  <c r="E23" i="14"/>
  <c r="G23" i="14" s="1"/>
  <c r="E22" i="14"/>
  <c r="G22" i="14" s="1"/>
  <c r="E21" i="14"/>
  <c r="G21" i="14" s="1"/>
  <c r="E20" i="14"/>
  <c r="G20" i="14" s="1"/>
  <c r="E19" i="14"/>
  <c r="G19" i="14" s="1"/>
  <c r="E18" i="14"/>
  <c r="G18" i="14" s="1"/>
  <c r="E17" i="14"/>
  <c r="G17" i="14" s="1"/>
  <c r="E16" i="14"/>
  <c r="G16" i="14" s="1"/>
  <c r="E15" i="14"/>
  <c r="G15" i="14" s="1"/>
  <c r="E14" i="14"/>
  <c r="G14" i="14" s="1"/>
  <c r="E13" i="14"/>
  <c r="G13" i="14" s="1"/>
  <c r="E12" i="14"/>
  <c r="G12" i="14" s="1"/>
  <c r="E11" i="14"/>
  <c r="G11" i="14" s="1"/>
  <c r="E10" i="14"/>
  <c r="G10" i="14" s="1"/>
  <c r="E9" i="14"/>
  <c r="G9" i="14" s="1"/>
  <c r="E8" i="14"/>
  <c r="G8" i="14" s="1"/>
  <c r="E7" i="14"/>
  <c r="G7" i="14" s="1"/>
  <c r="E6" i="14"/>
  <c r="G6" i="14" s="1"/>
  <c r="E5" i="14"/>
  <c r="G5" i="14" s="1"/>
  <c r="B39" i="14"/>
  <c r="C39" i="14"/>
  <c r="D39" i="14"/>
  <c r="E39" i="14" l="1"/>
  <c r="G39" i="14" s="1"/>
  <c r="Q31" i="2"/>
  <c r="Q32" i="2"/>
  <c r="Q30" i="2"/>
  <c r="P33" i="2"/>
  <c r="Q33" i="2" l="1"/>
  <c r="P25" i="2"/>
  <c r="B8" i="2" l="1"/>
  <c r="C8" i="2"/>
  <c r="D8" i="2"/>
  <c r="E8" i="2"/>
  <c r="F8" i="2"/>
  <c r="G8" i="2"/>
  <c r="H8" i="2"/>
  <c r="I8" i="2"/>
  <c r="J8" i="2"/>
  <c r="K8" i="2"/>
  <c r="L8" i="2"/>
  <c r="M8" i="2"/>
  <c r="N8" i="2"/>
  <c r="O8" i="2"/>
  <c r="Q8" i="2" l="1"/>
  <c r="O33" i="2" l="1"/>
  <c r="O17" i="2" l="1"/>
  <c r="O25" i="2"/>
  <c r="N33" i="2" l="1"/>
  <c r="N25" i="2" l="1"/>
  <c r="N17" i="2"/>
  <c r="M33" i="2" l="1"/>
  <c r="L33" i="2"/>
  <c r="K33" i="2"/>
  <c r="J33" i="2"/>
  <c r="I33" i="2"/>
  <c r="H33" i="2"/>
  <c r="G33" i="2"/>
  <c r="F33" i="2"/>
  <c r="E33" i="2"/>
  <c r="D33" i="2"/>
  <c r="C33" i="2"/>
  <c r="B33" i="2"/>
  <c r="C25" i="2"/>
  <c r="D25" i="2"/>
  <c r="E25" i="2"/>
  <c r="F25" i="2"/>
  <c r="G25" i="2"/>
  <c r="H25" i="2"/>
  <c r="I25" i="2"/>
  <c r="J25" i="2"/>
  <c r="K25" i="2"/>
  <c r="L25" i="2"/>
  <c r="M25" i="2"/>
  <c r="B25" i="2"/>
  <c r="C17" i="2"/>
  <c r="D17" i="2"/>
  <c r="E17" i="2"/>
  <c r="F17" i="2"/>
  <c r="G17" i="2"/>
  <c r="H17" i="2"/>
  <c r="I17" i="2"/>
  <c r="J17" i="2"/>
  <c r="K17" i="2"/>
  <c r="L17" i="2"/>
  <c r="M17" i="2"/>
  <c r="B17" i="2"/>
  <c r="Q17" i="2" s="1"/>
  <c r="Q25" i="2" l="1"/>
</calcChain>
</file>

<file path=xl/sharedStrings.xml><?xml version="1.0" encoding="utf-8"?>
<sst xmlns="http://schemas.openxmlformats.org/spreadsheetml/2006/main" count="2408" uniqueCount="540">
  <si>
    <t>Table of Contents</t>
  </si>
  <si>
    <t>Table numbers</t>
  </si>
  <si>
    <t>Timeseries data</t>
  </si>
  <si>
    <t>Completions</t>
  </si>
  <si>
    <t>Approvals</t>
  </si>
  <si>
    <t>Starts</t>
  </si>
  <si>
    <t>Pipeline</t>
  </si>
  <si>
    <t>Density</t>
  </si>
  <si>
    <t>Affordable Housing Monitor</t>
  </si>
  <si>
    <t>CIL</t>
  </si>
  <si>
    <t>Opportunity Areas</t>
  </si>
  <si>
    <t>Planning Decisions</t>
  </si>
  <si>
    <t>2004/05</t>
  </si>
  <si>
    <t>2005/06</t>
  </si>
  <si>
    <t>2006/07</t>
  </si>
  <si>
    <t>2007/08</t>
  </si>
  <si>
    <t>2008/09</t>
  </si>
  <si>
    <t>2009/10</t>
  </si>
  <si>
    <t>2010/11</t>
  </si>
  <si>
    <t>2011/12</t>
  </si>
  <si>
    <t>2012/13</t>
  </si>
  <si>
    <t>2013/14</t>
  </si>
  <si>
    <t>2014/15</t>
  </si>
  <si>
    <t>2015/16</t>
  </si>
  <si>
    <t>2016/17</t>
  </si>
  <si>
    <t>2017/18</t>
  </si>
  <si>
    <t>Average</t>
  </si>
  <si>
    <t>Conventional</t>
  </si>
  <si>
    <t>Non-self-contained</t>
  </si>
  <si>
    <t>Vacants</t>
  </si>
  <si>
    <t>Total</t>
  </si>
  <si>
    <t>* All long term vacants returning to use from the GOV.UK Housing Live Table 615.</t>
  </si>
  <si>
    <t>Central Activities Zone</t>
  </si>
  <si>
    <t>Inner</t>
  </si>
  <si>
    <t>Outer</t>
  </si>
  <si>
    <t>London Total:</t>
  </si>
  <si>
    <t>All boroughs</t>
  </si>
  <si>
    <t>Borough Name</t>
  </si>
  <si>
    <t>Net conventional completions</t>
  </si>
  <si>
    <t>Net non-conventional rooms</t>
  </si>
  <si>
    <t>Long term vacants returning to use</t>
  </si>
  <si>
    <t>London Plan benchmark</t>
  </si>
  <si>
    <t>% of target</t>
  </si>
  <si>
    <t>Barking and Dagenham</t>
  </si>
  <si>
    <t>Barnet</t>
  </si>
  <si>
    <t>Bexley</t>
  </si>
  <si>
    <t>Brent</t>
  </si>
  <si>
    <t>Bromley</t>
  </si>
  <si>
    <t>Camden</t>
  </si>
  <si>
    <t>City of London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</si>
  <si>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</si>
  <si>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</si>
  <si>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</si>
  <si>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</si>
  <si>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</si>
  <si>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</si>
  <si>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</si>
  <si>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</si>
  <si>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</si>
  <si>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</si>
  <si>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</si>
  <si>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</si>
  <si>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</si>
  <si>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</si>
  <si>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</si>
  <si>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</si>
  <si>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London Legacy DC</t>
  </si>
  <si>
    <t>Merton</t>
  </si>
  <si>
    <t>Newham</t>
  </si>
  <si>
    <t>Redbridge</t>
  </si>
  <si>
    <t>Richmond upon Thames</t>
  </si>
  <si>
    <t>Southwark</t>
  </si>
  <si>
    <t>Sutton</t>
  </si>
  <si>
    <t>Tower Hamlets</t>
  </si>
  <si>
    <t>Waltham Forest</t>
  </si>
  <si>
    <t>Wandsworth</t>
  </si>
  <si>
    <t>Westminster</t>
  </si>
  <si>
    <t>London</t>
  </si>
  <si>
    <t>LLDC</t>
  </si>
  <si>
    <t>Unit Tenure</t>
  </si>
  <si>
    <t>Social Rented</t>
  </si>
  <si>
    <t>Intermediate</t>
  </si>
  <si>
    <t>Affordable Rent</t>
  </si>
  <si>
    <t>Market</t>
  </si>
  <si>
    <t>All tenures</t>
  </si>
  <si>
    <t>Borough</t>
  </si>
  <si>
    <t>Existing units</t>
  </si>
  <si>
    <t>Proposed units</t>
  </si>
  <si>
    <t>Net units</t>
  </si>
  <si>
    <t>Net affordable %</t>
  </si>
  <si>
    <t>Grand Total</t>
  </si>
  <si>
    <t>‘Major’ schemes are those proposing 10 residential units or more.</t>
  </si>
  <si>
    <t>‘In referring to ‘planning permissions’ this table excludes certificates of Proposed Lawful Development and all types of prior approval, as well of Certificates of Existing Lawful Use.</t>
  </si>
  <si>
    <t>Total affordable</t>
  </si>
  <si>
    <t>Net</t>
  </si>
  <si>
    <t>Full</t>
  </si>
  <si>
    <t>Outline</t>
  </si>
  <si>
    <t>Reserved matters</t>
  </si>
  <si>
    <t>Amendments</t>
  </si>
  <si>
    <t>Office to Residential Prior Approval</t>
  </si>
  <si>
    <t>S191 Certificate of Existing Lawful Use</t>
  </si>
  <si>
    <t>All permission types</t>
  </si>
  <si>
    <t>See density tab</t>
  </si>
  <si>
    <t>Student hall bedrooms</t>
  </si>
  <si>
    <t>Care home bedrooms</t>
  </si>
  <si>
    <t>Hostel / HMO bedrooms</t>
  </si>
  <si>
    <t>Total NSC</t>
  </si>
  <si>
    <t>Major' schemes are those proposing 10 residential units or more</t>
  </si>
  <si>
    <t>In refering to 'planning permissions' this table excludes certificates of Proposed Lawful Development and all types of prior approval, as well of Certificates of Existing Lawful Use.</t>
  </si>
  <si>
    <t>Note: Not knowns are excluded from this table</t>
  </si>
  <si>
    <t>Other prior approvals</t>
  </si>
  <si>
    <t>Note: Amendments includes Minor Material Amendments and Variations to s106. Other prior approvals includes s192 Certificates of Proposed Lawful Development, but does not include office to residential prior approvals.</t>
  </si>
  <si>
    <t>Existing</t>
  </si>
  <si>
    <t>Proposed</t>
  </si>
  <si>
    <t>Not Started</t>
  </si>
  <si>
    <t>Started</t>
  </si>
  <si>
    <t>Total Pipeline</t>
  </si>
  <si>
    <t>London Affordable Rent</t>
  </si>
  <si>
    <t>Discount Market Rent</t>
  </si>
  <si>
    <t>Discount Market Sale</t>
  </si>
  <si>
    <t>Other Intermediate</t>
  </si>
  <si>
    <t>London Living Rent</t>
  </si>
  <si>
    <t>Starter Home</t>
  </si>
  <si>
    <t>Net % Affordable</t>
  </si>
  <si>
    <t>Richmond</t>
  </si>
  <si>
    <t>Office to Residential Prior Approvals</t>
  </si>
  <si>
    <t>All NSC</t>
  </si>
  <si>
    <t>Affordable percentage</t>
  </si>
  <si>
    <t>Unknown tenure</t>
  </si>
  <si>
    <t>Source: MHCLG live table 1006.</t>
  </si>
  <si>
    <t>Table excludes unknown tenure</t>
  </si>
  <si>
    <t>Local Plan Adoption</t>
  </si>
  <si>
    <t>Adopted Borough Policy Target (Numerical/ Percentage)</t>
  </si>
  <si>
    <t>Emerging Borough Policy Target</t>
  </si>
  <si>
    <t>Affordable Housing Tenure Split</t>
  </si>
  <si>
    <t>Barking &amp; Dagenham</t>
  </si>
  <si>
    <t>Use London Plan Policy</t>
  </si>
  <si>
    <t>n/a</t>
  </si>
  <si>
    <t xml:space="preserve">Core Strategy 2012  </t>
  </si>
  <si>
    <t>50% and a minimum of 35%</t>
  </si>
  <si>
    <t>January 2019</t>
  </si>
  <si>
    <t>July 2017</t>
  </si>
  <si>
    <t>50% on 25 or more units
Sliding scale on fewer than 25 units starting at 2% for one home and increasing by 2% for each additional home</t>
  </si>
  <si>
    <t>January 2015</t>
  </si>
  <si>
    <t>30% provision for sites of 10 dwellings or more on site and 60% off site</t>
  </si>
  <si>
    <t>February 2018</t>
  </si>
  <si>
    <t>50% subject to viability</t>
  </si>
  <si>
    <t>Core Strategy April 2012</t>
  </si>
  <si>
    <t>50% for developments of 10 or more dwellings</t>
  </si>
  <si>
    <t>40% provision for sites with 10 or more dwellings; developments with fewer than 10 units, a contribution towards off site affordable housing required based on borough wide target of 20%</t>
  </si>
  <si>
    <t>Reg I8 consultation December 2018. Threshold approach set at 35% with strategic target of 50%</t>
  </si>
  <si>
    <t>Core Strategy July 2014 and updated August 2016</t>
  </si>
  <si>
    <t>50% provision for sites of 10  or more dwellings</t>
  </si>
  <si>
    <t>Hammersmith &amp; Fulham</t>
  </si>
  <si>
    <t>Alterations to Core Strategy July 2017</t>
  </si>
  <si>
    <t>40% of habitable rooms for sites with 10 or more dwellings subject to viability</t>
  </si>
  <si>
    <t>40% provision for sites of 10 or more dwellings</t>
  </si>
  <si>
    <t>2008</t>
  </si>
  <si>
    <t>50% of all new homes from specified sources</t>
  </si>
  <si>
    <t>Examination 29-30 May 2019: 35% threshold but no overall strategic target of 50%</t>
  </si>
  <si>
    <t>35% provision for sites of 10 or more dwellings subject to viability</t>
  </si>
  <si>
    <t>Local Plan 2 policy remains the same</t>
  </si>
  <si>
    <t>September 2015</t>
  </si>
  <si>
    <t>40% provision for sites of 10 or more dwellings (strategic borough-wide target of 40% of all new housing)</t>
  </si>
  <si>
    <t>February 2011</t>
  </si>
  <si>
    <t>50% additional housing built in the borough;
Sites below 10 units required to provide financial contribution</t>
  </si>
  <si>
    <t>Kensington &amp; Chelsea</t>
  </si>
  <si>
    <t>June 2011</t>
  </si>
  <si>
    <t>50% from all sources</t>
  </si>
  <si>
    <t>London Legacy Development Corporation</t>
  </si>
  <si>
    <t>July 2015</t>
  </si>
  <si>
    <t>35% minimum (or 455 our of 1,471)</t>
  </si>
  <si>
    <t>40% borough-wide
40% ten units or more
20% 1-9 units</t>
  </si>
  <si>
    <t>December 2018</t>
  </si>
  <si>
    <t>Old Oak Park Royal Development Corporation</t>
  </si>
  <si>
    <t>Currently at examination.</t>
  </si>
  <si>
    <t>As per Draft New London Plan Policy H5 and H6.</t>
  </si>
  <si>
    <t>March 2018</t>
  </si>
  <si>
    <t>60/40 in favour of social and affordable rented</t>
  </si>
  <si>
    <t>July 2018</t>
  </si>
  <si>
    <t>50% of all new units.  1-9 units increments set at 4% for conversions, 5% for new build and 10% replacing employment floorspace</t>
  </si>
  <si>
    <t>Core Strategy 2011</t>
  </si>
  <si>
    <t>35%-50% provision for sites of 10 or more dwellings</t>
  </si>
  <si>
    <t>Minimum of 35%. Tenure split 70/30 in favour of social rented</t>
  </si>
  <si>
    <t>Core Strategy March 2012</t>
  </si>
  <si>
    <t>Core Strategy March 2016</t>
  </si>
  <si>
    <t>August 2016</t>
  </si>
  <si>
    <t>% M4(2) Compliant</t>
  </si>
  <si>
    <t>% M4(3) Compliant</t>
  </si>
  <si>
    <t>Notes: Only schemes that are 100% New Build are included in the above table. Split schemes (some new build and some conversion of existing buildings) are not taken into account. M4(2) and M4(3) replaced Lifetime Homes and Wheelchair Accessible Homes standards in London on all approvals granted from 01/10/2015 onwards. Although homes may be designed to these standards, they are only counted if compliance with these standards is conditioned in the decision notice.</t>
  </si>
  <si>
    <t>Self-contained</t>
  </si>
  <si>
    <t>All years</t>
  </si>
  <si>
    <t>Islignton</t>
  </si>
  <si>
    <t>Note: Changes in non-self-contained accommodation are only recorded on LDD if they meet the criteria for submission, either by proposing a change of 7 rooms or more, or by meeting another criteria such as a loss or gain of residential units.</t>
  </si>
  <si>
    <t>Year</t>
  </si>
  <si>
    <t>S106</t>
  </si>
  <si>
    <t>2018/19</t>
  </si>
  <si>
    <t>**Total figure based on actual receipts received since 2012/13 financial year</t>
  </si>
  <si>
    <t>Source: Transport for London</t>
  </si>
  <si>
    <t>Category</t>
  </si>
  <si>
    <t>£</t>
  </si>
  <si>
    <t>Total CIL Expenditure</t>
  </si>
  <si>
    <t>Amount used to repay borrowing</t>
  </si>
  <si>
    <t>Opportunity Area</t>
  </si>
  <si>
    <t>Bankside, Borough and London Bridge</t>
  </si>
  <si>
    <t>Canada Water</t>
  </si>
  <si>
    <t>Charlton Riverside</t>
  </si>
  <si>
    <t>City Fringe/ Tech City</t>
  </si>
  <si>
    <t>Earls Court and West Kensington</t>
  </si>
  <si>
    <t>Elephant and Castle</t>
  </si>
  <si>
    <t>Euston</t>
  </si>
  <si>
    <t>Greenwich Peninsula</t>
  </si>
  <si>
    <t>Harrow &amp; Wealdstone</t>
  </si>
  <si>
    <t>Ilford</t>
  </si>
  <si>
    <t>King's Cross - St Pancras</t>
  </si>
  <si>
    <t>London Riverside</t>
  </si>
  <si>
    <t>Old Oak and Park Royal</t>
  </si>
  <si>
    <t>OLSPG boundary</t>
  </si>
  <si>
    <t>Paddington</t>
  </si>
  <si>
    <t>Southall</t>
  </si>
  <si>
    <t>Tottenham Court Road</t>
  </si>
  <si>
    <t>Upper Lea Valley</t>
  </si>
  <si>
    <t>Victoria</t>
  </si>
  <si>
    <t>Waterloo</t>
  </si>
  <si>
    <t>Wembley</t>
  </si>
  <si>
    <t>White City</t>
  </si>
  <si>
    <t>Woolwich</t>
  </si>
  <si>
    <t>Note: Only Opportunity Areas with an adopted planning framework are included</t>
  </si>
  <si>
    <t>Not started</t>
  </si>
  <si>
    <t>Under construction</t>
  </si>
  <si>
    <t>2000-2007</t>
  </si>
  <si>
    <t>Average since 2012</t>
  </si>
  <si>
    <t>Total referrals</t>
  </si>
  <si>
    <t>Strategic Call-ins</t>
  </si>
  <si>
    <t>-</t>
  </si>
  <si>
    <t>GLA Planning</t>
  </si>
  <si>
    <t>Figure 3.6 Net affordable housing delivery by tenure</t>
  </si>
  <si>
    <t>Figure 3.7 Affordable housing delivery as a percentage of net conventional housing delivery</t>
  </si>
  <si>
    <t>33% provision for sites of 10 or more dwellings.
Minimum 15% in Nine Elms</t>
  </si>
  <si>
    <t>All Thames-side planning authorities should consider in their Strategic Flood Risk Assessments (SFRAs), and put in place Local Plan, policies to promote the setting back of development from the edge of the Thames and tidal tributaries to enable sustainable and cost effective upgrade of river walls/embankments in line with Policy 5.12, Catchment Flood Management Plans (CFMPs), TE2100 and advice from the Environment Agency.</t>
  </si>
  <si>
    <t>The boroughs of Richmond, Kingston, Hounslow and Wandsworth should put in place policies to ensure alternative responses to managing fluvial risk such as flood resilience measures (e.g. flood gates) or potentially safeguarding land for future flood storage or, on the fluvial tributaries, setting back local defences or any resilience measures between Teddington Lock and Hammersmith Bridge in line with TE2100 findings.</t>
  </si>
  <si>
    <t>Richmond, Hounslow, Kingston, and Wandsworth all have policies in their Local Plans to address flood risk management from all sources.</t>
  </si>
  <si>
    <t>The boroughs of Newham and Greenwich should work with the Environment Agency on issues such as the safeguarding of potential land needs around the existing Thames Barrier, and the London Borough of Bexley should work with the Environment Agency on future flood risk management options in line with TE2100 findings.</t>
  </si>
  <si>
    <t>Boroughs at confluences of tributary rivers with the Thames should ensure flood risk assessments (FRAs) include an assessment of the interaction of all forms of flooding, but fluvial and tidal flood risks in particular. These are the boroughs of Havering, Barking and Dagenham, Newham, Tower Hamlets, Greenwich, Lewisham, Wandsworth, Hounslow, Richmond and Kingston.</t>
  </si>
  <si>
    <t>Tidal influences are generally taken into account in the SFRAs. Modelling addresses the interaction of fluvial and tidal flood risk at confluences.</t>
  </si>
  <si>
    <t>Developments all across London should reduce surface water discharge, in line with the Sustainable Drainage hierarchy set out in Policy 5.13 of the London Plan, the emerging Sustainable Design and Construction SPG and the emerging London Sustainable Drainage Action Plan (LSDAP).</t>
  </si>
  <si>
    <t>Thames Water should continue its programme of addressing foul sewer flooding.</t>
  </si>
  <si>
    <t>Groundwater flood risk should be considered in FRAs and SFRAs to ensure that its impacts do not increase.</t>
  </si>
  <si>
    <t>As SFRAs are reviewed, this is starting to be included, and it is also being addressed in some site specific FRAs. However, poor data quality may prevent more detailed consideration.</t>
  </si>
  <si>
    <t>Reservoir flood risk should be considered in FRAs and SFRAs to ensure its impacts do not increase.</t>
  </si>
  <si>
    <t>Detailed flood risk assessments should be undertaken at an early stage at the level of individual major development locations and town centre development sites. Opportunities to reduce flood risk should be maximised where possible.</t>
  </si>
  <si>
    <t>Relevant transport authorities and operators should examine, and regularly review, their infrastructure for potential flooding locations and flood risk reduction measures. This should include their networks, stations, depots, underpasses and tunnels. For large stations and depots, solutions should be sought to store or disperse rainwater from heavy storms.</t>
  </si>
  <si>
    <t>Emergency service authorities and operators covering hospitals, ambulance, fire stations, police stations and prisons should ensure that emergency plans, in particular for facilities in flood risk areas, are in place. They should be regularly reviewed so that they can cope in the event of a major flood. These plans should put in place cover arrangements through other suitable facilities.</t>
  </si>
  <si>
    <t>Education authorities should ensure that emergency plans, in particular for facilities in flood risk areas, are in place and regularly reviewed so that they can cope in the event of a major flood. These plans should put in place cover arrangements through other suitable facilities.</t>
  </si>
  <si>
    <t>Operators of electricity, gas, water, sewerage, and waste utility sites should maintain an up to date assessment of the flood risk to their installations and, considering the likely impacts of failure, establish any necessary protection measures including secondary flood defences.</t>
  </si>
  <si>
    <t>Number</t>
  </si>
  <si>
    <t>Recommendation</t>
  </si>
  <si>
    <t>Greenwich has up-to-date Local Plan policies in place to enable the potential safeguarding of land needs around the existing Thames Barrier.
Any major land take for a new flood barrier will be outside London.</t>
  </si>
  <si>
    <t>Regeneration and redevelopment of London’s fluvial river corridors offer a crucial opportunity to reduce flood risk. SFRAs and policies should focus on making the most of this opportunity through appropriate location, layout and design of development as set out in the Thames CFMP.  In particular opportunities should be sought to:
* Set back development from the river edge to enable sustainable and cost effective flood risk management options
* Ensure that developments at residual flood risk are designed to be flood compatible and/or flood resilient
* Maximise the use of open spaces within developments which have a residual flood risk to make space for flood water</t>
  </si>
  <si>
    <t>Thames Water continues to address localised sewer flooding problems.
Specifically related to Counters Creek catchment in west London, Thames Water no longer intends to pursue installation of a large storm relief sewer. Instead the aim is to reduce sewer flooding through a combination of non-return valve installations, targeted sustainable drainage measures, and local pipe upgrades.</t>
  </si>
  <si>
    <t>Local Plan adopted February 2019</t>
  </si>
  <si>
    <t>Local Plan adopted July 2017</t>
  </si>
  <si>
    <t>Local Plan adopted February 2018</t>
  </si>
  <si>
    <t>Core Strategy with Detailed Policies adopted July 2014</t>
  </si>
  <si>
    <t>Local Plan adopted September 2015</t>
  </si>
  <si>
    <t>Local Plan formally adopted December 2018</t>
  </si>
  <si>
    <t>Old Oak and Park Royal DC</t>
  </si>
  <si>
    <t>Local Plan formally adopted March 2018</t>
  </si>
  <si>
    <t>Local Plan adopted July 2018</t>
  </si>
  <si>
    <t>Planning Authority</t>
  </si>
  <si>
    <t>Plan status</t>
  </si>
  <si>
    <t>Adopted both Core Strategy and Development Management Policies September 2012
Review in progress</t>
  </si>
  <si>
    <t>UDP policies 2004
Local Plan (Core Strategy) adopted February 2012
Review in progress</t>
  </si>
  <si>
    <t>Local Plan adopted January 2015
Review in progress</t>
  </si>
  <si>
    <t>Local Plan adopted February 2018
Review in progress</t>
  </si>
  <si>
    <t>Core Strategy DPD adopted April 2012
Development Management DPD adopted December 2013</t>
  </si>
  <si>
    <t>Core Strategy adopted November 2010
Development Management Document adopted November 2014
Review in progress</t>
  </si>
  <si>
    <t>Core Strategy adopted November 2010
Development Management Local Plan adopted July 2015
Site Allocations Local Plan adopted July 2016
Review in progress</t>
  </si>
  <si>
    <t>Local Plan adopted March 2013
Development Management DPD July 2017
Site Allocations DPD July 2017</t>
  </si>
  <si>
    <t>Core Strategy Adopted February 2012
Development Management Policies Local Plan adopted July 2013</t>
  </si>
  <si>
    <t>Core Strategy adopted 2008
Review in progress</t>
  </si>
  <si>
    <t>Local Plan Part 1 adopted November 2012
Review in progress
Examination underway</t>
  </si>
  <si>
    <t>Core Strategy adopted February 2011
Development Management Policies adopted June 2013
Review in progress</t>
  </si>
  <si>
    <t>Core Strategy (Adopted Dec 2010)
Partial reviews:
Pubs and Local Character adopted Oct 2013
Conservation and Design adopted Dec 2014
Miscellaneous Matters adopted Dec 2014
Basements adopted Jan 2015
Review in progress
Examination underway</t>
  </si>
  <si>
    <t>Current Local Plan adopted July 2015
Review in progress</t>
  </si>
  <si>
    <t>Core Strategy adopted 2011
South London Waste Plan adopted 2012
Sites and Policies Plan and Policies Map adopted July 2014
Review in progress</t>
  </si>
  <si>
    <t>Current Core Strategy adopted 2010
Managing Development Document (including site allocations) adopted 2013
Review in progress
Examination underway</t>
  </si>
  <si>
    <t>Core Strategy adopted March 2012
Development Management Policies with Policies Map adopted in October 2013
Review in progress</t>
  </si>
  <si>
    <t>Core Strategy and Development Management Policies adopted March 2016
Review in progress</t>
  </si>
  <si>
    <t>Westminster City Plan formal adoption November 2016
Review in progress</t>
  </si>
  <si>
    <t>Thamesmead and Abbey Wood</t>
  </si>
  <si>
    <t>Vauxhall, Nine Elms and Battersea</t>
  </si>
  <si>
    <t>Colindale/ Burnt Oak</t>
  </si>
  <si>
    <t>Cricklewood/ Brent Cross</t>
  </si>
  <si>
    <t>Calendar Year</t>
  </si>
  <si>
    <t>Tenure</t>
  </si>
  <si>
    <t>Units</t>
  </si>
  <si>
    <t>Shared Ownership</t>
  </si>
  <si>
    <t>Social Rent</t>
  </si>
  <si>
    <t>Private units</t>
  </si>
  <si>
    <t>Note: Excludes s73 amendments.</t>
  </si>
  <si>
    <t>Shared ownership includes London Shared Ownership</t>
  </si>
  <si>
    <t>Source for all tables: GLA Planning. All figures are for calendar years</t>
  </si>
  <si>
    <t>Flood risk and development plans progress</t>
  </si>
  <si>
    <t>Figures</t>
  </si>
  <si>
    <t>AMR 16 residential completions tables</t>
  </si>
  <si>
    <t>AMR 16 residential approvals tables</t>
  </si>
  <si>
    <t>AMR 16 residential starts tables</t>
  </si>
  <si>
    <t>AMR16 residential pipeline tables</t>
  </si>
  <si>
    <t>AMR16 residential timeseries data</t>
  </si>
  <si>
    <t>AMR 16 data for chapter 3 figures</t>
  </si>
  <si>
    <t>AMR 16 affordable housing monitor tables</t>
  </si>
  <si>
    <t>AMR 16 specialist housing tables</t>
  </si>
  <si>
    <t>AMR 16 Community Infrastructure Levy tables</t>
  </si>
  <si>
    <t>AMR 16 Opportunity Area progress tables</t>
  </si>
  <si>
    <t>AMR 16 residential density tables</t>
  </si>
  <si>
    <t>AMR 16 referable planning applications statistics</t>
  </si>
  <si>
    <t>Total net completions</t>
  </si>
  <si>
    <t>Total expected by benchmark</t>
  </si>
  <si>
    <t>Net conventional</t>
  </si>
  <si>
    <t>Net non-self-contained</t>
  </si>
  <si>
    <t>Change in vacants</t>
  </si>
  <si>
    <t>% over three years</t>
  </si>
  <si>
    <t>1 bed and studio</t>
  </si>
  <si>
    <t>2 bed</t>
  </si>
  <si>
    <t>3 bed</t>
  </si>
  <si>
    <t>4 beds or more</t>
  </si>
  <si>
    <t>% 1 bed and studio</t>
  </si>
  <si>
    <t>% 2 bed</t>
  </si>
  <si>
    <t>% 3 bed</t>
  </si>
  <si>
    <t>% 4 bed</t>
  </si>
  <si>
    <t>% 3 bed or more</t>
  </si>
  <si>
    <t>Net % affordable</t>
  </si>
  <si>
    <t>% over 3 years</t>
  </si>
  <si>
    <t>Net affordable completions</t>
  </si>
  <si>
    <t>% of net completions affordable</t>
  </si>
  <si>
    <t>% 3 or more</t>
  </si>
  <si>
    <t>Lost</t>
  </si>
  <si>
    <t>Gained</t>
  </si>
  <si>
    <t>New build</t>
  </si>
  <si>
    <t>Conversion</t>
  </si>
  <si>
    <t>Change of use</t>
  </si>
  <si>
    <t>Other Prior Approvals</t>
  </si>
  <si>
    <t>Notes:</t>
  </si>
  <si>
    <t>Figure 3.5 Total housing delivery against London Plan housing targets</t>
  </si>
  <si>
    <t>Social rented</t>
  </si>
  <si>
    <t>Source: MHCLG housing live tables 1006 to 1009</t>
  </si>
  <si>
    <t>Draft Scoping Report Local Plan Integrated Impact Assessment (Jan 19)</t>
  </si>
  <si>
    <t>Local Plan formal adoption (Feb 19)</t>
  </si>
  <si>
    <t>Markets Consolidation Programme public consultation (June 19)</t>
  </si>
  <si>
    <t>Core strategy adopted July 2010 
Borough wide development policies adopted March 2011</t>
  </si>
  <si>
    <t>Local Development Scheme (Oct 19)
Local Plan Preferred Approach consultation (March 19)
Statement of Community Involvement (Oct 19)</t>
  </si>
  <si>
    <t>Core Strategy adopted July 2010
Development Management Policies Local Plan Adopted Nov 2016
Review in progress</t>
  </si>
  <si>
    <t>Consultation on Article 4 Direction for B1a and B1c to C3 (Oct 19)
Consultation on Article 4 Direction for Borough-wide HMOs (Oct 19)
Local Plan Regulation 19 consultation (Oct 19)</t>
  </si>
  <si>
    <t>Borough-wide non-immediate Article 4 Direction Small House in Multiple Occupation (Jan 19)
Addington Conservation Area Review (Apr 19)
Adoption of Suburban Design Guide SPD (May 19)
Green Belt Review Study (May 19)
Issues and Preferred Options South London Waste Plan (Oct 19)
Local Plan Review consultation (Nov 19)</t>
  </si>
  <si>
    <t xml:space="preserve">Edmonton Leeside Area Action Plan consultation on proposed main and additional modifications (May 19)
Adoption of Enfield’s Heritage Strategy 2019-2025 (Aug 19)
</t>
  </si>
  <si>
    <t>Site Allocations Local Plan Preferred Approach consultation (Aug 19)</t>
  </si>
  <si>
    <t>Consultation on the Main Modifications to the Local Plan Part 2 (March 19)</t>
  </si>
  <si>
    <t>Core Strategy, including DM policies, adopted April 2012
Preparing a new Local Plan and Kingston Opportunity Area</t>
  </si>
  <si>
    <t>Lambeth Local Plan adopted September 2015
Partial Review in progress</t>
  </si>
  <si>
    <t>Core Strategy Adopted June 2011 
DM Policies adopted 2014. 
Updated Local Development Scheme (May18)</t>
  </si>
  <si>
    <t>In preparation 
Examination underway</t>
  </si>
  <si>
    <t>Core Strategy April 2011
Saved Southwark Plan July 2007
Review in progress</t>
  </si>
  <si>
    <t>Community Infrastructure Levy (Nov18-Jan19)
Article 4 borough-wide HMOs non-immediate (Dec18-Jan19)</t>
  </si>
  <si>
    <t>Movement Plan (Nov18-Jan19)</t>
  </si>
  <si>
    <t>Article 4 Direction - removal of office (B1a) to residential permitted development rights (Apr 19)</t>
  </si>
  <si>
    <t>Colindale/Burnt Oak</t>
  </si>
  <si>
    <t>Cricklewood/Brent Cross</t>
  </si>
  <si>
    <t>Thamesmead &amp; Abbey Wood</t>
  </si>
  <si>
    <t>Vauxhall, Nine Elms &amp; Battersea</t>
  </si>
  <si>
    <t>Specialist Housing</t>
  </si>
  <si>
    <t>Isle of Dogs</t>
  </si>
  <si>
    <t>Reg 18 Stage 2 Jan 2020. To provide a minimum of 35% affordable housing subject to viability.</t>
  </si>
  <si>
    <t>Core Strategy and DM Policies 2012</t>
  </si>
  <si>
    <t xml:space="preserve">Reg 18 Feb 2020. Strategic 50% affordable housing target. </t>
  </si>
  <si>
    <t>Core Strategy July 2010 / DM Polices Nov 2016</t>
  </si>
  <si>
    <t>35% provision for sites of 11 dwellings or more than 1,000sqm</t>
  </si>
  <si>
    <t>Core Strategy 2012 / DM Policies 2013</t>
  </si>
  <si>
    <t>November 2012
DM Policies (Local Plan 2 examination 2018)</t>
  </si>
  <si>
    <t>Draft Reg 18 Local Plan June 2019 - recognises 50% Draft New London Plan strategic target</t>
  </si>
  <si>
    <t>50% on sites of 10 or more units.
5 units (1 affordable)
6 units (1 affordable)
7 units (2 affordable)
8 units (3 affordable)
9 units (4 affordable)
10 units (5 affordable)</t>
  </si>
  <si>
    <t xml:space="preserve">Draft Plan submitted for examination on May 22 2020. Strategic 50% target and Mayor's threshold approach set out in H6 of Draft New London Plan. </t>
  </si>
  <si>
    <t>NOTE: Draft Reg 18 not out to consultation yet. 50% strategic and 35% viability threshold.</t>
  </si>
  <si>
    <t>Core Strategy 2011
DM Policies and sites 2014</t>
  </si>
  <si>
    <t>Reg 18 stage 2 consultation Oct 2018. 11 units or more as per Draft New London Plan Policy H5 and H6.
2-10 units. Up to an equivalent of 20% AH</t>
  </si>
  <si>
    <t xml:space="preserve">50% AH.  Viability required on schemes below 50% except Canning where threshold for viability set at 35% . </t>
  </si>
  <si>
    <t>Between 35-50% AH to have tenure split of 60/40 in favour of social housing. In Canning Town tenure split of 65/35.</t>
  </si>
  <si>
    <t>Examination hearings held and inspectors report published. 50% strategic affordable housing target  and Mayor's threshold approach to be followed.</t>
  </si>
  <si>
    <t>Emerging policy is for 70/30 in favour of intermediate</t>
  </si>
  <si>
    <t>35% everywhere / 50% in Aylesbury Action Area core.</t>
  </si>
  <si>
    <t>Reg 19 consultation March 2019. 35% AH. Tenure split 70/30 in favour of social rented. Area specific split 75/25 in favour of social rented</t>
  </si>
  <si>
    <t>70% social rented; 30% intermediate.
Elephant &amp; Castle OA 50% - 50%;
Peckham AA 30% - 70%;
Old Kent Road AA 50% - 50%;
West Camberwell AA 50% - 50%</t>
  </si>
  <si>
    <t>A minimum of 35% on-site. No threshold approach and all subject to viability.</t>
  </si>
  <si>
    <t>15 January 2020</t>
  </si>
  <si>
    <t>Reg 18 consultation August 2019. As per new London Plan - 50% strategic and 35% threshold etc.</t>
  </si>
  <si>
    <t>70%/30% in favour of low cost rent.</t>
  </si>
  <si>
    <t xml:space="preserve">Reg 19 consultation June 2019. 35% AH. No threshold approach. </t>
  </si>
  <si>
    <t xml:space="preserve">Planning Authorities continue to update their SFRAs and Local Plans where necessary and in close liaison with the Environment Agency. Most London boroughs have in place Local Plan policies which make reference to Thames Estuary 2100 or have proposed such policies in their draft Local Plans.
Jointly with the Environment Agency the GLA is also promoting with the London boroughs a ‘riverside strategy’ approach to improve flood risk management and at the same time the riverside environment.
</t>
  </si>
  <si>
    <t>In strategic developments reviewed by the GLA, many developments achieve greenfield run-off rates. However, these schemes often rely on attenuation tanks. GLA officers promote the use of ‘green’ sustainable drainage techniques, which can deliver a wider range of benefits and feature higher in the hierarchy. There is also more emphasis on such techniques in the drainage hierarchy of the new London Plan policy.
The London-wide drainage pro-forma that was co-developed between the GLA and Lead Local Flood Authorities provides consistency across London in terms of the information needed as part of a drainage strategy and how it should be formatted.</t>
  </si>
  <si>
    <t>The Environment Agency continues to work with local authorities to ensure SFRAs, Local Plan policies, Opportunity Area Planning Frameworks and planning applications apply these flood risk management measures as a standard.</t>
  </si>
  <si>
    <t>As SFRAs are reviewed, this is being considered, and is being addressed in some site-specific FRAs as well.</t>
  </si>
  <si>
    <t>This is generally being achieved for developments greater than 1 hectare with flood risk from any source. 
The GLA has led work with the Environment Agency, relevant boroughs and water companies to promote Integrated Water Management Strategies (IWMSs) at major development locations including Vauxhall, Nine Elms and Battersea, Old Oak and Park Royal, the Charlton to Crayford Riverfront and Old Kent Road. Work is also nearing completion on the Isle of Dogs IWMS. The Thamesmead IWMS and the Royal Docks IWMS are underway. The GLA, again working closely with the Environment Agency, is also helping to inform the Sustainable Drainage Strategy for the Old Oak North development area, working with the OPDC Team.
In addition, the Environment Agency’s Sustainable Places Team is engaging with London boroughs at the pre-application stage.</t>
  </si>
  <si>
    <t>Through the LSDAP work streams, the GLA is cooperating with TfL and London boroughs to increase the role of sustainable drainage across the transport networks/assets. In addition to providing design advice on major transport projects to help incorporate SuDS, the GLA has also supported TfL in the development of SuDS component concept design statements and a SuDS highways training programme to embed surface water flood risk management into standard practice.
TfL, supported by the London Climate Change Partnership, hosts a Transport Adaptation Steering Group that looks at climate adaptation measures across transport infrastructure and strategies in order to improve transport sector resilience. TfL has also produced a sector-based climate adaptation plan to set out how to improve and monitor performance on adaptation.
London Underground’s comprehensive investigation into flood risk to their assets and infrastructure is still underway. Funding for the remaining work is being reviewed by TfL.</t>
  </si>
  <si>
    <t>Through Drain London the GLA has undertaken work to examine surface water flood risk at hospital and emergency services sites across London. 
Each London borough also has its own multi-agency Flood Plan, which should identify critical infrastructure/vulnerable sites at risk of flooding.
The London Resilience Forum provides a centralised forum for coordination of emergency response efforts across London.</t>
  </si>
  <si>
    <t>Through Drain London, the GLA has undertaken work to examine surface water flood risk at secondary school sites across London. The LSDAP highlights that school sites have a good range of opportunities to implement more sustainable drainage measures.
Each London borough also has its own multi-agency Flood Plan, which should identify education facilities at risk.</t>
  </si>
  <si>
    <t>The updated 2018 RFRA provides a more up-to-date and accurate picture of flood risk to strategic utilities.
Electricity: Critical sub-stations and other assets are being upgraded and made more resilient by National Grid.
Water/Sewerage: Investment to improve mitigation/resilience of assets to flooding are taking place, with water companies prioritising based on site-specific flood risk assessments.
The London Resilience Partnership has worked with multiple sectors to map out infrastructure interdependencies using the Anytown approach. This helps to identify the potential for cascading failures due to disruption in one sector.</t>
  </si>
  <si>
    <t>Progress at June 2020</t>
  </si>
  <si>
    <t>Plan documents reviewed and/or adopted during 2019</t>
  </si>
  <si>
    <t>Adopted Planning Guidance Documents
Access for all (March 19)
Air Quality (March 19)
Artworks, statues and memorials (March 19)
Design (March 19)
Developer contribution (March 19)
Energy efficiency and adaptation (March 19)
Interim housing (March 19)
Housing (March 19)
Student Housing (March 19)
Transport (March 19)
Trees (March 19)
Water and flooding (March 19)
Holborn vision and urban strategy public consultation (May 19)
Camley Street Area Draft Supplementary Planning Guidance (June 19)
Article 4 Direction consultation light industrial to residential (Sept 19)
Partial review of Camden’s Community Infrastructure Levy Charging Schedule (Oct 19)
Kentish Town Planning Framework consultation (Dec 19)</t>
  </si>
  <si>
    <t>Consultation on the Draft Local Plan Reg 18 (Nov18-Jan19)</t>
  </si>
  <si>
    <t>Consultation on Second Draft Planning Contributions SPD (Nov18-Jan19) 
Chelsea Estates Conservation Area Designation and Appraisal Consultation (March 19)</t>
  </si>
  <si>
    <t>SEA Screening Consultation for Night-time Economy SPD (Dec18-Jan19)</t>
  </si>
  <si>
    <t xml:space="preserve">Local Plan 2020 Stage 2 consultation (Oct18-Jan19) </t>
  </si>
  <si>
    <t>Local Plan Examination Hearing Sessions (April 2019)</t>
  </si>
  <si>
    <t>New Southwark Plan Proposed Submission Version consultation (May 19)</t>
  </si>
  <si>
    <t>Statement of Community Involvement (Nov18-Jan19) 
Community Infrastructure Levy (Nov18-Jan19)</t>
  </si>
  <si>
    <t>Local Plan Full Review Issues Document consultation (Dec18-Feb19)</t>
  </si>
  <si>
    <t>Call for Sites for the Barking and Dagenham Local Plan (April 19)
Regulation 18 consultation on the Local Plan (Nov 19)</t>
  </si>
  <si>
    <t>Future Shoreditch Area Action Plan Regulation 18 consultation (April 19)
Local Plan Main Modifications consultation (Sept 19)</t>
  </si>
  <si>
    <t>Stage 2 referrals (including s73s)</t>
  </si>
  <si>
    <t>Total number of Stage 2/ call-ins considered by the Mayor (including s73s)</t>
  </si>
  <si>
    <t>Of which that include (C3) residential units (including s73s)</t>
  </si>
  <si>
    <t>Total number of Stage 2/ call-ins recommended for approval (excluding s73s)</t>
  </si>
  <si>
    <t>Of which that include (C3) residential units (excluding s73s)</t>
  </si>
  <si>
    <t>Figure 3.8 Net conventional housing approvals</t>
  </si>
  <si>
    <t>Total net units</t>
  </si>
  <si>
    <t>Figure 3.10 Net conventional housing pipeline</t>
  </si>
  <si>
    <t>Figure 3.9 Net conventional housing starts</t>
  </si>
  <si>
    <t>Core Strategy 2010 / DM Policies 2011</t>
  </si>
  <si>
    <t>Core Strategy 2010 / DM Policies 2014</t>
  </si>
  <si>
    <t>Core Strategy December 2010 / DM Policies July 2015</t>
  </si>
  <si>
    <t>Figure 3.11 Percentage of affordable housing in the pipeline at year end 31/03/2012 to 31/03/2019</t>
  </si>
  <si>
    <t>Figures 3.5 to 3.11</t>
  </si>
  <si>
    <t>Reg 18 March 19. 50% Strategic and 35% threshold</t>
  </si>
  <si>
    <t>Reg 19 Sept 2019 - 50% strategic target. Proposed threshold approach but does not specify 35% threshold level.</t>
  </si>
  <si>
    <t>Reg 19 Sept 2019. 50% Strategic affordable housing target and 45% threshold underpinned by local evidence</t>
  </si>
  <si>
    <t>Local Plan Partial Review adopted 11 September 2019</t>
  </si>
  <si>
    <t>As per Draft New London Plan Policy H5 and H6. Inspector's Report and required  modifications received April 2020.</t>
  </si>
  <si>
    <t>35% minimum - Strategic target.</t>
  </si>
  <si>
    <t>Inspectors Report issued June 2020. 50% Threshold below which applications are subject to viability. To be adopted imminently.</t>
  </si>
  <si>
    <t>124.76*</t>
  </si>
  <si>
    <t>743.36**</t>
  </si>
  <si>
    <t>2019/20</t>
  </si>
  <si>
    <t>Amount spent (2019/20) on administration by TfL/ GLA (up to 1%)</t>
  </si>
  <si>
    <t>Amount spent (2019/20) on administration by collecting authorities (up to 4%)</t>
  </si>
  <si>
    <t>* Total Crossrail Funding Planning Obligations SPG receipts to end 2019/20 financial year</t>
  </si>
  <si>
    <t>70% social rented: 30% intermediate
Emerging is for 30%/30% and the remaining based on Bexley Housing Strategy.</t>
  </si>
  <si>
    <t>Intermediate 30%: Affordable Rent 70%</t>
  </si>
  <si>
    <t>60% social rented: 40% intermediate
Emerging policy retains this split</t>
  </si>
  <si>
    <t>Adopted 70% social rented: 30% intermediate
Emerging 70% social rented/ Affordable Rent; 30% intermediate</t>
  </si>
  <si>
    <t>60% social rented: 40% intermediate</t>
  </si>
  <si>
    <t>60% social rented/ Affordable Rent: 40% intermediate</t>
  </si>
  <si>
    <t>70% social rented/ Affordable Rent: 30% intermediate</t>
  </si>
  <si>
    <t>Current and emerging policy 60% social rented: 40% intermediate</t>
  </si>
  <si>
    <t>London Plan Policy 60% social rented/ Affordable Rent: 40% intermediate, but to be agreed on a case by case basis at pre app stage</t>
  </si>
  <si>
    <t>70% social rented/ Affordable Rent: 30% intermediate on sites with 10 or more dwellings or of 0.5 hectares or more</t>
  </si>
  <si>
    <t>70% social rent: 30% intermediate</t>
  </si>
  <si>
    <t>60% social rented/ Affordable Rent: 40% intermediate. Emerging policy is for 70/30</t>
  </si>
  <si>
    <t>Current and emerging, 70% social rented: 30% intermediate</t>
  </si>
  <si>
    <t>50% social rented/ Affordable Rent: 50% intermediate</t>
  </si>
  <si>
    <t>Current and emerging is for 70% social rented/ Affordable Rent: 30% intermediate</t>
  </si>
  <si>
    <t>70% social rented: 30% intermediate
Emerging policy is for case by case basis</t>
  </si>
  <si>
    <t>60% social rented: 40% intermediate
Emerging policy is for 70/30 in favour of low cost rent</t>
  </si>
  <si>
    <t>80% social rented: 20% intermediate</t>
  </si>
  <si>
    <t>75% social rented: 25% intermediate</t>
  </si>
  <si>
    <t>60% social/ affordable rent: 40% intermediate</t>
  </si>
  <si>
    <t>60% social rented/ Affordable Rent: 40% intermediate. Emerging policy is for 60/40 split in favour of intermediate.</t>
  </si>
  <si>
    <t>40% for sites of 10 units or more (0.4 hectares or more)</t>
  </si>
  <si>
    <t>35% provision for sites of 10 dwellings or more than 0.5 hectares</t>
  </si>
  <si>
    <t>50% on sites of 0.1 hectare or 10 or more homes where public subsidy is available. 40% without public subsidy. Financial contribution for sites fewer than 10 units</t>
  </si>
  <si>
    <t>35% affordable on sites providing 650 sqm or more gross residential floorspace, once the threshold is met all gross residential floorspace is liable for an affordable housing contribution. Below 35% then maximum reasonable amount subject to viability</t>
  </si>
  <si>
    <t>Affordable %</t>
  </si>
  <si>
    <t>London Plan Policy H5 threshold approach to applications will be applied</t>
  </si>
  <si>
    <t>35% on-site / 60% off-site. No overall strategic target of 50%</t>
  </si>
  <si>
    <t>60% social rented/ Affordable Rent: 40% intermediate including key worker housing.</t>
  </si>
  <si>
    <t>70% social rented: 30% intermediate</t>
  </si>
  <si>
    <t>3.1 to 3.4</t>
  </si>
  <si>
    <t>3.5 to 3.15, 3.17</t>
  </si>
  <si>
    <t>3.18 to 3.22, 3.24</t>
  </si>
  <si>
    <t>3.16 and 3.23</t>
  </si>
  <si>
    <t>3.25 to 3.29</t>
  </si>
  <si>
    <t>3.30 to 3.36</t>
  </si>
  <si>
    <t>3.37 to 3.39</t>
  </si>
  <si>
    <t>3.40 to 3.41</t>
  </si>
  <si>
    <t>3.42 to 3.43</t>
  </si>
  <si>
    <t>3.44 to 3.45</t>
  </si>
  <si>
    <t>3.46 to 3.47</t>
  </si>
  <si>
    <t>3.48 to 3.50</t>
  </si>
  <si>
    <t>Table 3.1 Net housing supply in London</t>
  </si>
  <si>
    <t>Table 3.2 Net conventional housing completions</t>
  </si>
  <si>
    <t>Table 3.3 Net conventional housing approvals</t>
  </si>
  <si>
    <t>Table 3.4 Net Conventional housing pipeline in London at end of financial year (31st March)</t>
  </si>
  <si>
    <t>Table 3.5 Total net completions against London Plan benchmark 2018/19</t>
  </si>
  <si>
    <t>Table 3.6 Total net completions against London Plan benchmark for the three year period 2016/17 to 2018/19</t>
  </si>
  <si>
    <t>Table 3.7 Conventional completions by tenure FY2018/19</t>
  </si>
  <si>
    <t>Table 3.8 Conventional completions in major planning permissions by tenure FY2018/19</t>
  </si>
  <si>
    <t>Table 3.9 Affordable housing completions as a proportion of total net conventional supply 2016/17 to 2018/19</t>
  </si>
  <si>
    <t>Table 3.10 Net conventional affordable housing completions by tenure 2016/17 to 2018/19</t>
  </si>
  <si>
    <t>Table 3.11 Gross conventional housing completions by tenure and number of bedrooms 2018/19</t>
  </si>
  <si>
    <t>Table 3.12 Gross conventional housing completions by number of bedrooms 2018/19</t>
  </si>
  <si>
    <t>Table 3.13 Gross conventional affordable housing completions by number of bedrooms 2018/19</t>
  </si>
  <si>
    <t>Table 3.14 Net conventional completions by development type 2018/19</t>
  </si>
  <si>
    <t>Table 3.15 Net conventional housing completions by permission type 2018/19</t>
  </si>
  <si>
    <t>Table 3.16 Density of residential completions by borough (dwellings per hectare) 2008/09 to 2018/19</t>
  </si>
  <si>
    <t>Table 3.17 Net non-self-contained housing completions by use 2018/19</t>
  </si>
  <si>
    <t>Table 3.18 Conventional approvals by tenure 2018/19</t>
  </si>
  <si>
    <t>Table 3.19 Conventional approvals in major planning permissions by tenure 2018/19</t>
  </si>
  <si>
    <t>Table 3.20 Gross conventional housing approvals by number of bedrooms 2018/19</t>
  </si>
  <si>
    <t>Table 3.21 Gross conventional affordable housing approvals by number of bedrooms 2018/19</t>
  </si>
  <si>
    <t>Table 3.22 Net conventional housing approvals by permission type 2018/19</t>
  </si>
  <si>
    <t>Table 3.23 Density of residential approvals by borough (dwellings per hectare) 2008/09 to 2018/19</t>
  </si>
  <si>
    <t>Table 3.24 Net non-self-contained housing approvals by use 2018/19</t>
  </si>
  <si>
    <t>See Density tab</t>
  </si>
  <si>
    <t>Table 3.25 Conventional starts by tenure 2018/19</t>
  </si>
  <si>
    <t>Table 3.26 Conventional starts in major planning permissions by tenure 2018/19</t>
  </si>
  <si>
    <t>Table 3.27 Gross conventional housing starts by number of bedrooms 2018/19</t>
  </si>
  <si>
    <t>Table 3.28 Net conventional housing starts by permission type 2018/19</t>
  </si>
  <si>
    <t>Table 3.29 Net non-self-contained housing starts by use 2018/19</t>
  </si>
  <si>
    <t>Table 3.30 Conventional pipeline at 31/03/2019</t>
  </si>
  <si>
    <t>Table 3.31 Net conventional pipeline by tenure at 31/03/2019</t>
  </si>
  <si>
    <t>Table 3.32 Conventional pipeline by tenure at 31/03/2019</t>
  </si>
  <si>
    <t>Table 3.33 Conventional pipeline in major planning permissions by tenure at 31/03/2019</t>
  </si>
  <si>
    <t>Table 3.34 Gross conventional housing pipeline by number of bedrooms at 31/03/2019</t>
  </si>
  <si>
    <t>Table 3.35 Net conventional housing pipeline by permission type at 31/03/2019</t>
  </si>
  <si>
    <t>Table 3.36 Net non-self-contained pipeline at 31/03/2019</t>
  </si>
  <si>
    <t>Table 3.37 Affordable housing starts by type</t>
  </si>
  <si>
    <t>Table 3.38 Affordable housing completions by type</t>
  </si>
  <si>
    <t>Table 3.39 Affordable housing policy by planning authority</t>
  </si>
  <si>
    <t>Table 3.40 New build homes meeting accessible housing standards M4(2) and M4(3) approved 2018/19</t>
  </si>
  <si>
    <t>Table 3.41 Net approvals of specialist housing units 2018/19</t>
  </si>
  <si>
    <t>Table 3.42 Developer contributions towards funding Crossrail (£M). Net of CIL administration costs</t>
  </si>
  <si>
    <t>Table 3.43 Use of CIL receipts</t>
  </si>
  <si>
    <t>Table 3.44 Progress on Regional Flood Risk Appraisal recommendations</t>
  </si>
  <si>
    <t>Table 3.45 London borough policy documents reviewed in 2019</t>
  </si>
  <si>
    <t>Table 3.46 Net housing completions in adopted Opportunity Areas 2018/19</t>
  </si>
  <si>
    <t>Table 3.47 Net housing pipeline in adopted Opportunity Areas at 31/03/2019</t>
  </si>
  <si>
    <t>Table 3.48 Planning applications referred to the Mayor</t>
  </si>
  <si>
    <t>Table 3.49 Number of Stage 2s and call-ins considered and approved by year</t>
  </si>
  <si>
    <t>Table 3.50 Tenure of residential units in Stage 2 decisions 2019</t>
  </si>
  <si>
    <t>Data in all tables is from the London Development Database (LDD) except where stated.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</si>
</sst>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2"/>
      <color theme="1"/>
      <name val="Foundry Form Sans"/>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u/>
      <sz val="12"/>
      <color theme="10"/>
      <name val="Foundry Form Sans"/>
      <family val="2"/>
    </font>
    <font>
      <sz val="12"/>
      <color theme="1"/>
      <name val="Arial"/>
      <family val="2"/>
    </font>
    <font>
      <b/>
      <sz val="12"/>
      <color theme="1"/>
      <name val="Arial"/>
      <family val="2"/>
    </font>
    <font>
      <sz val="12"/>
      <color theme="0"/>
      <name val="Arial"/>
      <family val="2"/>
    </font>
    <font>
      <sz val="12"/>
      <name val="Arial"/>
      <family val="2"/>
    </font>
    <font>
      <b/>
      <sz val="12"/>
      <color theme="0"/>
      <name val="Arial"/>
      <family val="2"/>
    </font>
    <font>
      <sz val="12"/>
      <color indexed="8"/>
      <name val="Arial"/>
      <family val="2"/>
    </font>
    <font>
      <b/>
      <sz val="12"/>
      <name val="Arial"/>
      <family val="2"/>
    </font>
    <font>
      <sz val="12"/>
      <color rgb="FF313231"/>
      <name val="Arial"/>
      <family val="2"/>
    </font>
    <font>
      <u/>
      <sz val="12"/>
      <color theme="10"/>
      <name val="Arial"/>
      <family val="2"/>
    </font>
    <font>
      <b/>
      <sz val="14"/>
      <color theme="1"/>
      <name val="Arial"/>
      <family val="2"/>
    </font>
  </fonts>
  <fills count="5">
    <fill>
      <patternFill patternType="none"/>
    </fill>
    <fill>
      <patternFill patternType="gray125"/>
    </fill>
    <fill>
      <patternFill patternType="solid">
        <fgColor indexed="9"/>
        <bgColor indexed="9"/>
      </patternFill>
    </fill>
    <fill>
      <patternFill patternType="solid">
        <fgColor rgb="FF00577D"/>
        <bgColor indexed="64"/>
      </patternFill>
    </fill>
    <fill>
      <patternFill patternType="solid">
        <fgColor rgb="FF00577D"/>
        <bgColor indexed="9"/>
      </patternFill>
    </fill>
  </fills>
  <borders count="104">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bottom/>
      <diagonal/>
    </border>
    <border>
      <left style="medium">
        <color theme="0"/>
      </left>
      <right style="medium">
        <color theme="0"/>
      </right>
      <top style="thin">
        <color indexed="64"/>
      </top>
      <bottom style="medium">
        <color theme="0"/>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medium">
        <color theme="0"/>
      </right>
      <top style="thin">
        <color indexed="64"/>
      </top>
      <bottom style="medium">
        <color theme="0"/>
      </bottom>
      <diagonal/>
    </border>
    <border>
      <left style="thin">
        <color indexed="64"/>
      </left>
      <right style="medium">
        <color theme="0"/>
      </right>
      <top style="thin">
        <color indexed="64"/>
      </top>
      <bottom/>
      <diagonal/>
    </border>
    <border>
      <left style="thin">
        <color indexed="64"/>
      </left>
      <right style="medium">
        <color theme="0"/>
      </right>
      <top/>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theme="0"/>
      </left>
      <right/>
      <top/>
      <bottom/>
      <diagonal/>
    </border>
    <border>
      <left style="thin">
        <color indexed="64"/>
      </left>
      <right style="thin">
        <color theme="0"/>
      </right>
      <top style="thin">
        <color theme="0"/>
      </top>
      <bottom/>
      <diagonal/>
    </border>
    <border>
      <left style="thin">
        <color theme="1"/>
      </left>
      <right style="hair">
        <color theme="1"/>
      </right>
      <top style="thin">
        <color theme="1"/>
      </top>
      <bottom style="hair">
        <color theme="1"/>
      </bottom>
      <diagonal/>
    </border>
    <border>
      <left style="hair">
        <color theme="1"/>
      </left>
      <right style="hair">
        <color theme="1"/>
      </right>
      <top style="thin">
        <color theme="1"/>
      </top>
      <bottom style="hair">
        <color theme="1"/>
      </bottom>
      <diagonal/>
    </border>
    <border>
      <left style="hair">
        <color theme="1"/>
      </left>
      <right style="thin">
        <color theme="1"/>
      </right>
      <top style="thin">
        <color theme="1"/>
      </top>
      <bottom style="hair">
        <color theme="1"/>
      </bottom>
      <diagonal/>
    </border>
    <border>
      <left style="thin">
        <color theme="1"/>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thin">
        <color theme="1"/>
      </right>
      <top style="hair">
        <color theme="1"/>
      </top>
      <bottom style="hair">
        <color theme="1"/>
      </bottom>
      <diagonal/>
    </border>
    <border>
      <left style="thin">
        <color theme="1"/>
      </left>
      <right style="hair">
        <color theme="1"/>
      </right>
      <top style="hair">
        <color theme="1"/>
      </top>
      <bottom style="thin">
        <color theme="1"/>
      </bottom>
      <diagonal/>
    </border>
    <border>
      <left style="hair">
        <color theme="1"/>
      </left>
      <right style="hair">
        <color theme="1"/>
      </right>
      <top style="hair">
        <color theme="1"/>
      </top>
      <bottom style="thin">
        <color theme="1"/>
      </bottom>
      <diagonal/>
    </border>
    <border>
      <left style="hair">
        <color theme="1"/>
      </left>
      <right style="thin">
        <color theme="1"/>
      </right>
      <top style="hair">
        <color theme="1"/>
      </top>
      <bottom style="thin">
        <color theme="1"/>
      </bottom>
      <diagonal/>
    </border>
    <border>
      <left style="thin">
        <color indexed="64"/>
      </left>
      <right style="thin">
        <color theme="0"/>
      </right>
      <top/>
      <bottom/>
      <diagonal/>
    </border>
    <border>
      <left style="thin">
        <color indexed="64"/>
      </left>
      <right/>
      <top style="thin">
        <color indexed="64"/>
      </top>
      <bottom style="hair">
        <color indexed="64"/>
      </bottom>
      <diagonal/>
    </border>
    <border>
      <left style="thin">
        <color auto="1"/>
      </left>
      <right/>
      <top style="hair">
        <color auto="1"/>
      </top>
      <bottom style="hair">
        <color auto="1"/>
      </bottom>
      <diagonal/>
    </border>
    <border>
      <left/>
      <right style="hair">
        <color indexed="64"/>
      </right>
      <top style="thin">
        <color indexed="64"/>
      </top>
      <bottom style="hair">
        <color indexed="64"/>
      </bottom>
      <diagonal/>
    </border>
    <border>
      <left/>
      <right style="hair">
        <color auto="1"/>
      </right>
      <top style="hair">
        <color auto="1"/>
      </top>
      <bottom style="hair">
        <color auto="1"/>
      </bottom>
      <diagonal/>
    </border>
    <border>
      <left style="hair">
        <color indexed="64"/>
      </left>
      <right/>
      <top style="thin">
        <color indexed="64"/>
      </top>
      <bottom style="hair">
        <color indexed="64"/>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indexed="64"/>
      </left>
      <right style="thin">
        <color auto="1"/>
      </right>
      <top style="hair">
        <color indexed="64"/>
      </top>
      <bottom style="hair">
        <color indexed="64"/>
      </bottom>
      <diagonal/>
    </border>
    <border>
      <left style="thin">
        <color indexed="64"/>
      </left>
      <right style="thin">
        <color auto="1"/>
      </right>
      <top style="hair">
        <color indexed="64"/>
      </top>
      <bottom style="thin">
        <color auto="1"/>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medium">
        <color theme="0"/>
      </left>
      <right style="medium">
        <color theme="0"/>
      </right>
      <top style="thin">
        <color indexed="64"/>
      </top>
      <bottom/>
      <diagonal/>
    </border>
    <border>
      <left style="medium">
        <color theme="0"/>
      </left>
      <right style="thin">
        <color indexed="64"/>
      </right>
      <top style="thin">
        <color indexed="64"/>
      </top>
      <bottom/>
      <diagonal/>
    </border>
    <border>
      <left/>
      <right style="thin">
        <color indexed="64"/>
      </right>
      <top style="thin">
        <color indexed="64"/>
      </top>
      <bottom style="hair">
        <color indexed="64"/>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theme="0"/>
      </left>
      <right style="thin">
        <color indexed="64"/>
      </right>
      <top/>
      <bottom/>
      <diagonal/>
    </border>
    <border>
      <left style="thin">
        <color indexed="64"/>
      </left>
      <right style="medium">
        <color theme="0"/>
      </right>
      <top/>
      <bottom style="thin">
        <color indexed="64"/>
      </bottom>
      <diagonal/>
    </border>
    <border>
      <left style="thin">
        <color theme="0"/>
      </left>
      <right style="thin">
        <color indexed="64"/>
      </right>
      <top style="thin">
        <color indexed="64"/>
      </top>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auto="1"/>
      </left>
      <right/>
      <top style="hair">
        <color auto="1"/>
      </top>
      <bottom style="thin">
        <color auto="1"/>
      </bottom>
      <diagonal/>
    </border>
    <border>
      <left/>
      <right style="hair">
        <color indexed="64"/>
      </right>
      <top style="hair">
        <color indexed="64"/>
      </top>
      <bottom style="thin">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theme="0"/>
      </left>
      <right/>
      <top style="thin">
        <color indexed="64"/>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theme="1"/>
      </left>
      <right/>
      <top style="hair">
        <color theme="1"/>
      </top>
      <bottom style="hair">
        <color theme="1"/>
      </bottom>
      <diagonal/>
    </border>
    <border>
      <left style="thin">
        <color theme="1"/>
      </left>
      <right/>
      <top style="hair">
        <color theme="1"/>
      </top>
      <bottom style="thin">
        <color theme="1"/>
      </bottom>
      <diagonal/>
    </border>
    <border>
      <left style="hair">
        <color theme="1"/>
      </left>
      <right style="hair">
        <color theme="1"/>
      </right>
      <top style="thin">
        <color theme="1"/>
      </top>
      <bottom/>
      <diagonal/>
    </border>
    <border>
      <left style="hair">
        <color theme="1"/>
      </left>
      <right style="thin">
        <color theme="1"/>
      </right>
      <top style="thin">
        <color theme="1"/>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thin">
        <color auto="1"/>
      </top>
      <bottom/>
      <diagonal/>
    </border>
    <border>
      <left style="thin">
        <color theme="1"/>
      </left>
      <right/>
      <top style="thin">
        <color theme="1"/>
      </top>
      <bottom style="hair">
        <color theme="1"/>
      </bottom>
      <diagonal/>
    </border>
    <border>
      <left style="thin">
        <color theme="1"/>
      </left>
      <right style="thin">
        <color theme="1"/>
      </right>
      <top style="thin">
        <color theme="1"/>
      </top>
      <bottom style="hair">
        <color theme="1"/>
      </bottom>
      <diagonal/>
    </border>
    <border>
      <left style="thin">
        <color theme="1"/>
      </left>
      <right style="thin">
        <color theme="1"/>
      </right>
      <top style="hair">
        <color theme="1"/>
      </top>
      <bottom style="hair">
        <color theme="1"/>
      </bottom>
      <diagonal/>
    </border>
    <border>
      <left style="thin">
        <color theme="1"/>
      </left>
      <right style="thin">
        <color theme="1"/>
      </right>
      <top style="hair">
        <color theme="1"/>
      </top>
      <bottom style="thin">
        <color theme="1"/>
      </bottom>
      <diagonal/>
    </border>
    <border>
      <left style="hair">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medium">
        <color theme="0"/>
      </left>
      <right style="medium">
        <color theme="0"/>
      </right>
      <top style="medium">
        <color theme="0"/>
      </top>
      <bottom/>
      <diagonal/>
    </border>
    <border>
      <left style="medium">
        <color theme="0"/>
      </left>
      <right style="medium">
        <color theme="0"/>
      </right>
      <top/>
      <bottom style="medium">
        <color theme="0"/>
      </bottom>
      <diagonal/>
    </border>
    <border>
      <left/>
      <right style="thin">
        <color theme="0"/>
      </right>
      <top/>
      <bottom/>
      <diagonal/>
    </border>
  </borders>
  <cellStyleXfs count="2">
    <xf numFmtId="0" fontId="0" fillId="0" borderId="0"/>
    <xf numFmtId="0" fontId="8" fillId="0" borderId="0" applyNumberFormat="0" applyFill="0" applyBorder="0" applyAlignment="0" applyProtection="0"/>
  </cellStyleXfs>
  <cellXfs count="335">
    <xf numFmtId="0" fontId="0" fillId="0" borderId="0" xfId="0"/>
    <xf numFmtId="0" fontId="9" fillId="0" borderId="0" xfId="0" applyFont="1"/>
    <xf numFmtId="0" fontId="9" fillId="0" borderId="0" xfId="0" applyFont="1" applyBorder="1"/>
    <xf numFmtId="3" fontId="9" fillId="0" borderId="59" xfId="0" applyNumberFormat="1" applyFont="1" applyBorder="1"/>
    <xf numFmtId="3" fontId="9" fillId="0" borderId="60" xfId="0" applyNumberFormat="1" applyFont="1" applyBorder="1"/>
    <xf numFmtId="0" fontId="9" fillId="0" borderId="59" xfId="0" applyFont="1" applyBorder="1"/>
    <xf numFmtId="0" fontId="9" fillId="0" borderId="60" xfId="0" applyFont="1" applyBorder="1"/>
    <xf numFmtId="3" fontId="9" fillId="0" borderId="45" xfId="0" applyNumberFormat="1" applyFont="1" applyBorder="1"/>
    <xf numFmtId="3" fontId="9" fillId="0" borderId="46" xfId="0" applyNumberFormat="1" applyFont="1" applyBorder="1"/>
    <xf numFmtId="0" fontId="10" fillId="0" borderId="0" xfId="0" applyFont="1"/>
    <xf numFmtId="0" fontId="11" fillId="3" borderId="58" xfId="0" applyFont="1" applyFill="1" applyBorder="1"/>
    <xf numFmtId="0" fontId="9" fillId="0" borderId="43" xfId="0" applyFont="1" applyBorder="1"/>
    <xf numFmtId="0" fontId="9" fillId="0" borderId="44" xfId="0" applyFont="1" applyBorder="1"/>
    <xf numFmtId="0" fontId="13" fillId="3" borderId="52" xfId="0" applyFont="1" applyFill="1" applyBorder="1" applyAlignment="1">
      <alignment vertical="center" wrapText="1"/>
    </xf>
    <xf numFmtId="9" fontId="9" fillId="0" borderId="46" xfId="0" applyNumberFormat="1" applyFont="1" applyBorder="1"/>
    <xf numFmtId="0" fontId="13" fillId="3" borderId="57" xfId="0" applyFont="1" applyFill="1" applyBorder="1" applyAlignment="1">
      <alignment vertical="center" wrapText="1"/>
    </xf>
    <xf numFmtId="0" fontId="13" fillId="3" borderId="8" xfId="0" applyFont="1" applyFill="1" applyBorder="1" applyAlignment="1">
      <alignment vertical="center" wrapText="1"/>
    </xf>
    <xf numFmtId="0" fontId="9" fillId="0" borderId="33" xfId="0" applyFont="1" applyBorder="1"/>
    <xf numFmtId="3" fontId="14" fillId="2" borderId="35" xfId="0" applyNumberFormat="1" applyFont="1" applyFill="1" applyBorder="1" applyAlignment="1">
      <alignment horizontal="right" vertical="center"/>
    </xf>
    <xf numFmtId="0" fontId="9" fillId="0" borderId="34" xfId="0" applyFont="1" applyBorder="1"/>
    <xf numFmtId="3" fontId="14" fillId="2" borderId="36" xfId="0" applyNumberFormat="1" applyFont="1" applyFill="1" applyBorder="1" applyAlignment="1">
      <alignment horizontal="right" vertical="center"/>
    </xf>
    <xf numFmtId="3" fontId="14" fillId="2" borderId="45" xfId="0" applyNumberFormat="1" applyFont="1" applyFill="1" applyBorder="1" applyAlignment="1">
      <alignment horizontal="right" vertical="center"/>
    </xf>
    <xf numFmtId="3" fontId="14" fillId="2" borderId="46" xfId="0" applyNumberFormat="1" applyFont="1" applyFill="1" applyBorder="1" applyAlignment="1">
      <alignment horizontal="right" vertical="center"/>
    </xf>
    <xf numFmtId="9" fontId="14" fillId="2" borderId="53" xfId="0" applyNumberFormat="1" applyFont="1" applyFill="1" applyBorder="1" applyAlignment="1">
      <alignment horizontal="right" vertical="center"/>
    </xf>
    <xf numFmtId="9" fontId="14" fillId="2" borderId="54" xfId="0" applyNumberFormat="1" applyFont="1" applyFill="1" applyBorder="1" applyAlignment="1">
      <alignment horizontal="right" vertical="center"/>
    </xf>
    <xf numFmtId="9" fontId="14" fillId="2" borderId="55" xfId="0" applyNumberFormat="1" applyFont="1" applyFill="1" applyBorder="1" applyAlignment="1">
      <alignment horizontal="right" vertical="center"/>
    </xf>
    <xf numFmtId="3" fontId="14" fillId="2" borderId="1" xfId="0" applyNumberFormat="1" applyFont="1" applyFill="1" applyBorder="1" applyAlignment="1">
      <alignment horizontal="right" vertical="center"/>
    </xf>
    <xf numFmtId="3" fontId="9" fillId="0" borderId="0" xfId="0" applyNumberFormat="1" applyFont="1"/>
    <xf numFmtId="3" fontId="14" fillId="2" borderId="2" xfId="0" applyNumberFormat="1" applyFont="1" applyFill="1" applyBorder="1" applyAlignment="1">
      <alignment horizontal="right" vertical="center"/>
    </xf>
    <xf numFmtId="3" fontId="9" fillId="0" borderId="0" xfId="0" applyNumberFormat="1" applyFont="1" applyBorder="1"/>
    <xf numFmtId="0" fontId="9" fillId="0" borderId="40" xfId="0" applyFont="1" applyBorder="1"/>
    <xf numFmtId="0" fontId="9" fillId="0" borderId="41" xfId="0" applyFont="1" applyBorder="1"/>
    <xf numFmtId="9" fontId="9" fillId="0" borderId="40" xfId="0" applyNumberFormat="1" applyFont="1" applyBorder="1"/>
    <xf numFmtId="9" fontId="9" fillId="0" borderId="41" xfId="0" applyNumberFormat="1" applyFont="1" applyBorder="1"/>
    <xf numFmtId="3" fontId="9" fillId="0" borderId="37" xfId="0" applyNumberFormat="1" applyFont="1" applyBorder="1"/>
    <xf numFmtId="3" fontId="9" fillId="0" borderId="38" xfId="0" applyNumberFormat="1" applyFont="1" applyBorder="1"/>
    <xf numFmtId="0" fontId="13" fillId="3" borderId="14" xfId="0" applyFont="1" applyFill="1" applyBorder="1"/>
    <xf numFmtId="0" fontId="13" fillId="3" borderId="14" xfId="0" applyFont="1" applyFill="1" applyBorder="1" applyAlignment="1">
      <alignment vertical="center" wrapText="1"/>
    </xf>
    <xf numFmtId="0" fontId="9" fillId="0" borderId="0" xfId="0" quotePrefix="1" applyFont="1"/>
    <xf numFmtId="9" fontId="9" fillId="0" borderId="0" xfId="0" applyNumberFormat="1" applyFont="1" applyBorder="1" applyAlignment="1">
      <alignment horizontal="right"/>
    </xf>
    <xf numFmtId="0" fontId="13" fillId="3" borderId="51" xfId="0" applyFont="1" applyFill="1" applyBorder="1" applyAlignment="1">
      <alignment vertical="center" wrapText="1"/>
    </xf>
    <xf numFmtId="9" fontId="16" fillId="0" borderId="45" xfId="0" applyNumberFormat="1" applyFont="1" applyBorder="1" applyAlignment="1">
      <alignment vertical="center"/>
    </xf>
    <xf numFmtId="9" fontId="14" fillId="2" borderId="40" xfId="0" applyNumberFormat="1" applyFont="1" applyFill="1" applyBorder="1" applyAlignment="1">
      <alignment horizontal="right" vertical="center"/>
    </xf>
    <xf numFmtId="9" fontId="14" fillId="2" borderId="41" xfId="0" applyNumberFormat="1" applyFont="1" applyFill="1" applyBorder="1" applyAlignment="1">
      <alignment horizontal="right" vertical="center"/>
    </xf>
    <xf numFmtId="0" fontId="10" fillId="0" borderId="0" xfId="0" applyFont="1" applyBorder="1"/>
    <xf numFmtId="9" fontId="9" fillId="0" borderId="0" xfId="0" applyNumberFormat="1" applyFont="1"/>
    <xf numFmtId="0" fontId="14" fillId="2" borderId="0" xfId="0" applyFont="1" applyFill="1" applyAlignment="1">
      <alignment horizontal="left"/>
    </xf>
    <xf numFmtId="0" fontId="13" fillId="3" borderId="23" xfId="0" applyFont="1" applyFill="1" applyBorder="1" applyAlignment="1">
      <alignment vertical="center" wrapText="1"/>
    </xf>
    <xf numFmtId="3" fontId="14" fillId="2" borderId="27" xfId="0" applyNumberFormat="1" applyFont="1" applyFill="1" applyBorder="1" applyAlignment="1">
      <alignment horizontal="right" vertical="center"/>
    </xf>
    <xf numFmtId="3" fontId="14" fillId="2" borderId="28" xfId="0" applyNumberFormat="1" applyFont="1" applyFill="1" applyBorder="1" applyAlignment="1">
      <alignment horizontal="right" vertical="center"/>
    </xf>
    <xf numFmtId="3" fontId="14" fillId="2" borderId="30" xfId="0" applyNumberFormat="1" applyFont="1" applyFill="1" applyBorder="1" applyAlignment="1">
      <alignment horizontal="right" vertical="center"/>
    </xf>
    <xf numFmtId="3" fontId="14" fillId="2" borderId="31" xfId="0" applyNumberFormat="1" applyFont="1" applyFill="1" applyBorder="1" applyAlignment="1">
      <alignment horizontal="right" vertical="center"/>
    </xf>
    <xf numFmtId="0" fontId="17" fillId="0" borderId="0" xfId="1" quotePrefix="1" applyFont="1"/>
    <xf numFmtId="0" fontId="17" fillId="0" borderId="0" xfId="1" applyFont="1"/>
    <xf numFmtId="0" fontId="11" fillId="3" borderId="58" xfId="0" applyFont="1" applyFill="1" applyBorder="1" applyAlignment="1">
      <alignment wrapText="1"/>
    </xf>
    <xf numFmtId="0" fontId="9" fillId="0" borderId="62" xfId="0" applyFont="1" applyBorder="1" applyAlignment="1">
      <alignment vertical="top" wrapText="1"/>
    </xf>
    <xf numFmtId="0" fontId="9" fillId="0" borderId="43" xfId="0" applyFont="1" applyBorder="1" applyAlignment="1">
      <alignment vertical="top" wrapText="1"/>
    </xf>
    <xf numFmtId="0" fontId="9" fillId="0" borderId="59" xfId="0" applyFont="1" applyBorder="1" applyAlignment="1">
      <alignment vertical="top" wrapText="1"/>
    </xf>
    <xf numFmtId="0" fontId="9" fillId="0" borderId="60" xfId="0" applyFont="1" applyBorder="1" applyAlignment="1">
      <alignment vertical="top" wrapText="1"/>
    </xf>
    <xf numFmtId="0" fontId="9" fillId="0" borderId="44" xfId="0" applyFont="1" applyBorder="1" applyAlignment="1">
      <alignment vertical="top" wrapText="1"/>
    </xf>
    <xf numFmtId="0" fontId="9" fillId="0" borderId="45" xfId="0" applyFont="1" applyBorder="1" applyAlignment="1">
      <alignment vertical="top" wrapText="1"/>
    </xf>
    <xf numFmtId="0" fontId="9" fillId="0" borderId="64" xfId="0" applyFont="1" applyBorder="1" applyAlignment="1">
      <alignment vertical="top"/>
    </xf>
    <xf numFmtId="0" fontId="9" fillId="0" borderId="40" xfId="0" applyFont="1" applyBorder="1" applyAlignment="1">
      <alignment vertical="top"/>
    </xf>
    <xf numFmtId="0" fontId="9" fillId="0" borderId="41" xfId="0" applyFont="1" applyBorder="1" applyAlignment="1">
      <alignment vertical="top"/>
    </xf>
    <xf numFmtId="0" fontId="11" fillId="3" borderId="65" xfId="0" applyFont="1" applyFill="1" applyBorder="1"/>
    <xf numFmtId="3" fontId="9" fillId="0" borderId="23" xfId="0" applyNumberFormat="1" applyFont="1" applyBorder="1"/>
    <xf numFmtId="3" fontId="9" fillId="0" borderId="25" xfId="0" applyNumberFormat="1" applyFont="1" applyBorder="1"/>
    <xf numFmtId="3" fontId="9" fillId="0" borderId="26" xfId="0" applyNumberFormat="1" applyFont="1" applyBorder="1"/>
    <xf numFmtId="3" fontId="9" fillId="0" borderId="28" xfId="0" applyNumberFormat="1" applyFont="1" applyBorder="1"/>
    <xf numFmtId="3" fontId="9" fillId="0" borderId="29" xfId="0" applyNumberFormat="1" applyFont="1" applyBorder="1"/>
    <xf numFmtId="3" fontId="9" fillId="0" borderId="31" xfId="0" applyNumberFormat="1" applyFont="1" applyBorder="1"/>
    <xf numFmtId="3" fontId="9" fillId="0" borderId="24" xfId="0" applyNumberFormat="1" applyFont="1" applyBorder="1"/>
    <xf numFmtId="3" fontId="9" fillId="0" borderId="0" xfId="0" applyNumberFormat="1" applyFont="1" applyFill="1" applyBorder="1"/>
    <xf numFmtId="3" fontId="9" fillId="0" borderId="27" xfId="0" applyNumberFormat="1" applyFont="1" applyBorder="1"/>
    <xf numFmtId="3" fontId="9" fillId="0" borderId="30" xfId="0" applyNumberFormat="1" applyFont="1" applyBorder="1"/>
    <xf numFmtId="0" fontId="11" fillId="3" borderId="66" xfId="0" applyFont="1" applyFill="1" applyBorder="1" applyAlignment="1">
      <alignment wrapText="1"/>
    </xf>
    <xf numFmtId="0" fontId="11" fillId="0" borderId="0" xfId="0" applyFont="1" applyFill="1" applyBorder="1"/>
    <xf numFmtId="0" fontId="11" fillId="0" borderId="0" xfId="0" applyFont="1" applyFill="1" applyBorder="1" applyAlignment="1">
      <alignment wrapText="1"/>
    </xf>
    <xf numFmtId="0" fontId="10" fillId="0" borderId="0" xfId="0" applyFont="1" applyAlignment="1"/>
    <xf numFmtId="0" fontId="9" fillId="0" borderId="0" xfId="0" applyFont="1" applyAlignment="1">
      <alignment wrapText="1"/>
    </xf>
    <xf numFmtId="0" fontId="9" fillId="0" borderId="0" xfId="0" applyFont="1" applyAlignment="1"/>
    <xf numFmtId="0" fontId="10" fillId="0" borderId="0" xfId="0" applyFont="1" applyAlignment="1">
      <alignment wrapText="1"/>
    </xf>
    <xf numFmtId="0" fontId="9" fillId="0" borderId="61" xfId="0" applyFont="1" applyBorder="1" applyAlignment="1">
      <alignment wrapText="1"/>
    </xf>
    <xf numFmtId="3" fontId="9" fillId="0" borderId="63" xfId="0" applyNumberFormat="1" applyFont="1" applyBorder="1" applyAlignment="1">
      <alignment horizontal="right" wrapText="1"/>
    </xf>
    <xf numFmtId="0" fontId="9" fillId="0" borderId="62" xfId="0" applyFont="1" applyBorder="1" applyAlignment="1">
      <alignment wrapText="1"/>
    </xf>
    <xf numFmtId="0" fontId="9" fillId="0" borderId="63" xfId="0" applyFont="1" applyBorder="1" applyAlignment="1">
      <alignment wrapText="1"/>
    </xf>
    <xf numFmtId="0" fontId="12" fillId="0" borderId="61" xfId="0" applyFont="1" applyFill="1" applyBorder="1" applyAlignment="1">
      <alignment wrapText="1"/>
    </xf>
    <xf numFmtId="3" fontId="12" fillId="0" borderId="62" xfId="0" applyNumberFormat="1" applyFont="1" applyBorder="1"/>
    <xf numFmtId="0" fontId="12" fillId="0" borderId="62" xfId="0" applyFont="1" applyBorder="1"/>
    <xf numFmtId="3" fontId="12" fillId="0" borderId="63" xfId="0" applyNumberFormat="1" applyFont="1" applyBorder="1"/>
    <xf numFmtId="0" fontId="12" fillId="0" borderId="61" xfId="0" applyFont="1" applyBorder="1"/>
    <xf numFmtId="0" fontId="9" fillId="0" borderId="62" xfId="0" applyFont="1" applyBorder="1"/>
    <xf numFmtId="0" fontId="9" fillId="0" borderId="63" xfId="0" applyFont="1" applyBorder="1"/>
    <xf numFmtId="0" fontId="13" fillId="3" borderId="10" xfId="0" applyFont="1" applyFill="1" applyBorder="1" applyAlignment="1">
      <alignment vertical="center" wrapText="1"/>
    </xf>
    <xf numFmtId="0" fontId="13" fillId="3" borderId="7" xfId="0" applyFont="1" applyFill="1" applyBorder="1" applyAlignment="1">
      <alignment vertical="center" wrapText="1"/>
    </xf>
    <xf numFmtId="0" fontId="13" fillId="3" borderId="14" xfId="0" applyFont="1" applyFill="1" applyBorder="1" applyAlignment="1">
      <alignment wrapText="1"/>
    </xf>
    <xf numFmtId="0" fontId="11" fillId="3" borderId="11" xfId="0" applyFont="1" applyFill="1" applyBorder="1" applyAlignment="1">
      <alignment wrapText="1"/>
    </xf>
    <xf numFmtId="3" fontId="9" fillId="0" borderId="62" xfId="0" applyNumberFormat="1" applyFont="1" applyBorder="1"/>
    <xf numFmtId="9" fontId="9" fillId="0" borderId="63" xfId="0" applyNumberFormat="1" applyFont="1" applyBorder="1"/>
    <xf numFmtId="9" fontId="9" fillId="0" borderId="60" xfId="0" applyNumberFormat="1" applyFont="1" applyBorder="1"/>
    <xf numFmtId="0" fontId="9" fillId="0" borderId="61" xfId="0" applyFont="1" applyBorder="1"/>
    <xf numFmtId="3" fontId="9" fillId="0" borderId="63" xfId="0" applyNumberFormat="1" applyFont="1" applyBorder="1"/>
    <xf numFmtId="9" fontId="16" fillId="0" borderId="62" xfId="0" applyNumberFormat="1" applyFont="1" applyBorder="1" applyAlignment="1">
      <alignment vertical="center"/>
    </xf>
    <xf numFmtId="9" fontId="16" fillId="0" borderId="59" xfId="0" applyNumberFormat="1" applyFont="1" applyBorder="1" applyAlignment="1">
      <alignment vertical="center"/>
    </xf>
    <xf numFmtId="3" fontId="14" fillId="2" borderId="61" xfId="0" applyNumberFormat="1" applyFont="1" applyFill="1" applyBorder="1" applyAlignment="1">
      <alignment horizontal="right" vertical="center"/>
    </xf>
    <xf numFmtId="3" fontId="14" fillId="2" borderId="62" xfId="0" applyNumberFormat="1" applyFont="1" applyFill="1" applyBorder="1" applyAlignment="1">
      <alignment horizontal="right" vertical="center"/>
    </xf>
    <xf numFmtId="3" fontId="14" fillId="2" borderId="63" xfId="0" applyNumberFormat="1" applyFont="1" applyFill="1" applyBorder="1" applyAlignment="1">
      <alignment horizontal="right" vertical="center"/>
    </xf>
    <xf numFmtId="9" fontId="14" fillId="2" borderId="64" xfId="0" applyNumberFormat="1" applyFont="1" applyFill="1" applyBorder="1" applyAlignment="1">
      <alignment horizontal="right" vertical="center"/>
    </xf>
    <xf numFmtId="3" fontId="14" fillId="2" borderId="59" xfId="0" applyNumberFormat="1" applyFont="1" applyFill="1" applyBorder="1" applyAlignment="1">
      <alignment horizontal="right" vertical="center"/>
    </xf>
    <xf numFmtId="3" fontId="14" fillId="2" borderId="60" xfId="0" applyNumberFormat="1" applyFont="1" applyFill="1" applyBorder="1" applyAlignment="1">
      <alignment horizontal="right" vertical="center"/>
    </xf>
    <xf numFmtId="3" fontId="9" fillId="0" borderId="61" xfId="0" applyNumberFormat="1" applyFont="1" applyBorder="1"/>
    <xf numFmtId="0" fontId="14" fillId="2" borderId="63" xfId="0" applyNumberFormat="1" applyFont="1" applyFill="1" applyBorder="1" applyAlignment="1">
      <alignment horizontal="right" vertical="center"/>
    </xf>
    <xf numFmtId="9" fontId="14" fillId="2" borderId="61" xfId="0" applyNumberFormat="1" applyFont="1" applyFill="1" applyBorder="1" applyAlignment="1">
      <alignment horizontal="right" vertical="center"/>
    </xf>
    <xf numFmtId="9" fontId="14" fillId="2" borderId="62" xfId="0" applyNumberFormat="1" applyFont="1" applyFill="1" applyBorder="1" applyAlignment="1">
      <alignment horizontal="right" vertical="center"/>
    </xf>
    <xf numFmtId="9" fontId="14" fillId="2" borderId="63" xfId="0" applyNumberFormat="1" applyFont="1" applyFill="1" applyBorder="1" applyAlignment="1">
      <alignment horizontal="right" vertical="center"/>
    </xf>
    <xf numFmtId="0" fontId="9" fillId="0" borderId="64" xfId="0" applyFont="1" applyBorder="1"/>
    <xf numFmtId="9" fontId="9" fillId="0" borderId="64" xfId="0" applyNumberFormat="1" applyFont="1" applyBorder="1"/>
    <xf numFmtId="0" fontId="11" fillId="3" borderId="66" xfId="0" applyFont="1" applyFill="1" applyBorder="1"/>
    <xf numFmtId="0" fontId="11" fillId="3" borderId="65" xfId="0" applyFont="1" applyFill="1" applyBorder="1" applyAlignment="1">
      <alignment wrapText="1"/>
    </xf>
    <xf numFmtId="0" fontId="9" fillId="0" borderId="43" xfId="0" applyFont="1" applyBorder="1" applyAlignment="1">
      <alignment wrapText="1"/>
    </xf>
    <xf numFmtId="0" fontId="9" fillId="0" borderId="59" xfId="0" applyFont="1" applyBorder="1" applyAlignment="1">
      <alignment wrapText="1"/>
    </xf>
    <xf numFmtId="0" fontId="9" fillId="0" borderId="60" xfId="0" applyFont="1" applyBorder="1" applyAlignment="1">
      <alignment wrapText="1"/>
    </xf>
    <xf numFmtId="0" fontId="9" fillId="0" borderId="44" xfId="0" applyFont="1" applyBorder="1" applyAlignment="1">
      <alignment wrapText="1"/>
    </xf>
    <xf numFmtId="0" fontId="9" fillId="0" borderId="45" xfId="0" applyFont="1" applyBorder="1" applyAlignment="1">
      <alignment horizontal="right" wrapText="1"/>
    </xf>
    <xf numFmtId="0" fontId="9" fillId="0" borderId="46" xfId="0" applyFont="1" applyBorder="1" applyAlignment="1">
      <alignment horizontal="right" wrapText="1"/>
    </xf>
    <xf numFmtId="0" fontId="9" fillId="0" borderId="60" xfId="0" applyFont="1" applyBorder="1" applyAlignment="1">
      <alignment horizontal="right" wrapText="1"/>
    </xf>
    <xf numFmtId="3" fontId="9" fillId="0" borderId="60" xfId="0" applyNumberFormat="1" applyFont="1" applyBorder="1" applyAlignment="1">
      <alignment horizontal="right" wrapText="1"/>
    </xf>
    <xf numFmtId="0" fontId="12" fillId="0" borderId="43" xfId="0" applyFont="1" applyFill="1" applyBorder="1" applyAlignment="1">
      <alignment wrapText="1"/>
    </xf>
    <xf numFmtId="3" fontId="12" fillId="0" borderId="59" xfId="0" applyNumberFormat="1" applyFont="1" applyBorder="1"/>
    <xf numFmtId="0" fontId="12" fillId="0" borderId="59" xfId="0" applyFont="1" applyBorder="1"/>
    <xf numFmtId="3" fontId="12" fillId="0" borderId="60" xfId="0" applyNumberFormat="1" applyFont="1" applyBorder="1"/>
    <xf numFmtId="0" fontId="12" fillId="0" borderId="44" xfId="0" applyFont="1" applyFill="1" applyBorder="1" applyAlignment="1">
      <alignment wrapText="1"/>
    </xf>
    <xf numFmtId="0" fontId="12" fillId="0" borderId="45" xfId="0" applyFont="1" applyBorder="1"/>
    <xf numFmtId="3" fontId="12" fillId="0" borderId="46" xfId="0" applyNumberFormat="1" applyFont="1" applyBorder="1"/>
    <xf numFmtId="0" fontId="9" fillId="0" borderId="67" xfId="0" applyFont="1" applyBorder="1"/>
    <xf numFmtId="3" fontId="14" fillId="2" borderId="68" xfId="0" applyNumberFormat="1" applyFont="1" applyFill="1" applyBorder="1" applyAlignment="1">
      <alignment horizontal="right" vertical="center"/>
    </xf>
    <xf numFmtId="9" fontId="9" fillId="0" borderId="59" xfId="0" applyNumberFormat="1" applyFont="1" applyBorder="1" applyAlignment="1">
      <alignment vertical="top" wrapText="1"/>
    </xf>
    <xf numFmtId="9" fontId="9" fillId="0" borderId="45" xfId="0" applyNumberFormat="1" applyFont="1" applyBorder="1" applyAlignment="1">
      <alignment vertical="top" wrapText="1"/>
    </xf>
    <xf numFmtId="0" fontId="9" fillId="0" borderId="70" xfId="0" applyFont="1" applyBorder="1" applyAlignment="1">
      <alignment vertical="top" wrapText="1"/>
    </xf>
    <xf numFmtId="0" fontId="9" fillId="0" borderId="72" xfId="0" applyFont="1" applyBorder="1" applyAlignment="1">
      <alignment vertical="top"/>
    </xf>
    <xf numFmtId="0" fontId="9" fillId="0" borderId="73" xfId="0" applyFont="1" applyBorder="1" applyAlignment="1">
      <alignment vertical="top" wrapText="1"/>
    </xf>
    <xf numFmtId="0" fontId="9" fillId="0" borderId="74" xfId="0" applyFont="1" applyBorder="1" applyAlignment="1">
      <alignment vertical="top" wrapText="1"/>
    </xf>
    <xf numFmtId="0" fontId="9" fillId="0" borderId="69" xfId="0" applyFont="1" applyBorder="1" applyAlignment="1">
      <alignment horizontal="left" vertical="top"/>
    </xf>
    <xf numFmtId="0" fontId="9" fillId="0" borderId="72" xfId="0" applyFont="1" applyBorder="1" applyAlignment="1">
      <alignment horizontal="left" vertical="top"/>
    </xf>
    <xf numFmtId="0" fontId="9" fillId="0" borderId="69" xfId="0" applyFont="1" applyBorder="1"/>
    <xf numFmtId="0" fontId="9" fillId="0" borderId="70" xfId="0" applyFont="1" applyBorder="1"/>
    <xf numFmtId="0" fontId="9" fillId="0" borderId="71" xfId="0" applyFont="1" applyBorder="1"/>
    <xf numFmtId="0" fontId="9" fillId="0" borderId="72" xfId="0" applyFont="1" applyBorder="1"/>
    <xf numFmtId="0" fontId="9" fillId="0" borderId="73" xfId="0" applyFont="1" applyBorder="1"/>
    <xf numFmtId="0" fontId="9" fillId="0" borderId="74" xfId="0" applyFont="1" applyBorder="1"/>
    <xf numFmtId="3" fontId="9" fillId="0" borderId="71" xfId="0" applyNumberFormat="1" applyFont="1" applyBorder="1"/>
    <xf numFmtId="3" fontId="9" fillId="0" borderId="74" xfId="0" applyNumberFormat="1" applyFont="1" applyBorder="1"/>
    <xf numFmtId="3" fontId="14" fillId="2" borderId="70" xfId="0" applyNumberFormat="1" applyFont="1" applyFill="1" applyBorder="1" applyAlignment="1">
      <alignment horizontal="right" vertical="center"/>
    </xf>
    <xf numFmtId="9" fontId="14" fillId="2" borderId="71" xfId="0" applyNumberFormat="1" applyFont="1" applyFill="1" applyBorder="1" applyAlignment="1">
      <alignment horizontal="right" vertical="center"/>
    </xf>
    <xf numFmtId="3" fontId="14" fillId="2" borderId="73" xfId="0" applyNumberFormat="1" applyFont="1" applyFill="1" applyBorder="1" applyAlignment="1">
      <alignment horizontal="right" vertical="center"/>
    </xf>
    <xf numFmtId="9" fontId="14" fillId="2" borderId="74" xfId="0" applyNumberFormat="1" applyFont="1" applyFill="1" applyBorder="1" applyAlignment="1">
      <alignment horizontal="right" vertical="center"/>
    </xf>
    <xf numFmtId="0" fontId="13" fillId="3" borderId="42" xfId="0" applyFont="1" applyFill="1" applyBorder="1"/>
    <xf numFmtId="9" fontId="9" fillId="0" borderId="63" xfId="0" applyNumberFormat="1" applyFont="1" applyBorder="1" applyAlignment="1">
      <alignment horizontal="right"/>
    </xf>
    <xf numFmtId="3" fontId="9" fillId="0" borderId="70" xfId="0" applyNumberFormat="1" applyFont="1" applyBorder="1"/>
    <xf numFmtId="9" fontId="9" fillId="0" borderId="71" xfId="0" applyNumberFormat="1" applyFont="1" applyBorder="1" applyAlignment="1">
      <alignment horizontal="right"/>
    </xf>
    <xf numFmtId="3" fontId="9" fillId="0" borderId="73" xfId="0" applyNumberFormat="1" applyFont="1" applyBorder="1"/>
    <xf numFmtId="9" fontId="9" fillId="0" borderId="74" xfId="0" applyNumberFormat="1" applyFont="1" applyBorder="1" applyAlignment="1">
      <alignment horizontal="right"/>
    </xf>
    <xf numFmtId="0" fontId="13" fillId="3" borderId="65" xfId="0" applyFont="1" applyFill="1" applyBorder="1" applyAlignment="1">
      <alignment vertical="center" wrapText="1"/>
    </xf>
    <xf numFmtId="0" fontId="13" fillId="3" borderId="66" xfId="0" applyFont="1" applyFill="1" applyBorder="1" applyAlignment="1">
      <alignment vertical="center" wrapText="1"/>
    </xf>
    <xf numFmtId="0" fontId="13" fillId="3" borderId="58" xfId="0" applyFont="1" applyFill="1" applyBorder="1" applyAlignment="1">
      <alignment vertical="center" wrapText="1"/>
    </xf>
    <xf numFmtId="3" fontId="14" fillId="2" borderId="71" xfId="0" applyNumberFormat="1" applyFont="1" applyFill="1" applyBorder="1" applyAlignment="1">
      <alignment horizontal="right" vertical="center"/>
    </xf>
    <xf numFmtId="3" fontId="14" fillId="2" borderId="74" xfId="0" applyNumberFormat="1" applyFont="1" applyFill="1" applyBorder="1" applyAlignment="1">
      <alignment horizontal="right" vertical="center"/>
    </xf>
    <xf numFmtId="0" fontId="13" fillId="3" borderId="65" xfId="0" applyFont="1" applyFill="1" applyBorder="1"/>
    <xf numFmtId="0" fontId="13" fillId="3" borderId="66" xfId="0" applyFont="1" applyFill="1" applyBorder="1"/>
    <xf numFmtId="0" fontId="11" fillId="3" borderId="75" xfId="0" applyFont="1" applyFill="1" applyBorder="1"/>
    <xf numFmtId="9" fontId="9" fillId="0" borderId="71" xfId="0" applyNumberFormat="1" applyFont="1" applyBorder="1"/>
    <xf numFmtId="9" fontId="9" fillId="0" borderId="74" xfId="0" applyNumberFormat="1" applyFont="1" applyBorder="1"/>
    <xf numFmtId="0" fontId="18" fillId="0" borderId="0" xfId="0" applyFont="1"/>
    <xf numFmtId="0" fontId="18" fillId="0" borderId="0" xfId="0" applyFont="1" applyAlignment="1"/>
    <xf numFmtId="0" fontId="12" fillId="0" borderId="37" xfId="0" applyFont="1" applyBorder="1"/>
    <xf numFmtId="0" fontId="12" fillId="0" borderId="38" xfId="0" applyFont="1" applyBorder="1"/>
    <xf numFmtId="0" fontId="12" fillId="0" borderId="39" xfId="0" applyFont="1" applyBorder="1"/>
    <xf numFmtId="0" fontId="9" fillId="0" borderId="76" xfId="0" applyFont="1" applyBorder="1"/>
    <xf numFmtId="0" fontId="9" fillId="0" borderId="77" xfId="0" applyFont="1" applyBorder="1"/>
    <xf numFmtId="0" fontId="9" fillId="0" borderId="78" xfId="0" applyFont="1" applyBorder="1"/>
    <xf numFmtId="0" fontId="13" fillId="3" borderId="9" xfId="0" applyFont="1" applyFill="1" applyBorder="1" applyAlignment="1">
      <alignment vertical="center" wrapText="1"/>
    </xf>
    <xf numFmtId="0" fontId="13" fillId="3" borderId="7" xfId="0" applyFont="1" applyFill="1" applyBorder="1" applyAlignment="1">
      <alignment vertical="center" wrapText="1"/>
    </xf>
    <xf numFmtId="0" fontId="13" fillId="3" borderId="10" xfId="0" applyFont="1" applyFill="1" applyBorder="1" applyAlignment="1">
      <alignment vertical="center" wrapText="1"/>
    </xf>
    <xf numFmtId="0" fontId="13" fillId="3" borderId="14" xfId="0" applyFont="1" applyFill="1" applyBorder="1" applyAlignment="1">
      <alignment wrapText="1"/>
    </xf>
    <xf numFmtId="3" fontId="14" fillId="2" borderId="69" xfId="0" applyNumberFormat="1" applyFont="1" applyFill="1" applyBorder="1" applyAlignment="1">
      <alignment horizontal="right" vertical="center"/>
    </xf>
    <xf numFmtId="3" fontId="14" fillId="2" borderId="72" xfId="0" applyNumberFormat="1" applyFont="1" applyFill="1" applyBorder="1" applyAlignment="1">
      <alignment horizontal="right" vertical="center"/>
    </xf>
    <xf numFmtId="3" fontId="14" fillId="2" borderId="41" xfId="0" applyNumberFormat="1" applyFont="1" applyFill="1" applyBorder="1" applyAlignment="1">
      <alignment horizontal="right" vertical="center"/>
    </xf>
    <xf numFmtId="0" fontId="9" fillId="0" borderId="79" xfId="0" applyFont="1" applyBorder="1"/>
    <xf numFmtId="0" fontId="13" fillId="3" borderId="81" xfId="0" applyFont="1" applyFill="1" applyBorder="1" applyAlignment="1">
      <alignment vertical="center" wrapText="1"/>
    </xf>
    <xf numFmtId="0" fontId="13" fillId="3" borderId="82" xfId="0" applyFont="1" applyFill="1" applyBorder="1" applyAlignment="1">
      <alignment vertical="center" wrapText="1"/>
    </xf>
    <xf numFmtId="3" fontId="14" fillId="2" borderId="23" xfId="0" applyNumberFormat="1" applyFont="1" applyFill="1" applyBorder="1" applyAlignment="1">
      <alignment horizontal="right" vertical="center"/>
    </xf>
    <xf numFmtId="3" fontId="14" fillId="2" borderId="24" xfId="0" applyNumberFormat="1" applyFont="1" applyFill="1" applyBorder="1" applyAlignment="1">
      <alignment horizontal="right" vertical="center"/>
    </xf>
    <xf numFmtId="3" fontId="14" fillId="2" borderId="25" xfId="0" applyNumberFormat="1" applyFont="1" applyFill="1" applyBorder="1" applyAlignment="1">
      <alignment horizontal="right" vertical="center"/>
    </xf>
    <xf numFmtId="3" fontId="14" fillId="2" borderId="26" xfId="0" applyNumberFormat="1" applyFont="1" applyFill="1" applyBorder="1" applyAlignment="1">
      <alignment horizontal="right" vertical="center"/>
    </xf>
    <xf numFmtId="3" fontId="14" fillId="2" borderId="29" xfId="0" applyNumberFormat="1" applyFont="1" applyFill="1" applyBorder="1" applyAlignment="1">
      <alignment horizontal="right" vertical="center"/>
    </xf>
    <xf numFmtId="0" fontId="13" fillId="3" borderId="83" xfId="0" applyFont="1" applyFill="1" applyBorder="1" applyAlignment="1">
      <alignment wrapText="1"/>
    </xf>
    <xf numFmtId="0" fontId="13" fillId="3" borderId="84" xfId="0" applyFont="1" applyFill="1" applyBorder="1" applyAlignment="1">
      <alignment wrapText="1"/>
    </xf>
    <xf numFmtId="3" fontId="9" fillId="0" borderId="69" xfId="0" applyNumberFormat="1" applyFont="1" applyBorder="1"/>
    <xf numFmtId="3" fontId="9" fillId="0" borderId="72" xfId="0" applyNumberFormat="1" applyFont="1" applyBorder="1"/>
    <xf numFmtId="9" fontId="14" fillId="2" borderId="69" xfId="0" applyNumberFormat="1" applyFont="1" applyFill="1" applyBorder="1" applyAlignment="1">
      <alignment horizontal="right" vertical="center"/>
    </xf>
    <xf numFmtId="9" fontId="14" fillId="2" borderId="70" xfId="0" applyNumberFormat="1" applyFont="1" applyFill="1" applyBorder="1" applyAlignment="1">
      <alignment horizontal="right" vertical="center"/>
    </xf>
    <xf numFmtId="0" fontId="14" fillId="2" borderId="71" xfId="0" applyNumberFormat="1" applyFont="1" applyFill="1" applyBorder="1" applyAlignment="1">
      <alignment horizontal="right" vertical="center"/>
    </xf>
    <xf numFmtId="0" fontId="14" fillId="2" borderId="70" xfId="0" applyNumberFormat="1" applyFont="1" applyFill="1" applyBorder="1" applyAlignment="1">
      <alignment horizontal="right" vertical="center"/>
    </xf>
    <xf numFmtId="9" fontId="14" fillId="2" borderId="72" xfId="0" applyNumberFormat="1" applyFont="1" applyFill="1" applyBorder="1" applyAlignment="1">
      <alignment horizontal="right" vertical="center"/>
    </xf>
    <xf numFmtId="9" fontId="14" fillId="2" borderId="73" xfId="0" applyNumberFormat="1" applyFont="1" applyFill="1" applyBorder="1" applyAlignment="1">
      <alignment horizontal="right" vertical="center"/>
    </xf>
    <xf numFmtId="0" fontId="12" fillId="0" borderId="33" xfId="0" applyFont="1" applyBorder="1"/>
    <xf numFmtId="0" fontId="7" fillId="0" borderId="0" xfId="0" applyFont="1"/>
    <xf numFmtId="9" fontId="9" fillId="0" borderId="60" xfId="0" applyNumberFormat="1" applyFont="1" applyBorder="1" applyAlignment="1">
      <alignment horizontal="right"/>
    </xf>
    <xf numFmtId="9" fontId="9" fillId="0" borderId="46" xfId="0" applyNumberFormat="1" applyFont="1" applyBorder="1" applyAlignment="1">
      <alignment horizontal="right"/>
    </xf>
    <xf numFmtId="0" fontId="6" fillId="0" borderId="69" xfId="0" applyFont="1" applyBorder="1"/>
    <xf numFmtId="0" fontId="6" fillId="0" borderId="43" xfId="0" applyFont="1" applyBorder="1"/>
    <xf numFmtId="0" fontId="13" fillId="3" borderId="85" xfId="0" applyFont="1" applyFill="1" applyBorder="1" applyAlignment="1">
      <alignment wrapText="1"/>
    </xf>
    <xf numFmtId="0" fontId="5" fillId="0" borderId="62" xfId="0" applyFont="1" applyBorder="1"/>
    <xf numFmtId="0" fontId="11" fillId="3" borderId="48" xfId="0" applyFont="1" applyFill="1" applyBorder="1" applyAlignment="1">
      <alignment horizontal="center" wrapText="1"/>
    </xf>
    <xf numFmtId="0" fontId="11" fillId="3" borderId="50" xfId="0" applyFont="1" applyFill="1" applyBorder="1" applyAlignment="1">
      <alignment horizontal="center" wrapText="1"/>
    </xf>
    <xf numFmtId="3" fontId="9" fillId="0" borderId="35" xfId="0" applyNumberFormat="1" applyFont="1" applyBorder="1"/>
    <xf numFmtId="3" fontId="9" fillId="0" borderId="43" xfId="0" applyNumberFormat="1" applyFont="1" applyBorder="1"/>
    <xf numFmtId="3" fontId="9" fillId="0" borderId="36" xfId="0" applyNumberFormat="1" applyFont="1" applyBorder="1"/>
    <xf numFmtId="3" fontId="9" fillId="0" borderId="44" xfId="0" applyNumberFormat="1" applyFont="1" applyBorder="1"/>
    <xf numFmtId="3" fontId="9" fillId="0" borderId="39" xfId="0" applyNumberFormat="1" applyFont="1" applyBorder="1"/>
    <xf numFmtId="3" fontId="9" fillId="0" borderId="68" xfId="0" applyNumberFormat="1" applyFont="1" applyBorder="1"/>
    <xf numFmtId="0" fontId="11" fillId="3" borderId="47" xfId="0" applyFont="1" applyFill="1" applyBorder="1" applyAlignment="1">
      <alignment horizontal="left" vertical="top" wrapText="1"/>
    </xf>
    <xf numFmtId="0" fontId="11" fillId="3" borderId="48" xfId="0" applyFont="1" applyFill="1" applyBorder="1" applyAlignment="1">
      <alignment horizontal="center" vertical="top" wrapText="1"/>
    </xf>
    <xf numFmtId="0" fontId="11" fillId="3" borderId="49" xfId="0" applyFont="1" applyFill="1" applyBorder="1" applyAlignment="1">
      <alignment horizontal="center" vertical="top" wrapText="1"/>
    </xf>
    <xf numFmtId="0" fontId="4" fillId="0" borderId="0" xfId="0" applyFont="1"/>
    <xf numFmtId="0" fontId="4" fillId="0" borderId="73" xfId="0" applyFont="1" applyBorder="1" applyAlignment="1">
      <alignment vertical="top" wrapText="1"/>
    </xf>
    <xf numFmtId="0" fontId="4" fillId="0" borderId="74" xfId="0" applyFont="1" applyBorder="1" applyAlignment="1">
      <alignment vertical="top" wrapText="1"/>
    </xf>
    <xf numFmtId="3" fontId="9" fillId="0" borderId="86" xfId="0" applyNumberFormat="1" applyFont="1" applyBorder="1"/>
    <xf numFmtId="3" fontId="9" fillId="0" borderId="79" xfId="0" applyNumberFormat="1" applyFont="1" applyBorder="1"/>
    <xf numFmtId="3" fontId="9" fillId="0" borderId="80" xfId="0" applyNumberFormat="1" applyFont="1" applyBorder="1"/>
    <xf numFmtId="3" fontId="9" fillId="0" borderId="87" xfId="0" applyNumberFormat="1" applyFont="1" applyBorder="1"/>
    <xf numFmtId="3" fontId="9" fillId="0" borderId="88" xfId="0" applyNumberFormat="1" applyFont="1" applyBorder="1"/>
    <xf numFmtId="3" fontId="9" fillId="0" borderId="89" xfId="0" applyNumberFormat="1" applyFont="1" applyBorder="1"/>
    <xf numFmtId="3" fontId="9" fillId="0" borderId="79" xfId="0" applyNumberFormat="1" applyFont="1" applyFill="1" applyBorder="1"/>
    <xf numFmtId="3" fontId="3" fillId="0" borderId="79" xfId="0" applyNumberFormat="1" applyFont="1" applyBorder="1"/>
    <xf numFmtId="0" fontId="2" fillId="0" borderId="60" xfId="0" applyFont="1" applyBorder="1" applyAlignment="1">
      <alignment vertical="top" wrapText="1"/>
    </xf>
    <xf numFmtId="0" fontId="2" fillId="0" borderId="43" xfId="0" applyFont="1" applyBorder="1" applyAlignment="1">
      <alignment vertical="top" wrapText="1"/>
    </xf>
    <xf numFmtId="0" fontId="2" fillId="0" borderId="59" xfId="0" applyFont="1" applyBorder="1" applyAlignment="1">
      <alignment vertical="top" wrapText="1"/>
    </xf>
    <xf numFmtId="0" fontId="1" fillId="0" borderId="71" xfId="0" applyFont="1" applyBorder="1" applyAlignment="1">
      <alignment vertical="top" wrapText="1"/>
    </xf>
    <xf numFmtId="0" fontId="1" fillId="0" borderId="74" xfId="0" applyFont="1" applyBorder="1" applyAlignment="1">
      <alignment vertical="top" wrapText="1"/>
    </xf>
    <xf numFmtId="0" fontId="14" fillId="2" borderId="69" xfId="0" applyNumberFormat="1" applyFont="1" applyFill="1" applyBorder="1" applyAlignment="1">
      <alignment horizontal="right" vertical="center"/>
    </xf>
    <xf numFmtId="0" fontId="13" fillId="0" borderId="0" xfId="0" applyFont="1" applyFill="1" applyBorder="1" applyAlignment="1">
      <alignment vertical="center"/>
    </xf>
    <xf numFmtId="0" fontId="9" fillId="0" borderId="0" xfId="0" applyFont="1" applyFill="1" applyBorder="1" applyAlignment="1"/>
    <xf numFmtId="3" fontId="14" fillId="0" borderId="0" xfId="0" applyNumberFormat="1" applyFont="1" applyFill="1" applyBorder="1" applyAlignment="1">
      <alignment horizontal="right" vertical="center"/>
    </xf>
    <xf numFmtId="0" fontId="1" fillId="0" borderId="0" xfId="0" applyFont="1" applyFill="1" applyBorder="1"/>
    <xf numFmtId="3" fontId="14" fillId="2" borderId="90" xfId="0" applyNumberFormat="1" applyFont="1" applyFill="1" applyBorder="1" applyAlignment="1">
      <alignment horizontal="right" vertical="center"/>
    </xf>
    <xf numFmtId="3" fontId="14" fillId="2" borderId="91" xfId="0" applyNumberFormat="1" applyFont="1" applyFill="1" applyBorder="1" applyAlignment="1">
      <alignment horizontal="right" vertical="center"/>
    </xf>
    <xf numFmtId="3" fontId="14" fillId="2" borderId="54" xfId="0" applyNumberFormat="1" applyFont="1" applyFill="1" applyBorder="1" applyAlignment="1">
      <alignment horizontal="right" vertical="center"/>
    </xf>
    <xf numFmtId="3" fontId="14" fillId="2" borderId="55" xfId="0" applyNumberFormat="1" applyFont="1" applyFill="1" applyBorder="1" applyAlignment="1">
      <alignment horizontal="right" vertical="center"/>
    </xf>
    <xf numFmtId="3" fontId="9" fillId="0" borderId="90" xfId="0" applyNumberFormat="1" applyFont="1" applyBorder="1"/>
    <xf numFmtId="3" fontId="9" fillId="0" borderId="91" xfId="0" applyNumberFormat="1" applyFont="1" applyBorder="1"/>
    <xf numFmtId="3" fontId="9" fillId="0" borderId="54" xfId="0" applyNumberFormat="1" applyFont="1" applyBorder="1"/>
    <xf numFmtId="3" fontId="9" fillId="0" borderId="67" xfId="0" applyNumberFormat="1" applyFont="1" applyBorder="1"/>
    <xf numFmtId="3" fontId="14" fillId="2" borderId="99" xfId="0" applyNumberFormat="1" applyFont="1" applyFill="1" applyBorder="1" applyAlignment="1">
      <alignment horizontal="right" vertical="center"/>
    </xf>
    <xf numFmtId="0" fontId="13" fillId="3" borderId="95" xfId="0" applyFont="1" applyFill="1" applyBorder="1" applyAlignment="1">
      <alignment vertical="center" wrapText="1"/>
    </xf>
    <xf numFmtId="9" fontId="14" fillId="2" borderId="100" xfId="0" applyNumberFormat="1" applyFont="1" applyFill="1" applyBorder="1" applyAlignment="1">
      <alignment horizontal="right" vertical="center"/>
    </xf>
    <xf numFmtId="0" fontId="1" fillId="0" borderId="61" xfId="0" applyFont="1" applyBorder="1" applyAlignment="1">
      <alignment vertical="top" wrapText="1"/>
    </xf>
    <xf numFmtId="0" fontId="1" fillId="0" borderId="43" xfId="0" applyFont="1" applyBorder="1" applyAlignment="1">
      <alignment vertical="top" wrapText="1"/>
    </xf>
    <xf numFmtId="0" fontId="1" fillId="0" borderId="0" xfId="0" applyFont="1" applyAlignment="1">
      <alignment horizontal="left"/>
    </xf>
    <xf numFmtId="0" fontId="1" fillId="0" borderId="0" xfId="0" applyFont="1"/>
    <xf numFmtId="0" fontId="1" fillId="0" borderId="59" xfId="0" applyFont="1" applyBorder="1" applyAlignment="1">
      <alignment vertical="top" wrapText="1"/>
    </xf>
    <xf numFmtId="0" fontId="1" fillId="0" borderId="60" xfId="0" applyFont="1" applyBorder="1" applyAlignment="1">
      <alignment vertical="top" wrapText="1"/>
    </xf>
    <xf numFmtId="0" fontId="1" fillId="0" borderId="63" xfId="0" applyFont="1" applyBorder="1" applyAlignment="1">
      <alignment vertical="top" wrapText="1"/>
    </xf>
    <xf numFmtId="0" fontId="9" fillId="0" borderId="77" xfId="0" applyFont="1" applyBorder="1" applyAlignment="1">
      <alignment wrapText="1"/>
    </xf>
    <xf numFmtId="0" fontId="9" fillId="0" borderId="78" xfId="0" applyFont="1" applyBorder="1" applyAlignment="1">
      <alignment wrapText="1"/>
    </xf>
    <xf numFmtId="0" fontId="1" fillId="0" borderId="76" xfId="0" applyFont="1" applyBorder="1" applyAlignment="1">
      <alignment wrapText="1"/>
    </xf>
    <xf numFmtId="0" fontId="13" fillId="3" borderId="7" xfId="0" applyFont="1" applyFill="1" applyBorder="1" applyAlignment="1">
      <alignment vertical="center" wrapText="1"/>
    </xf>
    <xf numFmtId="0" fontId="13" fillId="3" borderId="22" xfId="0" applyFont="1" applyFill="1" applyBorder="1" applyAlignment="1">
      <alignment wrapText="1"/>
    </xf>
    <xf numFmtId="0" fontId="13" fillId="3" borderId="14" xfId="0" applyFont="1" applyFill="1" applyBorder="1" applyAlignment="1">
      <alignment wrapText="1"/>
    </xf>
    <xf numFmtId="0" fontId="1" fillId="0" borderId="46" xfId="0" applyFont="1" applyBorder="1" applyAlignment="1">
      <alignment vertical="top" wrapText="1"/>
    </xf>
    <xf numFmtId="3" fontId="9" fillId="0" borderId="55" xfId="0" applyNumberFormat="1" applyFont="1" applyBorder="1"/>
    <xf numFmtId="9" fontId="9" fillId="0" borderId="91" xfId="0" applyNumberFormat="1" applyFont="1" applyBorder="1"/>
    <xf numFmtId="9" fontId="9" fillId="0" borderId="54" xfId="0" applyNumberFormat="1" applyFont="1" applyBorder="1"/>
    <xf numFmtId="9" fontId="6" fillId="0" borderId="54" xfId="0" applyNumberFormat="1" applyFont="1" applyBorder="1"/>
    <xf numFmtId="9" fontId="9" fillId="0" borderId="55" xfId="0" applyNumberFormat="1" applyFont="1" applyBorder="1"/>
    <xf numFmtId="0" fontId="13" fillId="3" borderId="42" xfId="0" applyFont="1" applyFill="1" applyBorder="1" applyAlignment="1">
      <alignment wrapText="1"/>
    </xf>
    <xf numFmtId="0" fontId="13" fillId="3" borderId="7" xfId="0" applyFont="1" applyFill="1" applyBorder="1" applyAlignment="1">
      <alignment vertical="center" wrapText="1"/>
    </xf>
    <xf numFmtId="0" fontId="8" fillId="0" borderId="0" xfId="1"/>
    <xf numFmtId="0" fontId="13" fillId="3" borderId="10" xfId="0" applyFont="1" applyFill="1" applyBorder="1" applyAlignment="1">
      <alignment vertical="center" wrapText="1"/>
    </xf>
    <xf numFmtId="0" fontId="7" fillId="0" borderId="14" xfId="0" applyFont="1" applyBorder="1" applyAlignment="1">
      <alignment vertical="center" wrapText="1"/>
    </xf>
    <xf numFmtId="0" fontId="13" fillId="3" borderId="12" xfId="0" applyFont="1" applyFill="1" applyBorder="1" applyAlignment="1">
      <alignment horizontal="center" vertical="center" wrapText="1"/>
    </xf>
    <xf numFmtId="0" fontId="9" fillId="0" borderId="12" xfId="0" applyFont="1" applyBorder="1" applyAlignment="1">
      <alignment horizontal="center" vertical="center" wrapText="1"/>
    </xf>
    <xf numFmtId="0" fontId="13" fillId="4" borderId="11" xfId="0" applyFont="1" applyFill="1" applyBorder="1" applyAlignment="1">
      <alignment horizontal="left"/>
    </xf>
    <xf numFmtId="0" fontId="13" fillId="3" borderId="22" xfId="0" applyFont="1" applyFill="1" applyBorder="1" applyAlignment="1"/>
    <xf numFmtId="0" fontId="13" fillId="4" borderId="10" xfId="0" applyFont="1" applyFill="1" applyBorder="1" applyAlignment="1">
      <alignment horizontal="left"/>
    </xf>
    <xf numFmtId="0" fontId="13" fillId="3" borderId="14" xfId="0" applyFont="1" applyFill="1" applyBorder="1" applyAlignment="1"/>
    <xf numFmtId="0" fontId="13" fillId="3" borderId="10" xfId="0" applyFont="1" applyFill="1" applyBorder="1" applyAlignment="1">
      <alignment horizontal="center" vertical="center" wrapText="1"/>
    </xf>
    <xf numFmtId="0" fontId="9" fillId="0" borderId="10" xfId="0" applyFont="1" applyBorder="1" applyAlignment="1">
      <alignment horizontal="center" vertical="center" wrapText="1"/>
    </xf>
    <xf numFmtId="0" fontId="13" fillId="4" borderId="58" xfId="0" applyFont="1" applyFill="1" applyBorder="1" applyAlignment="1">
      <alignment horizontal="left" wrapText="1"/>
    </xf>
    <xf numFmtId="0" fontId="9" fillId="0" borderId="56" xfId="0" applyFont="1" applyBorder="1" applyAlignment="1">
      <alignment wrapText="1"/>
    </xf>
    <xf numFmtId="0" fontId="13" fillId="3" borderId="101" xfId="0" applyFont="1" applyFill="1" applyBorder="1" applyAlignment="1">
      <alignment vertical="center" wrapText="1"/>
    </xf>
    <xf numFmtId="0" fontId="9" fillId="0" borderId="102" xfId="0" applyFont="1" applyBorder="1" applyAlignment="1">
      <alignment vertical="center" wrapText="1"/>
    </xf>
    <xf numFmtId="0" fontId="13" fillId="3" borderId="7" xfId="0" applyFont="1" applyFill="1" applyBorder="1" applyAlignment="1">
      <alignment vertical="center" wrapText="1"/>
    </xf>
    <xf numFmtId="0" fontId="9" fillId="0" borderId="8" xfId="0" applyFont="1" applyBorder="1" applyAlignment="1">
      <alignment vertical="center" wrapText="1"/>
    </xf>
    <xf numFmtId="0" fontId="13" fillId="3"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3" fillId="3" borderId="96" xfId="0" applyFont="1" applyFill="1" applyBorder="1" applyAlignment="1">
      <alignment horizontal="center" vertical="center"/>
    </xf>
    <xf numFmtId="0" fontId="13" fillId="3" borderId="97" xfId="0" applyFont="1" applyFill="1" applyBorder="1" applyAlignment="1">
      <alignment horizontal="center" vertical="center"/>
    </xf>
    <xf numFmtId="0" fontId="13" fillId="3" borderId="98" xfId="0" applyFont="1" applyFill="1" applyBorder="1" applyAlignment="1">
      <alignment horizontal="center" vertical="center"/>
    </xf>
    <xf numFmtId="0" fontId="13" fillId="3" borderId="4"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13" fillId="4" borderId="6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3" borderId="12" xfId="0" applyFont="1" applyFill="1" applyBorder="1" applyAlignment="1">
      <alignment horizontal="center" vertical="center"/>
    </xf>
    <xf numFmtId="0" fontId="13" fillId="3" borderId="92" xfId="0" applyFont="1" applyFill="1" applyBorder="1" applyAlignment="1">
      <alignment horizontal="center" vertical="center"/>
    </xf>
    <xf numFmtId="0" fontId="13" fillId="3" borderId="93" xfId="0" applyFont="1" applyFill="1" applyBorder="1" applyAlignment="1">
      <alignment horizontal="center" vertical="center"/>
    </xf>
    <xf numFmtId="0" fontId="13" fillId="3" borderId="94" xfId="0" applyFont="1" applyFill="1" applyBorder="1" applyAlignment="1">
      <alignment horizontal="center" vertical="center"/>
    </xf>
    <xf numFmtId="0" fontId="13" fillId="3" borderId="10" xfId="0" applyFont="1" applyFill="1" applyBorder="1" applyAlignment="1">
      <alignment wrapText="1"/>
    </xf>
    <xf numFmtId="0" fontId="15" fillId="3" borderId="14" xfId="0" applyFont="1" applyFill="1" applyBorder="1" applyAlignment="1">
      <alignment wrapText="1"/>
    </xf>
    <xf numFmtId="0" fontId="13" fillId="3" borderId="10" xfId="0" applyFont="1" applyFill="1" applyBorder="1" applyAlignment="1">
      <alignment horizontal="center" wrapText="1"/>
    </xf>
    <xf numFmtId="0" fontId="13" fillId="3" borderId="14" xfId="0" applyFont="1" applyFill="1" applyBorder="1" applyAlignment="1">
      <alignment wrapText="1"/>
    </xf>
    <xf numFmtId="0" fontId="13" fillId="3" borderId="15" xfId="0" applyFont="1" applyFill="1" applyBorder="1" applyAlignment="1">
      <alignment horizontal="center" wrapText="1"/>
    </xf>
    <xf numFmtId="0" fontId="13" fillId="3" borderId="16" xfId="0" applyFont="1" applyFill="1" applyBorder="1" applyAlignment="1">
      <alignment horizontal="center" wrapText="1"/>
    </xf>
    <xf numFmtId="0" fontId="13" fillId="3" borderId="17" xfId="0" applyFont="1" applyFill="1" applyBorder="1" applyAlignment="1">
      <alignment horizontal="center" wrapText="1"/>
    </xf>
    <xf numFmtId="0" fontId="13" fillId="3" borderId="11" xfId="0" applyFont="1" applyFill="1" applyBorder="1" applyAlignment="1">
      <alignment wrapText="1"/>
    </xf>
    <xf numFmtId="0" fontId="13" fillId="3" borderId="22" xfId="0" applyFont="1" applyFill="1" applyBorder="1" applyAlignment="1">
      <alignment wrapText="1"/>
    </xf>
    <xf numFmtId="0" fontId="13" fillId="3" borderId="12" xfId="0" applyFont="1" applyFill="1" applyBorder="1" applyAlignment="1">
      <alignment wrapText="1"/>
    </xf>
    <xf numFmtId="0" fontId="13" fillId="3" borderId="13" xfId="0" applyFont="1" applyFill="1" applyBorder="1" applyAlignment="1">
      <alignment wrapText="1"/>
    </xf>
    <xf numFmtId="0" fontId="13" fillId="3" borderId="18" xfId="0" applyFont="1" applyFill="1" applyBorder="1" applyAlignment="1">
      <alignment horizontal="center" wrapText="1"/>
    </xf>
    <xf numFmtId="0" fontId="13" fillId="3" borderId="19" xfId="0" applyFont="1" applyFill="1" applyBorder="1" applyAlignment="1">
      <alignment horizontal="center" wrapText="1"/>
    </xf>
    <xf numFmtId="0" fontId="10" fillId="0" borderId="20" xfId="0" applyFont="1" applyBorder="1" applyAlignment="1">
      <alignment horizontal="center" wrapText="1"/>
    </xf>
    <xf numFmtId="0" fontId="13" fillId="3" borderId="21" xfId="0" applyFont="1" applyFill="1" applyBorder="1" applyAlignment="1">
      <alignment horizontal="center" wrapText="1"/>
    </xf>
    <xf numFmtId="0" fontId="13" fillId="3" borderId="0" xfId="0" applyFont="1" applyFill="1" applyBorder="1" applyAlignment="1">
      <alignment horizontal="center" wrapText="1"/>
    </xf>
    <xf numFmtId="0" fontId="13" fillId="3" borderId="103" xfId="0" applyFont="1" applyFill="1" applyBorder="1" applyAlignment="1">
      <alignment horizontal="center" wrapText="1"/>
    </xf>
    <xf numFmtId="0" fontId="13" fillId="3" borderId="21" xfId="0" applyFont="1" applyFill="1" applyBorder="1" applyAlignment="1">
      <alignment wrapText="1"/>
    </xf>
    <xf numFmtId="0" fontId="13" fillId="3" borderId="21" xfId="0" applyFont="1" applyFill="1" applyBorder="1" applyAlignment="1">
      <alignment horizontal="center"/>
    </xf>
    <xf numFmtId="0" fontId="13" fillId="3" borderId="0" xfId="0" applyFont="1" applyFill="1" applyBorder="1" applyAlignment="1">
      <alignment horizontal="center"/>
    </xf>
    <xf numFmtId="0" fontId="13" fillId="3" borderId="103" xfId="0" applyFont="1" applyFill="1" applyBorder="1" applyAlignment="1">
      <alignment horizontal="center"/>
    </xf>
    <xf numFmtId="0" fontId="13" fillId="3" borderId="15" xfId="0" applyFont="1" applyFill="1" applyBorder="1" applyAlignment="1">
      <alignment horizontal="center"/>
    </xf>
    <xf numFmtId="0" fontId="13" fillId="3" borderId="16" xfId="0" applyFont="1" applyFill="1" applyBorder="1" applyAlignment="1">
      <alignment horizontal="center"/>
    </xf>
    <xf numFmtId="0" fontId="13" fillId="3" borderId="17" xfId="0" applyFont="1" applyFill="1" applyBorder="1" applyAlignment="1">
      <alignment horizontal="center"/>
    </xf>
    <xf numFmtId="0" fontId="1" fillId="0" borderId="80" xfId="0" applyFont="1" applyBorder="1"/>
    <xf numFmtId="0" fontId="1" fillId="0" borderId="67" xfId="0" applyFont="1" applyBorder="1"/>
  </cellXfs>
  <cellStyles count="2">
    <cellStyle name="Hyperlink" xfId="1" builtinId="8"/>
    <cellStyle name="Normal" xfId="0" builtinId="0"/>
  </cellStyles>
  <dxfs count="0"/>
  <tableStyles count="0" defaultTableStyle="TableStyleMedium2" defaultPivotStyle="PivotStyleLight16"/>
  <colors>
    <mruColors>
      <color rgb="FF0057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8"/>
  <sheetViews>
    <sheetView tabSelected="1" workbookViewId="0"/>
  </sheetViews>
  <sheetFormatPr defaultColWidth="8.6640625" defaultRowHeight="15"/>
  <cols>
    <col min="1" max="1" width="40.6640625" style="1" customWidth="1"/>
    <col min="2" max="2" width="28.88671875" style="1" customWidth="1"/>
    <col min="3" max="16384" width="8.6640625" style="1"/>
  </cols>
  <sheetData>
    <row r="1" spans="1:2" ht="15.75">
      <c r="A1" s="9" t="s">
        <v>0</v>
      </c>
      <c r="B1" s="9" t="s">
        <v>1</v>
      </c>
    </row>
    <row r="3" spans="1:2">
      <c r="A3" s="52" t="s">
        <v>2</v>
      </c>
      <c r="B3" s="259" t="s">
        <v>476</v>
      </c>
    </row>
    <row r="4" spans="1:2">
      <c r="A4" s="53" t="s">
        <v>3</v>
      </c>
      <c r="B4" s="259" t="s">
        <v>477</v>
      </c>
    </row>
    <row r="5" spans="1:2">
      <c r="A5" s="53" t="s">
        <v>4</v>
      </c>
      <c r="B5" s="259" t="s">
        <v>478</v>
      </c>
    </row>
    <row r="6" spans="1:2">
      <c r="A6" s="53" t="s">
        <v>5</v>
      </c>
      <c r="B6" s="259" t="s">
        <v>480</v>
      </c>
    </row>
    <row r="7" spans="1:2">
      <c r="A7" s="53" t="s">
        <v>6</v>
      </c>
      <c r="B7" s="259" t="s">
        <v>481</v>
      </c>
    </row>
    <row r="8" spans="1:2">
      <c r="A8" s="53" t="s">
        <v>7</v>
      </c>
      <c r="B8" s="259" t="s">
        <v>479</v>
      </c>
    </row>
    <row r="9" spans="1:2">
      <c r="A9" s="53" t="s">
        <v>304</v>
      </c>
      <c r="B9" s="259" t="s">
        <v>432</v>
      </c>
    </row>
    <row r="10" spans="1:2">
      <c r="A10" s="52" t="s">
        <v>8</v>
      </c>
      <c r="B10" s="259" t="s">
        <v>482</v>
      </c>
    </row>
    <row r="11" spans="1:2">
      <c r="A11" s="53" t="s">
        <v>370</v>
      </c>
      <c r="B11" s="259" t="s">
        <v>483</v>
      </c>
    </row>
    <row r="12" spans="1:2">
      <c r="A12" s="53" t="s">
        <v>9</v>
      </c>
      <c r="B12" s="259" t="s">
        <v>484</v>
      </c>
    </row>
    <row r="13" spans="1:2">
      <c r="A13" s="53" t="s">
        <v>303</v>
      </c>
      <c r="B13" s="258" t="s">
        <v>485</v>
      </c>
    </row>
    <row r="14" spans="1:2">
      <c r="A14" s="52" t="s">
        <v>10</v>
      </c>
      <c r="B14" s="259" t="s">
        <v>486</v>
      </c>
    </row>
    <row r="15" spans="1:2">
      <c r="A15" s="52" t="s">
        <v>11</v>
      </c>
      <c r="B15" s="258" t="s">
        <v>487</v>
      </c>
    </row>
    <row r="17" spans="1:1">
      <c r="A17" s="206" t="s">
        <v>343</v>
      </c>
    </row>
    <row r="18" spans="1:1">
      <c r="A18" s="259" t="s">
        <v>539</v>
      </c>
    </row>
  </sheetData>
  <hyperlinks>
    <hyperlink ref="A3" location="'Timeseries data'!A1" display="Timeseries data" xr:uid="{00000000-0004-0000-0000-000000000000}"/>
    <hyperlink ref="A4" location="Completions!A1" display="Completions" xr:uid="{00000000-0004-0000-0000-000001000000}"/>
    <hyperlink ref="A5" location="Approvals!A1" display="Approvals" xr:uid="{00000000-0004-0000-0000-000002000000}"/>
    <hyperlink ref="A6" location="Starts!A1" display="Starts" xr:uid="{00000000-0004-0000-0000-000003000000}"/>
    <hyperlink ref="A7" location="Pipeline!A1" display="Pipeline" xr:uid="{00000000-0004-0000-0000-000004000000}"/>
    <hyperlink ref="A8" location="Density!A1" display="Density" xr:uid="{00000000-0004-0000-0000-000005000000}"/>
    <hyperlink ref="A11" location="'Accessible dwellings'!A1" display="Accessible dwellings" xr:uid="{00000000-0004-0000-0000-000006000000}"/>
    <hyperlink ref="A10" location="Affordable!A1" display="Affordable Housing Monitor" xr:uid="{00000000-0004-0000-0000-000007000000}"/>
    <hyperlink ref="A12" location="CIL!A1" display="CIL" xr:uid="{00000000-0004-0000-0000-000008000000}"/>
    <hyperlink ref="A15" location="'Planning Decisions'!A1" display="'Planning Decisions" xr:uid="{00000000-0004-0000-0000-000009000000}"/>
    <hyperlink ref="A14" location="'Opportunity areas'!A1" display="Opportunity Areas" xr:uid="{00000000-0004-0000-0000-00000A000000}"/>
    <hyperlink ref="A9" location="Figures!A1" display="Figures" xr:uid="{00000000-0004-0000-0000-00000C000000}"/>
    <hyperlink ref="A13" location="'Flood risk and DPs'!A1" display="Flood risk and development plans progress" xr:uid="{00000000-0004-0000-0000-00000D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dimension ref="A1:P81"/>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7.44140625" style="1" customWidth="1"/>
    <col min="2" max="16" width="15.109375" style="1" customWidth="1"/>
    <col min="17" max="16384" width="8.6640625" style="1"/>
  </cols>
  <sheetData>
    <row r="1" spans="1:3" ht="18">
      <c r="A1" s="172" t="s">
        <v>312</v>
      </c>
    </row>
    <row r="2" spans="1:3" ht="15.75">
      <c r="A2" s="9" t="s">
        <v>528</v>
      </c>
    </row>
    <row r="4" spans="1:3" ht="30">
      <c r="A4" s="64" t="s">
        <v>85</v>
      </c>
      <c r="B4" s="75" t="s">
        <v>187</v>
      </c>
      <c r="C4" s="54" t="s">
        <v>188</v>
      </c>
    </row>
    <row r="5" spans="1:3">
      <c r="A5" s="205" t="s">
        <v>43</v>
      </c>
      <c r="B5" s="100">
        <v>89.9</v>
      </c>
      <c r="C5" s="92">
        <v>9.8000000000000007</v>
      </c>
    </row>
    <row r="6" spans="1:3">
      <c r="A6" s="19" t="s">
        <v>44</v>
      </c>
      <c r="B6" s="144">
        <v>88.2</v>
      </c>
      <c r="C6" s="146">
        <v>8.8000000000000007</v>
      </c>
    </row>
    <row r="7" spans="1:3">
      <c r="A7" s="19" t="s">
        <v>45</v>
      </c>
      <c r="B7" s="144">
        <v>89.6</v>
      </c>
      <c r="C7" s="146">
        <v>10.199999999999999</v>
      </c>
    </row>
    <row r="8" spans="1:3">
      <c r="A8" s="19" t="s">
        <v>46</v>
      </c>
      <c r="B8" s="144">
        <v>77.599999999999994</v>
      </c>
      <c r="C8" s="146">
        <v>8.4</v>
      </c>
    </row>
    <row r="9" spans="1:3">
      <c r="A9" s="19" t="s">
        <v>47</v>
      </c>
      <c r="B9" s="144">
        <v>85</v>
      </c>
      <c r="C9" s="146">
        <v>0.5</v>
      </c>
    </row>
    <row r="10" spans="1:3">
      <c r="A10" s="19" t="s">
        <v>48</v>
      </c>
      <c r="B10" s="144">
        <v>76.099999999999994</v>
      </c>
      <c r="C10" s="146">
        <v>7.4</v>
      </c>
    </row>
    <row r="11" spans="1:3">
      <c r="A11" s="19" t="s">
        <v>49</v>
      </c>
      <c r="B11" s="144">
        <v>0</v>
      </c>
      <c r="C11" s="146">
        <v>0</v>
      </c>
    </row>
    <row r="12" spans="1:3">
      <c r="A12" s="19" t="s">
        <v>50</v>
      </c>
      <c r="B12" s="144">
        <v>59.7</v>
      </c>
      <c r="C12" s="146">
        <v>7.6</v>
      </c>
    </row>
    <row r="13" spans="1:3">
      <c r="A13" s="19" t="s">
        <v>51</v>
      </c>
      <c r="B13" s="144">
        <v>72.3</v>
      </c>
      <c r="C13" s="146">
        <v>7.8</v>
      </c>
    </row>
    <row r="14" spans="1:3">
      <c r="A14" s="19" t="s">
        <v>52</v>
      </c>
      <c r="B14" s="144">
        <v>74.599999999999994</v>
      </c>
      <c r="C14" s="146">
        <v>0.8</v>
      </c>
    </row>
    <row r="15" spans="1:3">
      <c r="A15" s="19" t="s">
        <v>53</v>
      </c>
      <c r="B15" s="144">
        <v>83</v>
      </c>
      <c r="C15" s="146">
        <v>6.9</v>
      </c>
    </row>
    <row r="16" spans="1:3">
      <c r="A16" s="19" t="s">
        <v>54</v>
      </c>
      <c r="B16" s="144">
        <v>89.9</v>
      </c>
      <c r="C16" s="146">
        <v>9.5</v>
      </c>
    </row>
    <row r="17" spans="1:3">
      <c r="A17" s="19" t="s">
        <v>55</v>
      </c>
      <c r="B17" s="144">
        <v>64.400000000000006</v>
      </c>
      <c r="C17" s="146">
        <v>17.899999999999999</v>
      </c>
    </row>
    <row r="18" spans="1:3">
      <c r="A18" s="19" t="s">
        <v>56</v>
      </c>
      <c r="B18" s="144">
        <v>77.400000000000006</v>
      </c>
      <c r="C18" s="146">
        <v>9.4</v>
      </c>
    </row>
    <row r="19" spans="1:3">
      <c r="A19" s="19" t="s">
        <v>57</v>
      </c>
      <c r="B19" s="144">
        <v>91.1</v>
      </c>
      <c r="C19" s="146">
        <v>8.8000000000000007</v>
      </c>
    </row>
    <row r="20" spans="1:3">
      <c r="A20" s="19" t="s">
        <v>58</v>
      </c>
      <c r="B20" s="144">
        <v>64.2</v>
      </c>
      <c r="C20" s="146">
        <v>8.9</v>
      </c>
    </row>
    <row r="21" spans="1:3">
      <c r="A21" s="19" t="s">
        <v>59</v>
      </c>
      <c r="B21" s="144">
        <v>80.7</v>
      </c>
      <c r="C21" s="146">
        <v>16</v>
      </c>
    </row>
    <row r="22" spans="1:3">
      <c r="A22" s="19" t="s">
        <v>60</v>
      </c>
      <c r="B22" s="144">
        <v>76.7</v>
      </c>
      <c r="C22" s="146">
        <v>9</v>
      </c>
    </row>
    <row r="23" spans="1:3">
      <c r="A23" s="19" t="s">
        <v>61</v>
      </c>
      <c r="B23" s="144">
        <v>60.5</v>
      </c>
      <c r="C23" s="146">
        <v>9.5</v>
      </c>
    </row>
    <row r="24" spans="1:3">
      <c r="A24" s="19" t="s">
        <v>62</v>
      </c>
      <c r="B24" s="144">
        <v>16</v>
      </c>
      <c r="C24" s="146">
        <v>4.9000000000000004</v>
      </c>
    </row>
    <row r="25" spans="1:3">
      <c r="A25" s="19" t="s">
        <v>63</v>
      </c>
      <c r="B25" s="144">
        <v>74.099999999999994</v>
      </c>
      <c r="C25" s="146">
        <v>7.7</v>
      </c>
    </row>
    <row r="26" spans="1:3">
      <c r="A26" s="19" t="s">
        <v>64</v>
      </c>
      <c r="B26" s="144">
        <v>62.9</v>
      </c>
      <c r="C26" s="146">
        <v>9.4</v>
      </c>
    </row>
    <row r="27" spans="1:3">
      <c r="A27" s="19" t="s">
        <v>65</v>
      </c>
      <c r="B27" s="144">
        <v>57.5</v>
      </c>
      <c r="C27" s="146">
        <v>6.2</v>
      </c>
    </row>
    <row r="28" spans="1:3">
      <c r="A28" s="19" t="s">
        <v>67</v>
      </c>
      <c r="B28" s="144">
        <v>17.100000000000001</v>
      </c>
      <c r="C28" s="146">
        <v>7.4</v>
      </c>
    </row>
    <row r="29" spans="1:3">
      <c r="A29" s="19" t="s">
        <v>68</v>
      </c>
      <c r="B29" s="144">
        <v>70.8</v>
      </c>
      <c r="C29" s="146">
        <v>10.6</v>
      </c>
    </row>
    <row r="30" spans="1:3">
      <c r="A30" s="19" t="s">
        <v>69</v>
      </c>
      <c r="B30" s="144">
        <v>90.5</v>
      </c>
      <c r="C30" s="146">
        <v>8.8000000000000007</v>
      </c>
    </row>
    <row r="31" spans="1:3">
      <c r="A31" s="19" t="s">
        <v>70</v>
      </c>
      <c r="B31" s="144">
        <v>59</v>
      </c>
      <c r="C31" s="146">
        <v>20.9</v>
      </c>
    </row>
    <row r="32" spans="1:3">
      <c r="A32" s="19" t="s">
        <v>71</v>
      </c>
      <c r="B32" s="144">
        <v>48.5</v>
      </c>
      <c r="C32" s="146">
        <v>6.9</v>
      </c>
    </row>
    <row r="33" spans="1:16">
      <c r="A33" s="19" t="s">
        <v>72</v>
      </c>
      <c r="B33" s="144">
        <v>76.7</v>
      </c>
      <c r="C33" s="146">
        <v>6.1</v>
      </c>
    </row>
    <row r="34" spans="1:16">
      <c r="A34" s="19" t="s">
        <v>73</v>
      </c>
      <c r="B34" s="144">
        <v>79.8</v>
      </c>
      <c r="C34" s="146">
        <v>10.6</v>
      </c>
    </row>
    <row r="35" spans="1:16">
      <c r="A35" s="19" t="s">
        <v>74</v>
      </c>
      <c r="B35" s="144">
        <v>88.2</v>
      </c>
      <c r="C35" s="146">
        <v>8.9</v>
      </c>
    </row>
    <row r="36" spans="1:16">
      <c r="A36" s="19" t="s">
        <v>75</v>
      </c>
      <c r="B36" s="144">
        <v>61.9</v>
      </c>
      <c r="C36" s="146">
        <v>7.7</v>
      </c>
    </row>
    <row r="37" spans="1:16">
      <c r="A37" s="19" t="s">
        <v>76</v>
      </c>
      <c r="B37" s="144">
        <v>89.5</v>
      </c>
      <c r="C37" s="146">
        <v>9.5</v>
      </c>
    </row>
    <row r="38" spans="1:16">
      <c r="A38" s="134" t="s">
        <v>77</v>
      </c>
      <c r="B38" s="147">
        <v>73.5</v>
      </c>
      <c r="C38" s="149">
        <v>9.3000000000000007</v>
      </c>
    </row>
    <row r="40" spans="1:16">
      <c r="A40" s="1" t="s">
        <v>189</v>
      </c>
    </row>
    <row r="42" spans="1:16" ht="15.75">
      <c r="A42" s="9" t="s">
        <v>529</v>
      </c>
    </row>
    <row r="44" spans="1:16" ht="30" customHeight="1">
      <c r="A44" s="96"/>
      <c r="B44" s="221" t="s">
        <v>190</v>
      </c>
      <c r="C44" s="222"/>
      <c r="D44" s="222"/>
      <c r="E44" s="222"/>
      <c r="F44" s="223"/>
      <c r="G44" s="221" t="s">
        <v>28</v>
      </c>
      <c r="H44" s="222"/>
      <c r="I44" s="222"/>
      <c r="J44" s="222"/>
      <c r="K44" s="223"/>
      <c r="L44" s="221" t="s">
        <v>30</v>
      </c>
      <c r="M44" s="213"/>
      <c r="N44" s="213"/>
      <c r="O44" s="213"/>
      <c r="P44" s="214"/>
    </row>
    <row r="45" spans="1:16">
      <c r="A45" s="118" t="s">
        <v>85</v>
      </c>
      <c r="B45" s="118" t="s">
        <v>23</v>
      </c>
      <c r="C45" s="118" t="s">
        <v>24</v>
      </c>
      <c r="D45" s="118" t="s">
        <v>25</v>
      </c>
      <c r="E45" s="118" t="s">
        <v>196</v>
      </c>
      <c r="F45" s="118" t="s">
        <v>191</v>
      </c>
      <c r="G45" s="118" t="s">
        <v>23</v>
      </c>
      <c r="H45" s="118" t="s">
        <v>24</v>
      </c>
      <c r="I45" s="118" t="s">
        <v>25</v>
      </c>
      <c r="J45" s="118" t="s">
        <v>196</v>
      </c>
      <c r="K45" s="118" t="s">
        <v>191</v>
      </c>
      <c r="L45" s="118" t="s">
        <v>23</v>
      </c>
      <c r="M45" s="118" t="s">
        <v>24</v>
      </c>
      <c r="N45" s="118" t="s">
        <v>25</v>
      </c>
      <c r="O45" s="118" t="s">
        <v>196</v>
      </c>
      <c r="P45" s="118" t="s">
        <v>191</v>
      </c>
    </row>
    <row r="46" spans="1:16">
      <c r="A46" s="17" t="s">
        <v>43</v>
      </c>
      <c r="B46" s="110">
        <v>0</v>
      </c>
      <c r="C46" s="97">
        <v>0</v>
      </c>
      <c r="D46" s="97">
        <v>0</v>
      </c>
      <c r="E46" s="34">
        <v>0</v>
      </c>
      <c r="F46" s="101">
        <v>0</v>
      </c>
      <c r="G46" s="110">
        <v>18</v>
      </c>
      <c r="H46" s="97">
        <v>0</v>
      </c>
      <c r="I46" s="97">
        <v>0</v>
      </c>
      <c r="J46" s="34">
        <v>0</v>
      </c>
      <c r="K46" s="101">
        <v>18</v>
      </c>
      <c r="L46" s="215">
        <v>18</v>
      </c>
      <c r="M46" s="97">
        <v>0</v>
      </c>
      <c r="N46" s="97">
        <v>0</v>
      </c>
      <c r="O46" s="34">
        <v>0</v>
      </c>
      <c r="P46" s="101">
        <v>18</v>
      </c>
    </row>
    <row r="47" spans="1:16">
      <c r="A47" s="19" t="s">
        <v>44</v>
      </c>
      <c r="B47" s="216">
        <v>4</v>
      </c>
      <c r="C47" s="3">
        <v>32</v>
      </c>
      <c r="D47" s="3">
        <v>0</v>
      </c>
      <c r="E47" s="35">
        <v>0</v>
      </c>
      <c r="F47" s="4">
        <v>36</v>
      </c>
      <c r="G47" s="216">
        <v>20</v>
      </c>
      <c r="H47" s="3">
        <v>9</v>
      </c>
      <c r="I47" s="3">
        <v>-22</v>
      </c>
      <c r="J47" s="35">
        <v>-55</v>
      </c>
      <c r="K47" s="4">
        <v>-48</v>
      </c>
      <c r="L47" s="217">
        <v>24</v>
      </c>
      <c r="M47" s="3">
        <v>41</v>
      </c>
      <c r="N47" s="3">
        <v>-22</v>
      </c>
      <c r="O47" s="35">
        <v>-55</v>
      </c>
      <c r="P47" s="4">
        <v>-12</v>
      </c>
    </row>
    <row r="48" spans="1:16">
      <c r="A48" s="19" t="s">
        <v>45</v>
      </c>
      <c r="B48" s="216">
        <v>100</v>
      </c>
      <c r="C48" s="3">
        <v>74</v>
      </c>
      <c r="D48" s="3">
        <v>0</v>
      </c>
      <c r="E48" s="35">
        <v>0</v>
      </c>
      <c r="F48" s="4">
        <v>174</v>
      </c>
      <c r="G48" s="216">
        <v>0</v>
      </c>
      <c r="H48" s="3">
        <v>80</v>
      </c>
      <c r="I48" s="3">
        <v>0</v>
      </c>
      <c r="J48" s="35">
        <v>0</v>
      </c>
      <c r="K48" s="4">
        <v>80</v>
      </c>
      <c r="L48" s="217">
        <v>100</v>
      </c>
      <c r="M48" s="3">
        <v>154</v>
      </c>
      <c r="N48" s="3">
        <v>0</v>
      </c>
      <c r="O48" s="35">
        <v>0</v>
      </c>
      <c r="P48" s="4">
        <v>254</v>
      </c>
    </row>
    <row r="49" spans="1:16">
      <c r="A49" s="19" t="s">
        <v>46</v>
      </c>
      <c r="B49" s="216">
        <v>0</v>
      </c>
      <c r="C49" s="3">
        <v>0</v>
      </c>
      <c r="D49" s="3">
        <v>141</v>
      </c>
      <c r="E49" s="35">
        <v>0</v>
      </c>
      <c r="F49" s="4">
        <v>141</v>
      </c>
      <c r="G49" s="216">
        <v>-19</v>
      </c>
      <c r="H49" s="3">
        <v>8</v>
      </c>
      <c r="I49" s="3">
        <v>-10</v>
      </c>
      <c r="J49" s="35">
        <v>0</v>
      </c>
      <c r="K49" s="4">
        <v>-21</v>
      </c>
      <c r="L49" s="217">
        <v>-19</v>
      </c>
      <c r="M49" s="3">
        <v>8</v>
      </c>
      <c r="N49" s="3">
        <v>131</v>
      </c>
      <c r="O49" s="35">
        <v>0</v>
      </c>
      <c r="P49" s="4">
        <v>120</v>
      </c>
    </row>
    <row r="50" spans="1:16">
      <c r="A50" s="19" t="s">
        <v>47</v>
      </c>
      <c r="B50" s="216">
        <v>48</v>
      </c>
      <c r="C50" s="3">
        <v>0</v>
      </c>
      <c r="D50" s="3">
        <v>0</v>
      </c>
      <c r="E50" s="35">
        <v>1</v>
      </c>
      <c r="F50" s="4">
        <v>49</v>
      </c>
      <c r="G50" s="216">
        <v>-57</v>
      </c>
      <c r="H50" s="3">
        <v>53</v>
      </c>
      <c r="I50" s="3">
        <v>-6</v>
      </c>
      <c r="J50" s="35">
        <v>0</v>
      </c>
      <c r="K50" s="4">
        <v>-10</v>
      </c>
      <c r="L50" s="217">
        <v>-9</v>
      </c>
      <c r="M50" s="3">
        <v>53</v>
      </c>
      <c r="N50" s="3">
        <v>-6</v>
      </c>
      <c r="O50" s="35">
        <v>1</v>
      </c>
      <c r="P50" s="4">
        <v>39</v>
      </c>
    </row>
    <row r="51" spans="1:16">
      <c r="A51" s="19" t="s">
        <v>48</v>
      </c>
      <c r="B51" s="216">
        <v>91</v>
      </c>
      <c r="C51" s="3">
        <v>26</v>
      </c>
      <c r="D51" s="3">
        <v>0</v>
      </c>
      <c r="E51" s="35">
        <v>0</v>
      </c>
      <c r="F51" s="4">
        <v>117</v>
      </c>
      <c r="G51" s="216">
        <v>-8</v>
      </c>
      <c r="H51" s="3">
        <v>0</v>
      </c>
      <c r="I51" s="3">
        <v>0</v>
      </c>
      <c r="J51" s="35">
        <v>0</v>
      </c>
      <c r="K51" s="4">
        <v>-8</v>
      </c>
      <c r="L51" s="217">
        <v>83</v>
      </c>
      <c r="M51" s="3">
        <v>26</v>
      </c>
      <c r="N51" s="3">
        <v>0</v>
      </c>
      <c r="O51" s="35">
        <v>0</v>
      </c>
      <c r="P51" s="4">
        <v>109</v>
      </c>
    </row>
    <row r="52" spans="1:16">
      <c r="A52" s="19" t="s">
        <v>49</v>
      </c>
      <c r="B52" s="216">
        <v>0</v>
      </c>
      <c r="C52" s="3">
        <v>0</v>
      </c>
      <c r="D52" s="3">
        <v>0</v>
      </c>
      <c r="E52" s="35">
        <v>0</v>
      </c>
      <c r="F52" s="4">
        <v>0</v>
      </c>
      <c r="G52" s="216">
        <v>0</v>
      </c>
      <c r="H52" s="3">
        <v>0</v>
      </c>
      <c r="I52" s="3">
        <v>0</v>
      </c>
      <c r="J52" s="35">
        <v>0</v>
      </c>
      <c r="K52" s="4">
        <v>0</v>
      </c>
      <c r="L52" s="217">
        <v>0</v>
      </c>
      <c r="M52" s="3">
        <v>0</v>
      </c>
      <c r="N52" s="3">
        <v>0</v>
      </c>
      <c r="O52" s="35">
        <v>0</v>
      </c>
      <c r="P52" s="4">
        <v>0</v>
      </c>
    </row>
    <row r="53" spans="1:16">
      <c r="A53" s="19" t="s">
        <v>50</v>
      </c>
      <c r="B53" s="216">
        <v>7</v>
      </c>
      <c r="C53" s="3">
        <v>75</v>
      </c>
      <c r="D53" s="3">
        <v>40</v>
      </c>
      <c r="E53" s="35">
        <v>0</v>
      </c>
      <c r="F53" s="4">
        <v>122</v>
      </c>
      <c r="G53" s="216">
        <v>0</v>
      </c>
      <c r="H53" s="3">
        <v>3</v>
      </c>
      <c r="I53" s="3">
        <v>-67</v>
      </c>
      <c r="J53" s="35">
        <v>0</v>
      </c>
      <c r="K53" s="4">
        <v>-64</v>
      </c>
      <c r="L53" s="217">
        <v>7</v>
      </c>
      <c r="M53" s="3">
        <v>78</v>
      </c>
      <c r="N53" s="3">
        <v>-27</v>
      </c>
      <c r="O53" s="35">
        <v>0</v>
      </c>
      <c r="P53" s="4">
        <v>58</v>
      </c>
    </row>
    <row r="54" spans="1:16">
      <c r="A54" s="19" t="s">
        <v>51</v>
      </c>
      <c r="B54" s="216">
        <v>0</v>
      </c>
      <c r="C54" s="3">
        <v>0</v>
      </c>
      <c r="D54" s="3">
        <v>-37</v>
      </c>
      <c r="E54" s="35">
        <v>0</v>
      </c>
      <c r="F54" s="4">
        <v>-37</v>
      </c>
      <c r="G54" s="216">
        <v>0</v>
      </c>
      <c r="H54" s="3">
        <v>-29</v>
      </c>
      <c r="I54" s="3">
        <v>8</v>
      </c>
      <c r="J54" s="35">
        <v>-16</v>
      </c>
      <c r="K54" s="4">
        <v>-37</v>
      </c>
      <c r="L54" s="217">
        <v>0</v>
      </c>
      <c r="M54" s="3">
        <v>-29</v>
      </c>
      <c r="N54" s="3">
        <v>-29</v>
      </c>
      <c r="O54" s="35">
        <v>-16</v>
      </c>
      <c r="P54" s="4">
        <v>-74</v>
      </c>
    </row>
    <row r="55" spans="1:16">
      <c r="A55" s="19" t="s">
        <v>52</v>
      </c>
      <c r="B55" s="216">
        <v>0</v>
      </c>
      <c r="C55" s="3">
        <v>0</v>
      </c>
      <c r="D55" s="3">
        <v>7</v>
      </c>
      <c r="E55" s="35">
        <v>0</v>
      </c>
      <c r="F55" s="4">
        <v>7</v>
      </c>
      <c r="G55" s="216">
        <v>-13</v>
      </c>
      <c r="H55" s="3">
        <v>7</v>
      </c>
      <c r="I55" s="3">
        <v>50</v>
      </c>
      <c r="J55" s="35">
        <v>0</v>
      </c>
      <c r="K55" s="4">
        <v>44</v>
      </c>
      <c r="L55" s="217">
        <v>-13</v>
      </c>
      <c r="M55" s="3">
        <v>7</v>
      </c>
      <c r="N55" s="3">
        <v>57</v>
      </c>
      <c r="O55" s="35">
        <v>0</v>
      </c>
      <c r="P55" s="4">
        <v>51</v>
      </c>
    </row>
    <row r="56" spans="1:16">
      <c r="A56" s="19" t="s">
        <v>53</v>
      </c>
      <c r="B56" s="216">
        <v>0</v>
      </c>
      <c r="C56" s="3">
        <v>0</v>
      </c>
      <c r="D56" s="3">
        <v>0</v>
      </c>
      <c r="E56" s="35">
        <v>0</v>
      </c>
      <c r="F56" s="4">
        <v>0</v>
      </c>
      <c r="G56" s="216">
        <v>4</v>
      </c>
      <c r="H56" s="3">
        <v>0</v>
      </c>
      <c r="I56" s="3">
        <v>0</v>
      </c>
      <c r="J56" s="35">
        <v>0</v>
      </c>
      <c r="K56" s="4">
        <v>4</v>
      </c>
      <c r="L56" s="217">
        <v>4</v>
      </c>
      <c r="M56" s="3">
        <v>0</v>
      </c>
      <c r="N56" s="3">
        <v>0</v>
      </c>
      <c r="O56" s="35">
        <v>0</v>
      </c>
      <c r="P56" s="4">
        <v>4</v>
      </c>
    </row>
    <row r="57" spans="1:16">
      <c r="A57" s="19" t="s">
        <v>54</v>
      </c>
      <c r="B57" s="216">
        <v>0</v>
      </c>
      <c r="C57" s="3">
        <v>0</v>
      </c>
      <c r="D57" s="3">
        <v>0</v>
      </c>
      <c r="E57" s="35">
        <v>1</v>
      </c>
      <c r="F57" s="4">
        <v>1</v>
      </c>
      <c r="G57" s="216">
        <v>-18</v>
      </c>
      <c r="H57" s="3">
        <v>10</v>
      </c>
      <c r="I57" s="3">
        <v>-4</v>
      </c>
      <c r="J57" s="35">
        <v>0</v>
      </c>
      <c r="K57" s="4">
        <v>-12</v>
      </c>
      <c r="L57" s="217">
        <v>-18</v>
      </c>
      <c r="M57" s="3">
        <v>10</v>
      </c>
      <c r="N57" s="3">
        <v>-4</v>
      </c>
      <c r="O57" s="35">
        <v>1</v>
      </c>
      <c r="P57" s="4">
        <v>-11</v>
      </c>
    </row>
    <row r="58" spans="1:16">
      <c r="A58" s="19" t="s">
        <v>55</v>
      </c>
      <c r="B58" s="216">
        <v>0</v>
      </c>
      <c r="C58" s="3">
        <v>0</v>
      </c>
      <c r="D58" s="3">
        <v>0</v>
      </c>
      <c r="E58" s="35">
        <v>0</v>
      </c>
      <c r="F58" s="4">
        <v>0</v>
      </c>
      <c r="G58" s="216">
        <v>0</v>
      </c>
      <c r="H58" s="3">
        <v>0</v>
      </c>
      <c r="I58" s="3">
        <v>0</v>
      </c>
      <c r="J58" s="35">
        <v>0</v>
      </c>
      <c r="K58" s="4">
        <v>0</v>
      </c>
      <c r="L58" s="217">
        <v>0</v>
      </c>
      <c r="M58" s="3">
        <v>0</v>
      </c>
      <c r="N58" s="3">
        <v>0</v>
      </c>
      <c r="O58" s="35">
        <v>0</v>
      </c>
      <c r="P58" s="4">
        <v>0</v>
      </c>
    </row>
    <row r="59" spans="1:16">
      <c r="A59" s="19" t="s">
        <v>56</v>
      </c>
      <c r="B59" s="216">
        <v>0</v>
      </c>
      <c r="C59" s="3">
        <v>0</v>
      </c>
      <c r="D59" s="3">
        <v>0</v>
      </c>
      <c r="E59" s="35">
        <v>0</v>
      </c>
      <c r="F59" s="4">
        <v>0</v>
      </c>
      <c r="G59" s="216">
        <v>0</v>
      </c>
      <c r="H59" s="3">
        <v>-18</v>
      </c>
      <c r="I59" s="3">
        <v>-7</v>
      </c>
      <c r="J59" s="35">
        <v>0</v>
      </c>
      <c r="K59" s="4">
        <v>-25</v>
      </c>
      <c r="L59" s="217">
        <v>0</v>
      </c>
      <c r="M59" s="3">
        <v>-18</v>
      </c>
      <c r="N59" s="3">
        <v>-7</v>
      </c>
      <c r="O59" s="35">
        <v>0</v>
      </c>
      <c r="P59" s="4">
        <v>-25</v>
      </c>
    </row>
    <row r="60" spans="1:16">
      <c r="A60" s="19" t="s">
        <v>57</v>
      </c>
      <c r="B60" s="216">
        <v>115</v>
      </c>
      <c r="C60" s="3">
        <v>29</v>
      </c>
      <c r="D60" s="3">
        <v>132</v>
      </c>
      <c r="E60" s="35">
        <v>56</v>
      </c>
      <c r="F60" s="4">
        <v>332</v>
      </c>
      <c r="G60" s="216">
        <v>18</v>
      </c>
      <c r="H60" s="3">
        <v>-6</v>
      </c>
      <c r="I60" s="3">
        <v>0</v>
      </c>
      <c r="J60" s="35">
        <v>-41</v>
      </c>
      <c r="K60" s="4">
        <v>-29</v>
      </c>
      <c r="L60" s="217">
        <v>133</v>
      </c>
      <c r="M60" s="3">
        <v>23</v>
      </c>
      <c r="N60" s="3">
        <v>132</v>
      </c>
      <c r="O60" s="35">
        <v>15</v>
      </c>
      <c r="P60" s="4">
        <v>303</v>
      </c>
    </row>
    <row r="61" spans="1:16">
      <c r="A61" s="19" t="s">
        <v>58</v>
      </c>
      <c r="B61" s="216">
        <v>16</v>
      </c>
      <c r="C61" s="3">
        <v>9</v>
      </c>
      <c r="D61" s="3">
        <v>0</v>
      </c>
      <c r="E61" s="35">
        <v>0</v>
      </c>
      <c r="F61" s="4">
        <v>25</v>
      </c>
      <c r="G61" s="216">
        <v>0</v>
      </c>
      <c r="H61" s="3">
        <v>0</v>
      </c>
      <c r="I61" s="3">
        <v>0</v>
      </c>
      <c r="J61" s="35">
        <v>0</v>
      </c>
      <c r="K61" s="4">
        <v>0</v>
      </c>
      <c r="L61" s="217">
        <v>16</v>
      </c>
      <c r="M61" s="3">
        <v>9</v>
      </c>
      <c r="N61" s="3">
        <v>0</v>
      </c>
      <c r="O61" s="35">
        <v>0</v>
      </c>
      <c r="P61" s="4">
        <v>25</v>
      </c>
    </row>
    <row r="62" spans="1:16">
      <c r="A62" s="19" t="s">
        <v>59</v>
      </c>
      <c r="B62" s="216">
        <v>0</v>
      </c>
      <c r="C62" s="3">
        <v>0</v>
      </c>
      <c r="D62" s="3">
        <v>0</v>
      </c>
      <c r="E62" s="35">
        <v>10</v>
      </c>
      <c r="F62" s="4">
        <v>10</v>
      </c>
      <c r="G62" s="216">
        <v>148</v>
      </c>
      <c r="H62" s="3">
        <v>0</v>
      </c>
      <c r="I62" s="3">
        <v>0</v>
      </c>
      <c r="J62" s="35">
        <v>50</v>
      </c>
      <c r="K62" s="4">
        <v>198</v>
      </c>
      <c r="L62" s="217">
        <v>148</v>
      </c>
      <c r="M62" s="3">
        <v>0</v>
      </c>
      <c r="N62" s="3">
        <v>0</v>
      </c>
      <c r="O62" s="35">
        <v>60</v>
      </c>
      <c r="P62" s="4">
        <v>208</v>
      </c>
    </row>
    <row r="63" spans="1:16">
      <c r="A63" s="19" t="s">
        <v>60</v>
      </c>
      <c r="B63" s="216">
        <v>43</v>
      </c>
      <c r="C63" s="3">
        <v>94</v>
      </c>
      <c r="D63" s="3">
        <v>17</v>
      </c>
      <c r="E63" s="35">
        <v>0</v>
      </c>
      <c r="F63" s="4">
        <v>154</v>
      </c>
      <c r="G63" s="216">
        <v>0</v>
      </c>
      <c r="H63" s="3">
        <v>0</v>
      </c>
      <c r="I63" s="3">
        <v>44</v>
      </c>
      <c r="J63" s="35">
        <v>0</v>
      </c>
      <c r="K63" s="4">
        <v>44</v>
      </c>
      <c r="L63" s="217">
        <v>43</v>
      </c>
      <c r="M63" s="3">
        <v>94</v>
      </c>
      <c r="N63" s="3">
        <v>61</v>
      </c>
      <c r="O63" s="35">
        <v>0</v>
      </c>
      <c r="P63" s="4">
        <v>198</v>
      </c>
    </row>
    <row r="64" spans="1:16">
      <c r="A64" s="19" t="s">
        <v>192</v>
      </c>
      <c r="B64" s="216">
        <v>25</v>
      </c>
      <c r="C64" s="3">
        <v>0</v>
      </c>
      <c r="D64" s="3">
        <v>0</v>
      </c>
      <c r="E64" s="35">
        <v>0</v>
      </c>
      <c r="F64" s="4">
        <v>25</v>
      </c>
      <c r="G64" s="216">
        <v>15</v>
      </c>
      <c r="H64" s="3">
        <v>0</v>
      </c>
      <c r="I64" s="3">
        <v>0</v>
      </c>
      <c r="J64" s="35">
        <v>0</v>
      </c>
      <c r="K64" s="4">
        <v>15</v>
      </c>
      <c r="L64" s="217">
        <v>40</v>
      </c>
      <c r="M64" s="3">
        <v>0</v>
      </c>
      <c r="N64" s="3">
        <v>0</v>
      </c>
      <c r="O64" s="35">
        <v>0</v>
      </c>
      <c r="P64" s="4">
        <v>40</v>
      </c>
    </row>
    <row r="65" spans="1:16">
      <c r="A65" s="19" t="s">
        <v>62</v>
      </c>
      <c r="B65" s="216">
        <v>20</v>
      </c>
      <c r="C65" s="3">
        <v>0</v>
      </c>
      <c r="D65" s="3">
        <v>0</v>
      </c>
      <c r="E65" s="35">
        <v>-7</v>
      </c>
      <c r="F65" s="4">
        <v>13</v>
      </c>
      <c r="G65" s="216">
        <v>0</v>
      </c>
      <c r="H65" s="3">
        <v>36</v>
      </c>
      <c r="I65" s="3">
        <v>13</v>
      </c>
      <c r="J65" s="35">
        <v>92</v>
      </c>
      <c r="K65" s="4">
        <v>141</v>
      </c>
      <c r="L65" s="217">
        <v>20</v>
      </c>
      <c r="M65" s="3">
        <v>36</v>
      </c>
      <c r="N65" s="3">
        <v>13</v>
      </c>
      <c r="O65" s="35">
        <v>85</v>
      </c>
      <c r="P65" s="4">
        <v>154</v>
      </c>
    </row>
    <row r="66" spans="1:16">
      <c r="A66" s="19" t="s">
        <v>63</v>
      </c>
      <c r="B66" s="216">
        <v>0</v>
      </c>
      <c r="C66" s="3">
        <v>0</v>
      </c>
      <c r="D66" s="3">
        <v>0</v>
      </c>
      <c r="E66" s="35">
        <v>0</v>
      </c>
      <c r="F66" s="4">
        <v>0</v>
      </c>
      <c r="G66" s="216">
        <v>-28</v>
      </c>
      <c r="H66" s="3">
        <v>2</v>
      </c>
      <c r="I66" s="3">
        <v>-4</v>
      </c>
      <c r="J66" s="35">
        <v>0</v>
      </c>
      <c r="K66" s="4">
        <v>-30</v>
      </c>
      <c r="L66" s="217">
        <v>-28</v>
      </c>
      <c r="M66" s="3">
        <v>2</v>
      </c>
      <c r="N66" s="3">
        <v>-4</v>
      </c>
      <c r="O66" s="35">
        <v>0</v>
      </c>
      <c r="P66" s="4">
        <v>-30</v>
      </c>
    </row>
    <row r="67" spans="1:16">
      <c r="A67" s="19" t="s">
        <v>64</v>
      </c>
      <c r="B67" s="216">
        <v>0</v>
      </c>
      <c r="C67" s="3">
        <v>65</v>
      </c>
      <c r="D67" s="3">
        <v>0</v>
      </c>
      <c r="E67" s="35">
        <v>118</v>
      </c>
      <c r="F67" s="4">
        <v>183</v>
      </c>
      <c r="G67" s="216">
        <v>0</v>
      </c>
      <c r="H67" s="3">
        <v>0</v>
      </c>
      <c r="I67" s="3">
        <v>-83</v>
      </c>
      <c r="J67" s="35">
        <v>-77</v>
      </c>
      <c r="K67" s="4">
        <v>-160</v>
      </c>
      <c r="L67" s="217">
        <v>0</v>
      </c>
      <c r="M67" s="3">
        <v>65</v>
      </c>
      <c r="N67" s="3">
        <v>-83</v>
      </c>
      <c r="O67" s="35">
        <v>41</v>
      </c>
      <c r="P67" s="4">
        <v>23</v>
      </c>
    </row>
    <row r="68" spans="1:16">
      <c r="A68" s="19" t="s">
        <v>65</v>
      </c>
      <c r="B68" s="216">
        <v>0</v>
      </c>
      <c r="C68" s="3">
        <v>53</v>
      </c>
      <c r="D68" s="3">
        <v>0</v>
      </c>
      <c r="E68" s="35">
        <v>0</v>
      </c>
      <c r="F68" s="4">
        <v>53</v>
      </c>
      <c r="G68" s="216">
        <v>-47</v>
      </c>
      <c r="H68" s="3">
        <v>0</v>
      </c>
      <c r="I68" s="3">
        <v>-1</v>
      </c>
      <c r="J68" s="35">
        <v>26</v>
      </c>
      <c r="K68" s="4">
        <v>-22</v>
      </c>
      <c r="L68" s="217">
        <v>-47</v>
      </c>
      <c r="M68" s="3">
        <v>53</v>
      </c>
      <c r="N68" s="3">
        <v>-1</v>
      </c>
      <c r="O68" s="35">
        <v>26</v>
      </c>
      <c r="P68" s="4">
        <v>31</v>
      </c>
    </row>
    <row r="69" spans="1:16">
      <c r="A69" s="19" t="s">
        <v>67</v>
      </c>
      <c r="B69" s="216">
        <v>0</v>
      </c>
      <c r="C69" s="3">
        <v>9</v>
      </c>
      <c r="D69" s="3">
        <v>0</v>
      </c>
      <c r="E69" s="35">
        <v>0</v>
      </c>
      <c r="F69" s="4">
        <v>9</v>
      </c>
      <c r="G69" s="216">
        <v>0</v>
      </c>
      <c r="H69" s="3">
        <v>0</v>
      </c>
      <c r="I69" s="3">
        <v>0</v>
      </c>
      <c r="J69" s="35">
        <v>0</v>
      </c>
      <c r="K69" s="4">
        <v>0</v>
      </c>
      <c r="L69" s="217">
        <v>0</v>
      </c>
      <c r="M69" s="3">
        <v>9</v>
      </c>
      <c r="N69" s="3">
        <v>0</v>
      </c>
      <c r="O69" s="35">
        <v>0</v>
      </c>
      <c r="P69" s="4">
        <v>9</v>
      </c>
    </row>
    <row r="70" spans="1:16">
      <c r="A70" s="19" t="s">
        <v>68</v>
      </c>
      <c r="B70" s="216">
        <v>0</v>
      </c>
      <c r="C70" s="3">
        <v>0</v>
      </c>
      <c r="D70" s="3">
        <v>0</v>
      </c>
      <c r="E70" s="35">
        <v>0</v>
      </c>
      <c r="F70" s="4">
        <v>0</v>
      </c>
      <c r="G70" s="216">
        <v>-4</v>
      </c>
      <c r="H70" s="3">
        <v>-6</v>
      </c>
      <c r="I70" s="3">
        <v>0</v>
      </c>
      <c r="J70" s="35">
        <v>-11</v>
      </c>
      <c r="K70" s="4">
        <v>-21</v>
      </c>
      <c r="L70" s="217">
        <v>-4</v>
      </c>
      <c r="M70" s="3">
        <v>-6</v>
      </c>
      <c r="N70" s="3">
        <v>0</v>
      </c>
      <c r="O70" s="35">
        <v>-11</v>
      </c>
      <c r="P70" s="4">
        <v>-21</v>
      </c>
    </row>
    <row r="71" spans="1:16">
      <c r="A71" s="19" t="s">
        <v>69</v>
      </c>
      <c r="B71" s="216">
        <v>0</v>
      </c>
      <c r="C71" s="3">
        <v>0</v>
      </c>
      <c r="D71" s="3">
        <v>0</v>
      </c>
      <c r="E71" s="35">
        <v>0</v>
      </c>
      <c r="F71" s="4">
        <v>0</v>
      </c>
      <c r="G71" s="216">
        <v>-17</v>
      </c>
      <c r="H71" s="3">
        <v>0</v>
      </c>
      <c r="I71" s="3">
        <v>13</v>
      </c>
      <c r="J71" s="35">
        <v>-9</v>
      </c>
      <c r="K71" s="4">
        <v>-13</v>
      </c>
      <c r="L71" s="217">
        <v>-17</v>
      </c>
      <c r="M71" s="3">
        <v>0</v>
      </c>
      <c r="N71" s="3">
        <v>13</v>
      </c>
      <c r="O71" s="35">
        <v>-9</v>
      </c>
      <c r="P71" s="4">
        <v>-13</v>
      </c>
    </row>
    <row r="72" spans="1:16">
      <c r="A72" s="19" t="s">
        <v>70</v>
      </c>
      <c r="B72" s="216">
        <v>0</v>
      </c>
      <c r="C72" s="3">
        <v>0</v>
      </c>
      <c r="D72" s="3">
        <v>0</v>
      </c>
      <c r="E72" s="35">
        <v>17</v>
      </c>
      <c r="F72" s="4">
        <v>17</v>
      </c>
      <c r="G72" s="216">
        <v>-35</v>
      </c>
      <c r="H72" s="3">
        <v>0</v>
      </c>
      <c r="I72" s="3">
        <v>0</v>
      </c>
      <c r="J72" s="35">
        <v>0</v>
      </c>
      <c r="K72" s="4">
        <v>-35</v>
      </c>
      <c r="L72" s="217">
        <v>-35</v>
      </c>
      <c r="M72" s="3">
        <v>0</v>
      </c>
      <c r="N72" s="3">
        <v>0</v>
      </c>
      <c r="O72" s="35">
        <v>17</v>
      </c>
      <c r="P72" s="4">
        <v>-18</v>
      </c>
    </row>
    <row r="73" spans="1:16">
      <c r="A73" s="19" t="s">
        <v>71</v>
      </c>
      <c r="B73" s="216">
        <v>0</v>
      </c>
      <c r="C73" s="3">
        <v>0</v>
      </c>
      <c r="D73" s="3">
        <v>0</v>
      </c>
      <c r="E73" s="35">
        <v>0</v>
      </c>
      <c r="F73" s="4">
        <v>0</v>
      </c>
      <c r="G73" s="216">
        <v>-10</v>
      </c>
      <c r="H73" s="3">
        <v>0</v>
      </c>
      <c r="I73" s="3">
        <v>0</v>
      </c>
      <c r="J73" s="35">
        <v>0</v>
      </c>
      <c r="K73" s="4">
        <v>-10</v>
      </c>
      <c r="L73" s="217">
        <v>-10</v>
      </c>
      <c r="M73" s="3">
        <v>0</v>
      </c>
      <c r="N73" s="3">
        <v>0</v>
      </c>
      <c r="O73" s="35">
        <v>0</v>
      </c>
      <c r="P73" s="4">
        <v>-10</v>
      </c>
    </row>
    <row r="74" spans="1:16">
      <c r="A74" s="19" t="s">
        <v>72</v>
      </c>
      <c r="B74" s="216">
        <v>107</v>
      </c>
      <c r="C74" s="3">
        <v>0</v>
      </c>
      <c r="D74" s="3">
        <v>32</v>
      </c>
      <c r="E74" s="35">
        <v>1</v>
      </c>
      <c r="F74" s="4">
        <v>140</v>
      </c>
      <c r="G74" s="216">
        <v>91</v>
      </c>
      <c r="H74" s="3">
        <v>74</v>
      </c>
      <c r="I74" s="3">
        <v>0</v>
      </c>
      <c r="J74" s="35">
        <v>0</v>
      </c>
      <c r="K74" s="4">
        <v>165</v>
      </c>
      <c r="L74" s="217">
        <v>198</v>
      </c>
      <c r="M74" s="3">
        <v>74</v>
      </c>
      <c r="N74" s="3">
        <v>32</v>
      </c>
      <c r="O74" s="35">
        <v>1</v>
      </c>
      <c r="P74" s="4">
        <v>305</v>
      </c>
    </row>
    <row r="75" spans="1:16">
      <c r="A75" s="19" t="s">
        <v>73</v>
      </c>
      <c r="B75" s="216">
        <v>0</v>
      </c>
      <c r="C75" s="3">
        <v>28</v>
      </c>
      <c r="D75" s="3">
        <v>0</v>
      </c>
      <c r="E75" s="35">
        <v>0</v>
      </c>
      <c r="F75" s="4">
        <v>28</v>
      </c>
      <c r="G75" s="216">
        <v>0</v>
      </c>
      <c r="H75" s="3">
        <v>0</v>
      </c>
      <c r="I75" s="3">
        <v>0</v>
      </c>
      <c r="J75" s="35">
        <v>0</v>
      </c>
      <c r="K75" s="4">
        <v>0</v>
      </c>
      <c r="L75" s="217">
        <v>0</v>
      </c>
      <c r="M75" s="3">
        <v>28</v>
      </c>
      <c r="N75" s="3">
        <v>0</v>
      </c>
      <c r="O75" s="35">
        <v>0</v>
      </c>
      <c r="P75" s="4">
        <v>28</v>
      </c>
    </row>
    <row r="76" spans="1:16">
      <c r="A76" s="19" t="s">
        <v>74</v>
      </c>
      <c r="B76" s="216">
        <v>20</v>
      </c>
      <c r="C76" s="3">
        <v>0</v>
      </c>
      <c r="D76" s="3">
        <v>0</v>
      </c>
      <c r="E76" s="35">
        <v>1</v>
      </c>
      <c r="F76" s="4">
        <v>21</v>
      </c>
      <c r="G76" s="216">
        <v>-23</v>
      </c>
      <c r="H76" s="3">
        <v>-4</v>
      </c>
      <c r="I76" s="3">
        <v>-25</v>
      </c>
      <c r="J76" s="35">
        <v>0</v>
      </c>
      <c r="K76" s="4">
        <v>-52</v>
      </c>
      <c r="L76" s="217">
        <v>-3</v>
      </c>
      <c r="M76" s="3">
        <v>-4</v>
      </c>
      <c r="N76" s="3">
        <v>-25</v>
      </c>
      <c r="O76" s="35">
        <v>1</v>
      </c>
      <c r="P76" s="4">
        <v>-31</v>
      </c>
    </row>
    <row r="77" spans="1:16">
      <c r="A77" s="19" t="s">
        <v>75</v>
      </c>
      <c r="B77" s="216">
        <v>2</v>
      </c>
      <c r="C77" s="3">
        <v>13</v>
      </c>
      <c r="D77" s="3">
        <v>94</v>
      </c>
      <c r="E77" s="35">
        <v>54</v>
      </c>
      <c r="F77" s="4">
        <v>163</v>
      </c>
      <c r="G77" s="216">
        <v>0</v>
      </c>
      <c r="H77" s="3">
        <v>0</v>
      </c>
      <c r="I77" s="3">
        <v>98</v>
      </c>
      <c r="J77" s="35">
        <v>0</v>
      </c>
      <c r="K77" s="4">
        <v>98</v>
      </c>
      <c r="L77" s="217">
        <v>2</v>
      </c>
      <c r="M77" s="3">
        <v>13</v>
      </c>
      <c r="N77" s="3">
        <v>192</v>
      </c>
      <c r="O77" s="35">
        <v>54</v>
      </c>
      <c r="P77" s="4">
        <v>261</v>
      </c>
    </row>
    <row r="78" spans="1:16">
      <c r="A78" s="19" t="s">
        <v>76</v>
      </c>
      <c r="B78" s="216">
        <v>14</v>
      </c>
      <c r="C78" s="3">
        <v>36</v>
      </c>
      <c r="D78" s="3">
        <v>-65</v>
      </c>
      <c r="E78" s="35">
        <v>0</v>
      </c>
      <c r="F78" s="4">
        <v>-15</v>
      </c>
      <c r="G78" s="216">
        <v>0</v>
      </c>
      <c r="H78" s="3">
        <v>0</v>
      </c>
      <c r="I78" s="3">
        <v>55</v>
      </c>
      <c r="J78" s="35">
        <v>0</v>
      </c>
      <c r="K78" s="4">
        <v>55</v>
      </c>
      <c r="L78" s="217">
        <v>14</v>
      </c>
      <c r="M78" s="3">
        <v>36</v>
      </c>
      <c r="N78" s="3">
        <v>-10</v>
      </c>
      <c r="O78" s="35">
        <v>0</v>
      </c>
      <c r="P78" s="4">
        <v>40</v>
      </c>
    </row>
    <row r="79" spans="1:16">
      <c r="A79" s="134" t="s">
        <v>77</v>
      </c>
      <c r="B79" s="218">
        <v>612</v>
      </c>
      <c r="C79" s="7">
        <v>543</v>
      </c>
      <c r="D79" s="7">
        <v>361</v>
      </c>
      <c r="E79" s="219">
        <v>252</v>
      </c>
      <c r="F79" s="8">
        <v>1768</v>
      </c>
      <c r="G79" s="218">
        <v>35</v>
      </c>
      <c r="H79" s="7">
        <v>219</v>
      </c>
      <c r="I79" s="7">
        <v>52</v>
      </c>
      <c r="J79" s="219">
        <v>-41</v>
      </c>
      <c r="K79" s="8">
        <v>265</v>
      </c>
      <c r="L79" s="220">
        <v>647</v>
      </c>
      <c r="M79" s="7">
        <v>762</v>
      </c>
      <c r="N79" s="7">
        <v>413</v>
      </c>
      <c r="O79" s="219">
        <v>211</v>
      </c>
      <c r="P79" s="8">
        <v>2033</v>
      </c>
    </row>
    <row r="81" spans="1:1">
      <c r="A81" s="1" t="s">
        <v>193</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29"/>
  <sheetViews>
    <sheetView workbookViewId="0">
      <pane xSplit="1" ySplit="1" topLeftCell="B2" activePane="bottomRight" state="frozen"/>
      <selection pane="topRight" activeCell="B1" sqref="B1"/>
      <selection pane="bottomLeft" activeCell="A2" sqref="A2"/>
      <selection pane="bottomRight" activeCell="A22" sqref="A22"/>
    </sheetView>
  </sheetViews>
  <sheetFormatPr defaultColWidth="8.6640625" defaultRowHeight="15"/>
  <cols>
    <col min="1" max="1" width="32.109375" style="79" customWidth="1"/>
    <col min="2" max="3" width="14" style="79" customWidth="1"/>
    <col min="4" max="4" width="11.6640625" style="79" customWidth="1"/>
    <col min="5" max="16384" width="8.6640625" style="79"/>
  </cols>
  <sheetData>
    <row r="1" spans="1:3" ht="18">
      <c r="A1" s="173" t="s">
        <v>313</v>
      </c>
    </row>
    <row r="2" spans="1:3" ht="15.75">
      <c r="A2" s="78" t="s">
        <v>530</v>
      </c>
    </row>
    <row r="4" spans="1:3">
      <c r="A4" s="64" t="s">
        <v>194</v>
      </c>
      <c r="B4" s="75" t="s">
        <v>195</v>
      </c>
      <c r="C4" s="64" t="s">
        <v>9</v>
      </c>
    </row>
    <row r="5" spans="1:3">
      <c r="A5" s="82" t="s">
        <v>18</v>
      </c>
      <c r="B5" s="84">
        <v>0.24</v>
      </c>
      <c r="C5" s="85">
        <v>0</v>
      </c>
    </row>
    <row r="6" spans="1:3">
      <c r="A6" s="119" t="s">
        <v>19</v>
      </c>
      <c r="B6" s="120">
        <v>1.43</v>
      </c>
      <c r="C6" s="121">
        <v>0</v>
      </c>
    </row>
    <row r="7" spans="1:3">
      <c r="A7" s="119" t="s">
        <v>20</v>
      </c>
      <c r="B7" s="120">
        <v>17.2</v>
      </c>
      <c r="C7" s="121">
        <v>6.09</v>
      </c>
    </row>
    <row r="8" spans="1:3">
      <c r="A8" s="119" t="s">
        <v>21</v>
      </c>
      <c r="B8" s="120">
        <v>13.31</v>
      </c>
      <c r="C8" s="121">
        <v>46.69</v>
      </c>
    </row>
    <row r="9" spans="1:3">
      <c r="A9" s="119" t="s">
        <v>22</v>
      </c>
      <c r="B9" s="120">
        <v>13.69</v>
      </c>
      <c r="C9" s="121">
        <v>73.19</v>
      </c>
    </row>
    <row r="10" spans="1:3">
      <c r="A10" s="119" t="s">
        <v>23</v>
      </c>
      <c r="B10" s="120">
        <v>30.24</v>
      </c>
      <c r="C10" s="121">
        <v>118.64</v>
      </c>
    </row>
    <row r="11" spans="1:3">
      <c r="A11" s="119" t="s">
        <v>24</v>
      </c>
      <c r="B11" s="120">
        <v>24.9</v>
      </c>
      <c r="C11" s="121">
        <v>136.86000000000001</v>
      </c>
    </row>
    <row r="12" spans="1:3">
      <c r="A12" s="119" t="s">
        <v>25</v>
      </c>
      <c r="B12" s="120">
        <v>7.87</v>
      </c>
      <c r="C12" s="121">
        <v>108.99</v>
      </c>
    </row>
    <row r="13" spans="1:3">
      <c r="A13" s="119" t="s">
        <v>196</v>
      </c>
      <c r="B13" s="120">
        <v>9.0500000000000007</v>
      </c>
      <c r="C13" s="121">
        <v>117.02</v>
      </c>
    </row>
    <row r="14" spans="1:3">
      <c r="A14" s="265" t="s">
        <v>442</v>
      </c>
      <c r="B14" s="263">
        <v>6.84</v>
      </c>
      <c r="C14" s="264">
        <v>135.85</v>
      </c>
    </row>
    <row r="15" spans="1:3">
      <c r="A15" s="122" t="s">
        <v>30</v>
      </c>
      <c r="B15" s="123" t="s">
        <v>440</v>
      </c>
      <c r="C15" s="124" t="s">
        <v>441</v>
      </c>
    </row>
    <row r="17" spans="1:2">
      <c r="A17" s="80" t="s">
        <v>445</v>
      </c>
    </row>
    <row r="18" spans="1:2">
      <c r="A18" s="80" t="s">
        <v>197</v>
      </c>
    </row>
    <row r="19" spans="1:2">
      <c r="A19" s="79" t="s">
        <v>198</v>
      </c>
    </row>
    <row r="21" spans="1:2" ht="15.75">
      <c r="A21" s="81" t="s">
        <v>531</v>
      </c>
    </row>
    <row r="23" spans="1:2">
      <c r="A23" s="64" t="s">
        <v>199</v>
      </c>
      <c r="B23" s="64" t="s">
        <v>200</v>
      </c>
    </row>
    <row r="24" spans="1:2">
      <c r="A24" s="82" t="s">
        <v>201</v>
      </c>
      <c r="B24" s="83">
        <v>743361266</v>
      </c>
    </row>
    <row r="25" spans="1:2">
      <c r="A25" s="119" t="s">
        <v>202</v>
      </c>
      <c r="B25" s="125">
        <v>0</v>
      </c>
    </row>
    <row r="26" spans="1:2" ht="30">
      <c r="A26" s="119" t="s">
        <v>443</v>
      </c>
      <c r="B26" s="126">
        <v>761492</v>
      </c>
    </row>
    <row r="27" spans="1:2" ht="45">
      <c r="A27" s="119" t="s">
        <v>444</v>
      </c>
      <c r="B27" s="126">
        <v>5660499</v>
      </c>
    </row>
    <row r="29" spans="1:2">
      <c r="A29" s="80" t="s">
        <v>198</v>
      </c>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57"/>
  <sheetViews>
    <sheetView workbookViewId="0">
      <pane xSplit="1" topLeftCell="B1" activePane="topRight" state="frozen"/>
      <selection pane="topRight"/>
    </sheetView>
  </sheetViews>
  <sheetFormatPr defaultColWidth="9" defaultRowHeight="15"/>
  <cols>
    <col min="1" max="1" width="23.6640625" style="1" customWidth="1"/>
    <col min="2" max="2" width="48.88671875" style="1" customWidth="1"/>
    <col min="3" max="3" width="56" style="1" customWidth="1"/>
    <col min="4" max="16384" width="9" style="1"/>
  </cols>
  <sheetData>
    <row r="1" spans="1:3" ht="15.75">
      <c r="A1" s="9" t="s">
        <v>532</v>
      </c>
    </row>
    <row r="3" spans="1:3">
      <c r="A3" s="64" t="s">
        <v>255</v>
      </c>
      <c r="B3" s="75" t="s">
        <v>256</v>
      </c>
      <c r="C3" s="54" t="s">
        <v>406</v>
      </c>
    </row>
    <row r="4" spans="1:3" ht="150">
      <c r="A4" s="142">
        <v>1</v>
      </c>
      <c r="B4" s="138" t="s">
        <v>239</v>
      </c>
      <c r="C4" s="238" t="s">
        <v>397</v>
      </c>
    </row>
    <row r="5" spans="1:3" ht="120">
      <c r="A5" s="142">
        <v>2</v>
      </c>
      <c r="B5" s="138" t="s">
        <v>240</v>
      </c>
      <c r="C5" s="238" t="s">
        <v>241</v>
      </c>
    </row>
    <row r="6" spans="1:3" ht="90">
      <c r="A6" s="142">
        <v>3</v>
      </c>
      <c r="B6" s="138" t="s">
        <v>242</v>
      </c>
      <c r="C6" s="238" t="s">
        <v>257</v>
      </c>
    </row>
    <row r="7" spans="1:3" ht="105">
      <c r="A7" s="142">
        <v>4</v>
      </c>
      <c r="B7" s="138" t="s">
        <v>243</v>
      </c>
      <c r="C7" s="238" t="s">
        <v>244</v>
      </c>
    </row>
    <row r="8" spans="1:3" ht="195">
      <c r="A8" s="142">
        <v>5</v>
      </c>
      <c r="B8" s="138" t="s">
        <v>258</v>
      </c>
      <c r="C8" s="238" t="s">
        <v>399</v>
      </c>
    </row>
    <row r="9" spans="1:3" ht="165">
      <c r="A9" s="142">
        <v>6</v>
      </c>
      <c r="B9" s="138" t="s">
        <v>245</v>
      </c>
      <c r="C9" s="238" t="s">
        <v>398</v>
      </c>
    </row>
    <row r="10" spans="1:3" ht="120">
      <c r="A10" s="142">
        <v>7</v>
      </c>
      <c r="B10" s="138" t="s">
        <v>246</v>
      </c>
      <c r="C10" s="238" t="s">
        <v>259</v>
      </c>
    </row>
    <row r="11" spans="1:3" ht="45">
      <c r="A11" s="142">
        <v>8</v>
      </c>
      <c r="B11" s="138" t="s">
        <v>247</v>
      </c>
      <c r="C11" s="238" t="s">
        <v>248</v>
      </c>
    </row>
    <row r="12" spans="1:3" ht="30">
      <c r="A12" s="142">
        <v>9</v>
      </c>
      <c r="B12" s="138" t="s">
        <v>249</v>
      </c>
      <c r="C12" s="238" t="s">
        <v>400</v>
      </c>
    </row>
    <row r="13" spans="1:3" ht="240">
      <c r="A13" s="142">
        <v>10</v>
      </c>
      <c r="B13" s="138" t="s">
        <v>250</v>
      </c>
      <c r="C13" s="238" t="s">
        <v>401</v>
      </c>
    </row>
    <row r="14" spans="1:3" ht="270">
      <c r="A14" s="142">
        <v>11</v>
      </c>
      <c r="B14" s="138" t="s">
        <v>251</v>
      </c>
      <c r="C14" s="238" t="s">
        <v>402</v>
      </c>
    </row>
    <row r="15" spans="1:3" ht="135">
      <c r="A15" s="142">
        <v>12</v>
      </c>
      <c r="B15" s="138" t="s">
        <v>252</v>
      </c>
      <c r="C15" s="238" t="s">
        <v>403</v>
      </c>
    </row>
    <row r="16" spans="1:3" ht="105">
      <c r="A16" s="142">
        <v>13</v>
      </c>
      <c r="B16" s="138" t="s">
        <v>253</v>
      </c>
      <c r="C16" s="238" t="s">
        <v>404</v>
      </c>
    </row>
    <row r="17" spans="1:3" ht="210">
      <c r="A17" s="143">
        <v>14</v>
      </c>
      <c r="B17" s="140" t="s">
        <v>254</v>
      </c>
      <c r="C17" s="239" t="s">
        <v>405</v>
      </c>
    </row>
    <row r="20" spans="1:3" ht="15.75">
      <c r="A20" s="9" t="s">
        <v>533</v>
      </c>
    </row>
    <row r="22" spans="1:3">
      <c r="A22" s="64" t="s">
        <v>269</v>
      </c>
      <c r="B22" s="75" t="s">
        <v>270</v>
      </c>
      <c r="C22" s="54" t="s">
        <v>407</v>
      </c>
    </row>
    <row r="23" spans="1:3" ht="30">
      <c r="A23" s="139" t="s">
        <v>43</v>
      </c>
      <c r="B23" s="225" t="s">
        <v>350</v>
      </c>
      <c r="C23" s="239" t="s">
        <v>417</v>
      </c>
    </row>
    <row r="24" spans="1:3" ht="60">
      <c r="A24" s="139" t="s">
        <v>44</v>
      </c>
      <c r="B24" s="225" t="s">
        <v>271</v>
      </c>
      <c r="C24" s="226" t="s">
        <v>347</v>
      </c>
    </row>
    <row r="25" spans="1:3" ht="60">
      <c r="A25" s="139" t="s">
        <v>45</v>
      </c>
      <c r="B25" s="225" t="s">
        <v>272</v>
      </c>
      <c r="C25" s="226" t="s">
        <v>351</v>
      </c>
    </row>
    <row r="26" spans="1:3" ht="75">
      <c r="A26" s="139" t="s">
        <v>46</v>
      </c>
      <c r="B26" s="225" t="s">
        <v>352</v>
      </c>
      <c r="C26" s="226" t="s">
        <v>353</v>
      </c>
    </row>
    <row r="27" spans="1:3">
      <c r="A27" s="139" t="s">
        <v>47</v>
      </c>
      <c r="B27" s="225" t="s">
        <v>260</v>
      </c>
      <c r="C27" s="226" t="s">
        <v>348</v>
      </c>
    </row>
    <row r="28" spans="1:3" ht="300">
      <c r="A28" s="139" t="s">
        <v>48</v>
      </c>
      <c r="B28" s="225" t="s">
        <v>261</v>
      </c>
      <c r="C28" s="239" t="s">
        <v>408</v>
      </c>
    </row>
    <row r="29" spans="1:3" ht="45">
      <c r="A29" s="139" t="s">
        <v>49</v>
      </c>
      <c r="B29" s="225" t="s">
        <v>273</v>
      </c>
      <c r="C29" s="226" t="s">
        <v>349</v>
      </c>
    </row>
    <row r="30" spans="1:3" ht="105">
      <c r="A30" s="139" t="s">
        <v>50</v>
      </c>
      <c r="B30" s="225" t="s">
        <v>274</v>
      </c>
      <c r="C30" s="226" t="s">
        <v>354</v>
      </c>
    </row>
    <row r="31" spans="1:3" ht="30">
      <c r="A31" s="139" t="s">
        <v>51</v>
      </c>
      <c r="B31" s="225" t="s">
        <v>275</v>
      </c>
      <c r="C31" s="141"/>
    </row>
    <row r="32" spans="1:3" ht="75">
      <c r="A32" s="139" t="s">
        <v>52</v>
      </c>
      <c r="B32" s="225" t="s">
        <v>276</v>
      </c>
      <c r="C32" s="226" t="s">
        <v>355</v>
      </c>
    </row>
    <row r="33" spans="1:3">
      <c r="A33" s="139" t="s">
        <v>53</v>
      </c>
      <c r="B33" s="225" t="s">
        <v>263</v>
      </c>
      <c r="C33" s="226" t="s">
        <v>356</v>
      </c>
    </row>
    <row r="34" spans="1:3" ht="75">
      <c r="A34" s="139" t="s">
        <v>54</v>
      </c>
      <c r="B34" s="225" t="s">
        <v>277</v>
      </c>
      <c r="C34" s="239" t="s">
        <v>418</v>
      </c>
    </row>
    <row r="35" spans="1:3">
      <c r="A35" s="139" t="s">
        <v>55</v>
      </c>
      <c r="B35" s="225" t="s">
        <v>262</v>
      </c>
      <c r="C35" s="141"/>
    </row>
    <row r="36" spans="1:3" ht="45">
      <c r="A36" s="139" t="s">
        <v>56</v>
      </c>
      <c r="B36" s="225" t="s">
        <v>278</v>
      </c>
      <c r="C36" s="141"/>
    </row>
    <row r="37" spans="1:3" ht="45">
      <c r="A37" s="139" t="s">
        <v>57</v>
      </c>
      <c r="B37" s="225" t="s">
        <v>279</v>
      </c>
      <c r="C37" s="141"/>
    </row>
    <row r="38" spans="1:3" ht="45">
      <c r="A38" s="139" t="s">
        <v>58</v>
      </c>
      <c r="B38" s="225" t="s">
        <v>280</v>
      </c>
      <c r="C38" s="226" t="s">
        <v>357</v>
      </c>
    </row>
    <row r="39" spans="1:3" ht="60">
      <c r="A39" s="139" t="s">
        <v>59</v>
      </c>
      <c r="B39" s="225" t="s">
        <v>281</v>
      </c>
      <c r="C39" s="226" t="s">
        <v>357</v>
      </c>
    </row>
    <row r="40" spans="1:3" ht="44.25" customHeight="1">
      <c r="A40" s="139" t="s">
        <v>60</v>
      </c>
      <c r="B40" s="225" t="s">
        <v>264</v>
      </c>
      <c r="C40" s="141"/>
    </row>
    <row r="41" spans="1:3" ht="60">
      <c r="A41" s="139" t="s">
        <v>61</v>
      </c>
      <c r="B41" s="225" t="s">
        <v>282</v>
      </c>
      <c r="C41" s="239" t="s">
        <v>409</v>
      </c>
    </row>
    <row r="42" spans="1:3" ht="135">
      <c r="A42" s="139" t="s">
        <v>62</v>
      </c>
      <c r="B42" s="225" t="s">
        <v>283</v>
      </c>
      <c r="C42" s="239" t="s">
        <v>410</v>
      </c>
    </row>
    <row r="43" spans="1:3" ht="45">
      <c r="A43" s="139" t="s">
        <v>63</v>
      </c>
      <c r="B43" s="225" t="s">
        <v>358</v>
      </c>
      <c r="C43" s="226"/>
    </row>
    <row r="44" spans="1:3" ht="45">
      <c r="A44" s="139" t="s">
        <v>64</v>
      </c>
      <c r="B44" s="225" t="s">
        <v>359</v>
      </c>
      <c r="C44" s="226"/>
    </row>
    <row r="45" spans="1:3" ht="45">
      <c r="A45" s="139" t="s">
        <v>65</v>
      </c>
      <c r="B45" s="225" t="s">
        <v>360</v>
      </c>
      <c r="C45" s="226"/>
    </row>
    <row r="46" spans="1:3" ht="45">
      <c r="A46" s="139" t="s">
        <v>66</v>
      </c>
      <c r="B46" s="225" t="s">
        <v>284</v>
      </c>
      <c r="C46" s="239" t="s">
        <v>411</v>
      </c>
    </row>
    <row r="47" spans="1:3" ht="75">
      <c r="A47" s="139" t="s">
        <v>67</v>
      </c>
      <c r="B47" s="225" t="s">
        <v>285</v>
      </c>
      <c r="C47" s="239" t="s">
        <v>412</v>
      </c>
    </row>
    <row r="48" spans="1:3">
      <c r="A48" s="139" t="s">
        <v>68</v>
      </c>
      <c r="B48" s="225" t="s">
        <v>265</v>
      </c>
      <c r="C48" s="226"/>
    </row>
    <row r="49" spans="1:3" ht="45">
      <c r="A49" s="139" t="s">
        <v>266</v>
      </c>
      <c r="B49" s="225" t="s">
        <v>361</v>
      </c>
      <c r="C49" s="239" t="s">
        <v>413</v>
      </c>
    </row>
    <row r="50" spans="1:3" ht="30">
      <c r="A50" s="139" t="s">
        <v>69</v>
      </c>
      <c r="B50" s="225" t="s">
        <v>267</v>
      </c>
      <c r="C50" s="226" t="s">
        <v>363</v>
      </c>
    </row>
    <row r="51" spans="1:3">
      <c r="A51" s="139" t="s">
        <v>70</v>
      </c>
      <c r="B51" s="225" t="s">
        <v>268</v>
      </c>
      <c r="C51" s="226"/>
    </row>
    <row r="52" spans="1:3" ht="60">
      <c r="A52" s="139" t="s">
        <v>71</v>
      </c>
      <c r="B52" s="225" t="s">
        <v>362</v>
      </c>
      <c r="C52" s="226" t="s">
        <v>364</v>
      </c>
    </row>
    <row r="53" spans="1:3" ht="30">
      <c r="A53" s="139" t="s">
        <v>72</v>
      </c>
      <c r="B53" s="225" t="s">
        <v>267</v>
      </c>
      <c r="C53" s="239" t="s">
        <v>414</v>
      </c>
    </row>
    <row r="54" spans="1:3" ht="90">
      <c r="A54" s="139" t="s">
        <v>73</v>
      </c>
      <c r="B54" s="225" t="s">
        <v>286</v>
      </c>
      <c r="C54" s="239" t="s">
        <v>415</v>
      </c>
    </row>
    <row r="55" spans="1:3" ht="75">
      <c r="A55" s="139" t="s">
        <v>74</v>
      </c>
      <c r="B55" s="225" t="s">
        <v>287</v>
      </c>
      <c r="C55" s="226"/>
    </row>
    <row r="56" spans="1:3" ht="60">
      <c r="A56" s="139" t="s">
        <v>75</v>
      </c>
      <c r="B56" s="225" t="s">
        <v>288</v>
      </c>
      <c r="C56" s="239" t="s">
        <v>416</v>
      </c>
    </row>
    <row r="57" spans="1:3" ht="45">
      <c r="A57" s="139" t="s">
        <v>76</v>
      </c>
      <c r="B57" s="225" t="s">
        <v>289</v>
      </c>
      <c r="C57" s="226" t="s">
        <v>365</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72"/>
  <sheetViews>
    <sheetView workbookViewId="0">
      <pane xSplit="1" ySplit="1" topLeftCell="B2" activePane="bottomRight" state="frozen"/>
      <selection pane="topRight" activeCell="B1" sqref="B1"/>
      <selection pane="bottomLeft" activeCell="A2" sqref="A2"/>
      <selection pane="bottomRight" activeCell="A39" sqref="A39"/>
    </sheetView>
  </sheetViews>
  <sheetFormatPr defaultColWidth="9" defaultRowHeight="15"/>
  <cols>
    <col min="1" max="1" width="38.109375" style="1" customWidth="1"/>
    <col min="2" max="4" width="11.6640625" style="1" customWidth="1"/>
    <col min="5" max="16384" width="9" style="1"/>
  </cols>
  <sheetData>
    <row r="1" spans="1:2" ht="18">
      <c r="A1" s="172" t="s">
        <v>314</v>
      </c>
    </row>
    <row r="2" spans="1:2" ht="15.75">
      <c r="A2" s="9" t="s">
        <v>534</v>
      </c>
    </row>
    <row r="4" spans="1:2">
      <c r="A4" s="64" t="s">
        <v>203</v>
      </c>
      <c r="B4" s="75" t="s">
        <v>88</v>
      </c>
    </row>
    <row r="5" spans="1:2">
      <c r="A5" s="227" t="s">
        <v>204</v>
      </c>
      <c r="B5" s="230">
        <v>817</v>
      </c>
    </row>
    <row r="6" spans="1:2">
      <c r="A6" s="228" t="s">
        <v>205</v>
      </c>
      <c r="B6" s="231">
        <v>347</v>
      </c>
    </row>
    <row r="7" spans="1:2">
      <c r="A7" s="228" t="s">
        <v>206</v>
      </c>
      <c r="B7" s="231">
        <v>17</v>
      </c>
    </row>
    <row r="8" spans="1:2">
      <c r="A8" s="228" t="s">
        <v>207</v>
      </c>
      <c r="B8" s="231">
        <v>847</v>
      </c>
    </row>
    <row r="9" spans="1:2">
      <c r="A9" s="228" t="s">
        <v>292</v>
      </c>
      <c r="B9" s="231">
        <v>355</v>
      </c>
    </row>
    <row r="10" spans="1:2">
      <c r="A10" s="228" t="s">
        <v>293</v>
      </c>
      <c r="B10" s="231">
        <v>334</v>
      </c>
    </row>
    <row r="11" spans="1:2">
      <c r="A11" s="228" t="s">
        <v>50</v>
      </c>
      <c r="B11" s="231">
        <v>568</v>
      </c>
    </row>
    <row r="12" spans="1:2">
      <c r="A12" s="228" t="s">
        <v>208</v>
      </c>
      <c r="B12" s="231">
        <v>2</v>
      </c>
    </row>
    <row r="13" spans="1:2">
      <c r="A13" s="228" t="s">
        <v>209</v>
      </c>
      <c r="B13" s="231">
        <v>701</v>
      </c>
    </row>
    <row r="14" spans="1:2">
      <c r="A14" s="228" t="s">
        <v>210</v>
      </c>
      <c r="B14" s="231">
        <v>94</v>
      </c>
    </row>
    <row r="15" spans="1:2">
      <c r="A15" s="228" t="s">
        <v>211</v>
      </c>
      <c r="B15" s="231">
        <v>140</v>
      </c>
    </row>
    <row r="16" spans="1:2">
      <c r="A16" s="228" t="s">
        <v>212</v>
      </c>
      <c r="B16" s="231">
        <v>695</v>
      </c>
    </row>
    <row r="17" spans="1:2">
      <c r="A17" s="228" t="s">
        <v>213</v>
      </c>
      <c r="B17" s="231">
        <v>144</v>
      </c>
    </row>
    <row r="18" spans="1:2">
      <c r="A18" s="234" t="s">
        <v>371</v>
      </c>
      <c r="B18" s="231">
        <v>549</v>
      </c>
    </row>
    <row r="19" spans="1:2">
      <c r="A19" s="228" t="s">
        <v>214</v>
      </c>
      <c r="B19" s="231">
        <v>0</v>
      </c>
    </row>
    <row r="20" spans="1:2">
      <c r="A20" s="228" t="s">
        <v>215</v>
      </c>
      <c r="B20" s="231">
        <v>644</v>
      </c>
    </row>
    <row r="21" spans="1:2">
      <c r="A21" s="228" t="s">
        <v>216</v>
      </c>
      <c r="B21" s="231">
        <v>23</v>
      </c>
    </row>
    <row r="22" spans="1:2">
      <c r="A22" s="228" t="s">
        <v>217</v>
      </c>
      <c r="B22" s="231">
        <v>1236</v>
      </c>
    </row>
    <row r="23" spans="1:2">
      <c r="A23" s="228" t="s">
        <v>218</v>
      </c>
      <c r="B23" s="231">
        <v>335</v>
      </c>
    </row>
    <row r="24" spans="1:2">
      <c r="A24" s="228" t="s">
        <v>219</v>
      </c>
      <c r="B24" s="231">
        <v>244</v>
      </c>
    </row>
    <row r="25" spans="1:2">
      <c r="A25" s="228" t="s">
        <v>290</v>
      </c>
      <c r="B25" s="231">
        <v>1</v>
      </c>
    </row>
    <row r="26" spans="1:2">
      <c r="A26" s="228" t="s">
        <v>220</v>
      </c>
      <c r="B26" s="231">
        <v>13</v>
      </c>
    </row>
    <row r="27" spans="1:2">
      <c r="A27" s="228" t="s">
        <v>221</v>
      </c>
      <c r="B27" s="231">
        <v>506</v>
      </c>
    </row>
    <row r="28" spans="1:2">
      <c r="A28" s="228" t="s">
        <v>291</v>
      </c>
      <c r="B28" s="231">
        <v>1076</v>
      </c>
    </row>
    <row r="29" spans="1:2">
      <c r="A29" s="228" t="s">
        <v>222</v>
      </c>
      <c r="B29" s="231">
        <v>24</v>
      </c>
    </row>
    <row r="30" spans="1:2">
      <c r="A30" s="228" t="s">
        <v>223</v>
      </c>
      <c r="B30" s="231">
        <v>1</v>
      </c>
    </row>
    <row r="31" spans="1:2">
      <c r="A31" s="228" t="s">
        <v>224</v>
      </c>
      <c r="B31" s="231">
        <v>559</v>
      </c>
    </row>
    <row r="32" spans="1:2">
      <c r="A32" s="228" t="s">
        <v>225</v>
      </c>
      <c r="B32" s="231">
        <v>152</v>
      </c>
    </row>
    <row r="33" spans="1:7">
      <c r="A33" s="228" t="s">
        <v>226</v>
      </c>
      <c r="B33" s="231">
        <v>681</v>
      </c>
    </row>
    <row r="34" spans="1:7">
      <c r="A34" s="229" t="s">
        <v>30</v>
      </c>
      <c r="B34" s="232">
        <f>SUM(B5:B33)</f>
        <v>11105</v>
      </c>
    </row>
    <row r="35" spans="1:7">
      <c r="A35" s="29"/>
      <c r="B35" s="29"/>
    </row>
    <row r="36" spans="1:7">
      <c r="A36" s="29" t="s">
        <v>227</v>
      </c>
      <c r="B36" s="29"/>
    </row>
    <row r="38" spans="1:7" ht="15.75">
      <c r="A38" s="9" t="s">
        <v>535</v>
      </c>
    </row>
    <row r="40" spans="1:7" ht="30">
      <c r="A40" s="64" t="s">
        <v>203</v>
      </c>
      <c r="B40" s="75" t="s">
        <v>228</v>
      </c>
      <c r="C40" s="75" t="s">
        <v>229</v>
      </c>
      <c r="D40" s="75" t="s">
        <v>30</v>
      </c>
      <c r="F40" s="76"/>
      <c r="G40" s="77"/>
    </row>
    <row r="41" spans="1:7">
      <c r="A41" s="227" t="s">
        <v>204</v>
      </c>
      <c r="B41" s="65">
        <v>600</v>
      </c>
      <c r="C41" s="71">
        <v>884</v>
      </c>
      <c r="D41" s="66">
        <v>1484</v>
      </c>
      <c r="F41" s="72"/>
      <c r="G41" s="72"/>
    </row>
    <row r="42" spans="1:7">
      <c r="A42" s="228" t="s">
        <v>205</v>
      </c>
      <c r="B42" s="67">
        <v>41</v>
      </c>
      <c r="C42" s="73">
        <v>1135</v>
      </c>
      <c r="D42" s="68">
        <v>1176</v>
      </c>
      <c r="F42" s="72"/>
      <c r="G42" s="72"/>
    </row>
    <row r="43" spans="1:7">
      <c r="A43" s="228" t="s">
        <v>206</v>
      </c>
      <c r="B43" s="67">
        <v>1</v>
      </c>
      <c r="C43" s="73">
        <v>73</v>
      </c>
      <c r="D43" s="68">
        <v>74</v>
      </c>
      <c r="F43" s="72"/>
      <c r="G43" s="72"/>
    </row>
    <row r="44" spans="1:7">
      <c r="A44" s="228" t="s">
        <v>207</v>
      </c>
      <c r="B44" s="67">
        <v>1740</v>
      </c>
      <c r="C44" s="73">
        <v>5024</v>
      </c>
      <c r="D44" s="68">
        <v>6764</v>
      </c>
      <c r="F44" s="72"/>
      <c r="G44" s="72"/>
    </row>
    <row r="45" spans="1:7">
      <c r="A45" s="228" t="s">
        <v>366</v>
      </c>
      <c r="B45" s="67">
        <v>1363</v>
      </c>
      <c r="C45" s="73">
        <v>2960</v>
      </c>
      <c r="D45" s="68">
        <v>4323</v>
      </c>
      <c r="F45" s="72"/>
      <c r="G45" s="72"/>
    </row>
    <row r="46" spans="1:7">
      <c r="A46" s="228" t="s">
        <v>367</v>
      </c>
      <c r="B46" s="67">
        <v>1272</v>
      </c>
      <c r="C46" s="73">
        <v>602</v>
      </c>
      <c r="D46" s="68">
        <v>1874</v>
      </c>
      <c r="F46" s="72"/>
      <c r="G46" s="72"/>
    </row>
    <row r="47" spans="1:7">
      <c r="A47" s="228" t="s">
        <v>50</v>
      </c>
      <c r="B47" s="67">
        <v>3118</v>
      </c>
      <c r="C47" s="73">
        <v>2675</v>
      </c>
      <c r="D47" s="68">
        <v>5793</v>
      </c>
      <c r="F47" s="72"/>
      <c r="G47" s="72"/>
    </row>
    <row r="48" spans="1:7">
      <c r="A48" s="228" t="s">
        <v>208</v>
      </c>
      <c r="B48" s="67">
        <v>3861</v>
      </c>
      <c r="C48" s="73">
        <v>2232</v>
      </c>
      <c r="D48" s="68">
        <v>6093</v>
      </c>
      <c r="F48" s="72"/>
      <c r="G48" s="72"/>
    </row>
    <row r="49" spans="1:7">
      <c r="A49" s="228" t="s">
        <v>209</v>
      </c>
      <c r="B49" s="67">
        <v>1191</v>
      </c>
      <c r="C49" s="73">
        <v>2179</v>
      </c>
      <c r="D49" s="68">
        <v>3370</v>
      </c>
      <c r="F49" s="72"/>
      <c r="G49" s="72"/>
    </row>
    <row r="50" spans="1:7">
      <c r="A50" s="228" t="s">
        <v>210</v>
      </c>
      <c r="B50" s="67">
        <v>17</v>
      </c>
      <c r="C50" s="73">
        <v>-124</v>
      </c>
      <c r="D50" s="68">
        <v>-107</v>
      </c>
      <c r="F50" s="72"/>
      <c r="G50" s="72"/>
    </row>
    <row r="51" spans="1:7">
      <c r="A51" s="228" t="s">
        <v>211</v>
      </c>
      <c r="B51" s="67">
        <v>634</v>
      </c>
      <c r="C51" s="73">
        <v>16323</v>
      </c>
      <c r="D51" s="68">
        <v>16957</v>
      </c>
      <c r="F51" s="72"/>
      <c r="G51" s="72"/>
    </row>
    <row r="52" spans="1:7">
      <c r="A52" s="228" t="s">
        <v>212</v>
      </c>
      <c r="B52" s="67">
        <v>1935</v>
      </c>
      <c r="C52" s="73">
        <v>1143</v>
      </c>
      <c r="D52" s="68">
        <v>3078</v>
      </c>
      <c r="F52" s="72"/>
      <c r="G52" s="72"/>
    </row>
    <row r="53" spans="1:7">
      <c r="A53" s="228" t="s">
        <v>213</v>
      </c>
      <c r="B53" s="67">
        <v>959</v>
      </c>
      <c r="C53" s="73">
        <v>928</v>
      </c>
      <c r="D53" s="68">
        <v>1887</v>
      </c>
      <c r="F53" s="72"/>
      <c r="G53" s="72"/>
    </row>
    <row r="54" spans="1:7">
      <c r="A54" s="234" t="s">
        <v>371</v>
      </c>
      <c r="B54" s="67">
        <v>4455</v>
      </c>
      <c r="C54" s="73">
        <v>14827</v>
      </c>
      <c r="D54" s="68">
        <v>19282</v>
      </c>
      <c r="F54" s="72"/>
      <c r="G54" s="72"/>
    </row>
    <row r="55" spans="1:7">
      <c r="A55" s="228" t="s">
        <v>214</v>
      </c>
      <c r="B55" s="67">
        <v>591</v>
      </c>
      <c r="C55" s="73">
        <v>470</v>
      </c>
      <c r="D55" s="68">
        <v>1061</v>
      </c>
      <c r="F55" s="72"/>
      <c r="G55" s="72"/>
    </row>
    <row r="56" spans="1:7">
      <c r="A56" s="228" t="s">
        <v>215</v>
      </c>
      <c r="B56" s="67">
        <v>13206</v>
      </c>
      <c r="C56" s="73">
        <v>5487</v>
      </c>
      <c r="D56" s="68">
        <v>18693</v>
      </c>
      <c r="F56" s="72"/>
      <c r="G56" s="72"/>
    </row>
    <row r="57" spans="1:7">
      <c r="A57" s="228" t="s">
        <v>216</v>
      </c>
      <c r="B57" s="67">
        <v>1483</v>
      </c>
      <c r="C57" s="73">
        <v>2320</v>
      </c>
      <c r="D57" s="68">
        <v>3803</v>
      </c>
      <c r="F57" s="72"/>
      <c r="G57" s="72"/>
    </row>
    <row r="58" spans="1:7">
      <c r="A58" s="228" t="s">
        <v>217</v>
      </c>
      <c r="B58" s="67">
        <v>17130</v>
      </c>
      <c r="C58" s="73">
        <v>5509</v>
      </c>
      <c r="D58" s="68">
        <v>22639</v>
      </c>
      <c r="F58" s="72"/>
      <c r="G58" s="72"/>
    </row>
    <row r="59" spans="1:7">
      <c r="A59" s="228" t="s">
        <v>218</v>
      </c>
      <c r="B59" s="67">
        <v>2</v>
      </c>
      <c r="C59" s="73">
        <v>599</v>
      </c>
      <c r="D59" s="68">
        <v>601</v>
      </c>
      <c r="F59" s="72"/>
      <c r="G59" s="72"/>
    </row>
    <row r="60" spans="1:7">
      <c r="A60" s="228" t="s">
        <v>219</v>
      </c>
      <c r="B60" s="67">
        <v>459</v>
      </c>
      <c r="C60" s="73">
        <v>4427</v>
      </c>
      <c r="D60" s="68">
        <v>4886</v>
      </c>
      <c r="F60" s="72"/>
      <c r="G60" s="72"/>
    </row>
    <row r="61" spans="1:7">
      <c r="A61" s="228" t="s">
        <v>368</v>
      </c>
      <c r="B61" s="67">
        <v>1113</v>
      </c>
      <c r="C61" s="73">
        <v>774</v>
      </c>
      <c r="D61" s="68">
        <v>1887</v>
      </c>
      <c r="F61" s="72"/>
      <c r="G61" s="72"/>
    </row>
    <row r="62" spans="1:7">
      <c r="A62" s="228" t="s">
        <v>220</v>
      </c>
      <c r="B62" s="67">
        <v>-2</v>
      </c>
      <c r="C62" s="73">
        <v>201</v>
      </c>
      <c r="D62" s="68">
        <v>199</v>
      </c>
      <c r="F62" s="72"/>
      <c r="G62" s="72"/>
    </row>
    <row r="63" spans="1:7">
      <c r="A63" s="228" t="s">
        <v>221</v>
      </c>
      <c r="B63" s="67">
        <v>3780</v>
      </c>
      <c r="C63" s="73">
        <v>4593</v>
      </c>
      <c r="D63" s="68">
        <v>8373</v>
      </c>
      <c r="F63" s="72"/>
      <c r="G63" s="72"/>
    </row>
    <row r="64" spans="1:7">
      <c r="A64" s="228" t="s">
        <v>369</v>
      </c>
      <c r="B64" s="67">
        <v>4181</v>
      </c>
      <c r="C64" s="73">
        <v>11103</v>
      </c>
      <c r="D64" s="68">
        <v>15284</v>
      </c>
      <c r="F64" s="72"/>
      <c r="G64" s="72"/>
    </row>
    <row r="65" spans="1:7">
      <c r="A65" s="228" t="s">
        <v>222</v>
      </c>
      <c r="B65" s="67">
        <v>6</v>
      </c>
      <c r="C65" s="73">
        <v>625</v>
      </c>
      <c r="D65" s="68">
        <v>631</v>
      </c>
      <c r="F65" s="72"/>
      <c r="G65" s="72"/>
    </row>
    <row r="66" spans="1:7">
      <c r="A66" s="228" t="s">
        <v>223</v>
      </c>
      <c r="B66" s="67">
        <v>1087</v>
      </c>
      <c r="C66" s="73">
        <v>406</v>
      </c>
      <c r="D66" s="68">
        <v>1493</v>
      </c>
      <c r="F66" s="72"/>
      <c r="G66" s="72"/>
    </row>
    <row r="67" spans="1:7">
      <c r="A67" s="233" t="s">
        <v>224</v>
      </c>
      <c r="B67" s="67">
        <v>4511</v>
      </c>
      <c r="C67" s="73">
        <v>3443</v>
      </c>
      <c r="D67" s="68">
        <v>7954</v>
      </c>
      <c r="F67" s="72"/>
      <c r="G67" s="72"/>
    </row>
    <row r="68" spans="1:7">
      <c r="A68" s="228" t="s">
        <v>225</v>
      </c>
      <c r="B68" s="67">
        <v>513</v>
      </c>
      <c r="C68" s="73">
        <v>3596</v>
      </c>
      <c r="D68" s="68">
        <v>4109</v>
      </c>
      <c r="F68" s="72"/>
      <c r="G68" s="72"/>
    </row>
    <row r="69" spans="1:7">
      <c r="A69" s="228" t="s">
        <v>226</v>
      </c>
      <c r="B69" s="67">
        <v>278</v>
      </c>
      <c r="C69" s="73">
        <v>3075</v>
      </c>
      <c r="D69" s="68">
        <v>3353</v>
      </c>
    </row>
    <row r="70" spans="1:7">
      <c r="A70" s="229" t="s">
        <v>30</v>
      </c>
      <c r="B70" s="69">
        <f>SUM(B41:B69)</f>
        <v>69525</v>
      </c>
      <c r="C70" s="74">
        <f t="shared" ref="C70:D70" si="0">SUM(C41:C69)</f>
        <v>97489</v>
      </c>
      <c r="D70" s="70">
        <f t="shared" si="0"/>
        <v>167014</v>
      </c>
    </row>
    <row r="72" spans="1:7">
      <c r="A72" s="29" t="s">
        <v>227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37"/>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1.109375" style="1" customWidth="1"/>
    <col min="2" max="15" width="14.88671875" style="1" customWidth="1"/>
    <col min="16" max="16384" width="8.6640625" style="1"/>
  </cols>
  <sheetData>
    <row r="1" spans="1:15" ht="18">
      <c r="A1" s="172" t="s">
        <v>316</v>
      </c>
    </row>
    <row r="2" spans="1:15" ht="15.75">
      <c r="A2" s="9" t="s">
        <v>536</v>
      </c>
    </row>
    <row r="4" spans="1:15" ht="30">
      <c r="A4" s="64"/>
      <c r="B4" s="64" t="s">
        <v>230</v>
      </c>
      <c r="C4" s="64">
        <v>2008</v>
      </c>
      <c r="D4" s="64">
        <v>2009</v>
      </c>
      <c r="E4" s="64">
        <v>2010</v>
      </c>
      <c r="F4" s="64">
        <v>2011</v>
      </c>
      <c r="G4" s="64">
        <v>2012</v>
      </c>
      <c r="H4" s="64">
        <v>2013</v>
      </c>
      <c r="I4" s="64">
        <v>2014</v>
      </c>
      <c r="J4" s="64">
        <v>2015</v>
      </c>
      <c r="K4" s="64">
        <v>2016</v>
      </c>
      <c r="L4" s="64">
        <v>2017</v>
      </c>
      <c r="M4" s="64">
        <v>2018</v>
      </c>
      <c r="N4" s="64">
        <v>2019</v>
      </c>
      <c r="O4" s="118" t="s">
        <v>231</v>
      </c>
    </row>
    <row r="5" spans="1:15" ht="17.25" customHeight="1">
      <c r="A5" s="86" t="s">
        <v>232</v>
      </c>
      <c r="B5" s="87">
        <v>1871</v>
      </c>
      <c r="C5" s="88">
        <v>334</v>
      </c>
      <c r="D5" s="88">
        <v>240</v>
      </c>
      <c r="E5" s="88">
        <v>258</v>
      </c>
      <c r="F5" s="88">
        <v>300</v>
      </c>
      <c r="G5" s="88">
        <v>307</v>
      </c>
      <c r="H5" s="88">
        <v>359</v>
      </c>
      <c r="I5" s="88">
        <v>373</v>
      </c>
      <c r="J5" s="88">
        <v>454</v>
      </c>
      <c r="K5" s="88">
        <v>389</v>
      </c>
      <c r="L5" s="88">
        <v>382</v>
      </c>
      <c r="M5" s="88">
        <v>335</v>
      </c>
      <c r="N5" s="174">
        <v>378</v>
      </c>
      <c r="O5" s="89">
        <f>AVERAGE(G5:N5)</f>
        <v>372.125</v>
      </c>
    </row>
    <row r="6" spans="1:15" ht="30">
      <c r="A6" s="127" t="s">
        <v>419</v>
      </c>
      <c r="B6" s="128"/>
      <c r="C6" s="129"/>
      <c r="D6" s="129"/>
      <c r="E6" s="129"/>
      <c r="F6" s="129"/>
      <c r="G6" s="129">
        <v>183</v>
      </c>
      <c r="H6" s="129">
        <v>191</v>
      </c>
      <c r="I6" s="129">
        <v>189</v>
      </c>
      <c r="J6" s="129">
        <v>173</v>
      </c>
      <c r="K6" s="129">
        <v>173</v>
      </c>
      <c r="L6" s="129">
        <v>166</v>
      </c>
      <c r="M6" s="129">
        <v>180</v>
      </c>
      <c r="N6" s="175">
        <v>139</v>
      </c>
      <c r="O6" s="130">
        <f>AVERAGE(G6:N6)</f>
        <v>174.25</v>
      </c>
    </row>
    <row r="7" spans="1:15" ht="17.25" customHeight="1">
      <c r="A7" s="131" t="s">
        <v>233</v>
      </c>
      <c r="B7" s="132" t="s">
        <v>234</v>
      </c>
      <c r="C7" s="132" t="s">
        <v>234</v>
      </c>
      <c r="D7" s="132">
        <v>2</v>
      </c>
      <c r="E7" s="132">
        <v>1</v>
      </c>
      <c r="F7" s="132">
        <v>2</v>
      </c>
      <c r="G7" s="132">
        <v>1</v>
      </c>
      <c r="H7" s="132">
        <v>4</v>
      </c>
      <c r="I7" s="132">
        <v>1</v>
      </c>
      <c r="J7" s="132">
        <v>4</v>
      </c>
      <c r="K7" s="132">
        <v>3</v>
      </c>
      <c r="L7" s="132">
        <v>4</v>
      </c>
      <c r="M7" s="132">
        <v>6</v>
      </c>
      <c r="N7" s="176">
        <v>7</v>
      </c>
      <c r="O7" s="133">
        <f>AVERAGE(G7:N7)</f>
        <v>3.75</v>
      </c>
    </row>
    <row r="9" spans="1:15">
      <c r="A9" s="1" t="s">
        <v>235</v>
      </c>
    </row>
    <row r="11" spans="1:15" ht="15.75">
      <c r="A11" s="9" t="s">
        <v>537</v>
      </c>
    </row>
    <row r="13" spans="1:15" ht="75">
      <c r="A13" s="64" t="s">
        <v>294</v>
      </c>
      <c r="B13" s="118" t="s">
        <v>420</v>
      </c>
      <c r="C13" s="118" t="s">
        <v>421</v>
      </c>
      <c r="D13" s="118" t="s">
        <v>422</v>
      </c>
      <c r="E13" s="118" t="s">
        <v>423</v>
      </c>
    </row>
    <row r="14" spans="1:15">
      <c r="A14" s="100">
        <v>2012</v>
      </c>
      <c r="B14" s="91">
        <v>183</v>
      </c>
      <c r="C14" s="91">
        <v>117</v>
      </c>
      <c r="D14" s="91">
        <v>169</v>
      </c>
      <c r="E14" s="92">
        <v>108</v>
      </c>
    </row>
    <row r="15" spans="1:15">
      <c r="A15" s="144">
        <v>2013</v>
      </c>
      <c r="B15" s="145">
        <v>190</v>
      </c>
      <c r="C15" s="145">
        <v>123</v>
      </c>
      <c r="D15" s="145">
        <v>177</v>
      </c>
      <c r="E15" s="146">
        <v>112</v>
      </c>
    </row>
    <row r="16" spans="1:15">
      <c r="A16" s="144">
        <v>2014</v>
      </c>
      <c r="B16" s="145">
        <v>191</v>
      </c>
      <c r="C16" s="145">
        <v>134</v>
      </c>
      <c r="D16" s="145">
        <v>162</v>
      </c>
      <c r="E16" s="146">
        <v>111</v>
      </c>
    </row>
    <row r="17" spans="1:5">
      <c r="A17" s="144">
        <v>2015</v>
      </c>
      <c r="B17" s="145">
        <v>171</v>
      </c>
      <c r="C17" s="145">
        <v>114</v>
      </c>
      <c r="D17" s="145">
        <v>150</v>
      </c>
      <c r="E17" s="146">
        <v>96</v>
      </c>
    </row>
    <row r="18" spans="1:5">
      <c r="A18" s="144">
        <v>2016</v>
      </c>
      <c r="B18" s="145">
        <v>175</v>
      </c>
      <c r="C18" s="145">
        <v>125</v>
      </c>
      <c r="D18" s="145">
        <v>155</v>
      </c>
      <c r="E18" s="146">
        <v>107</v>
      </c>
    </row>
    <row r="19" spans="1:5">
      <c r="A19" s="144">
        <v>2017</v>
      </c>
      <c r="B19" s="145">
        <v>166</v>
      </c>
      <c r="C19" s="145">
        <v>103</v>
      </c>
      <c r="D19" s="145">
        <v>138</v>
      </c>
      <c r="E19" s="146">
        <v>81</v>
      </c>
    </row>
    <row r="20" spans="1:5">
      <c r="A20" s="177">
        <v>2018</v>
      </c>
      <c r="B20" s="178">
        <v>177</v>
      </c>
      <c r="C20" s="178">
        <v>119</v>
      </c>
      <c r="D20" s="178">
        <v>148</v>
      </c>
      <c r="E20" s="179">
        <v>99</v>
      </c>
    </row>
    <row r="21" spans="1:5">
      <c r="A21" s="147">
        <v>2019</v>
      </c>
      <c r="B21" s="148">
        <v>140</v>
      </c>
      <c r="C21" s="148">
        <v>88</v>
      </c>
      <c r="D21" s="148">
        <v>108</v>
      </c>
      <c r="E21" s="149">
        <v>63</v>
      </c>
    </row>
    <row r="23" spans="1:5" ht="15.75">
      <c r="A23" s="9" t="s">
        <v>538</v>
      </c>
    </row>
    <row r="25" spans="1:5">
      <c r="A25" s="64" t="s">
        <v>295</v>
      </c>
      <c r="B25" s="118" t="s">
        <v>296</v>
      </c>
    </row>
    <row r="26" spans="1:5">
      <c r="A26" s="100" t="s">
        <v>82</v>
      </c>
      <c r="B26" s="101">
        <v>939</v>
      </c>
    </row>
    <row r="27" spans="1:5">
      <c r="A27" s="144" t="s">
        <v>118</v>
      </c>
      <c r="B27" s="146">
        <v>409</v>
      </c>
    </row>
    <row r="28" spans="1:5">
      <c r="A28" s="144" t="s">
        <v>119</v>
      </c>
      <c r="B28" s="146">
        <v>137</v>
      </c>
    </row>
    <row r="29" spans="1:5">
      <c r="A29" s="144" t="s">
        <v>117</v>
      </c>
      <c r="B29" s="150">
        <v>2051</v>
      </c>
    </row>
    <row r="30" spans="1:5">
      <c r="A30" s="144" t="s">
        <v>121</v>
      </c>
      <c r="B30" s="146">
        <v>542</v>
      </c>
    </row>
    <row r="31" spans="1:5">
      <c r="A31" s="144" t="s">
        <v>297</v>
      </c>
      <c r="B31" s="150">
        <v>3450</v>
      </c>
    </row>
    <row r="32" spans="1:5">
      <c r="A32" s="144" t="s">
        <v>298</v>
      </c>
      <c r="B32" s="150">
        <v>2428</v>
      </c>
    </row>
    <row r="33" spans="1:2">
      <c r="A33" s="147" t="s">
        <v>299</v>
      </c>
      <c r="B33" s="151">
        <v>17887</v>
      </c>
    </row>
    <row r="35" spans="1:2">
      <c r="A35" s="1" t="s">
        <v>300</v>
      </c>
    </row>
    <row r="36" spans="1:2">
      <c r="A36" s="1" t="s">
        <v>301</v>
      </c>
    </row>
    <row r="37" spans="1:2">
      <c r="A37" s="1" t="s">
        <v>302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Q33"/>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2.6640625" style="1" customWidth="1"/>
    <col min="2" max="16384" width="8.6640625" style="1"/>
  </cols>
  <sheetData>
    <row r="1" spans="1:17" ht="18">
      <c r="A1" s="172" t="s">
        <v>309</v>
      </c>
    </row>
    <row r="2" spans="1:17" ht="15.75">
      <c r="A2" s="9" t="s">
        <v>488</v>
      </c>
    </row>
    <row r="4" spans="1:17">
      <c r="A4" s="64"/>
      <c r="B4" s="117" t="s">
        <v>12</v>
      </c>
      <c r="C4" s="117" t="s">
        <v>13</v>
      </c>
      <c r="D4" s="117" t="s">
        <v>14</v>
      </c>
      <c r="E4" s="117" t="s">
        <v>15</v>
      </c>
      <c r="F4" s="117" t="s">
        <v>16</v>
      </c>
      <c r="G4" s="117" t="s">
        <v>17</v>
      </c>
      <c r="H4" s="117" t="s">
        <v>18</v>
      </c>
      <c r="I4" s="117" t="s">
        <v>19</v>
      </c>
      <c r="J4" s="117" t="s">
        <v>20</v>
      </c>
      <c r="K4" s="117" t="s">
        <v>21</v>
      </c>
      <c r="L4" s="117" t="s">
        <v>22</v>
      </c>
      <c r="M4" s="117" t="s">
        <v>23</v>
      </c>
      <c r="N4" s="117" t="s">
        <v>24</v>
      </c>
      <c r="O4" s="169" t="s">
        <v>25</v>
      </c>
      <c r="P4" s="169" t="s">
        <v>196</v>
      </c>
      <c r="Q4" s="10" t="s">
        <v>26</v>
      </c>
    </row>
    <row r="5" spans="1:17">
      <c r="A5" s="100" t="s">
        <v>27</v>
      </c>
      <c r="B5" s="97">
        <v>24681</v>
      </c>
      <c r="C5" s="97">
        <v>25553</v>
      </c>
      <c r="D5" s="97">
        <v>26643</v>
      </c>
      <c r="E5" s="97">
        <v>27726</v>
      </c>
      <c r="F5" s="97">
        <v>29529</v>
      </c>
      <c r="G5" s="97">
        <v>25094</v>
      </c>
      <c r="H5" s="97">
        <v>19799</v>
      </c>
      <c r="I5" s="97">
        <v>23611</v>
      </c>
      <c r="J5" s="97">
        <v>24607</v>
      </c>
      <c r="K5" s="97">
        <v>26754</v>
      </c>
      <c r="L5" s="97">
        <v>28751</v>
      </c>
      <c r="M5" s="97">
        <v>34213</v>
      </c>
      <c r="N5" s="97">
        <v>40629</v>
      </c>
      <c r="O5" s="97">
        <v>31042</v>
      </c>
      <c r="P5" s="34">
        <v>36129</v>
      </c>
      <c r="Q5" s="101">
        <f>AVERAGE(B5:P5)</f>
        <v>28317.4</v>
      </c>
    </row>
    <row r="6" spans="1:17">
      <c r="A6" s="144" t="s">
        <v>28</v>
      </c>
      <c r="B6" s="158">
        <v>5314</v>
      </c>
      <c r="C6" s="158">
        <v>792</v>
      </c>
      <c r="D6" s="158">
        <v>3024</v>
      </c>
      <c r="E6" s="158">
        <v>1407</v>
      </c>
      <c r="F6" s="158">
        <v>2785</v>
      </c>
      <c r="G6" s="158">
        <v>1561</v>
      </c>
      <c r="H6" s="158">
        <v>2014</v>
      </c>
      <c r="I6" s="158">
        <v>1295</v>
      </c>
      <c r="J6" s="158">
        <v>3005</v>
      </c>
      <c r="K6" s="158">
        <v>4417</v>
      </c>
      <c r="L6" s="158">
        <v>4092</v>
      </c>
      <c r="M6" s="158">
        <v>4583</v>
      </c>
      <c r="N6" s="158">
        <v>4464</v>
      </c>
      <c r="O6" s="158">
        <v>2403</v>
      </c>
      <c r="P6" s="35">
        <v>1766</v>
      </c>
      <c r="Q6" s="150">
        <f t="shared" ref="Q6:Q8" si="0">AVERAGE(B6:P6)</f>
        <v>2861.4666666666667</v>
      </c>
    </row>
    <row r="7" spans="1:17">
      <c r="A7" s="144" t="s">
        <v>29</v>
      </c>
      <c r="B7" s="158">
        <v>2519</v>
      </c>
      <c r="C7" s="158">
        <v>-61</v>
      </c>
      <c r="D7" s="158">
        <v>3608</v>
      </c>
      <c r="E7" s="158">
        <v>287</v>
      </c>
      <c r="F7" s="158">
        <v>-398</v>
      </c>
      <c r="G7" s="158">
        <v>2223</v>
      </c>
      <c r="H7" s="158">
        <v>5125</v>
      </c>
      <c r="I7" s="158">
        <v>5427</v>
      </c>
      <c r="J7" s="158">
        <v>2018</v>
      </c>
      <c r="K7" s="158">
        <v>1057</v>
      </c>
      <c r="L7" s="158">
        <v>-120</v>
      </c>
      <c r="M7" s="158">
        <v>1070</v>
      </c>
      <c r="N7" s="158">
        <v>-392</v>
      </c>
      <c r="O7" s="158">
        <v>-2244</v>
      </c>
      <c r="P7" s="35">
        <v>-2196</v>
      </c>
      <c r="Q7" s="150">
        <f t="shared" si="0"/>
        <v>1194.8666666666666</v>
      </c>
    </row>
    <row r="8" spans="1:17">
      <c r="A8" s="147" t="s">
        <v>30</v>
      </c>
      <c r="B8" s="160">
        <f t="shared" ref="B8:K8" si="1">SUM(B5:B7)</f>
        <v>32514</v>
      </c>
      <c r="C8" s="160">
        <f t="shared" si="1"/>
        <v>26284</v>
      </c>
      <c r="D8" s="160">
        <f t="shared" si="1"/>
        <v>33275</v>
      </c>
      <c r="E8" s="160">
        <f t="shared" si="1"/>
        <v>29420</v>
      </c>
      <c r="F8" s="160">
        <f t="shared" si="1"/>
        <v>31916</v>
      </c>
      <c r="G8" s="160">
        <f t="shared" si="1"/>
        <v>28878</v>
      </c>
      <c r="H8" s="160">
        <f t="shared" si="1"/>
        <v>26938</v>
      </c>
      <c r="I8" s="160">
        <f t="shared" si="1"/>
        <v>30333</v>
      </c>
      <c r="J8" s="160">
        <f t="shared" si="1"/>
        <v>29630</v>
      </c>
      <c r="K8" s="160">
        <f t="shared" si="1"/>
        <v>32228</v>
      </c>
      <c r="L8" s="160">
        <f>SUM(L5:L7)</f>
        <v>32723</v>
      </c>
      <c r="M8" s="160">
        <f>SUM(M5:M7)</f>
        <v>39866</v>
      </c>
      <c r="N8" s="160">
        <f>SUM(N5:N7)</f>
        <v>44701</v>
      </c>
      <c r="O8" s="160">
        <f>SUM(O5:O7)</f>
        <v>31201</v>
      </c>
      <c r="P8" s="160">
        <f>SUM(P5:P7)</f>
        <v>35699</v>
      </c>
      <c r="Q8" s="151">
        <f t="shared" si="0"/>
        <v>32373.733333333334</v>
      </c>
    </row>
    <row r="9" spans="1:17">
      <c r="A9" s="1" t="s">
        <v>31</v>
      </c>
    </row>
    <row r="11" spans="1:17" ht="15.75">
      <c r="A11" s="9" t="s">
        <v>489</v>
      </c>
    </row>
    <row r="13" spans="1:17">
      <c r="A13" s="64"/>
      <c r="B13" s="117" t="s">
        <v>12</v>
      </c>
      <c r="C13" s="117" t="s">
        <v>13</v>
      </c>
      <c r="D13" s="117" t="s">
        <v>14</v>
      </c>
      <c r="E13" s="117" t="s">
        <v>15</v>
      </c>
      <c r="F13" s="117" t="s">
        <v>16</v>
      </c>
      <c r="G13" s="117" t="s">
        <v>17</v>
      </c>
      <c r="H13" s="117" t="s">
        <v>18</v>
      </c>
      <c r="I13" s="117" t="s">
        <v>19</v>
      </c>
      <c r="J13" s="117" t="s">
        <v>20</v>
      </c>
      <c r="K13" s="117" t="s">
        <v>21</v>
      </c>
      <c r="L13" s="117" t="s">
        <v>22</v>
      </c>
      <c r="M13" s="117" t="s">
        <v>23</v>
      </c>
      <c r="N13" s="117" t="s">
        <v>24</v>
      </c>
      <c r="O13" s="169" t="s">
        <v>25</v>
      </c>
      <c r="P13" s="169" t="s">
        <v>196</v>
      </c>
      <c r="Q13" s="10" t="s">
        <v>26</v>
      </c>
    </row>
    <row r="14" spans="1:17">
      <c r="A14" s="100" t="s">
        <v>32</v>
      </c>
      <c r="B14" s="97">
        <v>2311</v>
      </c>
      <c r="C14" s="97">
        <v>2567</v>
      </c>
      <c r="D14" s="97">
        <v>2391</v>
      </c>
      <c r="E14" s="97">
        <v>1526</v>
      </c>
      <c r="F14" s="97">
        <v>1926</v>
      </c>
      <c r="G14" s="97">
        <v>1911</v>
      </c>
      <c r="H14" s="97">
        <v>2318</v>
      </c>
      <c r="I14" s="97">
        <v>1629</v>
      </c>
      <c r="J14" s="97">
        <v>1568</v>
      </c>
      <c r="K14" s="97">
        <v>2129</v>
      </c>
      <c r="L14" s="97">
        <v>2574</v>
      </c>
      <c r="M14" s="97">
        <v>3646</v>
      </c>
      <c r="N14" s="97">
        <v>4315</v>
      </c>
      <c r="O14" s="97">
        <v>4138</v>
      </c>
      <c r="P14" s="34">
        <v>3915</v>
      </c>
      <c r="Q14" s="101">
        <f>AVERAGE(B14:P14)</f>
        <v>2590.9333333333334</v>
      </c>
    </row>
    <row r="15" spans="1:17">
      <c r="A15" s="144" t="s">
        <v>33</v>
      </c>
      <c r="B15" s="158">
        <v>10673</v>
      </c>
      <c r="C15" s="158">
        <v>11821</v>
      </c>
      <c r="D15" s="158">
        <v>11850</v>
      </c>
      <c r="E15" s="158">
        <v>12349</v>
      </c>
      <c r="F15" s="158">
        <v>14470</v>
      </c>
      <c r="G15" s="158">
        <v>13769</v>
      </c>
      <c r="H15" s="158">
        <v>9643</v>
      </c>
      <c r="I15" s="158">
        <v>11284</v>
      </c>
      <c r="J15" s="158">
        <v>11565</v>
      </c>
      <c r="K15" s="158">
        <v>12622</v>
      </c>
      <c r="L15" s="158">
        <v>12352</v>
      </c>
      <c r="M15" s="158">
        <v>14615</v>
      </c>
      <c r="N15" s="158">
        <v>17775</v>
      </c>
      <c r="O15" s="158">
        <v>11926</v>
      </c>
      <c r="P15" s="35">
        <v>14894</v>
      </c>
      <c r="Q15" s="150">
        <f t="shared" ref="Q15:Q17" si="2">AVERAGE(B15:P15)</f>
        <v>12773.866666666667</v>
      </c>
    </row>
    <row r="16" spans="1:17">
      <c r="A16" s="144" t="s">
        <v>34</v>
      </c>
      <c r="B16" s="158">
        <v>11697</v>
      </c>
      <c r="C16" s="158">
        <v>11165</v>
      </c>
      <c r="D16" s="158">
        <v>12402</v>
      </c>
      <c r="E16" s="158">
        <v>13851</v>
      </c>
      <c r="F16" s="158">
        <v>13133</v>
      </c>
      <c r="G16" s="158">
        <v>9414</v>
      </c>
      <c r="H16" s="158">
        <v>7838</v>
      </c>
      <c r="I16" s="158">
        <v>10698</v>
      </c>
      <c r="J16" s="158">
        <v>11474</v>
      </c>
      <c r="K16" s="158">
        <v>12003</v>
      </c>
      <c r="L16" s="158">
        <v>13825</v>
      </c>
      <c r="M16" s="158">
        <v>15952</v>
      </c>
      <c r="N16" s="158">
        <v>18539</v>
      </c>
      <c r="O16" s="158">
        <v>14978</v>
      </c>
      <c r="P16" s="35">
        <v>17320</v>
      </c>
      <c r="Q16" s="150">
        <f t="shared" si="2"/>
        <v>12952.6</v>
      </c>
    </row>
    <row r="17" spans="1:17">
      <c r="A17" s="147" t="s">
        <v>36</v>
      </c>
      <c r="B17" s="160">
        <f t="shared" ref="B17:P17" si="3">SUM(B14:B16)</f>
        <v>24681</v>
      </c>
      <c r="C17" s="160">
        <f t="shared" si="3"/>
        <v>25553</v>
      </c>
      <c r="D17" s="160">
        <f t="shared" si="3"/>
        <v>26643</v>
      </c>
      <c r="E17" s="160">
        <f t="shared" si="3"/>
        <v>27726</v>
      </c>
      <c r="F17" s="160">
        <f t="shared" si="3"/>
        <v>29529</v>
      </c>
      <c r="G17" s="160">
        <f t="shared" si="3"/>
        <v>25094</v>
      </c>
      <c r="H17" s="160">
        <f t="shared" si="3"/>
        <v>19799</v>
      </c>
      <c r="I17" s="160">
        <f t="shared" si="3"/>
        <v>23611</v>
      </c>
      <c r="J17" s="160">
        <f t="shared" si="3"/>
        <v>24607</v>
      </c>
      <c r="K17" s="160">
        <f t="shared" si="3"/>
        <v>26754</v>
      </c>
      <c r="L17" s="160">
        <f t="shared" si="3"/>
        <v>28751</v>
      </c>
      <c r="M17" s="160">
        <f t="shared" si="3"/>
        <v>34213</v>
      </c>
      <c r="N17" s="160">
        <f t="shared" si="3"/>
        <v>40629</v>
      </c>
      <c r="O17" s="160">
        <f t="shared" si="3"/>
        <v>31042</v>
      </c>
      <c r="P17" s="160">
        <f t="shared" si="3"/>
        <v>36129</v>
      </c>
      <c r="Q17" s="151">
        <f t="shared" si="2"/>
        <v>28317.4</v>
      </c>
    </row>
    <row r="18" spans="1:17">
      <c r="A18" s="2"/>
      <c r="B18" s="29"/>
      <c r="C18" s="29"/>
      <c r="D18" s="29"/>
      <c r="E18" s="29"/>
      <c r="F18" s="29"/>
      <c r="G18" s="29"/>
      <c r="H18" s="29"/>
      <c r="I18" s="29"/>
      <c r="J18" s="29"/>
      <c r="K18" s="29"/>
      <c r="L18" s="29"/>
      <c r="M18" s="29"/>
      <c r="N18" s="29"/>
      <c r="O18" s="29"/>
      <c r="P18" s="29"/>
      <c r="Q18" s="29"/>
    </row>
    <row r="19" spans="1:17" ht="15.75">
      <c r="A19" s="9" t="s">
        <v>490</v>
      </c>
    </row>
    <row r="21" spans="1:17">
      <c r="A21" s="64"/>
      <c r="B21" s="117" t="s">
        <v>12</v>
      </c>
      <c r="C21" s="117" t="s">
        <v>13</v>
      </c>
      <c r="D21" s="117" t="s">
        <v>14</v>
      </c>
      <c r="E21" s="117" t="s">
        <v>15</v>
      </c>
      <c r="F21" s="117" t="s">
        <v>16</v>
      </c>
      <c r="G21" s="117" t="s">
        <v>17</v>
      </c>
      <c r="H21" s="117" t="s">
        <v>18</v>
      </c>
      <c r="I21" s="117" t="s">
        <v>19</v>
      </c>
      <c r="J21" s="117" t="s">
        <v>20</v>
      </c>
      <c r="K21" s="117" t="s">
        <v>21</v>
      </c>
      <c r="L21" s="117" t="s">
        <v>22</v>
      </c>
      <c r="M21" s="117" t="s">
        <v>23</v>
      </c>
      <c r="N21" s="117" t="s">
        <v>24</v>
      </c>
      <c r="O21" s="169" t="s">
        <v>25</v>
      </c>
      <c r="P21" s="169" t="s">
        <v>196</v>
      </c>
      <c r="Q21" s="10" t="s">
        <v>26</v>
      </c>
    </row>
    <row r="22" spans="1:17">
      <c r="A22" s="100" t="s">
        <v>32</v>
      </c>
      <c r="B22" s="97">
        <v>4880</v>
      </c>
      <c r="C22" s="97">
        <v>4279</v>
      </c>
      <c r="D22" s="97">
        <v>7604</v>
      </c>
      <c r="E22" s="97">
        <v>4800</v>
      </c>
      <c r="F22" s="97">
        <v>4208</v>
      </c>
      <c r="G22" s="97">
        <v>2739</v>
      </c>
      <c r="H22" s="97">
        <v>4313</v>
      </c>
      <c r="I22" s="97">
        <v>15703</v>
      </c>
      <c r="J22" s="97">
        <v>8882</v>
      </c>
      <c r="K22" s="97">
        <v>12025</v>
      </c>
      <c r="L22" s="97">
        <v>19896</v>
      </c>
      <c r="M22" s="97">
        <v>9986</v>
      </c>
      <c r="N22" s="97">
        <v>13730</v>
      </c>
      <c r="O22" s="97">
        <v>7448</v>
      </c>
      <c r="P22" s="34">
        <v>7581</v>
      </c>
      <c r="Q22" s="101">
        <f>AVERAGE(B22:P22)</f>
        <v>8538.2666666666664</v>
      </c>
    </row>
    <row r="23" spans="1:17">
      <c r="A23" s="144" t="s">
        <v>33</v>
      </c>
      <c r="B23" s="158">
        <v>26708</v>
      </c>
      <c r="C23" s="158">
        <v>23675</v>
      </c>
      <c r="D23" s="158">
        <v>26723</v>
      </c>
      <c r="E23" s="158">
        <v>40664</v>
      </c>
      <c r="F23" s="158">
        <v>24270</v>
      </c>
      <c r="G23" s="158">
        <v>28410</v>
      </c>
      <c r="H23" s="158">
        <v>22107</v>
      </c>
      <c r="I23" s="158">
        <v>44996</v>
      </c>
      <c r="J23" s="158">
        <v>21736</v>
      </c>
      <c r="K23" s="158">
        <v>33250</v>
      </c>
      <c r="L23" s="158">
        <v>45603</v>
      </c>
      <c r="M23" s="158">
        <v>39928</v>
      </c>
      <c r="N23" s="158">
        <v>27542</v>
      </c>
      <c r="O23" s="158">
        <v>19521</v>
      </c>
      <c r="P23" s="35">
        <v>31213</v>
      </c>
      <c r="Q23" s="150">
        <f t="shared" ref="Q23:Q25" si="4">AVERAGE(B23:P23)</f>
        <v>30423.066666666666</v>
      </c>
    </row>
    <row r="24" spans="1:17">
      <c r="A24" s="144" t="s">
        <v>34</v>
      </c>
      <c r="B24" s="158">
        <v>23952</v>
      </c>
      <c r="C24" s="158">
        <v>25401</v>
      </c>
      <c r="D24" s="158">
        <v>23609</v>
      </c>
      <c r="E24" s="158">
        <v>35000</v>
      </c>
      <c r="F24" s="158">
        <v>19269</v>
      </c>
      <c r="G24" s="158">
        <v>15034</v>
      </c>
      <c r="H24" s="158">
        <v>31966</v>
      </c>
      <c r="I24" s="158">
        <v>26005</v>
      </c>
      <c r="J24" s="158">
        <v>13378</v>
      </c>
      <c r="K24" s="158">
        <v>26822</v>
      </c>
      <c r="L24" s="158">
        <v>25798</v>
      </c>
      <c r="M24" s="158">
        <v>30871</v>
      </c>
      <c r="N24" s="158">
        <v>40643</v>
      </c>
      <c r="O24" s="158">
        <v>52012</v>
      </c>
      <c r="P24" s="35">
        <v>44010</v>
      </c>
      <c r="Q24" s="150">
        <f t="shared" si="4"/>
        <v>28918</v>
      </c>
    </row>
    <row r="25" spans="1:17">
      <c r="A25" s="147" t="s">
        <v>35</v>
      </c>
      <c r="B25" s="160">
        <f t="shared" ref="B25:P25" si="5">SUM(B22:B24)</f>
        <v>55540</v>
      </c>
      <c r="C25" s="160">
        <f t="shared" si="5"/>
        <v>53355</v>
      </c>
      <c r="D25" s="160">
        <f t="shared" si="5"/>
        <v>57936</v>
      </c>
      <c r="E25" s="160">
        <f t="shared" si="5"/>
        <v>80464</v>
      </c>
      <c r="F25" s="160">
        <f t="shared" si="5"/>
        <v>47747</v>
      </c>
      <c r="G25" s="160">
        <f t="shared" si="5"/>
        <v>46183</v>
      </c>
      <c r="H25" s="160">
        <f t="shared" si="5"/>
        <v>58386</v>
      </c>
      <c r="I25" s="160">
        <f t="shared" si="5"/>
        <v>86704</v>
      </c>
      <c r="J25" s="160">
        <f t="shared" si="5"/>
        <v>43996</v>
      </c>
      <c r="K25" s="160">
        <f t="shared" si="5"/>
        <v>72097</v>
      </c>
      <c r="L25" s="160">
        <f t="shared" si="5"/>
        <v>91297</v>
      </c>
      <c r="M25" s="160">
        <f t="shared" si="5"/>
        <v>80785</v>
      </c>
      <c r="N25" s="160">
        <f t="shared" si="5"/>
        <v>81915</v>
      </c>
      <c r="O25" s="160">
        <f t="shared" si="5"/>
        <v>78981</v>
      </c>
      <c r="P25" s="160">
        <f t="shared" si="5"/>
        <v>82804</v>
      </c>
      <c r="Q25" s="151">
        <f t="shared" si="4"/>
        <v>67879.333333333328</v>
      </c>
    </row>
    <row r="27" spans="1:17" ht="15.75">
      <c r="A27" s="9" t="s">
        <v>491</v>
      </c>
    </row>
    <row r="29" spans="1:17">
      <c r="A29" s="64"/>
      <c r="B29" s="117" t="s">
        <v>12</v>
      </c>
      <c r="C29" s="117" t="s">
        <v>13</v>
      </c>
      <c r="D29" s="117" t="s">
        <v>14</v>
      </c>
      <c r="E29" s="117" t="s">
        <v>15</v>
      </c>
      <c r="F29" s="117" t="s">
        <v>16</v>
      </c>
      <c r="G29" s="117" t="s">
        <v>17</v>
      </c>
      <c r="H29" s="117" t="s">
        <v>18</v>
      </c>
      <c r="I29" s="117" t="s">
        <v>19</v>
      </c>
      <c r="J29" s="117" t="s">
        <v>20</v>
      </c>
      <c r="K29" s="117" t="s">
        <v>21</v>
      </c>
      <c r="L29" s="117" t="s">
        <v>22</v>
      </c>
      <c r="M29" s="117" t="s">
        <v>23</v>
      </c>
      <c r="N29" s="117" t="s">
        <v>24</v>
      </c>
      <c r="O29" s="169" t="s">
        <v>25</v>
      </c>
      <c r="P29" s="169" t="s">
        <v>196</v>
      </c>
      <c r="Q29" s="169" t="s">
        <v>26</v>
      </c>
    </row>
    <row r="30" spans="1:17">
      <c r="A30" s="100" t="s">
        <v>32</v>
      </c>
      <c r="B30" s="97">
        <v>9468</v>
      </c>
      <c r="C30" s="97">
        <v>9923</v>
      </c>
      <c r="D30" s="97">
        <v>13180</v>
      </c>
      <c r="E30" s="97">
        <v>15225</v>
      </c>
      <c r="F30" s="97">
        <v>16214</v>
      </c>
      <c r="G30" s="97">
        <v>15418</v>
      </c>
      <c r="H30" s="97">
        <v>14627</v>
      </c>
      <c r="I30" s="97">
        <v>24178</v>
      </c>
      <c r="J30" s="97">
        <v>29474</v>
      </c>
      <c r="K30" s="97">
        <v>36053</v>
      </c>
      <c r="L30" s="97">
        <v>37789</v>
      </c>
      <c r="M30" s="97">
        <v>38843</v>
      </c>
      <c r="N30" s="97">
        <v>37476</v>
      </c>
      <c r="O30" s="97">
        <v>34103</v>
      </c>
      <c r="P30" s="34">
        <v>32102</v>
      </c>
      <c r="Q30" s="34">
        <f>AVERAGE(B30:P30)</f>
        <v>24271.533333333333</v>
      </c>
    </row>
    <row r="31" spans="1:17">
      <c r="A31" s="144" t="s">
        <v>33</v>
      </c>
      <c r="B31" s="158">
        <v>58647</v>
      </c>
      <c r="C31" s="158">
        <v>63597</v>
      </c>
      <c r="D31" s="158">
        <v>73314</v>
      </c>
      <c r="E31" s="158">
        <v>87841</v>
      </c>
      <c r="F31" s="158">
        <v>88047</v>
      </c>
      <c r="G31" s="158">
        <v>91896</v>
      </c>
      <c r="H31" s="158">
        <v>84108</v>
      </c>
      <c r="I31" s="158">
        <v>101569</v>
      </c>
      <c r="J31" s="158">
        <v>107970</v>
      </c>
      <c r="K31" s="158">
        <v>119658</v>
      </c>
      <c r="L31" s="158">
        <v>129358</v>
      </c>
      <c r="M31" s="158">
        <v>135038</v>
      </c>
      <c r="N31" s="158">
        <v>136091</v>
      </c>
      <c r="O31" s="158">
        <v>133494</v>
      </c>
      <c r="P31" s="35">
        <v>144274</v>
      </c>
      <c r="Q31" s="35">
        <f t="shared" ref="Q31:Q32" si="6">AVERAGE(B31:P31)</f>
        <v>103660.13333333333</v>
      </c>
    </row>
    <row r="32" spans="1:17">
      <c r="A32" s="144" t="s">
        <v>34</v>
      </c>
      <c r="B32" s="158">
        <v>43633</v>
      </c>
      <c r="C32" s="158">
        <v>52933</v>
      </c>
      <c r="D32" s="158">
        <v>58006</v>
      </c>
      <c r="E32" s="158">
        <v>71153</v>
      </c>
      <c r="F32" s="158">
        <v>70311</v>
      </c>
      <c r="G32" s="158">
        <v>68148</v>
      </c>
      <c r="H32" s="158">
        <v>80788</v>
      </c>
      <c r="I32" s="158">
        <v>88041</v>
      </c>
      <c r="J32" s="158">
        <v>84275</v>
      </c>
      <c r="K32" s="158">
        <v>89965</v>
      </c>
      <c r="L32" s="158">
        <v>94719</v>
      </c>
      <c r="M32" s="158">
        <v>100975</v>
      </c>
      <c r="N32" s="158">
        <v>111187</v>
      </c>
      <c r="O32" s="158">
        <v>114947</v>
      </c>
      <c r="P32" s="35">
        <v>128913</v>
      </c>
      <c r="Q32" s="35">
        <f t="shared" si="6"/>
        <v>83866.266666666663</v>
      </c>
    </row>
    <row r="33" spans="1:17">
      <c r="A33" s="147" t="s">
        <v>35</v>
      </c>
      <c r="B33" s="160">
        <f t="shared" ref="B33:Q33" si="7">SUM(B30:B32)</f>
        <v>111748</v>
      </c>
      <c r="C33" s="160">
        <f t="shared" si="7"/>
        <v>126453</v>
      </c>
      <c r="D33" s="160">
        <f t="shared" si="7"/>
        <v>144500</v>
      </c>
      <c r="E33" s="160">
        <f t="shared" si="7"/>
        <v>174219</v>
      </c>
      <c r="F33" s="160">
        <f t="shared" si="7"/>
        <v>174572</v>
      </c>
      <c r="G33" s="160">
        <f t="shared" si="7"/>
        <v>175462</v>
      </c>
      <c r="H33" s="160">
        <f t="shared" si="7"/>
        <v>179523</v>
      </c>
      <c r="I33" s="160">
        <f t="shared" si="7"/>
        <v>213788</v>
      </c>
      <c r="J33" s="160">
        <f t="shared" si="7"/>
        <v>221719</v>
      </c>
      <c r="K33" s="160">
        <f t="shared" si="7"/>
        <v>245676</v>
      </c>
      <c r="L33" s="160">
        <f t="shared" si="7"/>
        <v>261866</v>
      </c>
      <c r="M33" s="160">
        <f t="shared" si="7"/>
        <v>274856</v>
      </c>
      <c r="N33" s="160">
        <f t="shared" si="7"/>
        <v>284754</v>
      </c>
      <c r="O33" s="160">
        <f t="shared" si="7"/>
        <v>282544</v>
      </c>
      <c r="P33" s="160">
        <f t="shared" si="7"/>
        <v>305289</v>
      </c>
      <c r="Q33" s="160">
        <f t="shared" si="7"/>
        <v>211797.93333333332</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Q453"/>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4.6640625" style="1" customWidth="1"/>
    <col min="2" max="7" width="15.33203125" style="1" customWidth="1"/>
    <col min="8" max="14" width="12.6640625" style="1" customWidth="1"/>
    <col min="15" max="15" width="11.33203125" style="1" customWidth="1"/>
    <col min="16" max="16384" width="8.6640625" style="1"/>
  </cols>
  <sheetData>
    <row r="1" spans="1:7" ht="18">
      <c r="A1" s="172" t="s">
        <v>305</v>
      </c>
    </row>
    <row r="2" spans="1:7" ht="15.75">
      <c r="A2" s="9" t="s">
        <v>492</v>
      </c>
    </row>
    <row r="4" spans="1:7" ht="47.25">
      <c r="A4" s="94" t="s">
        <v>37</v>
      </c>
      <c r="B4" s="40" t="s">
        <v>38</v>
      </c>
      <c r="C4" s="40" t="s">
        <v>39</v>
      </c>
      <c r="D4" s="40" t="s">
        <v>40</v>
      </c>
      <c r="E4" s="40" t="s">
        <v>30</v>
      </c>
      <c r="F4" s="40" t="s">
        <v>41</v>
      </c>
      <c r="G4" s="13" t="s">
        <v>42</v>
      </c>
    </row>
    <row r="5" spans="1:7">
      <c r="A5" s="205" t="s">
        <v>43</v>
      </c>
      <c r="B5" s="110">
        <v>675</v>
      </c>
      <c r="C5" s="97">
        <v>0</v>
      </c>
      <c r="D5" s="97">
        <v>-100</v>
      </c>
      <c r="E5" s="97">
        <f>B5+C5+D5</f>
        <v>575</v>
      </c>
      <c r="F5" s="97">
        <v>1236</v>
      </c>
      <c r="G5" s="98">
        <f>E5/F5</f>
        <v>0.46521035598705501</v>
      </c>
    </row>
    <row r="6" spans="1:7">
      <c r="A6" s="19" t="s">
        <v>44</v>
      </c>
      <c r="B6" s="197">
        <v>2209</v>
      </c>
      <c r="C6" s="158">
        <v>22</v>
      </c>
      <c r="D6" s="158">
        <v>-48</v>
      </c>
      <c r="E6" s="158">
        <f t="shared" ref="E6:E38" si="0">B6+C6+D6</f>
        <v>2183</v>
      </c>
      <c r="F6" s="158">
        <v>2349</v>
      </c>
      <c r="G6" s="170">
        <f t="shared" ref="G6:G39" si="1">E6/F6</f>
        <v>0.92933163048105571</v>
      </c>
    </row>
    <row r="7" spans="1:7">
      <c r="A7" s="19" t="s">
        <v>45</v>
      </c>
      <c r="B7" s="197">
        <v>486</v>
      </c>
      <c r="C7" s="158">
        <v>80</v>
      </c>
      <c r="D7" s="158">
        <v>-157</v>
      </c>
      <c r="E7" s="158">
        <f t="shared" si="0"/>
        <v>409</v>
      </c>
      <c r="F7" s="158">
        <v>446</v>
      </c>
      <c r="G7" s="170">
        <f t="shared" si="1"/>
        <v>0.9170403587443946</v>
      </c>
    </row>
    <row r="8" spans="1:7">
      <c r="A8" s="19" t="s">
        <v>46</v>
      </c>
      <c r="B8" s="197">
        <v>1740</v>
      </c>
      <c r="C8" s="158">
        <v>-24</v>
      </c>
      <c r="D8" s="158">
        <v>69</v>
      </c>
      <c r="E8" s="158">
        <f t="shared" si="0"/>
        <v>1785</v>
      </c>
      <c r="F8" s="158">
        <v>1525</v>
      </c>
      <c r="G8" s="170">
        <f t="shared" si="1"/>
        <v>1.1704918032786886</v>
      </c>
    </row>
    <row r="9" spans="1:7">
      <c r="A9" s="19" t="s">
        <v>47</v>
      </c>
      <c r="B9" s="197">
        <v>709</v>
      </c>
      <c r="C9" s="158">
        <v>21</v>
      </c>
      <c r="D9" s="158">
        <v>-72</v>
      </c>
      <c r="E9" s="158">
        <f t="shared" si="0"/>
        <v>658</v>
      </c>
      <c r="F9" s="158">
        <v>641</v>
      </c>
      <c r="G9" s="170">
        <f t="shared" si="1"/>
        <v>1.0265210608424338</v>
      </c>
    </row>
    <row r="10" spans="1:7">
      <c r="A10" s="19" t="s">
        <v>48</v>
      </c>
      <c r="B10" s="197">
        <v>827</v>
      </c>
      <c r="C10" s="158">
        <v>-194</v>
      </c>
      <c r="D10" s="158">
        <v>-31</v>
      </c>
      <c r="E10" s="158">
        <f t="shared" si="0"/>
        <v>602</v>
      </c>
      <c r="F10" s="158">
        <v>889</v>
      </c>
      <c r="G10" s="170">
        <f t="shared" si="1"/>
        <v>0.67716535433070868</v>
      </c>
    </row>
    <row r="11" spans="1:7">
      <c r="A11" s="19" t="s">
        <v>49</v>
      </c>
      <c r="B11" s="197">
        <v>351</v>
      </c>
      <c r="C11" s="158">
        <v>0</v>
      </c>
      <c r="D11" s="158">
        <v>-29</v>
      </c>
      <c r="E11" s="158">
        <f t="shared" si="0"/>
        <v>322</v>
      </c>
      <c r="F11" s="158">
        <v>141</v>
      </c>
      <c r="G11" s="170">
        <f t="shared" si="1"/>
        <v>2.2836879432624113</v>
      </c>
    </row>
    <row r="12" spans="1:7">
      <c r="A12" s="19" t="s">
        <v>50</v>
      </c>
      <c r="B12" s="197">
        <v>1588</v>
      </c>
      <c r="C12" s="158">
        <v>-3</v>
      </c>
      <c r="D12" s="158">
        <v>181</v>
      </c>
      <c r="E12" s="158">
        <f t="shared" si="0"/>
        <v>1766</v>
      </c>
      <c r="F12" s="158">
        <v>1435</v>
      </c>
      <c r="G12" s="170">
        <f t="shared" si="1"/>
        <v>1.2306620209059234</v>
      </c>
    </row>
    <row r="13" spans="1:7">
      <c r="A13" s="19" t="s">
        <v>51</v>
      </c>
      <c r="B13" s="197">
        <v>1758</v>
      </c>
      <c r="C13" s="158">
        <v>-5</v>
      </c>
      <c r="D13" s="158">
        <v>334</v>
      </c>
      <c r="E13" s="158">
        <f t="shared" si="0"/>
        <v>2087</v>
      </c>
      <c r="F13" s="158">
        <v>1297</v>
      </c>
      <c r="G13" s="170">
        <f t="shared" si="1"/>
        <v>1.6090979182729375</v>
      </c>
    </row>
    <row r="14" spans="1:7">
      <c r="A14" s="19" t="s">
        <v>52</v>
      </c>
      <c r="B14" s="197">
        <v>500</v>
      </c>
      <c r="C14" s="158">
        <v>-1</v>
      </c>
      <c r="D14" s="158">
        <v>34</v>
      </c>
      <c r="E14" s="158">
        <f t="shared" si="0"/>
        <v>533</v>
      </c>
      <c r="F14" s="158">
        <v>798</v>
      </c>
      <c r="G14" s="170">
        <f t="shared" si="1"/>
        <v>0.66791979949874691</v>
      </c>
    </row>
    <row r="15" spans="1:7">
      <c r="A15" s="19" t="s">
        <v>53</v>
      </c>
      <c r="B15" s="197">
        <v>1514</v>
      </c>
      <c r="C15" s="158">
        <v>-66</v>
      </c>
      <c r="D15" s="158">
        <v>-166</v>
      </c>
      <c r="E15" s="158">
        <f t="shared" si="0"/>
        <v>1282</v>
      </c>
      <c r="F15" s="158">
        <v>2685</v>
      </c>
      <c r="G15" s="170">
        <f t="shared" si="1"/>
        <v>0.47746741154562383</v>
      </c>
    </row>
    <row r="16" spans="1:7">
      <c r="A16" s="19" t="s">
        <v>54</v>
      </c>
      <c r="B16" s="197">
        <v>1517</v>
      </c>
      <c r="C16" s="158">
        <v>76</v>
      </c>
      <c r="D16" s="158">
        <v>-221</v>
      </c>
      <c r="E16" s="158">
        <f t="shared" si="0"/>
        <v>1372</v>
      </c>
      <c r="F16" s="158">
        <v>1599</v>
      </c>
      <c r="G16" s="170">
        <f t="shared" si="1"/>
        <v>0.85803627267041904</v>
      </c>
    </row>
    <row r="17" spans="1:7">
      <c r="A17" s="19" t="s">
        <v>55</v>
      </c>
      <c r="B17" s="197">
        <v>1041</v>
      </c>
      <c r="C17" s="158">
        <v>0</v>
      </c>
      <c r="D17" s="158">
        <v>-18</v>
      </c>
      <c r="E17" s="158">
        <f t="shared" si="0"/>
        <v>1023</v>
      </c>
      <c r="F17" s="158">
        <v>1031</v>
      </c>
      <c r="G17" s="170">
        <f t="shared" si="1"/>
        <v>0.99224054316197863</v>
      </c>
    </row>
    <row r="18" spans="1:7">
      <c r="A18" s="19" t="s">
        <v>56</v>
      </c>
      <c r="B18" s="197">
        <v>570</v>
      </c>
      <c r="C18" s="158">
        <v>18</v>
      </c>
      <c r="D18" s="158">
        <v>-264</v>
      </c>
      <c r="E18" s="158">
        <f t="shared" si="0"/>
        <v>324</v>
      </c>
      <c r="F18" s="158">
        <v>1502</v>
      </c>
      <c r="G18" s="170">
        <f t="shared" si="1"/>
        <v>0.21571238348868177</v>
      </c>
    </row>
    <row r="19" spans="1:7">
      <c r="A19" s="19" t="s">
        <v>57</v>
      </c>
      <c r="B19" s="197">
        <v>1230</v>
      </c>
      <c r="C19" s="158">
        <v>40</v>
      </c>
      <c r="D19" s="158">
        <v>-409</v>
      </c>
      <c r="E19" s="158">
        <f t="shared" si="0"/>
        <v>861</v>
      </c>
      <c r="F19" s="158">
        <v>593</v>
      </c>
      <c r="G19" s="170">
        <f t="shared" si="1"/>
        <v>1.4519392917369309</v>
      </c>
    </row>
    <row r="20" spans="1:7">
      <c r="A20" s="19" t="s">
        <v>58</v>
      </c>
      <c r="B20" s="197">
        <v>454</v>
      </c>
      <c r="C20" s="158">
        <v>-1</v>
      </c>
      <c r="D20" s="158">
        <v>26</v>
      </c>
      <c r="E20" s="158">
        <f t="shared" si="0"/>
        <v>479</v>
      </c>
      <c r="F20" s="158">
        <v>1170</v>
      </c>
      <c r="G20" s="170">
        <f t="shared" si="1"/>
        <v>0.40940170940170939</v>
      </c>
    </row>
    <row r="21" spans="1:7">
      <c r="A21" s="19" t="s">
        <v>59</v>
      </c>
      <c r="B21" s="197">
        <v>990</v>
      </c>
      <c r="C21" s="158">
        <v>119</v>
      </c>
      <c r="D21" s="158">
        <v>12</v>
      </c>
      <c r="E21" s="158">
        <f t="shared" si="0"/>
        <v>1121</v>
      </c>
      <c r="F21" s="158">
        <v>559</v>
      </c>
      <c r="G21" s="170">
        <f t="shared" si="1"/>
        <v>2.005366726296959</v>
      </c>
    </row>
    <row r="22" spans="1:7">
      <c r="A22" s="19" t="s">
        <v>60</v>
      </c>
      <c r="B22" s="197">
        <v>1264</v>
      </c>
      <c r="C22" s="158">
        <v>0</v>
      </c>
      <c r="D22" s="158">
        <v>-301</v>
      </c>
      <c r="E22" s="158">
        <f t="shared" si="0"/>
        <v>963</v>
      </c>
      <c r="F22" s="158">
        <v>822</v>
      </c>
      <c r="G22" s="170">
        <f t="shared" si="1"/>
        <v>1.1715328467153285</v>
      </c>
    </row>
    <row r="23" spans="1:7">
      <c r="A23" s="19" t="s">
        <v>61</v>
      </c>
      <c r="B23" s="197">
        <v>916</v>
      </c>
      <c r="C23" s="158">
        <v>192</v>
      </c>
      <c r="D23" s="158">
        <v>-129</v>
      </c>
      <c r="E23" s="158">
        <f t="shared" si="0"/>
        <v>979</v>
      </c>
      <c r="F23" s="158">
        <v>1264</v>
      </c>
      <c r="G23" s="170">
        <f t="shared" si="1"/>
        <v>0.77452531645569622</v>
      </c>
    </row>
    <row r="24" spans="1:7">
      <c r="A24" s="19" t="s">
        <v>62</v>
      </c>
      <c r="B24" s="197">
        <v>115</v>
      </c>
      <c r="C24" s="158">
        <v>-115</v>
      </c>
      <c r="D24" s="158">
        <v>-64</v>
      </c>
      <c r="E24" s="158">
        <f t="shared" si="0"/>
        <v>-64</v>
      </c>
      <c r="F24" s="158">
        <v>733</v>
      </c>
      <c r="G24" s="170">
        <f t="shared" si="1"/>
        <v>-8.7312414733969987E-2</v>
      </c>
    </row>
    <row r="25" spans="1:7">
      <c r="A25" s="19" t="s">
        <v>63</v>
      </c>
      <c r="B25" s="197">
        <v>500</v>
      </c>
      <c r="C25" s="158">
        <v>-7</v>
      </c>
      <c r="D25" s="158">
        <v>-13</v>
      </c>
      <c r="E25" s="158">
        <f t="shared" si="0"/>
        <v>480</v>
      </c>
      <c r="F25" s="158">
        <v>643</v>
      </c>
      <c r="G25" s="170">
        <f t="shared" si="1"/>
        <v>0.74650077760497668</v>
      </c>
    </row>
    <row r="26" spans="1:7">
      <c r="A26" s="19" t="s">
        <v>64</v>
      </c>
      <c r="B26" s="197">
        <v>954</v>
      </c>
      <c r="C26" s="158">
        <v>1040</v>
      </c>
      <c r="D26" s="158">
        <v>52</v>
      </c>
      <c r="E26" s="158">
        <f t="shared" si="0"/>
        <v>2046</v>
      </c>
      <c r="F26" s="158">
        <v>1559</v>
      </c>
      <c r="G26" s="170">
        <f t="shared" si="1"/>
        <v>1.3123797305965363</v>
      </c>
    </row>
    <row r="27" spans="1:7">
      <c r="A27" s="19" t="s">
        <v>65</v>
      </c>
      <c r="B27" s="197">
        <v>1628</v>
      </c>
      <c r="C27" s="158">
        <v>179</v>
      </c>
      <c r="D27" s="158">
        <v>126</v>
      </c>
      <c r="E27" s="158">
        <f t="shared" si="0"/>
        <v>1933</v>
      </c>
      <c r="F27" s="158">
        <v>1385</v>
      </c>
      <c r="G27" s="170">
        <f t="shared" si="1"/>
        <v>1.3956678700361012</v>
      </c>
    </row>
    <row r="28" spans="1:7">
      <c r="A28" s="19" t="s">
        <v>66</v>
      </c>
      <c r="B28" s="197">
        <v>1095</v>
      </c>
      <c r="C28" s="158">
        <v>445</v>
      </c>
      <c r="D28" s="158"/>
      <c r="E28" s="158">
        <f t="shared" si="0"/>
        <v>1540</v>
      </c>
      <c r="F28" s="158">
        <v>1471</v>
      </c>
      <c r="G28" s="170">
        <f t="shared" si="1"/>
        <v>1.0469068660774983</v>
      </c>
    </row>
    <row r="29" spans="1:7">
      <c r="A29" s="19" t="s">
        <v>67</v>
      </c>
      <c r="B29" s="197">
        <v>272</v>
      </c>
      <c r="C29" s="158">
        <v>-34</v>
      </c>
      <c r="D29" s="158">
        <v>0</v>
      </c>
      <c r="E29" s="158">
        <f t="shared" si="0"/>
        <v>238</v>
      </c>
      <c r="F29" s="158">
        <v>411</v>
      </c>
      <c r="G29" s="170">
        <f t="shared" si="1"/>
        <v>0.57907542579075422</v>
      </c>
    </row>
    <row r="30" spans="1:7">
      <c r="A30" s="19" t="s">
        <v>68</v>
      </c>
      <c r="B30" s="197">
        <v>1927</v>
      </c>
      <c r="C30" s="158">
        <v>-9</v>
      </c>
      <c r="D30" s="158">
        <v>-381</v>
      </c>
      <c r="E30" s="158">
        <f t="shared" si="0"/>
        <v>1537</v>
      </c>
      <c r="F30" s="158">
        <v>1994</v>
      </c>
      <c r="G30" s="170">
        <f t="shared" si="1"/>
        <v>0.77081243731193583</v>
      </c>
    </row>
    <row r="31" spans="1:7">
      <c r="A31" s="19" t="s">
        <v>69</v>
      </c>
      <c r="B31" s="197">
        <v>765</v>
      </c>
      <c r="C31" s="158">
        <v>45</v>
      </c>
      <c r="D31" s="158">
        <v>-137</v>
      </c>
      <c r="E31" s="158">
        <f t="shared" si="0"/>
        <v>673</v>
      </c>
      <c r="F31" s="158">
        <v>1123</v>
      </c>
      <c r="G31" s="170">
        <f t="shared" si="1"/>
        <v>0.5992876224398932</v>
      </c>
    </row>
    <row r="32" spans="1:7">
      <c r="A32" s="19" t="s">
        <v>70</v>
      </c>
      <c r="B32" s="197">
        <v>419</v>
      </c>
      <c r="C32" s="158">
        <v>0</v>
      </c>
      <c r="D32" s="158">
        <v>-1</v>
      </c>
      <c r="E32" s="158">
        <f t="shared" si="0"/>
        <v>418</v>
      </c>
      <c r="F32" s="158">
        <v>315</v>
      </c>
      <c r="G32" s="170">
        <f t="shared" si="1"/>
        <v>1.3269841269841269</v>
      </c>
    </row>
    <row r="33" spans="1:8">
      <c r="A33" s="19" t="s">
        <v>71</v>
      </c>
      <c r="B33" s="197">
        <v>3208</v>
      </c>
      <c r="C33" s="158">
        <v>18</v>
      </c>
      <c r="D33" s="158">
        <v>297</v>
      </c>
      <c r="E33" s="158">
        <f t="shared" si="0"/>
        <v>3523</v>
      </c>
      <c r="F33" s="158">
        <v>2736</v>
      </c>
      <c r="G33" s="170">
        <f t="shared" si="1"/>
        <v>1.2876461988304093</v>
      </c>
    </row>
    <row r="34" spans="1:8">
      <c r="A34" s="19" t="s">
        <v>72</v>
      </c>
      <c r="B34" s="197">
        <v>575</v>
      </c>
      <c r="C34" s="158">
        <v>-57</v>
      </c>
      <c r="D34" s="158">
        <v>-70</v>
      </c>
      <c r="E34" s="158">
        <f t="shared" si="0"/>
        <v>448</v>
      </c>
      <c r="F34" s="158">
        <v>363</v>
      </c>
      <c r="G34" s="170">
        <f t="shared" si="1"/>
        <v>1.2341597796143251</v>
      </c>
    </row>
    <row r="35" spans="1:8">
      <c r="A35" s="19" t="s">
        <v>73</v>
      </c>
      <c r="B35" s="197">
        <v>991</v>
      </c>
      <c r="C35" s="158">
        <v>4</v>
      </c>
      <c r="D35" s="158">
        <v>-350</v>
      </c>
      <c r="E35" s="158">
        <f t="shared" si="0"/>
        <v>645</v>
      </c>
      <c r="F35" s="158">
        <v>3931</v>
      </c>
      <c r="G35" s="170">
        <f t="shared" si="1"/>
        <v>0.1640803866700585</v>
      </c>
    </row>
    <row r="36" spans="1:8">
      <c r="A36" s="19" t="s">
        <v>74</v>
      </c>
      <c r="B36" s="197">
        <v>613</v>
      </c>
      <c r="C36" s="158">
        <v>0</v>
      </c>
      <c r="D36" s="158">
        <v>-181</v>
      </c>
      <c r="E36" s="158">
        <f t="shared" si="0"/>
        <v>432</v>
      </c>
      <c r="F36" s="158">
        <v>862</v>
      </c>
      <c r="G36" s="170">
        <f t="shared" si="1"/>
        <v>0.50116009280742457</v>
      </c>
    </row>
    <row r="37" spans="1:8">
      <c r="A37" s="19" t="s">
        <v>75</v>
      </c>
      <c r="B37" s="197">
        <v>1925</v>
      </c>
      <c r="C37" s="158">
        <v>9</v>
      </c>
      <c r="D37" s="158">
        <v>17</v>
      </c>
      <c r="E37" s="158">
        <f t="shared" si="0"/>
        <v>1951</v>
      </c>
      <c r="F37" s="158">
        <v>1812</v>
      </c>
      <c r="G37" s="170">
        <f t="shared" si="1"/>
        <v>1.0767108167770418</v>
      </c>
    </row>
    <row r="38" spans="1:8">
      <c r="A38" s="19" t="s">
        <v>76</v>
      </c>
      <c r="B38" s="197">
        <v>803</v>
      </c>
      <c r="C38" s="158">
        <v>-26</v>
      </c>
      <c r="D38" s="158">
        <v>-202</v>
      </c>
      <c r="E38" s="158">
        <f t="shared" si="0"/>
        <v>575</v>
      </c>
      <c r="F38" s="158">
        <v>1068</v>
      </c>
      <c r="G38" s="170">
        <f t="shared" si="1"/>
        <v>0.53838951310861427</v>
      </c>
    </row>
    <row r="39" spans="1:8">
      <c r="A39" s="134" t="s">
        <v>77</v>
      </c>
      <c r="B39" s="198">
        <f>SUM(B5:B38)</f>
        <v>36129</v>
      </c>
      <c r="C39" s="160">
        <f>SUM(C5:C38)</f>
        <v>1766</v>
      </c>
      <c r="D39" s="160">
        <f>SUM(D5:D38)</f>
        <v>-2196</v>
      </c>
      <c r="E39" s="160">
        <f>SUM(E5:E38)</f>
        <v>35699</v>
      </c>
      <c r="F39" s="160">
        <f>SUM(F5:F38)</f>
        <v>42388</v>
      </c>
      <c r="G39" s="171">
        <f t="shared" si="1"/>
        <v>0.84219590450127391</v>
      </c>
    </row>
    <row r="41" spans="1:8" ht="15.75">
      <c r="A41" s="9" t="s">
        <v>493</v>
      </c>
    </row>
    <row r="43" spans="1:8" ht="31.5">
      <c r="A43" s="94" t="s">
        <v>37</v>
      </c>
      <c r="B43" s="40" t="s">
        <v>319</v>
      </c>
      <c r="C43" s="40" t="s">
        <v>320</v>
      </c>
      <c r="D43" s="13" t="s">
        <v>321</v>
      </c>
      <c r="E43" s="40" t="s">
        <v>317</v>
      </c>
      <c r="F43" s="40" t="s">
        <v>318</v>
      </c>
      <c r="G43" s="13" t="s">
        <v>322</v>
      </c>
    </row>
    <row r="44" spans="1:8">
      <c r="A44" s="17" t="s">
        <v>43</v>
      </c>
      <c r="B44" s="110">
        <v>1694</v>
      </c>
      <c r="C44" s="97">
        <v>-24</v>
      </c>
      <c r="D44" s="101">
        <v>-96</v>
      </c>
      <c r="E44" s="97">
        <f>SUM(B44:D44)</f>
        <v>1574</v>
      </c>
      <c r="F44" s="97">
        <v>3708</v>
      </c>
      <c r="G44" s="98">
        <v>0.42448759439050704</v>
      </c>
      <c r="H44" s="45"/>
    </row>
    <row r="45" spans="1:8">
      <c r="A45" s="19" t="s">
        <v>44</v>
      </c>
      <c r="B45" s="197">
        <v>6948</v>
      </c>
      <c r="C45" s="158">
        <v>-189</v>
      </c>
      <c r="D45" s="150">
        <v>-13</v>
      </c>
      <c r="E45" s="158">
        <f t="shared" ref="E45:E77" si="2">SUM(B45:D45)</f>
        <v>6746</v>
      </c>
      <c r="F45" s="158">
        <v>7047</v>
      </c>
      <c r="G45" s="170">
        <v>0.95728678870441319</v>
      </c>
    </row>
    <row r="46" spans="1:8">
      <c r="A46" s="19" t="s">
        <v>45</v>
      </c>
      <c r="B46" s="197">
        <v>1580</v>
      </c>
      <c r="C46" s="158">
        <v>146</v>
      </c>
      <c r="D46" s="150">
        <v>-258</v>
      </c>
      <c r="E46" s="158">
        <f t="shared" si="2"/>
        <v>1468</v>
      </c>
      <c r="F46" s="158">
        <v>1338</v>
      </c>
      <c r="G46" s="170">
        <v>1.0971599402092675</v>
      </c>
    </row>
    <row r="47" spans="1:8">
      <c r="A47" s="19" t="s">
        <v>46</v>
      </c>
      <c r="B47" s="197">
        <v>3798</v>
      </c>
      <c r="C47" s="158">
        <v>2728</v>
      </c>
      <c r="D47" s="150">
        <v>117</v>
      </c>
      <c r="E47" s="158">
        <f t="shared" si="2"/>
        <v>6643</v>
      </c>
      <c r="F47" s="158">
        <v>4575</v>
      </c>
      <c r="G47" s="170">
        <v>1.4520218579234974</v>
      </c>
    </row>
    <row r="48" spans="1:8">
      <c r="A48" s="19" t="s">
        <v>47</v>
      </c>
      <c r="B48" s="197">
        <v>2219</v>
      </c>
      <c r="C48" s="158">
        <v>106</v>
      </c>
      <c r="D48" s="150">
        <v>37</v>
      </c>
      <c r="E48" s="158">
        <f t="shared" si="2"/>
        <v>2362</v>
      </c>
      <c r="F48" s="158">
        <v>1923</v>
      </c>
      <c r="G48" s="170">
        <v>1.2282891315652626</v>
      </c>
    </row>
    <row r="49" spans="1:7">
      <c r="A49" s="19" t="s">
        <v>48</v>
      </c>
      <c r="B49" s="197">
        <v>3028</v>
      </c>
      <c r="C49" s="158">
        <v>-92</v>
      </c>
      <c r="D49" s="150">
        <v>-127</v>
      </c>
      <c r="E49" s="158">
        <f t="shared" si="2"/>
        <v>2809</v>
      </c>
      <c r="F49" s="158">
        <v>2667</v>
      </c>
      <c r="G49" s="170">
        <v>1.0532433445819274</v>
      </c>
    </row>
    <row r="50" spans="1:7">
      <c r="A50" s="19" t="s">
        <v>49</v>
      </c>
      <c r="B50" s="197">
        <v>496</v>
      </c>
      <c r="C50" s="158">
        <v>-202</v>
      </c>
      <c r="D50" s="150">
        <v>-225</v>
      </c>
      <c r="E50" s="158">
        <f t="shared" si="2"/>
        <v>69</v>
      </c>
      <c r="F50" s="158">
        <v>423</v>
      </c>
      <c r="G50" s="170">
        <v>0.16312056737588654</v>
      </c>
    </row>
    <row r="51" spans="1:7">
      <c r="A51" s="19" t="s">
        <v>50</v>
      </c>
      <c r="B51" s="197">
        <v>6089</v>
      </c>
      <c r="C51" s="158">
        <v>85</v>
      </c>
      <c r="D51" s="150">
        <v>-124</v>
      </c>
      <c r="E51" s="158">
        <f t="shared" si="2"/>
        <v>6050</v>
      </c>
      <c r="F51" s="158">
        <v>4305</v>
      </c>
      <c r="G51" s="170">
        <v>1.40534262485482</v>
      </c>
    </row>
    <row r="52" spans="1:7">
      <c r="A52" s="19" t="s">
        <v>51</v>
      </c>
      <c r="B52" s="197">
        <v>4127</v>
      </c>
      <c r="C52" s="158">
        <v>390</v>
      </c>
      <c r="D52" s="150">
        <v>179</v>
      </c>
      <c r="E52" s="158">
        <f t="shared" si="2"/>
        <v>4696</v>
      </c>
      <c r="F52" s="158">
        <v>3891</v>
      </c>
      <c r="G52" s="170">
        <v>1.2068876895399641</v>
      </c>
    </row>
    <row r="53" spans="1:7">
      <c r="A53" s="19" t="s">
        <v>52</v>
      </c>
      <c r="B53" s="197">
        <v>1770</v>
      </c>
      <c r="C53" s="158">
        <v>109</v>
      </c>
      <c r="D53" s="150">
        <v>93</v>
      </c>
      <c r="E53" s="158">
        <f t="shared" si="2"/>
        <v>1972</v>
      </c>
      <c r="F53" s="158">
        <v>2394</v>
      </c>
      <c r="G53" s="170">
        <v>0.82372598162071842</v>
      </c>
    </row>
    <row r="54" spans="1:7">
      <c r="A54" s="19" t="s">
        <v>53</v>
      </c>
      <c r="B54" s="197">
        <v>5609</v>
      </c>
      <c r="C54" s="158">
        <v>-39</v>
      </c>
      <c r="D54" s="150">
        <v>-533</v>
      </c>
      <c r="E54" s="158">
        <f t="shared" si="2"/>
        <v>5037</v>
      </c>
      <c r="F54" s="158">
        <v>8055</v>
      </c>
      <c r="G54" s="170">
        <v>0.62532588454376159</v>
      </c>
    </row>
    <row r="55" spans="1:7">
      <c r="A55" s="19" t="s">
        <v>54</v>
      </c>
      <c r="B55" s="197">
        <v>3844</v>
      </c>
      <c r="C55" s="158">
        <v>146</v>
      </c>
      <c r="D55" s="150">
        <v>-108</v>
      </c>
      <c r="E55" s="158">
        <f t="shared" si="2"/>
        <v>3882</v>
      </c>
      <c r="F55" s="158">
        <v>4797</v>
      </c>
      <c r="G55" s="170">
        <v>0.80925578486554095</v>
      </c>
    </row>
    <row r="56" spans="1:7">
      <c r="A56" s="19" t="s">
        <v>55</v>
      </c>
      <c r="B56" s="197">
        <v>3369</v>
      </c>
      <c r="C56" s="158">
        <v>295</v>
      </c>
      <c r="D56" s="150">
        <v>85</v>
      </c>
      <c r="E56" s="158">
        <f t="shared" si="2"/>
        <v>3749</v>
      </c>
      <c r="F56" s="158">
        <v>3093</v>
      </c>
      <c r="G56" s="170">
        <v>1.2120918202392499</v>
      </c>
    </row>
    <row r="57" spans="1:7">
      <c r="A57" s="19" t="s">
        <v>56</v>
      </c>
      <c r="B57" s="197">
        <v>2516</v>
      </c>
      <c r="C57" s="158">
        <v>-38</v>
      </c>
      <c r="D57" s="150">
        <v>-264</v>
      </c>
      <c r="E57" s="158">
        <f t="shared" si="2"/>
        <v>2214</v>
      </c>
      <c r="F57" s="158">
        <v>4506</v>
      </c>
      <c r="G57" s="170">
        <v>0.49134487350199735</v>
      </c>
    </row>
    <row r="58" spans="1:7">
      <c r="A58" s="19" t="s">
        <v>57</v>
      </c>
      <c r="B58" s="197">
        <v>2584</v>
      </c>
      <c r="C58" s="158">
        <v>110</v>
      </c>
      <c r="D58" s="150">
        <v>-57</v>
      </c>
      <c r="E58" s="158">
        <f t="shared" si="2"/>
        <v>2637</v>
      </c>
      <c r="F58" s="158">
        <v>1779</v>
      </c>
      <c r="G58" s="170">
        <v>1.4822934232715008</v>
      </c>
    </row>
    <row r="59" spans="1:7">
      <c r="A59" s="19" t="s">
        <v>58</v>
      </c>
      <c r="B59" s="197">
        <v>1338</v>
      </c>
      <c r="C59" s="158">
        <v>-35</v>
      </c>
      <c r="D59" s="150">
        <v>-175</v>
      </c>
      <c r="E59" s="158">
        <f t="shared" si="2"/>
        <v>1128</v>
      </c>
      <c r="F59" s="158">
        <v>3510</v>
      </c>
      <c r="G59" s="170">
        <v>0.32136752136752139</v>
      </c>
    </row>
    <row r="60" spans="1:7">
      <c r="A60" s="19" t="s">
        <v>59</v>
      </c>
      <c r="B60" s="197">
        <v>2801</v>
      </c>
      <c r="C60" s="158">
        <v>254</v>
      </c>
      <c r="D60" s="150">
        <v>-150</v>
      </c>
      <c r="E60" s="158">
        <f t="shared" si="2"/>
        <v>2905</v>
      </c>
      <c r="F60" s="158">
        <v>1677</v>
      </c>
      <c r="G60" s="170">
        <v>1.7322599880739415</v>
      </c>
    </row>
    <row r="61" spans="1:7">
      <c r="A61" s="19" t="s">
        <v>60</v>
      </c>
      <c r="B61" s="197">
        <v>3351</v>
      </c>
      <c r="C61" s="158">
        <v>0</v>
      </c>
      <c r="D61" s="150">
        <v>-215</v>
      </c>
      <c r="E61" s="158">
        <f t="shared" si="2"/>
        <v>3136</v>
      </c>
      <c r="F61" s="158">
        <v>2466</v>
      </c>
      <c r="G61" s="170">
        <v>1.2716950527169506</v>
      </c>
    </row>
    <row r="62" spans="1:7">
      <c r="A62" s="19" t="s">
        <v>61</v>
      </c>
      <c r="B62" s="197">
        <v>2000</v>
      </c>
      <c r="C62" s="158">
        <v>1080</v>
      </c>
      <c r="D62" s="150">
        <v>-251</v>
      </c>
      <c r="E62" s="158">
        <f t="shared" si="2"/>
        <v>2829</v>
      </c>
      <c r="F62" s="158">
        <v>3792</v>
      </c>
      <c r="G62" s="170">
        <v>0.74604430379746833</v>
      </c>
    </row>
    <row r="63" spans="1:7">
      <c r="A63" s="19" t="s">
        <v>62</v>
      </c>
      <c r="B63" s="197">
        <v>644</v>
      </c>
      <c r="C63" s="158">
        <v>-253</v>
      </c>
      <c r="D63" s="150">
        <v>220</v>
      </c>
      <c r="E63" s="158">
        <f t="shared" si="2"/>
        <v>611</v>
      </c>
      <c r="F63" s="158">
        <v>2199</v>
      </c>
      <c r="G63" s="170">
        <v>0.27785356980445658</v>
      </c>
    </row>
    <row r="64" spans="1:7">
      <c r="A64" s="19" t="s">
        <v>63</v>
      </c>
      <c r="B64" s="197">
        <v>994</v>
      </c>
      <c r="C64" s="158">
        <v>754</v>
      </c>
      <c r="D64" s="150">
        <v>-124</v>
      </c>
      <c r="E64" s="158">
        <f t="shared" si="2"/>
        <v>1624</v>
      </c>
      <c r="F64" s="158">
        <v>1929</v>
      </c>
      <c r="G64" s="170">
        <v>0.84188698807672369</v>
      </c>
    </row>
    <row r="65" spans="1:7">
      <c r="A65" s="19" t="s">
        <v>64</v>
      </c>
      <c r="B65" s="197">
        <v>3570</v>
      </c>
      <c r="C65" s="158">
        <v>1036</v>
      </c>
      <c r="D65" s="150">
        <v>-112</v>
      </c>
      <c r="E65" s="158">
        <f t="shared" si="2"/>
        <v>4494</v>
      </c>
      <c r="F65" s="158">
        <v>4677</v>
      </c>
      <c r="G65" s="170">
        <v>0.96087235407312377</v>
      </c>
    </row>
    <row r="66" spans="1:7">
      <c r="A66" s="19" t="s">
        <v>65</v>
      </c>
      <c r="B66" s="197">
        <v>3742</v>
      </c>
      <c r="C66" s="158">
        <v>857</v>
      </c>
      <c r="D66" s="150">
        <v>-177</v>
      </c>
      <c r="E66" s="158">
        <f t="shared" si="2"/>
        <v>4422</v>
      </c>
      <c r="F66" s="158">
        <v>4155</v>
      </c>
      <c r="G66" s="170">
        <v>1.064259927797834</v>
      </c>
    </row>
    <row r="67" spans="1:7">
      <c r="A67" s="19" t="s">
        <v>78</v>
      </c>
      <c r="B67" s="197">
        <v>2304</v>
      </c>
      <c r="C67" s="158">
        <v>445</v>
      </c>
      <c r="D67" s="150">
        <v>0</v>
      </c>
      <c r="E67" s="158">
        <f t="shared" si="2"/>
        <v>2749</v>
      </c>
      <c r="F67" s="158">
        <v>4413</v>
      </c>
      <c r="G67" s="170">
        <v>0.62293224563788807</v>
      </c>
    </row>
    <row r="68" spans="1:7">
      <c r="A68" s="19" t="s">
        <v>67</v>
      </c>
      <c r="B68" s="197">
        <v>1372</v>
      </c>
      <c r="C68" s="158">
        <v>-38</v>
      </c>
      <c r="D68" s="150">
        <v>-109</v>
      </c>
      <c r="E68" s="158">
        <f t="shared" si="2"/>
        <v>1225</v>
      </c>
      <c r="F68" s="158">
        <v>1233</v>
      </c>
      <c r="G68" s="170">
        <v>0.99351175993511764</v>
      </c>
    </row>
    <row r="69" spans="1:7">
      <c r="A69" s="19" t="s">
        <v>68</v>
      </c>
      <c r="B69" s="197">
        <v>5098</v>
      </c>
      <c r="C69" s="158">
        <v>7</v>
      </c>
      <c r="D69" s="150">
        <v>-682</v>
      </c>
      <c r="E69" s="158">
        <f t="shared" si="2"/>
        <v>4423</v>
      </c>
      <c r="F69" s="158">
        <v>5982</v>
      </c>
      <c r="G69" s="170">
        <v>0.73938482113005688</v>
      </c>
    </row>
    <row r="70" spans="1:7">
      <c r="A70" s="19" t="s">
        <v>69</v>
      </c>
      <c r="B70" s="197">
        <v>2107</v>
      </c>
      <c r="C70" s="158">
        <v>64</v>
      </c>
      <c r="D70" s="150">
        <v>-320</v>
      </c>
      <c r="E70" s="158">
        <f t="shared" si="2"/>
        <v>1851</v>
      </c>
      <c r="F70" s="158">
        <v>3369</v>
      </c>
      <c r="G70" s="170">
        <v>0.54942119323241323</v>
      </c>
    </row>
    <row r="71" spans="1:7">
      <c r="A71" s="19" t="s">
        <v>70</v>
      </c>
      <c r="B71" s="197">
        <v>1270</v>
      </c>
      <c r="C71" s="158">
        <v>-41</v>
      </c>
      <c r="D71" s="150">
        <v>-157</v>
      </c>
      <c r="E71" s="158">
        <f t="shared" si="2"/>
        <v>1072</v>
      </c>
      <c r="F71" s="158">
        <v>945</v>
      </c>
      <c r="G71" s="170">
        <v>1.1343915343915343</v>
      </c>
    </row>
    <row r="72" spans="1:7">
      <c r="A72" s="19" t="s">
        <v>71</v>
      </c>
      <c r="B72" s="197">
        <v>6499</v>
      </c>
      <c r="C72" s="158">
        <v>221</v>
      </c>
      <c r="D72" s="150">
        <v>-543</v>
      </c>
      <c r="E72" s="158">
        <f t="shared" si="2"/>
        <v>6177</v>
      </c>
      <c r="F72" s="158">
        <v>8208</v>
      </c>
      <c r="G72" s="170">
        <v>0.7525584795321637</v>
      </c>
    </row>
    <row r="73" spans="1:7">
      <c r="A73" s="19" t="s">
        <v>72</v>
      </c>
      <c r="B73" s="197">
        <v>1921</v>
      </c>
      <c r="C73" s="158">
        <v>158</v>
      </c>
      <c r="D73" s="150">
        <v>-190</v>
      </c>
      <c r="E73" s="158">
        <f t="shared" si="2"/>
        <v>1889</v>
      </c>
      <c r="F73" s="158">
        <v>1089</v>
      </c>
      <c r="G73" s="170">
        <v>1.7346189164370982</v>
      </c>
    </row>
    <row r="74" spans="1:7">
      <c r="A74" s="19" t="s">
        <v>73</v>
      </c>
      <c r="B74" s="197">
        <v>7236</v>
      </c>
      <c r="C74" s="158">
        <v>80</v>
      </c>
      <c r="D74" s="150">
        <v>-328</v>
      </c>
      <c r="E74" s="158">
        <f t="shared" si="2"/>
        <v>6988</v>
      </c>
      <c r="F74" s="158">
        <v>11793</v>
      </c>
      <c r="G74" s="170">
        <v>0.59255490545238698</v>
      </c>
    </row>
    <row r="75" spans="1:7">
      <c r="A75" s="19" t="s">
        <v>74</v>
      </c>
      <c r="B75" s="197">
        <v>2355</v>
      </c>
      <c r="C75" s="158">
        <v>574</v>
      </c>
      <c r="D75" s="150">
        <v>-256</v>
      </c>
      <c r="E75" s="158">
        <f t="shared" si="2"/>
        <v>2673</v>
      </c>
      <c r="F75" s="158">
        <v>2586</v>
      </c>
      <c r="G75" s="170">
        <v>1.0336426914153132</v>
      </c>
    </row>
    <row r="76" spans="1:7">
      <c r="A76" s="19" t="s">
        <v>75</v>
      </c>
      <c r="B76" s="197">
        <v>6238</v>
      </c>
      <c r="C76" s="158">
        <v>351</v>
      </c>
      <c r="D76" s="150">
        <v>64</v>
      </c>
      <c r="E76" s="158">
        <f t="shared" si="2"/>
        <v>6653</v>
      </c>
      <c r="F76" s="158">
        <v>5436</v>
      </c>
      <c r="G76" s="170">
        <v>1.2238778513612951</v>
      </c>
    </row>
    <row r="77" spans="1:7">
      <c r="A77" s="19" t="s">
        <v>76</v>
      </c>
      <c r="B77" s="197">
        <v>3290</v>
      </c>
      <c r="C77" s="158">
        <v>-380</v>
      </c>
      <c r="D77" s="150">
        <v>-33</v>
      </c>
      <c r="E77" s="158">
        <f t="shared" si="2"/>
        <v>2877</v>
      </c>
      <c r="F77" s="158">
        <v>3204</v>
      </c>
      <c r="G77" s="170">
        <v>0.89794007490636707</v>
      </c>
    </row>
    <row r="78" spans="1:7">
      <c r="A78" s="134" t="s">
        <v>77</v>
      </c>
      <c r="B78" s="198">
        <f>SUM(B44:B77)</f>
        <v>107801</v>
      </c>
      <c r="C78" s="160">
        <f>SUM(C44:C77)</f>
        <v>8665</v>
      </c>
      <c r="D78" s="160">
        <f t="shared" ref="D78:F78" si="3">SUM(D44:D77)</f>
        <v>-4832</v>
      </c>
      <c r="E78" s="160">
        <f t="shared" si="3"/>
        <v>111634</v>
      </c>
      <c r="F78" s="160">
        <f t="shared" si="3"/>
        <v>127164</v>
      </c>
      <c r="G78" s="171">
        <f>E78/F78</f>
        <v>0.87787424113742885</v>
      </c>
    </row>
    <row r="80" spans="1:7" ht="15.75">
      <c r="A80" s="9" t="s">
        <v>494</v>
      </c>
    </row>
    <row r="81" spans="1:17" ht="15.75" thickBot="1"/>
    <row r="82" spans="1:17" ht="14.45" customHeight="1" thickBot="1">
      <c r="A82" s="292" t="s">
        <v>85</v>
      </c>
      <c r="B82" s="294" t="s">
        <v>86</v>
      </c>
      <c r="C82" s="295"/>
      <c r="D82" s="295"/>
      <c r="E82" s="295"/>
      <c r="F82" s="294" t="s">
        <v>87</v>
      </c>
      <c r="G82" s="295"/>
      <c r="H82" s="295"/>
      <c r="I82" s="295"/>
      <c r="J82" s="296" t="s">
        <v>88</v>
      </c>
      <c r="K82" s="297"/>
      <c r="L82" s="297"/>
      <c r="M82" s="297"/>
      <c r="N82" s="298"/>
      <c r="O82" s="290" t="s">
        <v>332</v>
      </c>
    </row>
    <row r="83" spans="1:17" ht="32.25" thickBot="1">
      <c r="A83" s="293"/>
      <c r="B83" s="16" t="s">
        <v>83</v>
      </c>
      <c r="C83" s="16" t="s">
        <v>80</v>
      </c>
      <c r="D83" s="16" t="s">
        <v>81</v>
      </c>
      <c r="E83" s="16" t="s">
        <v>82</v>
      </c>
      <c r="F83" s="16" t="s">
        <v>83</v>
      </c>
      <c r="G83" s="16" t="s">
        <v>80</v>
      </c>
      <c r="H83" s="16" t="s">
        <v>81</v>
      </c>
      <c r="I83" s="16" t="s">
        <v>82</v>
      </c>
      <c r="J83" s="16" t="s">
        <v>83</v>
      </c>
      <c r="K83" s="16" t="s">
        <v>80</v>
      </c>
      <c r="L83" s="16" t="s">
        <v>81</v>
      </c>
      <c r="M83" s="16" t="s">
        <v>82</v>
      </c>
      <c r="N83" s="254" t="s">
        <v>425</v>
      </c>
      <c r="O83" s="291"/>
    </row>
    <row r="84" spans="1:17">
      <c r="A84" s="17" t="s">
        <v>43</v>
      </c>
      <c r="B84" s="104">
        <v>74</v>
      </c>
      <c r="C84" s="105">
        <v>150</v>
      </c>
      <c r="D84" s="105">
        <v>0</v>
      </c>
      <c r="E84" s="106">
        <v>0</v>
      </c>
      <c r="F84" s="104">
        <v>519</v>
      </c>
      <c r="G84" s="105">
        <v>312</v>
      </c>
      <c r="H84" s="105">
        <v>46</v>
      </c>
      <c r="I84" s="106">
        <v>22</v>
      </c>
      <c r="J84" s="104">
        <f>F84-B84</f>
        <v>445</v>
      </c>
      <c r="K84" s="105">
        <f t="shared" ref="K84:M84" si="4">G84-C84</f>
        <v>162</v>
      </c>
      <c r="L84" s="105">
        <f t="shared" si="4"/>
        <v>46</v>
      </c>
      <c r="M84" s="106">
        <f t="shared" si="4"/>
        <v>22</v>
      </c>
      <c r="N84" s="253">
        <v>675</v>
      </c>
      <c r="O84" s="255">
        <v>0.34074074074074073</v>
      </c>
      <c r="Q84" s="27"/>
    </row>
    <row r="85" spans="1:17">
      <c r="A85" s="19" t="s">
        <v>44</v>
      </c>
      <c r="B85" s="184">
        <v>214</v>
      </c>
      <c r="C85" s="152">
        <v>162</v>
      </c>
      <c r="D85" s="152">
        <v>0</v>
      </c>
      <c r="E85" s="165">
        <v>0</v>
      </c>
      <c r="F85" s="184">
        <v>2427</v>
      </c>
      <c r="G85" s="152">
        <v>82</v>
      </c>
      <c r="H85" s="152">
        <v>36</v>
      </c>
      <c r="I85" s="165">
        <v>40</v>
      </c>
      <c r="J85" s="184">
        <f t="shared" ref="J85:J116" si="5">F85-B85</f>
        <v>2213</v>
      </c>
      <c r="K85" s="152">
        <f t="shared" ref="K85:K116" si="6">G85-C85</f>
        <v>-80</v>
      </c>
      <c r="L85" s="152">
        <f t="shared" ref="L85:L116" si="7">H85-D85</f>
        <v>36</v>
      </c>
      <c r="M85" s="165">
        <f t="shared" ref="M85:M116" si="8">I85-E85</f>
        <v>40</v>
      </c>
      <c r="N85" s="247">
        <v>2209</v>
      </c>
      <c r="O85" s="42">
        <v>-1.8107741059302852E-3</v>
      </c>
      <c r="Q85" s="27"/>
    </row>
    <row r="86" spans="1:17">
      <c r="A86" s="19" t="s">
        <v>45</v>
      </c>
      <c r="B86" s="184">
        <v>61</v>
      </c>
      <c r="C86" s="152">
        <v>198</v>
      </c>
      <c r="D86" s="152">
        <v>0</v>
      </c>
      <c r="E86" s="165">
        <v>0</v>
      </c>
      <c r="F86" s="184">
        <v>455</v>
      </c>
      <c r="G86" s="152">
        <v>0</v>
      </c>
      <c r="H86" s="152">
        <v>108</v>
      </c>
      <c r="I86" s="165">
        <v>182</v>
      </c>
      <c r="J86" s="184">
        <f t="shared" si="5"/>
        <v>394</v>
      </c>
      <c r="K86" s="152">
        <f t="shared" si="6"/>
        <v>-198</v>
      </c>
      <c r="L86" s="152">
        <f t="shared" si="7"/>
        <v>108</v>
      </c>
      <c r="M86" s="165">
        <f t="shared" si="8"/>
        <v>182</v>
      </c>
      <c r="N86" s="247">
        <v>486</v>
      </c>
      <c r="O86" s="42">
        <v>0.18930041152263374</v>
      </c>
      <c r="Q86" s="27"/>
    </row>
    <row r="87" spans="1:17">
      <c r="A87" s="19" t="s">
        <v>46</v>
      </c>
      <c r="B87" s="184">
        <v>206</v>
      </c>
      <c r="C87" s="152">
        <v>1</v>
      </c>
      <c r="D87" s="152">
        <v>0</v>
      </c>
      <c r="E87" s="165">
        <v>0</v>
      </c>
      <c r="F87" s="184">
        <v>1504</v>
      </c>
      <c r="G87" s="152">
        <v>181</v>
      </c>
      <c r="H87" s="152">
        <v>208</v>
      </c>
      <c r="I87" s="165">
        <v>54</v>
      </c>
      <c r="J87" s="184">
        <f t="shared" si="5"/>
        <v>1298</v>
      </c>
      <c r="K87" s="152">
        <f t="shared" si="6"/>
        <v>180</v>
      </c>
      <c r="L87" s="152">
        <f t="shared" si="7"/>
        <v>208</v>
      </c>
      <c r="M87" s="165">
        <f t="shared" si="8"/>
        <v>54</v>
      </c>
      <c r="N87" s="247">
        <v>1740</v>
      </c>
      <c r="O87" s="42">
        <v>0.25402298850574712</v>
      </c>
      <c r="Q87" s="27"/>
    </row>
    <row r="88" spans="1:17">
      <c r="A88" s="19" t="s">
        <v>47</v>
      </c>
      <c r="B88" s="184">
        <v>77</v>
      </c>
      <c r="C88" s="152">
        <v>1</v>
      </c>
      <c r="D88" s="152">
        <v>0</v>
      </c>
      <c r="E88" s="165">
        <v>0</v>
      </c>
      <c r="F88" s="184">
        <v>665</v>
      </c>
      <c r="G88" s="152">
        <v>23</v>
      </c>
      <c r="H88" s="152">
        <v>57</v>
      </c>
      <c r="I88" s="165">
        <v>42</v>
      </c>
      <c r="J88" s="184">
        <f t="shared" si="5"/>
        <v>588</v>
      </c>
      <c r="K88" s="152">
        <f t="shared" si="6"/>
        <v>22</v>
      </c>
      <c r="L88" s="152">
        <f t="shared" si="7"/>
        <v>57</v>
      </c>
      <c r="M88" s="165">
        <f t="shared" si="8"/>
        <v>42</v>
      </c>
      <c r="N88" s="247">
        <v>709</v>
      </c>
      <c r="O88" s="42">
        <v>0.17066290550070523</v>
      </c>
      <c r="Q88" s="27"/>
    </row>
    <row r="89" spans="1:17">
      <c r="A89" s="19" t="s">
        <v>48</v>
      </c>
      <c r="B89" s="184">
        <v>114</v>
      </c>
      <c r="C89" s="152">
        <v>0</v>
      </c>
      <c r="D89" s="152">
        <v>0</v>
      </c>
      <c r="E89" s="165">
        <v>0</v>
      </c>
      <c r="F89" s="184">
        <v>675</v>
      </c>
      <c r="G89" s="152">
        <v>214</v>
      </c>
      <c r="H89" s="152">
        <v>39</v>
      </c>
      <c r="I89" s="165">
        <v>13</v>
      </c>
      <c r="J89" s="184">
        <f t="shared" si="5"/>
        <v>561</v>
      </c>
      <c r="K89" s="152">
        <f t="shared" si="6"/>
        <v>214</v>
      </c>
      <c r="L89" s="152">
        <f t="shared" si="7"/>
        <v>39</v>
      </c>
      <c r="M89" s="165">
        <f t="shared" si="8"/>
        <v>13</v>
      </c>
      <c r="N89" s="247">
        <v>827</v>
      </c>
      <c r="O89" s="42">
        <v>0.32164449818621521</v>
      </c>
      <c r="Q89" s="27"/>
    </row>
    <row r="90" spans="1:17">
      <c r="A90" s="19" t="s">
        <v>49</v>
      </c>
      <c r="B90" s="184">
        <v>2</v>
      </c>
      <c r="C90" s="152">
        <v>0</v>
      </c>
      <c r="D90" s="152">
        <v>0</v>
      </c>
      <c r="E90" s="165">
        <v>0</v>
      </c>
      <c r="F90" s="184">
        <v>353</v>
      </c>
      <c r="G90" s="152">
        <v>0</v>
      </c>
      <c r="H90" s="152">
        <v>0</v>
      </c>
      <c r="I90" s="165">
        <v>0</v>
      </c>
      <c r="J90" s="184">
        <f t="shared" si="5"/>
        <v>351</v>
      </c>
      <c r="K90" s="152">
        <f t="shared" si="6"/>
        <v>0</v>
      </c>
      <c r="L90" s="152">
        <f t="shared" si="7"/>
        <v>0</v>
      </c>
      <c r="M90" s="165">
        <f t="shared" si="8"/>
        <v>0</v>
      </c>
      <c r="N90" s="247">
        <v>351</v>
      </c>
      <c r="O90" s="42">
        <v>0</v>
      </c>
      <c r="Q90" s="27"/>
    </row>
    <row r="91" spans="1:17">
      <c r="A91" s="19" t="s">
        <v>50</v>
      </c>
      <c r="B91" s="184">
        <v>137</v>
      </c>
      <c r="C91" s="152">
        <v>33</v>
      </c>
      <c r="D91" s="152">
        <v>0</v>
      </c>
      <c r="E91" s="165">
        <v>0</v>
      </c>
      <c r="F91" s="184">
        <v>1401</v>
      </c>
      <c r="G91" s="152">
        <v>0</v>
      </c>
      <c r="H91" s="152">
        <v>262</v>
      </c>
      <c r="I91" s="165">
        <v>95</v>
      </c>
      <c r="J91" s="184">
        <f t="shared" si="5"/>
        <v>1264</v>
      </c>
      <c r="K91" s="152">
        <f t="shared" si="6"/>
        <v>-33</v>
      </c>
      <c r="L91" s="152">
        <f t="shared" si="7"/>
        <v>262</v>
      </c>
      <c r="M91" s="165">
        <f t="shared" si="8"/>
        <v>95</v>
      </c>
      <c r="N91" s="247">
        <v>1588</v>
      </c>
      <c r="O91" s="42">
        <v>0.20403022670025189</v>
      </c>
      <c r="Q91" s="27"/>
    </row>
    <row r="92" spans="1:17">
      <c r="A92" s="19" t="s">
        <v>51</v>
      </c>
      <c r="B92" s="184">
        <v>213</v>
      </c>
      <c r="C92" s="152">
        <v>158</v>
      </c>
      <c r="D92" s="152">
        <v>0</v>
      </c>
      <c r="E92" s="165">
        <v>0</v>
      </c>
      <c r="F92" s="184">
        <v>1451</v>
      </c>
      <c r="G92" s="152">
        <v>318</v>
      </c>
      <c r="H92" s="152">
        <v>231</v>
      </c>
      <c r="I92" s="165">
        <v>129</v>
      </c>
      <c r="J92" s="184">
        <f t="shared" si="5"/>
        <v>1238</v>
      </c>
      <c r="K92" s="152">
        <f t="shared" si="6"/>
        <v>160</v>
      </c>
      <c r="L92" s="152">
        <f t="shared" si="7"/>
        <v>231</v>
      </c>
      <c r="M92" s="165">
        <f t="shared" si="8"/>
        <v>129</v>
      </c>
      <c r="N92" s="247">
        <v>1758</v>
      </c>
      <c r="O92" s="42">
        <v>0.29579067121729236</v>
      </c>
      <c r="Q92" s="27"/>
    </row>
    <row r="93" spans="1:17">
      <c r="A93" s="19" t="s">
        <v>52</v>
      </c>
      <c r="B93" s="184">
        <v>61</v>
      </c>
      <c r="C93" s="152">
        <v>42</v>
      </c>
      <c r="D93" s="152">
        <v>0</v>
      </c>
      <c r="E93" s="165">
        <v>0</v>
      </c>
      <c r="F93" s="184">
        <v>500</v>
      </c>
      <c r="G93" s="152">
        <v>23</v>
      </c>
      <c r="H93" s="152">
        <v>14</v>
      </c>
      <c r="I93" s="165">
        <v>66</v>
      </c>
      <c r="J93" s="184">
        <f t="shared" si="5"/>
        <v>439</v>
      </c>
      <c r="K93" s="152">
        <f t="shared" si="6"/>
        <v>-19</v>
      </c>
      <c r="L93" s="152">
        <f t="shared" si="7"/>
        <v>14</v>
      </c>
      <c r="M93" s="165">
        <f t="shared" si="8"/>
        <v>66</v>
      </c>
      <c r="N93" s="247">
        <v>500</v>
      </c>
      <c r="O93" s="42">
        <v>0.122</v>
      </c>
      <c r="Q93" s="27"/>
    </row>
    <row r="94" spans="1:17">
      <c r="A94" s="19" t="s">
        <v>53</v>
      </c>
      <c r="B94" s="184">
        <v>109</v>
      </c>
      <c r="C94" s="152">
        <v>19</v>
      </c>
      <c r="D94" s="152">
        <v>12</v>
      </c>
      <c r="E94" s="165">
        <v>17</v>
      </c>
      <c r="F94" s="184">
        <v>1466</v>
      </c>
      <c r="G94" s="152">
        <v>75</v>
      </c>
      <c r="H94" s="152">
        <v>75</v>
      </c>
      <c r="I94" s="165">
        <v>55</v>
      </c>
      <c r="J94" s="184">
        <f t="shared" si="5"/>
        <v>1357</v>
      </c>
      <c r="K94" s="152">
        <f t="shared" si="6"/>
        <v>56</v>
      </c>
      <c r="L94" s="152">
        <f t="shared" si="7"/>
        <v>63</v>
      </c>
      <c r="M94" s="165">
        <f t="shared" si="8"/>
        <v>38</v>
      </c>
      <c r="N94" s="247">
        <v>1514</v>
      </c>
      <c r="O94" s="42">
        <v>0.10369881109643329</v>
      </c>
      <c r="Q94" s="27"/>
    </row>
    <row r="95" spans="1:17">
      <c r="A95" s="19" t="s">
        <v>54</v>
      </c>
      <c r="B95" s="184">
        <v>166</v>
      </c>
      <c r="C95" s="152">
        <v>133</v>
      </c>
      <c r="D95" s="152">
        <v>2</v>
      </c>
      <c r="E95" s="165">
        <v>0</v>
      </c>
      <c r="F95" s="184">
        <v>1540</v>
      </c>
      <c r="G95" s="152">
        <v>148</v>
      </c>
      <c r="H95" s="152">
        <v>121</v>
      </c>
      <c r="I95" s="165">
        <v>10</v>
      </c>
      <c r="J95" s="184">
        <f t="shared" si="5"/>
        <v>1374</v>
      </c>
      <c r="K95" s="152">
        <f t="shared" si="6"/>
        <v>15</v>
      </c>
      <c r="L95" s="152">
        <f t="shared" si="7"/>
        <v>119</v>
      </c>
      <c r="M95" s="165">
        <f t="shared" si="8"/>
        <v>10</v>
      </c>
      <c r="N95" s="247">
        <v>1518</v>
      </c>
      <c r="O95" s="42">
        <v>9.4861660079051377E-2</v>
      </c>
      <c r="Q95" s="27"/>
    </row>
    <row r="96" spans="1:17">
      <c r="A96" s="19" t="s">
        <v>55</v>
      </c>
      <c r="B96" s="184">
        <v>172</v>
      </c>
      <c r="C96" s="152">
        <v>0</v>
      </c>
      <c r="D96" s="152">
        <v>1</v>
      </c>
      <c r="E96" s="165">
        <v>0</v>
      </c>
      <c r="F96" s="184">
        <v>1009</v>
      </c>
      <c r="G96" s="152">
        <v>64</v>
      </c>
      <c r="H96" s="152">
        <v>141</v>
      </c>
      <c r="I96" s="165">
        <v>0</v>
      </c>
      <c r="J96" s="184">
        <f t="shared" si="5"/>
        <v>837</v>
      </c>
      <c r="K96" s="152">
        <f t="shared" si="6"/>
        <v>64</v>
      </c>
      <c r="L96" s="152">
        <f t="shared" si="7"/>
        <v>140</v>
      </c>
      <c r="M96" s="165">
        <f t="shared" si="8"/>
        <v>0</v>
      </c>
      <c r="N96" s="247">
        <v>1041</v>
      </c>
      <c r="O96" s="42">
        <v>0.19596541786743515</v>
      </c>
      <c r="Q96" s="27"/>
    </row>
    <row r="97" spans="1:17">
      <c r="A97" s="19" t="s">
        <v>56</v>
      </c>
      <c r="B97" s="184">
        <v>156</v>
      </c>
      <c r="C97" s="152">
        <v>0</v>
      </c>
      <c r="D97" s="152">
        <v>1</v>
      </c>
      <c r="E97" s="165">
        <v>0</v>
      </c>
      <c r="F97" s="184">
        <v>715</v>
      </c>
      <c r="G97" s="152">
        <v>0</v>
      </c>
      <c r="H97" s="152">
        <v>12</v>
      </c>
      <c r="I97" s="165">
        <v>0</v>
      </c>
      <c r="J97" s="184">
        <f t="shared" si="5"/>
        <v>559</v>
      </c>
      <c r="K97" s="152">
        <f t="shared" si="6"/>
        <v>0</v>
      </c>
      <c r="L97" s="152">
        <f t="shared" si="7"/>
        <v>11</v>
      </c>
      <c r="M97" s="165">
        <f t="shared" si="8"/>
        <v>0</v>
      </c>
      <c r="N97" s="247">
        <v>570</v>
      </c>
      <c r="O97" s="42">
        <v>1.9298245614035089E-2</v>
      </c>
      <c r="Q97" s="27"/>
    </row>
    <row r="98" spans="1:17">
      <c r="A98" s="19" t="s">
        <v>57</v>
      </c>
      <c r="B98" s="184">
        <v>71</v>
      </c>
      <c r="C98" s="152">
        <v>41</v>
      </c>
      <c r="D98" s="152">
        <v>0</v>
      </c>
      <c r="E98" s="165">
        <v>0</v>
      </c>
      <c r="F98" s="184">
        <v>1164</v>
      </c>
      <c r="G98" s="152">
        <v>3</v>
      </c>
      <c r="H98" s="152">
        <v>37</v>
      </c>
      <c r="I98" s="165">
        <v>138</v>
      </c>
      <c r="J98" s="184">
        <f t="shared" si="5"/>
        <v>1093</v>
      </c>
      <c r="K98" s="152">
        <f t="shared" si="6"/>
        <v>-38</v>
      </c>
      <c r="L98" s="152">
        <f t="shared" si="7"/>
        <v>37</v>
      </c>
      <c r="M98" s="165">
        <f t="shared" si="8"/>
        <v>138</v>
      </c>
      <c r="N98" s="247">
        <v>1230</v>
      </c>
      <c r="O98" s="42">
        <v>0.11138211382113822</v>
      </c>
      <c r="Q98" s="27"/>
    </row>
    <row r="99" spans="1:17">
      <c r="A99" s="19" t="s">
        <v>58</v>
      </c>
      <c r="B99" s="184">
        <v>39</v>
      </c>
      <c r="C99" s="152">
        <v>0</v>
      </c>
      <c r="D99" s="152">
        <v>0</v>
      </c>
      <c r="E99" s="165">
        <v>0</v>
      </c>
      <c r="F99" s="184">
        <v>447</v>
      </c>
      <c r="G99" s="152">
        <v>16</v>
      </c>
      <c r="H99" s="152">
        <v>17</v>
      </c>
      <c r="I99" s="165">
        <v>13</v>
      </c>
      <c r="J99" s="184">
        <f t="shared" si="5"/>
        <v>408</v>
      </c>
      <c r="K99" s="152">
        <f t="shared" si="6"/>
        <v>16</v>
      </c>
      <c r="L99" s="152">
        <f t="shared" si="7"/>
        <v>17</v>
      </c>
      <c r="M99" s="165">
        <f t="shared" si="8"/>
        <v>13</v>
      </c>
      <c r="N99" s="247">
        <v>454</v>
      </c>
      <c r="O99" s="42">
        <v>0.1013215859030837</v>
      </c>
      <c r="Q99" s="27"/>
    </row>
    <row r="100" spans="1:17">
      <c r="A100" s="19" t="s">
        <v>59</v>
      </c>
      <c r="B100" s="184">
        <v>46</v>
      </c>
      <c r="C100" s="152">
        <v>1</v>
      </c>
      <c r="D100" s="152">
        <v>1</v>
      </c>
      <c r="E100" s="165">
        <v>0</v>
      </c>
      <c r="F100" s="184">
        <v>958</v>
      </c>
      <c r="G100" s="152">
        <v>24</v>
      </c>
      <c r="H100" s="152">
        <v>31</v>
      </c>
      <c r="I100" s="165">
        <v>25</v>
      </c>
      <c r="J100" s="184">
        <f t="shared" si="5"/>
        <v>912</v>
      </c>
      <c r="K100" s="152">
        <f t="shared" si="6"/>
        <v>23</v>
      </c>
      <c r="L100" s="152">
        <f t="shared" si="7"/>
        <v>30</v>
      </c>
      <c r="M100" s="165">
        <f t="shared" si="8"/>
        <v>25</v>
      </c>
      <c r="N100" s="247">
        <v>990</v>
      </c>
      <c r="O100" s="42">
        <v>7.8787878787878782E-2</v>
      </c>
      <c r="Q100" s="27"/>
    </row>
    <row r="101" spans="1:17">
      <c r="A101" s="19" t="s">
        <v>60</v>
      </c>
      <c r="B101" s="184">
        <v>66</v>
      </c>
      <c r="C101" s="152">
        <v>81</v>
      </c>
      <c r="D101" s="152">
        <v>14</v>
      </c>
      <c r="E101" s="165">
        <v>0</v>
      </c>
      <c r="F101" s="184">
        <v>975</v>
      </c>
      <c r="G101" s="152">
        <v>153</v>
      </c>
      <c r="H101" s="152">
        <v>171</v>
      </c>
      <c r="I101" s="165">
        <v>126</v>
      </c>
      <c r="J101" s="184">
        <f t="shared" si="5"/>
        <v>909</v>
      </c>
      <c r="K101" s="152">
        <f t="shared" si="6"/>
        <v>72</v>
      </c>
      <c r="L101" s="152">
        <f t="shared" si="7"/>
        <v>157</v>
      </c>
      <c r="M101" s="165">
        <f t="shared" si="8"/>
        <v>126</v>
      </c>
      <c r="N101" s="247">
        <v>1264</v>
      </c>
      <c r="O101" s="42">
        <v>0.28085443037974683</v>
      </c>
      <c r="Q101" s="27"/>
    </row>
    <row r="102" spans="1:17">
      <c r="A102" s="19" t="s">
        <v>61</v>
      </c>
      <c r="B102" s="184">
        <v>63</v>
      </c>
      <c r="C102" s="152">
        <v>6</v>
      </c>
      <c r="D102" s="152">
        <v>0</v>
      </c>
      <c r="E102" s="165">
        <v>0</v>
      </c>
      <c r="F102" s="184">
        <v>640</v>
      </c>
      <c r="G102" s="152">
        <v>287</v>
      </c>
      <c r="H102" s="152">
        <v>58</v>
      </c>
      <c r="I102" s="165">
        <v>0</v>
      </c>
      <c r="J102" s="184">
        <f t="shared" si="5"/>
        <v>577</v>
      </c>
      <c r="K102" s="152">
        <f t="shared" si="6"/>
        <v>281</v>
      </c>
      <c r="L102" s="152">
        <f t="shared" si="7"/>
        <v>58</v>
      </c>
      <c r="M102" s="165">
        <f t="shared" si="8"/>
        <v>0</v>
      </c>
      <c r="N102" s="247">
        <v>916</v>
      </c>
      <c r="O102" s="42">
        <v>0.37008733624454149</v>
      </c>
      <c r="Q102" s="27"/>
    </row>
    <row r="103" spans="1:17">
      <c r="A103" s="19" t="s">
        <v>62</v>
      </c>
      <c r="B103" s="184">
        <v>111</v>
      </c>
      <c r="C103" s="152">
        <v>0</v>
      </c>
      <c r="D103" s="152">
        <v>0</v>
      </c>
      <c r="E103" s="165">
        <v>0</v>
      </c>
      <c r="F103" s="184">
        <v>225</v>
      </c>
      <c r="G103" s="152">
        <v>1</v>
      </c>
      <c r="H103" s="152">
        <v>0</v>
      </c>
      <c r="I103" s="165">
        <v>0</v>
      </c>
      <c r="J103" s="184">
        <f t="shared" si="5"/>
        <v>114</v>
      </c>
      <c r="K103" s="152">
        <f t="shared" si="6"/>
        <v>1</v>
      </c>
      <c r="L103" s="152">
        <f t="shared" si="7"/>
        <v>0</v>
      </c>
      <c r="M103" s="165">
        <f t="shared" si="8"/>
        <v>0</v>
      </c>
      <c r="N103" s="247">
        <v>115</v>
      </c>
      <c r="O103" s="42">
        <v>8.6956521739130436E-3</v>
      </c>
      <c r="Q103" s="27"/>
    </row>
    <row r="104" spans="1:17">
      <c r="A104" s="19" t="s">
        <v>63</v>
      </c>
      <c r="B104" s="184">
        <v>52</v>
      </c>
      <c r="C104" s="152">
        <v>0</v>
      </c>
      <c r="D104" s="152">
        <v>0</v>
      </c>
      <c r="E104" s="165">
        <v>0</v>
      </c>
      <c r="F104" s="184">
        <v>513</v>
      </c>
      <c r="G104" s="152">
        <v>7</v>
      </c>
      <c r="H104" s="152">
        <v>29</v>
      </c>
      <c r="I104" s="165">
        <v>3</v>
      </c>
      <c r="J104" s="184">
        <f t="shared" si="5"/>
        <v>461</v>
      </c>
      <c r="K104" s="152">
        <f t="shared" si="6"/>
        <v>7</v>
      </c>
      <c r="L104" s="152">
        <f t="shared" si="7"/>
        <v>29</v>
      </c>
      <c r="M104" s="165">
        <f t="shared" si="8"/>
        <v>3</v>
      </c>
      <c r="N104" s="247">
        <v>500</v>
      </c>
      <c r="O104" s="42">
        <v>7.8E-2</v>
      </c>
      <c r="Q104" s="27"/>
    </row>
    <row r="105" spans="1:17">
      <c r="A105" s="19" t="s">
        <v>64</v>
      </c>
      <c r="B105" s="184">
        <v>83</v>
      </c>
      <c r="C105" s="152">
        <v>7</v>
      </c>
      <c r="D105" s="152">
        <v>0</v>
      </c>
      <c r="E105" s="165">
        <v>0</v>
      </c>
      <c r="F105" s="184">
        <v>765</v>
      </c>
      <c r="G105" s="152">
        <v>142</v>
      </c>
      <c r="H105" s="152">
        <v>87</v>
      </c>
      <c r="I105" s="165">
        <v>50</v>
      </c>
      <c r="J105" s="184">
        <f t="shared" si="5"/>
        <v>682</v>
      </c>
      <c r="K105" s="152">
        <f t="shared" si="6"/>
        <v>135</v>
      </c>
      <c r="L105" s="152">
        <f t="shared" si="7"/>
        <v>87</v>
      </c>
      <c r="M105" s="165">
        <f t="shared" si="8"/>
        <v>50</v>
      </c>
      <c r="N105" s="247">
        <v>954</v>
      </c>
      <c r="O105" s="42">
        <v>0.28511530398322849</v>
      </c>
      <c r="Q105" s="27"/>
    </row>
    <row r="106" spans="1:17">
      <c r="A106" s="19" t="s">
        <v>65</v>
      </c>
      <c r="B106" s="184">
        <v>33</v>
      </c>
      <c r="C106" s="152">
        <v>1</v>
      </c>
      <c r="D106" s="152">
        <v>30</v>
      </c>
      <c r="E106" s="165">
        <v>46</v>
      </c>
      <c r="F106" s="184">
        <v>1061</v>
      </c>
      <c r="G106" s="152">
        <v>262</v>
      </c>
      <c r="H106" s="152">
        <v>192</v>
      </c>
      <c r="I106" s="165">
        <v>223</v>
      </c>
      <c r="J106" s="184">
        <f t="shared" si="5"/>
        <v>1028</v>
      </c>
      <c r="K106" s="152">
        <f t="shared" si="6"/>
        <v>261</v>
      </c>
      <c r="L106" s="152">
        <f t="shared" si="7"/>
        <v>162</v>
      </c>
      <c r="M106" s="165">
        <f t="shared" si="8"/>
        <v>177</v>
      </c>
      <c r="N106" s="247">
        <v>1628</v>
      </c>
      <c r="O106" s="42">
        <v>0.36855036855036855</v>
      </c>
      <c r="Q106" s="27"/>
    </row>
    <row r="107" spans="1:17">
      <c r="A107" s="19" t="s">
        <v>67</v>
      </c>
      <c r="B107" s="184">
        <v>58</v>
      </c>
      <c r="C107" s="152">
        <v>0</v>
      </c>
      <c r="D107" s="152">
        <v>0</v>
      </c>
      <c r="E107" s="165">
        <v>0</v>
      </c>
      <c r="F107" s="184">
        <v>325</v>
      </c>
      <c r="G107" s="152">
        <v>3</v>
      </c>
      <c r="H107" s="152">
        <v>2</v>
      </c>
      <c r="I107" s="165">
        <v>0</v>
      </c>
      <c r="J107" s="184">
        <f t="shared" si="5"/>
        <v>267</v>
      </c>
      <c r="K107" s="152">
        <f t="shared" si="6"/>
        <v>3</v>
      </c>
      <c r="L107" s="152">
        <f t="shared" si="7"/>
        <v>2</v>
      </c>
      <c r="M107" s="165">
        <f t="shared" si="8"/>
        <v>0</v>
      </c>
      <c r="N107" s="247">
        <v>272</v>
      </c>
      <c r="O107" s="42">
        <v>1.8382352941176471E-2</v>
      </c>
      <c r="Q107" s="27"/>
    </row>
    <row r="108" spans="1:17">
      <c r="A108" s="19" t="s">
        <v>68</v>
      </c>
      <c r="B108" s="184">
        <v>57</v>
      </c>
      <c r="C108" s="152">
        <v>1</v>
      </c>
      <c r="D108" s="152">
        <v>0</v>
      </c>
      <c r="E108" s="165">
        <v>0</v>
      </c>
      <c r="F108" s="184">
        <v>2305</v>
      </c>
      <c r="G108" s="152">
        <v>7</v>
      </c>
      <c r="H108" s="152">
        <v>181</v>
      </c>
      <c r="I108" s="165">
        <v>53</v>
      </c>
      <c r="J108" s="184">
        <f t="shared" si="5"/>
        <v>2248</v>
      </c>
      <c r="K108" s="152">
        <f t="shared" si="6"/>
        <v>6</v>
      </c>
      <c r="L108" s="152">
        <f t="shared" si="7"/>
        <v>181</v>
      </c>
      <c r="M108" s="165">
        <f t="shared" si="8"/>
        <v>53</v>
      </c>
      <c r="N108" s="247">
        <v>2488</v>
      </c>
      <c r="O108" s="42">
        <v>9.6463022508038579E-2</v>
      </c>
      <c r="Q108" s="27"/>
    </row>
    <row r="109" spans="1:17">
      <c r="A109" s="19" t="s">
        <v>69</v>
      </c>
      <c r="B109" s="184">
        <v>53</v>
      </c>
      <c r="C109" s="152">
        <v>1</v>
      </c>
      <c r="D109" s="152">
        <v>0</v>
      </c>
      <c r="E109" s="165">
        <v>0</v>
      </c>
      <c r="F109" s="184">
        <v>667</v>
      </c>
      <c r="G109" s="152">
        <v>35</v>
      </c>
      <c r="H109" s="152">
        <v>108</v>
      </c>
      <c r="I109" s="165">
        <v>9</v>
      </c>
      <c r="J109" s="184">
        <f t="shared" si="5"/>
        <v>614</v>
      </c>
      <c r="K109" s="152">
        <f t="shared" si="6"/>
        <v>34</v>
      </c>
      <c r="L109" s="152">
        <f t="shared" si="7"/>
        <v>108</v>
      </c>
      <c r="M109" s="165">
        <f t="shared" si="8"/>
        <v>9</v>
      </c>
      <c r="N109" s="247">
        <v>765</v>
      </c>
      <c r="O109" s="42">
        <v>0.19738562091503267</v>
      </c>
      <c r="Q109" s="27"/>
    </row>
    <row r="110" spans="1:17">
      <c r="A110" s="19" t="s">
        <v>70</v>
      </c>
      <c r="B110" s="184">
        <v>75</v>
      </c>
      <c r="C110" s="152">
        <v>0</v>
      </c>
      <c r="D110" s="152">
        <v>0</v>
      </c>
      <c r="E110" s="165">
        <v>0</v>
      </c>
      <c r="F110" s="184">
        <v>424</v>
      </c>
      <c r="G110" s="152">
        <v>0</v>
      </c>
      <c r="H110" s="152">
        <v>34</v>
      </c>
      <c r="I110" s="165">
        <v>36</v>
      </c>
      <c r="J110" s="184">
        <f t="shared" si="5"/>
        <v>349</v>
      </c>
      <c r="K110" s="152">
        <f t="shared" si="6"/>
        <v>0</v>
      </c>
      <c r="L110" s="152">
        <f t="shared" si="7"/>
        <v>34</v>
      </c>
      <c r="M110" s="165">
        <f t="shared" si="8"/>
        <v>36</v>
      </c>
      <c r="N110" s="247">
        <v>419</v>
      </c>
      <c r="O110" s="42">
        <v>0.16706443914081145</v>
      </c>
      <c r="Q110" s="27"/>
    </row>
    <row r="111" spans="1:17">
      <c r="A111" s="19" t="s">
        <v>71</v>
      </c>
      <c r="B111" s="184">
        <v>104</v>
      </c>
      <c r="C111" s="152">
        <v>275</v>
      </c>
      <c r="D111" s="152">
        <v>0</v>
      </c>
      <c r="E111" s="165">
        <v>0</v>
      </c>
      <c r="F111" s="184">
        <v>2686</v>
      </c>
      <c r="G111" s="152">
        <v>465</v>
      </c>
      <c r="H111" s="152">
        <v>391</v>
      </c>
      <c r="I111" s="165">
        <v>45</v>
      </c>
      <c r="J111" s="184">
        <f t="shared" si="5"/>
        <v>2582</v>
      </c>
      <c r="K111" s="152">
        <f t="shared" si="6"/>
        <v>190</v>
      </c>
      <c r="L111" s="152">
        <f t="shared" si="7"/>
        <v>391</v>
      </c>
      <c r="M111" s="165">
        <f t="shared" si="8"/>
        <v>45</v>
      </c>
      <c r="N111" s="247">
        <v>3208</v>
      </c>
      <c r="O111" s="42">
        <v>0.19513715710723192</v>
      </c>
      <c r="Q111" s="27"/>
    </row>
    <row r="112" spans="1:17">
      <c r="A112" s="19" t="s">
        <v>72</v>
      </c>
      <c r="B112" s="184">
        <v>24</v>
      </c>
      <c r="C112" s="152">
        <v>12</v>
      </c>
      <c r="D112" s="152">
        <v>27</v>
      </c>
      <c r="E112" s="165">
        <v>0</v>
      </c>
      <c r="F112" s="184">
        <v>456</v>
      </c>
      <c r="G112" s="152">
        <v>89</v>
      </c>
      <c r="H112" s="152">
        <v>87</v>
      </c>
      <c r="I112" s="165">
        <v>6</v>
      </c>
      <c r="J112" s="184">
        <f t="shared" si="5"/>
        <v>432</v>
      </c>
      <c r="K112" s="152">
        <f t="shared" si="6"/>
        <v>77</v>
      </c>
      <c r="L112" s="152">
        <f t="shared" si="7"/>
        <v>60</v>
      </c>
      <c r="M112" s="165">
        <f t="shared" si="8"/>
        <v>6</v>
      </c>
      <c r="N112" s="247">
        <v>575</v>
      </c>
      <c r="O112" s="42">
        <v>0.24869565217391304</v>
      </c>
      <c r="Q112" s="27"/>
    </row>
    <row r="113" spans="1:17">
      <c r="A113" s="19" t="s">
        <v>73</v>
      </c>
      <c r="B113" s="184">
        <v>39</v>
      </c>
      <c r="C113" s="152">
        <v>2</v>
      </c>
      <c r="D113" s="152">
        <v>0</v>
      </c>
      <c r="E113" s="165">
        <v>0</v>
      </c>
      <c r="F113" s="184">
        <v>1316</v>
      </c>
      <c r="G113" s="152">
        <v>56</v>
      </c>
      <c r="H113" s="152">
        <v>120</v>
      </c>
      <c r="I113" s="165">
        <v>73</v>
      </c>
      <c r="J113" s="184">
        <f t="shared" si="5"/>
        <v>1277</v>
      </c>
      <c r="K113" s="152">
        <f t="shared" si="6"/>
        <v>54</v>
      </c>
      <c r="L113" s="152">
        <f t="shared" si="7"/>
        <v>120</v>
      </c>
      <c r="M113" s="165">
        <f t="shared" si="8"/>
        <v>73</v>
      </c>
      <c r="N113" s="247">
        <v>1524</v>
      </c>
      <c r="O113" s="42">
        <v>0.1620734908136483</v>
      </c>
      <c r="Q113" s="27"/>
    </row>
    <row r="114" spans="1:17">
      <c r="A114" s="19" t="s">
        <v>74</v>
      </c>
      <c r="B114" s="184">
        <v>47</v>
      </c>
      <c r="C114" s="152">
        <v>16</v>
      </c>
      <c r="D114" s="152">
        <v>0</v>
      </c>
      <c r="E114" s="165">
        <v>0</v>
      </c>
      <c r="F114" s="184">
        <v>461</v>
      </c>
      <c r="G114" s="152">
        <v>61</v>
      </c>
      <c r="H114" s="152">
        <v>113</v>
      </c>
      <c r="I114" s="165">
        <v>41</v>
      </c>
      <c r="J114" s="184">
        <f t="shared" si="5"/>
        <v>414</v>
      </c>
      <c r="K114" s="152">
        <f t="shared" si="6"/>
        <v>45</v>
      </c>
      <c r="L114" s="152">
        <f t="shared" si="7"/>
        <v>113</v>
      </c>
      <c r="M114" s="165">
        <f t="shared" si="8"/>
        <v>41</v>
      </c>
      <c r="N114" s="247">
        <v>613</v>
      </c>
      <c r="O114" s="42">
        <v>0.32463295269168024</v>
      </c>
      <c r="Q114" s="27"/>
    </row>
    <row r="115" spans="1:17">
      <c r="A115" s="19" t="s">
        <v>75</v>
      </c>
      <c r="B115" s="184">
        <v>162</v>
      </c>
      <c r="C115" s="152">
        <v>0</v>
      </c>
      <c r="D115" s="152">
        <v>0</v>
      </c>
      <c r="E115" s="165">
        <v>0</v>
      </c>
      <c r="F115" s="184">
        <v>1777</v>
      </c>
      <c r="G115" s="152">
        <v>23</v>
      </c>
      <c r="H115" s="152">
        <v>217</v>
      </c>
      <c r="I115" s="165">
        <v>70</v>
      </c>
      <c r="J115" s="184">
        <f t="shared" si="5"/>
        <v>1615</v>
      </c>
      <c r="K115" s="152">
        <f t="shared" si="6"/>
        <v>23</v>
      </c>
      <c r="L115" s="152">
        <f t="shared" si="7"/>
        <v>217</v>
      </c>
      <c r="M115" s="165">
        <f t="shared" si="8"/>
        <v>70</v>
      </c>
      <c r="N115" s="247">
        <v>1925</v>
      </c>
      <c r="O115" s="42">
        <v>0.16103896103896104</v>
      </c>
      <c r="Q115" s="27"/>
    </row>
    <row r="116" spans="1:17">
      <c r="A116" s="19" t="s">
        <v>76</v>
      </c>
      <c r="B116" s="184">
        <v>202</v>
      </c>
      <c r="C116" s="152">
        <v>0</v>
      </c>
      <c r="D116" s="152">
        <v>0</v>
      </c>
      <c r="E116" s="165">
        <v>0</v>
      </c>
      <c r="F116" s="184">
        <v>922</v>
      </c>
      <c r="G116" s="152">
        <v>45</v>
      </c>
      <c r="H116" s="152">
        <v>29</v>
      </c>
      <c r="I116" s="165">
        <v>9</v>
      </c>
      <c r="J116" s="184">
        <f t="shared" si="5"/>
        <v>720</v>
      </c>
      <c r="K116" s="152">
        <f t="shared" si="6"/>
        <v>45</v>
      </c>
      <c r="L116" s="152">
        <f t="shared" si="7"/>
        <v>29</v>
      </c>
      <c r="M116" s="165">
        <f t="shared" si="8"/>
        <v>9</v>
      </c>
      <c r="N116" s="247">
        <v>803</v>
      </c>
      <c r="O116" s="42">
        <v>0.10336239103362391</v>
      </c>
      <c r="Q116" s="27"/>
    </row>
    <row r="117" spans="1:17">
      <c r="A117" s="134" t="s">
        <v>90</v>
      </c>
      <c r="B117" s="185">
        <f>SUM(B84:B116)</f>
        <v>3147</v>
      </c>
      <c r="C117" s="154">
        <f t="shared" ref="C117:E117" si="9">SUM(C84:C116)</f>
        <v>1341</v>
      </c>
      <c r="D117" s="154">
        <f t="shared" si="9"/>
        <v>88</v>
      </c>
      <c r="E117" s="166">
        <f t="shared" si="9"/>
        <v>63</v>
      </c>
      <c r="F117" s="185">
        <f t="shared" ref="F117" si="10">SUM(F84:F116)</f>
        <v>32767</v>
      </c>
      <c r="G117" s="154">
        <f t="shared" ref="G117" si="11">SUM(G84:G116)</f>
        <v>3119</v>
      </c>
      <c r="H117" s="154">
        <f t="shared" ref="H117" si="12">SUM(H84:H116)</f>
        <v>3254</v>
      </c>
      <c r="I117" s="166">
        <f t="shared" ref="I117" si="13">SUM(I84:I116)</f>
        <v>1628</v>
      </c>
      <c r="J117" s="185">
        <f t="shared" ref="J117" si="14">SUM(J84:J116)</f>
        <v>29620</v>
      </c>
      <c r="K117" s="154">
        <f t="shared" ref="K117" si="15">SUM(K84:K116)</f>
        <v>1778</v>
      </c>
      <c r="L117" s="154">
        <f t="shared" ref="L117" si="16">SUM(L84:L116)</f>
        <v>3166</v>
      </c>
      <c r="M117" s="166">
        <f t="shared" ref="M117" si="17">SUM(M84:M116)</f>
        <v>1565</v>
      </c>
      <c r="N117" s="248">
        <f>SUM(N84:N116)</f>
        <v>36129</v>
      </c>
      <c r="O117" s="43">
        <v>0.18015998228569846</v>
      </c>
    </row>
    <row r="119" spans="1:17" ht="15.75">
      <c r="A119" s="9" t="s">
        <v>495</v>
      </c>
    </row>
    <row r="120" spans="1:17" ht="15.75" thickBot="1"/>
    <row r="121" spans="1:17" ht="15.75" customHeight="1" thickBot="1">
      <c r="A121" s="292" t="s">
        <v>85</v>
      </c>
      <c r="B121" s="294" t="s">
        <v>86</v>
      </c>
      <c r="C121" s="295"/>
      <c r="D121" s="295"/>
      <c r="E121" s="295"/>
      <c r="F121" s="294" t="s">
        <v>87</v>
      </c>
      <c r="G121" s="295"/>
      <c r="H121" s="295"/>
      <c r="I121" s="295"/>
      <c r="J121" s="296" t="s">
        <v>88</v>
      </c>
      <c r="K121" s="297"/>
      <c r="L121" s="297"/>
      <c r="M121" s="297"/>
      <c r="N121" s="298"/>
      <c r="O121" s="290" t="s">
        <v>332</v>
      </c>
    </row>
    <row r="122" spans="1:17" ht="32.25" thickBot="1">
      <c r="A122" s="293"/>
      <c r="B122" s="16" t="s">
        <v>83</v>
      </c>
      <c r="C122" s="16" t="s">
        <v>80</v>
      </c>
      <c r="D122" s="16" t="s">
        <v>81</v>
      </c>
      <c r="E122" s="16" t="s">
        <v>82</v>
      </c>
      <c r="F122" s="16" t="s">
        <v>83</v>
      </c>
      <c r="G122" s="16" t="s">
        <v>80</v>
      </c>
      <c r="H122" s="16" t="s">
        <v>81</v>
      </c>
      <c r="I122" s="16" t="s">
        <v>82</v>
      </c>
      <c r="J122" s="16" t="s">
        <v>83</v>
      </c>
      <c r="K122" s="16" t="s">
        <v>80</v>
      </c>
      <c r="L122" s="16" t="s">
        <v>81</v>
      </c>
      <c r="M122" s="16" t="s">
        <v>82</v>
      </c>
      <c r="N122" s="254" t="s">
        <v>425</v>
      </c>
      <c r="O122" s="291"/>
    </row>
    <row r="123" spans="1:17">
      <c r="A123" s="17" t="s">
        <v>43</v>
      </c>
      <c r="B123" s="110">
        <v>65</v>
      </c>
      <c r="C123" s="97">
        <v>150</v>
      </c>
      <c r="D123" s="97">
        <v>0</v>
      </c>
      <c r="E123" s="101">
        <v>0</v>
      </c>
      <c r="F123" s="110">
        <v>479</v>
      </c>
      <c r="G123" s="97">
        <v>298</v>
      </c>
      <c r="H123" s="97">
        <v>46</v>
      </c>
      <c r="I123" s="101">
        <v>14</v>
      </c>
      <c r="J123" s="110">
        <v>414</v>
      </c>
      <c r="K123" s="97">
        <v>148</v>
      </c>
      <c r="L123" s="97">
        <v>46</v>
      </c>
      <c r="M123" s="101">
        <v>14</v>
      </c>
      <c r="N123" s="250">
        <v>622</v>
      </c>
      <c r="O123" s="107">
        <v>0.33440514469453375</v>
      </c>
    </row>
    <row r="124" spans="1:17">
      <c r="A124" s="19" t="s">
        <v>44</v>
      </c>
      <c r="B124" s="197">
        <v>7</v>
      </c>
      <c r="C124" s="158">
        <v>162</v>
      </c>
      <c r="D124" s="158">
        <v>0</v>
      </c>
      <c r="E124" s="150">
        <v>0</v>
      </c>
      <c r="F124" s="197">
        <v>1594</v>
      </c>
      <c r="G124" s="158">
        <v>82</v>
      </c>
      <c r="H124" s="158">
        <v>36</v>
      </c>
      <c r="I124" s="150">
        <v>40</v>
      </c>
      <c r="J124" s="197">
        <v>1587</v>
      </c>
      <c r="K124" s="158">
        <v>-80</v>
      </c>
      <c r="L124" s="158">
        <v>36</v>
      </c>
      <c r="M124" s="150">
        <v>40</v>
      </c>
      <c r="N124" s="251">
        <v>1583</v>
      </c>
      <c r="O124" s="42">
        <v>-2.5268477574226151E-3</v>
      </c>
    </row>
    <row r="125" spans="1:17">
      <c r="A125" s="19" t="s">
        <v>45</v>
      </c>
      <c r="B125" s="197">
        <v>38</v>
      </c>
      <c r="C125" s="158">
        <v>192</v>
      </c>
      <c r="D125" s="158">
        <v>0</v>
      </c>
      <c r="E125" s="150">
        <v>0</v>
      </c>
      <c r="F125" s="197">
        <v>250</v>
      </c>
      <c r="G125" s="158">
        <v>0</v>
      </c>
      <c r="H125" s="158">
        <v>103</v>
      </c>
      <c r="I125" s="150">
        <v>182</v>
      </c>
      <c r="J125" s="197">
        <v>212</v>
      </c>
      <c r="K125" s="158">
        <v>-192</v>
      </c>
      <c r="L125" s="158">
        <v>103</v>
      </c>
      <c r="M125" s="150">
        <v>182</v>
      </c>
      <c r="N125" s="251">
        <v>305</v>
      </c>
      <c r="O125" s="42">
        <v>0.30491803278688523</v>
      </c>
    </row>
    <row r="126" spans="1:17">
      <c r="A126" s="19" t="s">
        <v>46</v>
      </c>
      <c r="B126" s="197">
        <v>63</v>
      </c>
      <c r="C126" s="158">
        <v>0</v>
      </c>
      <c r="D126" s="158">
        <v>0</v>
      </c>
      <c r="E126" s="150">
        <v>0</v>
      </c>
      <c r="F126" s="197">
        <v>1148</v>
      </c>
      <c r="G126" s="158">
        <v>163</v>
      </c>
      <c r="H126" s="158">
        <v>208</v>
      </c>
      <c r="I126" s="150">
        <v>54</v>
      </c>
      <c r="J126" s="197">
        <v>1085</v>
      </c>
      <c r="K126" s="158">
        <v>163</v>
      </c>
      <c r="L126" s="158">
        <v>208</v>
      </c>
      <c r="M126" s="150">
        <v>54</v>
      </c>
      <c r="N126" s="251">
        <v>1510</v>
      </c>
      <c r="O126" s="42">
        <v>0.2814569536423841</v>
      </c>
    </row>
    <row r="127" spans="1:17">
      <c r="A127" s="19" t="s">
        <v>47</v>
      </c>
      <c r="B127" s="197">
        <v>12</v>
      </c>
      <c r="C127" s="158">
        <v>0</v>
      </c>
      <c r="D127" s="158">
        <v>0</v>
      </c>
      <c r="E127" s="150">
        <v>0</v>
      </c>
      <c r="F127" s="197">
        <v>423</v>
      </c>
      <c r="G127" s="158">
        <v>23</v>
      </c>
      <c r="H127" s="158">
        <v>57</v>
      </c>
      <c r="I127" s="150">
        <v>42</v>
      </c>
      <c r="J127" s="197">
        <v>411</v>
      </c>
      <c r="K127" s="158">
        <v>23</v>
      </c>
      <c r="L127" s="158">
        <v>57</v>
      </c>
      <c r="M127" s="150">
        <v>42</v>
      </c>
      <c r="N127" s="251">
        <v>533</v>
      </c>
      <c r="O127" s="42">
        <v>0.22889305816135083</v>
      </c>
    </row>
    <row r="128" spans="1:17">
      <c r="A128" s="19" t="s">
        <v>48</v>
      </c>
      <c r="B128" s="197">
        <v>20</v>
      </c>
      <c r="C128" s="158">
        <v>0</v>
      </c>
      <c r="D128" s="158">
        <v>0</v>
      </c>
      <c r="E128" s="150">
        <v>0</v>
      </c>
      <c r="F128" s="197">
        <v>321</v>
      </c>
      <c r="G128" s="158">
        <v>213</v>
      </c>
      <c r="H128" s="158">
        <v>39</v>
      </c>
      <c r="I128" s="150">
        <v>13</v>
      </c>
      <c r="J128" s="197">
        <v>301</v>
      </c>
      <c r="K128" s="158">
        <v>213</v>
      </c>
      <c r="L128" s="158">
        <v>39</v>
      </c>
      <c r="M128" s="150">
        <v>13</v>
      </c>
      <c r="N128" s="251">
        <v>566</v>
      </c>
      <c r="O128" s="42">
        <v>0.46819787985865724</v>
      </c>
    </row>
    <row r="129" spans="1:15">
      <c r="A129" s="19" t="s">
        <v>49</v>
      </c>
      <c r="B129" s="197">
        <v>0</v>
      </c>
      <c r="C129" s="158">
        <v>0</v>
      </c>
      <c r="D129" s="158">
        <v>0</v>
      </c>
      <c r="E129" s="150">
        <v>0</v>
      </c>
      <c r="F129" s="197">
        <v>331</v>
      </c>
      <c r="G129" s="158">
        <v>0</v>
      </c>
      <c r="H129" s="158">
        <v>0</v>
      </c>
      <c r="I129" s="150">
        <v>0</v>
      </c>
      <c r="J129" s="197">
        <v>331</v>
      </c>
      <c r="K129" s="158">
        <v>0</v>
      </c>
      <c r="L129" s="158">
        <v>0</v>
      </c>
      <c r="M129" s="150">
        <v>0</v>
      </c>
      <c r="N129" s="251">
        <v>331</v>
      </c>
      <c r="O129" s="42">
        <v>0</v>
      </c>
    </row>
    <row r="130" spans="1:15">
      <c r="A130" s="19" t="s">
        <v>50</v>
      </c>
      <c r="B130" s="197">
        <v>24</v>
      </c>
      <c r="C130" s="158">
        <v>33</v>
      </c>
      <c r="D130" s="158">
        <v>0</v>
      </c>
      <c r="E130" s="150">
        <v>0</v>
      </c>
      <c r="F130" s="197">
        <v>401</v>
      </c>
      <c r="G130" s="158">
        <v>0</v>
      </c>
      <c r="H130" s="158">
        <v>211</v>
      </c>
      <c r="I130" s="150">
        <v>80</v>
      </c>
      <c r="J130" s="197">
        <v>377</v>
      </c>
      <c r="K130" s="158">
        <v>-33</v>
      </c>
      <c r="L130" s="158">
        <v>211</v>
      </c>
      <c r="M130" s="150">
        <v>80</v>
      </c>
      <c r="N130" s="251">
        <v>635</v>
      </c>
      <c r="O130" s="42">
        <v>0.40629921259842522</v>
      </c>
    </row>
    <row r="131" spans="1:15">
      <c r="A131" s="19" t="s">
        <v>51</v>
      </c>
      <c r="B131" s="197">
        <v>43</v>
      </c>
      <c r="C131" s="158">
        <v>158</v>
      </c>
      <c r="D131" s="158">
        <v>0</v>
      </c>
      <c r="E131" s="150">
        <v>0</v>
      </c>
      <c r="F131" s="197">
        <v>632</v>
      </c>
      <c r="G131" s="158">
        <v>318</v>
      </c>
      <c r="H131" s="158">
        <v>231</v>
      </c>
      <c r="I131" s="150">
        <v>129</v>
      </c>
      <c r="J131" s="197">
        <v>589</v>
      </c>
      <c r="K131" s="158">
        <v>160</v>
      </c>
      <c r="L131" s="158">
        <v>231</v>
      </c>
      <c r="M131" s="150">
        <v>129</v>
      </c>
      <c r="N131" s="251">
        <v>1109</v>
      </c>
      <c r="O131" s="42">
        <v>0.46889089269612261</v>
      </c>
    </row>
    <row r="132" spans="1:15">
      <c r="A132" s="19" t="s">
        <v>52</v>
      </c>
      <c r="B132" s="197">
        <v>1</v>
      </c>
      <c r="C132" s="158">
        <v>18</v>
      </c>
      <c r="D132" s="158">
        <v>0</v>
      </c>
      <c r="E132" s="150">
        <v>0</v>
      </c>
      <c r="F132" s="197">
        <v>219</v>
      </c>
      <c r="G132" s="158">
        <v>11</v>
      </c>
      <c r="H132" s="158">
        <v>11</v>
      </c>
      <c r="I132" s="150">
        <v>66</v>
      </c>
      <c r="J132" s="197">
        <v>218</v>
      </c>
      <c r="K132" s="158">
        <v>-7</v>
      </c>
      <c r="L132" s="158">
        <v>11</v>
      </c>
      <c r="M132" s="150">
        <v>66</v>
      </c>
      <c r="N132" s="251">
        <v>288</v>
      </c>
      <c r="O132" s="42">
        <v>0.24305555555555555</v>
      </c>
    </row>
    <row r="133" spans="1:15">
      <c r="A133" s="19" t="s">
        <v>53</v>
      </c>
      <c r="B133" s="197">
        <v>86</v>
      </c>
      <c r="C133" s="158">
        <v>19</v>
      </c>
      <c r="D133" s="158">
        <v>12</v>
      </c>
      <c r="E133" s="150">
        <v>17</v>
      </c>
      <c r="F133" s="197">
        <v>1305</v>
      </c>
      <c r="G133" s="158">
        <v>73</v>
      </c>
      <c r="H133" s="158">
        <v>73</v>
      </c>
      <c r="I133" s="150">
        <v>55</v>
      </c>
      <c r="J133" s="197">
        <v>1219</v>
      </c>
      <c r="K133" s="158">
        <v>54</v>
      </c>
      <c r="L133" s="158">
        <v>61</v>
      </c>
      <c r="M133" s="150">
        <v>38</v>
      </c>
      <c r="N133" s="251">
        <v>1372</v>
      </c>
      <c r="O133" s="42">
        <v>0.11151603498542274</v>
      </c>
    </row>
    <row r="134" spans="1:15">
      <c r="A134" s="19" t="s">
        <v>54</v>
      </c>
      <c r="B134" s="197">
        <v>58</v>
      </c>
      <c r="C134" s="158">
        <v>124</v>
      </c>
      <c r="D134" s="158">
        <v>1</v>
      </c>
      <c r="E134" s="150">
        <v>0</v>
      </c>
      <c r="F134" s="197">
        <v>1191</v>
      </c>
      <c r="G134" s="158">
        <v>138</v>
      </c>
      <c r="H134" s="158">
        <v>119</v>
      </c>
      <c r="I134" s="150">
        <v>10</v>
      </c>
      <c r="J134" s="197">
        <v>1133</v>
      </c>
      <c r="K134" s="158">
        <v>14</v>
      </c>
      <c r="L134" s="158">
        <v>118</v>
      </c>
      <c r="M134" s="150">
        <v>10</v>
      </c>
      <c r="N134" s="251">
        <v>1275</v>
      </c>
      <c r="O134" s="42">
        <v>0.11137254901960784</v>
      </c>
    </row>
    <row r="135" spans="1:15">
      <c r="A135" s="19" t="s">
        <v>55</v>
      </c>
      <c r="B135" s="197">
        <v>8</v>
      </c>
      <c r="C135" s="158">
        <v>0</v>
      </c>
      <c r="D135" s="158">
        <v>0</v>
      </c>
      <c r="E135" s="150">
        <v>0</v>
      </c>
      <c r="F135" s="197">
        <v>642</v>
      </c>
      <c r="G135" s="158">
        <v>64</v>
      </c>
      <c r="H135" s="158">
        <v>139</v>
      </c>
      <c r="I135" s="150">
        <v>0</v>
      </c>
      <c r="J135" s="197">
        <v>634</v>
      </c>
      <c r="K135" s="158">
        <v>64</v>
      </c>
      <c r="L135" s="158">
        <v>139</v>
      </c>
      <c r="M135" s="150">
        <v>0</v>
      </c>
      <c r="N135" s="251">
        <v>837</v>
      </c>
      <c r="O135" s="42">
        <v>0.24253285543608125</v>
      </c>
    </row>
    <row r="136" spans="1:15">
      <c r="A136" s="19" t="s">
        <v>56</v>
      </c>
      <c r="B136" s="197">
        <v>19</v>
      </c>
      <c r="C136" s="158">
        <v>0</v>
      </c>
      <c r="D136" s="158">
        <v>0</v>
      </c>
      <c r="E136" s="150">
        <v>0</v>
      </c>
      <c r="F136" s="197">
        <v>128</v>
      </c>
      <c r="G136" s="158">
        <v>0</v>
      </c>
      <c r="H136" s="158">
        <v>12</v>
      </c>
      <c r="I136" s="150">
        <v>0</v>
      </c>
      <c r="J136" s="197">
        <v>109</v>
      </c>
      <c r="K136" s="158">
        <v>0</v>
      </c>
      <c r="L136" s="158">
        <v>12</v>
      </c>
      <c r="M136" s="150">
        <v>0</v>
      </c>
      <c r="N136" s="251">
        <v>121</v>
      </c>
      <c r="O136" s="42">
        <v>9.9173553719008267E-2</v>
      </c>
    </row>
    <row r="137" spans="1:15">
      <c r="A137" s="19" t="s">
        <v>57</v>
      </c>
      <c r="B137" s="197">
        <v>0</v>
      </c>
      <c r="C137" s="158">
        <v>40</v>
      </c>
      <c r="D137" s="158">
        <v>0</v>
      </c>
      <c r="E137" s="150">
        <v>0</v>
      </c>
      <c r="F137" s="197">
        <v>648</v>
      </c>
      <c r="G137" s="158">
        <v>0</v>
      </c>
      <c r="H137" s="158">
        <v>37</v>
      </c>
      <c r="I137" s="150">
        <v>135</v>
      </c>
      <c r="J137" s="197">
        <v>648</v>
      </c>
      <c r="K137" s="158">
        <v>-40</v>
      </c>
      <c r="L137" s="158">
        <v>37</v>
      </c>
      <c r="M137" s="150">
        <v>135</v>
      </c>
      <c r="N137" s="251">
        <v>780</v>
      </c>
      <c r="O137" s="42">
        <v>0.16923076923076924</v>
      </c>
    </row>
    <row r="138" spans="1:15">
      <c r="A138" s="19" t="s">
        <v>58</v>
      </c>
      <c r="B138" s="197">
        <v>0</v>
      </c>
      <c r="C138" s="158">
        <v>0</v>
      </c>
      <c r="D138" s="158">
        <v>0</v>
      </c>
      <c r="E138" s="150">
        <v>0</v>
      </c>
      <c r="F138" s="197">
        <v>212</v>
      </c>
      <c r="G138" s="158">
        <v>13</v>
      </c>
      <c r="H138" s="158">
        <v>17</v>
      </c>
      <c r="I138" s="150">
        <v>6</v>
      </c>
      <c r="J138" s="197">
        <v>212</v>
      </c>
      <c r="K138" s="158">
        <v>13</v>
      </c>
      <c r="L138" s="158">
        <v>17</v>
      </c>
      <c r="M138" s="150">
        <v>6</v>
      </c>
      <c r="N138" s="251">
        <v>248</v>
      </c>
      <c r="O138" s="42">
        <v>0.14516129032258066</v>
      </c>
    </row>
    <row r="139" spans="1:15">
      <c r="A139" s="19" t="s">
        <v>59</v>
      </c>
      <c r="B139" s="197">
        <v>3</v>
      </c>
      <c r="C139" s="158">
        <v>0</v>
      </c>
      <c r="D139" s="158">
        <v>0</v>
      </c>
      <c r="E139" s="150">
        <v>0</v>
      </c>
      <c r="F139" s="197">
        <v>705</v>
      </c>
      <c r="G139" s="158">
        <v>14</v>
      </c>
      <c r="H139" s="158">
        <v>26</v>
      </c>
      <c r="I139" s="150">
        <v>25</v>
      </c>
      <c r="J139" s="197">
        <v>702</v>
      </c>
      <c r="K139" s="158">
        <v>14</v>
      </c>
      <c r="L139" s="158">
        <v>26</v>
      </c>
      <c r="M139" s="150">
        <v>25</v>
      </c>
      <c r="N139" s="251">
        <v>767</v>
      </c>
      <c r="O139" s="42">
        <v>8.4745762711864403E-2</v>
      </c>
    </row>
    <row r="140" spans="1:15">
      <c r="A140" s="19" t="s">
        <v>60</v>
      </c>
      <c r="B140" s="197">
        <v>30</v>
      </c>
      <c r="C140" s="158">
        <v>81</v>
      </c>
      <c r="D140" s="158">
        <v>14</v>
      </c>
      <c r="E140" s="150">
        <v>0</v>
      </c>
      <c r="F140" s="197">
        <v>583</v>
      </c>
      <c r="G140" s="158">
        <v>153</v>
      </c>
      <c r="H140" s="158">
        <v>167</v>
      </c>
      <c r="I140" s="150">
        <v>126</v>
      </c>
      <c r="J140" s="197">
        <v>553</v>
      </c>
      <c r="K140" s="158">
        <v>72</v>
      </c>
      <c r="L140" s="158">
        <v>153</v>
      </c>
      <c r="M140" s="150">
        <v>126</v>
      </c>
      <c r="N140" s="251">
        <v>904</v>
      </c>
      <c r="O140" s="42">
        <v>0.38827433628318586</v>
      </c>
    </row>
    <row r="141" spans="1:15">
      <c r="A141" s="19" t="s">
        <v>61</v>
      </c>
      <c r="B141" s="197">
        <v>3</v>
      </c>
      <c r="C141" s="158">
        <v>6</v>
      </c>
      <c r="D141" s="158">
        <v>0</v>
      </c>
      <c r="E141" s="150">
        <v>0</v>
      </c>
      <c r="F141" s="197">
        <v>460</v>
      </c>
      <c r="G141" s="158">
        <v>280</v>
      </c>
      <c r="H141" s="158">
        <v>58</v>
      </c>
      <c r="I141" s="150">
        <v>0</v>
      </c>
      <c r="J141" s="197">
        <v>457</v>
      </c>
      <c r="K141" s="158">
        <v>274</v>
      </c>
      <c r="L141" s="158">
        <v>58</v>
      </c>
      <c r="M141" s="150">
        <v>0</v>
      </c>
      <c r="N141" s="251">
        <v>789</v>
      </c>
      <c r="O141" s="42">
        <v>0.42078580481622307</v>
      </c>
    </row>
    <row r="142" spans="1:15">
      <c r="A142" s="19" t="s">
        <v>62</v>
      </c>
      <c r="B142" s="197">
        <v>0</v>
      </c>
      <c r="C142" s="158">
        <v>0</v>
      </c>
      <c r="D142" s="158">
        <v>0</v>
      </c>
      <c r="E142" s="150">
        <v>0</v>
      </c>
      <c r="F142" s="197">
        <v>27</v>
      </c>
      <c r="G142" s="158">
        <v>0</v>
      </c>
      <c r="H142" s="158">
        <v>0</v>
      </c>
      <c r="I142" s="150">
        <v>0</v>
      </c>
      <c r="J142" s="197">
        <v>27</v>
      </c>
      <c r="K142" s="158">
        <v>0</v>
      </c>
      <c r="L142" s="158">
        <v>0</v>
      </c>
      <c r="M142" s="150">
        <v>0</v>
      </c>
      <c r="N142" s="251">
        <v>27</v>
      </c>
      <c r="O142" s="42">
        <v>0</v>
      </c>
    </row>
    <row r="143" spans="1:15">
      <c r="A143" s="19" t="s">
        <v>63</v>
      </c>
      <c r="B143" s="197">
        <v>0</v>
      </c>
      <c r="C143" s="158">
        <v>0</v>
      </c>
      <c r="D143" s="158">
        <v>0</v>
      </c>
      <c r="E143" s="150">
        <v>0</v>
      </c>
      <c r="F143" s="197">
        <v>245</v>
      </c>
      <c r="G143" s="158">
        <v>0</v>
      </c>
      <c r="H143" s="158">
        <v>29</v>
      </c>
      <c r="I143" s="150">
        <v>3</v>
      </c>
      <c r="J143" s="197">
        <v>245</v>
      </c>
      <c r="K143" s="158">
        <v>0</v>
      </c>
      <c r="L143" s="158">
        <v>29</v>
      </c>
      <c r="M143" s="150">
        <v>3</v>
      </c>
      <c r="N143" s="251">
        <v>277</v>
      </c>
      <c r="O143" s="42">
        <v>0.11552346570397112</v>
      </c>
    </row>
    <row r="144" spans="1:15">
      <c r="A144" s="19" t="s">
        <v>64</v>
      </c>
      <c r="B144" s="197">
        <v>2</v>
      </c>
      <c r="C144" s="158">
        <v>6</v>
      </c>
      <c r="D144" s="158">
        <v>0</v>
      </c>
      <c r="E144" s="150">
        <v>0</v>
      </c>
      <c r="F144" s="197">
        <v>441</v>
      </c>
      <c r="G144" s="158">
        <v>141</v>
      </c>
      <c r="H144" s="158">
        <v>87</v>
      </c>
      <c r="I144" s="150">
        <v>49</v>
      </c>
      <c r="J144" s="197">
        <v>439</v>
      </c>
      <c r="K144" s="158">
        <v>135</v>
      </c>
      <c r="L144" s="158">
        <v>87</v>
      </c>
      <c r="M144" s="150">
        <v>49</v>
      </c>
      <c r="N144" s="251">
        <v>710</v>
      </c>
      <c r="O144" s="42">
        <v>0.38169014084507041</v>
      </c>
    </row>
    <row r="145" spans="1:15">
      <c r="A145" s="19" t="s">
        <v>65</v>
      </c>
      <c r="B145" s="197">
        <v>13</v>
      </c>
      <c r="C145" s="158">
        <v>1</v>
      </c>
      <c r="D145" s="158">
        <v>30</v>
      </c>
      <c r="E145" s="150">
        <v>46</v>
      </c>
      <c r="F145" s="197">
        <v>816</v>
      </c>
      <c r="G145" s="158">
        <v>260</v>
      </c>
      <c r="H145" s="158">
        <v>191</v>
      </c>
      <c r="I145" s="150">
        <v>223</v>
      </c>
      <c r="J145" s="197">
        <v>803</v>
      </c>
      <c r="K145" s="158">
        <v>259</v>
      </c>
      <c r="L145" s="158">
        <v>161</v>
      </c>
      <c r="M145" s="150">
        <v>177</v>
      </c>
      <c r="N145" s="251">
        <v>1400</v>
      </c>
      <c r="O145" s="42">
        <v>0.42642857142857143</v>
      </c>
    </row>
    <row r="146" spans="1:15">
      <c r="A146" s="19" t="s">
        <v>67</v>
      </c>
      <c r="B146" s="197">
        <v>0</v>
      </c>
      <c r="C146" s="158">
        <v>0</v>
      </c>
      <c r="D146" s="158">
        <v>0</v>
      </c>
      <c r="E146" s="150">
        <v>0</v>
      </c>
      <c r="F146" s="197">
        <v>70</v>
      </c>
      <c r="G146" s="158">
        <v>3</v>
      </c>
      <c r="H146" s="158">
        <v>2</v>
      </c>
      <c r="I146" s="150">
        <v>0</v>
      </c>
      <c r="J146" s="197">
        <v>70</v>
      </c>
      <c r="K146" s="158">
        <v>3</v>
      </c>
      <c r="L146" s="158">
        <v>2</v>
      </c>
      <c r="M146" s="150">
        <v>0</v>
      </c>
      <c r="N146" s="251">
        <v>75</v>
      </c>
      <c r="O146" s="42">
        <v>6.6666666666666666E-2</v>
      </c>
    </row>
    <row r="147" spans="1:15">
      <c r="A147" s="19" t="s">
        <v>68</v>
      </c>
      <c r="B147" s="197">
        <v>3</v>
      </c>
      <c r="C147" s="158">
        <v>0</v>
      </c>
      <c r="D147" s="158">
        <v>0</v>
      </c>
      <c r="E147" s="150">
        <v>0</v>
      </c>
      <c r="F147" s="197">
        <v>2027</v>
      </c>
      <c r="G147" s="158">
        <v>3</v>
      </c>
      <c r="H147" s="158">
        <v>181</v>
      </c>
      <c r="I147" s="150">
        <v>53</v>
      </c>
      <c r="J147" s="197">
        <v>2024</v>
      </c>
      <c r="K147" s="158">
        <v>3</v>
      </c>
      <c r="L147" s="158">
        <v>181</v>
      </c>
      <c r="M147" s="150">
        <v>53</v>
      </c>
      <c r="N147" s="251">
        <v>2261</v>
      </c>
      <c r="O147" s="42">
        <v>0.10482087571870853</v>
      </c>
    </row>
    <row r="148" spans="1:15">
      <c r="A148" s="19" t="s">
        <v>69</v>
      </c>
      <c r="B148" s="197">
        <v>5</v>
      </c>
      <c r="C148" s="158">
        <v>0</v>
      </c>
      <c r="D148" s="158">
        <v>0</v>
      </c>
      <c r="E148" s="150">
        <v>0</v>
      </c>
      <c r="F148" s="197">
        <v>399</v>
      </c>
      <c r="G148" s="158">
        <v>25</v>
      </c>
      <c r="H148" s="158">
        <v>108</v>
      </c>
      <c r="I148" s="150">
        <v>0</v>
      </c>
      <c r="J148" s="197">
        <v>394</v>
      </c>
      <c r="K148" s="158">
        <v>25</v>
      </c>
      <c r="L148" s="158">
        <v>108</v>
      </c>
      <c r="M148" s="150">
        <v>0</v>
      </c>
      <c r="N148" s="251">
        <v>527</v>
      </c>
      <c r="O148" s="42">
        <v>0.25237191650853891</v>
      </c>
    </row>
    <row r="149" spans="1:15">
      <c r="A149" s="19" t="s">
        <v>70</v>
      </c>
      <c r="B149" s="197">
        <v>0</v>
      </c>
      <c r="C149" s="158">
        <v>0</v>
      </c>
      <c r="D149" s="158">
        <v>0</v>
      </c>
      <c r="E149" s="150">
        <v>0</v>
      </c>
      <c r="F149" s="197">
        <v>189</v>
      </c>
      <c r="G149" s="158">
        <v>0</v>
      </c>
      <c r="H149" s="158">
        <v>34</v>
      </c>
      <c r="I149" s="150">
        <v>36</v>
      </c>
      <c r="J149" s="197">
        <v>189</v>
      </c>
      <c r="K149" s="158">
        <v>0</v>
      </c>
      <c r="L149" s="158">
        <v>34</v>
      </c>
      <c r="M149" s="150">
        <v>36</v>
      </c>
      <c r="N149" s="251">
        <v>259</v>
      </c>
      <c r="O149" s="42">
        <v>0.27027027027027029</v>
      </c>
    </row>
    <row r="150" spans="1:15">
      <c r="A150" s="19" t="s">
        <v>71</v>
      </c>
      <c r="B150" s="197">
        <v>56</v>
      </c>
      <c r="C150" s="158">
        <v>275</v>
      </c>
      <c r="D150" s="158">
        <v>0</v>
      </c>
      <c r="E150" s="150">
        <v>0</v>
      </c>
      <c r="F150" s="197">
        <v>2416</v>
      </c>
      <c r="G150" s="158">
        <v>458</v>
      </c>
      <c r="H150" s="158">
        <v>391</v>
      </c>
      <c r="I150" s="150">
        <v>45</v>
      </c>
      <c r="J150" s="197">
        <v>2360</v>
      </c>
      <c r="K150" s="158">
        <v>183</v>
      </c>
      <c r="L150" s="158">
        <v>391</v>
      </c>
      <c r="M150" s="150">
        <v>45</v>
      </c>
      <c r="N150" s="251">
        <v>2979</v>
      </c>
      <c r="O150" s="42">
        <v>0.20778784827123195</v>
      </c>
    </row>
    <row r="151" spans="1:15">
      <c r="A151" s="19" t="s">
        <v>72</v>
      </c>
      <c r="B151" s="197">
        <v>1</v>
      </c>
      <c r="C151" s="158">
        <v>12</v>
      </c>
      <c r="D151" s="158">
        <v>27</v>
      </c>
      <c r="E151" s="150">
        <v>0</v>
      </c>
      <c r="F151" s="197">
        <v>240</v>
      </c>
      <c r="G151" s="158">
        <v>77</v>
      </c>
      <c r="H151" s="158">
        <v>87</v>
      </c>
      <c r="I151" s="150">
        <v>6</v>
      </c>
      <c r="J151" s="197">
        <v>239</v>
      </c>
      <c r="K151" s="158">
        <v>65</v>
      </c>
      <c r="L151" s="158">
        <v>60</v>
      </c>
      <c r="M151" s="150">
        <v>6</v>
      </c>
      <c r="N151" s="251">
        <v>370</v>
      </c>
      <c r="O151" s="42">
        <v>0.35405405405405405</v>
      </c>
    </row>
    <row r="152" spans="1:15">
      <c r="A152" s="19" t="s">
        <v>73</v>
      </c>
      <c r="B152" s="197">
        <v>6</v>
      </c>
      <c r="C152" s="158">
        <v>0</v>
      </c>
      <c r="D152" s="158">
        <v>0</v>
      </c>
      <c r="E152" s="150">
        <v>0</v>
      </c>
      <c r="F152" s="197">
        <v>1174</v>
      </c>
      <c r="G152" s="158">
        <v>49</v>
      </c>
      <c r="H152" s="158">
        <v>120</v>
      </c>
      <c r="I152" s="150">
        <v>73</v>
      </c>
      <c r="J152" s="197">
        <v>1168</v>
      </c>
      <c r="K152" s="158">
        <v>49</v>
      </c>
      <c r="L152" s="158">
        <v>120</v>
      </c>
      <c r="M152" s="150">
        <v>73</v>
      </c>
      <c r="N152" s="251">
        <v>1410</v>
      </c>
      <c r="O152" s="42">
        <v>0.17163120567375886</v>
      </c>
    </row>
    <row r="153" spans="1:15">
      <c r="A153" s="19" t="s">
        <v>74</v>
      </c>
      <c r="B153" s="197">
        <v>17</v>
      </c>
      <c r="C153" s="158">
        <v>16</v>
      </c>
      <c r="D153" s="158">
        <v>0</v>
      </c>
      <c r="E153" s="150">
        <v>0</v>
      </c>
      <c r="F153" s="197">
        <v>211</v>
      </c>
      <c r="G153" s="158">
        <v>51</v>
      </c>
      <c r="H153" s="158">
        <v>113</v>
      </c>
      <c r="I153" s="150">
        <v>41</v>
      </c>
      <c r="J153" s="197">
        <v>194</v>
      </c>
      <c r="K153" s="158">
        <v>35</v>
      </c>
      <c r="L153" s="158">
        <v>113</v>
      </c>
      <c r="M153" s="150">
        <v>41</v>
      </c>
      <c r="N153" s="251">
        <v>383</v>
      </c>
      <c r="O153" s="42">
        <v>0.49347258485639689</v>
      </c>
    </row>
    <row r="154" spans="1:15">
      <c r="A154" s="19" t="s">
        <v>75</v>
      </c>
      <c r="B154" s="197">
        <v>19</v>
      </c>
      <c r="C154" s="158">
        <v>0</v>
      </c>
      <c r="D154" s="158">
        <v>0</v>
      </c>
      <c r="E154" s="150">
        <v>0</v>
      </c>
      <c r="F154" s="197">
        <v>1339</v>
      </c>
      <c r="G154" s="158">
        <v>9</v>
      </c>
      <c r="H154" s="158">
        <v>217</v>
      </c>
      <c r="I154" s="150">
        <v>62</v>
      </c>
      <c r="J154" s="197">
        <v>1320</v>
      </c>
      <c r="K154" s="158">
        <v>9</v>
      </c>
      <c r="L154" s="158">
        <v>217</v>
      </c>
      <c r="M154" s="150">
        <v>62</v>
      </c>
      <c r="N154" s="251">
        <v>1608</v>
      </c>
      <c r="O154" s="42">
        <v>0.17910447761194029</v>
      </c>
    </row>
    <row r="155" spans="1:15">
      <c r="A155" s="19" t="s">
        <v>76</v>
      </c>
      <c r="B155" s="197">
        <v>48</v>
      </c>
      <c r="C155" s="158">
        <v>0</v>
      </c>
      <c r="D155" s="158">
        <v>0</v>
      </c>
      <c r="E155" s="150">
        <v>0</v>
      </c>
      <c r="F155" s="197">
        <v>633</v>
      </c>
      <c r="G155" s="158">
        <v>37</v>
      </c>
      <c r="H155" s="158">
        <v>27</v>
      </c>
      <c r="I155" s="150">
        <v>9</v>
      </c>
      <c r="J155" s="197">
        <v>585</v>
      </c>
      <c r="K155" s="158">
        <v>37</v>
      </c>
      <c r="L155" s="158">
        <v>27</v>
      </c>
      <c r="M155" s="150">
        <v>9</v>
      </c>
      <c r="N155" s="251">
        <v>658</v>
      </c>
      <c r="O155" s="42">
        <v>0.11094224924012158</v>
      </c>
    </row>
    <row r="156" spans="1:15">
      <c r="A156" s="134" t="s">
        <v>77</v>
      </c>
      <c r="B156" s="198">
        <f>SUM(B123:B155)</f>
        <v>650</v>
      </c>
      <c r="C156" s="198">
        <f t="shared" ref="C156:M156" si="18">SUM(C123:C155)</f>
        <v>1293</v>
      </c>
      <c r="D156" s="198">
        <f t="shared" si="18"/>
        <v>84</v>
      </c>
      <c r="E156" s="198">
        <f t="shared" si="18"/>
        <v>63</v>
      </c>
      <c r="F156" s="198">
        <f t="shared" si="18"/>
        <v>21899</v>
      </c>
      <c r="G156" s="198">
        <f t="shared" si="18"/>
        <v>2956</v>
      </c>
      <c r="H156" s="198">
        <f t="shared" si="18"/>
        <v>3177</v>
      </c>
      <c r="I156" s="198">
        <f t="shared" si="18"/>
        <v>1577</v>
      </c>
      <c r="J156" s="198">
        <f t="shared" si="18"/>
        <v>21249</v>
      </c>
      <c r="K156" s="198">
        <f t="shared" si="18"/>
        <v>1663</v>
      </c>
      <c r="L156" s="198">
        <f t="shared" si="18"/>
        <v>3093</v>
      </c>
      <c r="M156" s="198">
        <f t="shared" si="18"/>
        <v>1514</v>
      </c>
      <c r="N156" s="252">
        <f>SUM(N123:N155)</f>
        <v>27519</v>
      </c>
      <c r="O156" s="43">
        <v>0.22784258148915296</v>
      </c>
    </row>
    <row r="158" spans="1:15">
      <c r="A158" s="1" t="s">
        <v>91</v>
      </c>
    </row>
    <row r="159" spans="1:15">
      <c r="A159" s="1" t="s">
        <v>92</v>
      </c>
    </row>
    <row r="160" spans="1:15">
      <c r="A160" s="2"/>
      <c r="B160" s="2"/>
      <c r="C160" s="2"/>
      <c r="D160" s="2"/>
      <c r="E160" s="2"/>
      <c r="F160" s="2"/>
      <c r="G160" s="2"/>
      <c r="H160" s="2"/>
      <c r="I160" s="2"/>
      <c r="J160" s="2"/>
      <c r="K160" s="2"/>
      <c r="L160" s="2"/>
      <c r="M160" s="2"/>
      <c r="N160" s="2"/>
      <c r="O160" s="2"/>
    </row>
    <row r="161" spans="1:15" ht="15.75">
      <c r="A161" s="44" t="s">
        <v>496</v>
      </c>
      <c r="B161" s="2"/>
      <c r="C161" s="2"/>
      <c r="D161" s="2"/>
      <c r="E161" s="2"/>
      <c r="F161" s="2"/>
      <c r="G161" s="2"/>
      <c r="H161" s="2"/>
      <c r="I161" s="2"/>
      <c r="J161" s="2"/>
      <c r="K161" s="2"/>
      <c r="L161" s="2"/>
      <c r="M161" s="2"/>
      <c r="N161" s="2"/>
      <c r="O161" s="2"/>
    </row>
    <row r="162" spans="1:15">
      <c r="A162" s="2"/>
      <c r="B162" s="2"/>
      <c r="C162" s="2"/>
      <c r="D162" s="2"/>
      <c r="E162" s="2"/>
      <c r="F162" s="2"/>
      <c r="G162" s="2"/>
      <c r="H162" s="2"/>
      <c r="I162" s="2"/>
      <c r="J162" s="2"/>
      <c r="K162" s="2"/>
      <c r="L162" s="2"/>
      <c r="M162" s="2"/>
      <c r="N162" s="2"/>
      <c r="O162" s="2"/>
    </row>
    <row r="163" spans="1:15" ht="14.45" customHeight="1">
      <c r="A163" s="282" t="s">
        <v>85</v>
      </c>
      <c r="B163" s="280" t="s">
        <v>334</v>
      </c>
      <c r="C163" s="281"/>
      <c r="D163" s="281"/>
      <c r="E163" s="280" t="s">
        <v>317</v>
      </c>
      <c r="F163" s="281"/>
      <c r="G163" s="281"/>
      <c r="H163" s="280" t="s">
        <v>335</v>
      </c>
      <c r="I163" s="281"/>
      <c r="J163" s="281"/>
      <c r="K163" s="288" t="s">
        <v>333</v>
      </c>
    </row>
    <row r="164" spans="1:15" ht="15" customHeight="1">
      <c r="A164" s="283"/>
      <c r="B164" s="93" t="s">
        <v>24</v>
      </c>
      <c r="C164" s="93" t="s">
        <v>25</v>
      </c>
      <c r="D164" s="93" t="s">
        <v>196</v>
      </c>
      <c r="E164" s="182" t="s">
        <v>24</v>
      </c>
      <c r="F164" s="182" t="s">
        <v>25</v>
      </c>
      <c r="G164" s="182" t="s">
        <v>196</v>
      </c>
      <c r="H164" s="182" t="s">
        <v>24</v>
      </c>
      <c r="I164" s="182" t="s">
        <v>25</v>
      </c>
      <c r="J164" s="182" t="s">
        <v>196</v>
      </c>
      <c r="K164" s="289"/>
    </row>
    <row r="165" spans="1:15" ht="14.45" customHeight="1">
      <c r="A165" s="17" t="s">
        <v>43</v>
      </c>
      <c r="B165" s="104">
        <v>199</v>
      </c>
      <c r="C165" s="105">
        <v>0</v>
      </c>
      <c r="D165" s="106">
        <v>230</v>
      </c>
      <c r="E165" s="104">
        <v>619</v>
      </c>
      <c r="F165" s="105">
        <v>400</v>
      </c>
      <c r="G165" s="111">
        <v>675</v>
      </c>
      <c r="H165" s="112">
        <v>0.32148626817447495</v>
      </c>
      <c r="I165" s="113">
        <v>0</v>
      </c>
      <c r="J165" s="114">
        <v>0.34074074074074073</v>
      </c>
      <c r="K165" s="107">
        <v>0.25324675324675322</v>
      </c>
    </row>
    <row r="166" spans="1:15">
      <c r="A166" s="19" t="s">
        <v>44</v>
      </c>
      <c r="B166" s="184">
        <v>483</v>
      </c>
      <c r="C166" s="152">
        <v>341</v>
      </c>
      <c r="D166" s="165">
        <v>-4</v>
      </c>
      <c r="E166" s="184">
        <v>2315</v>
      </c>
      <c r="F166" s="152">
        <v>2424</v>
      </c>
      <c r="G166" s="165">
        <v>2209</v>
      </c>
      <c r="H166" s="199">
        <v>0.20863930885529158</v>
      </c>
      <c r="I166" s="200">
        <v>0.14067656765676567</v>
      </c>
      <c r="J166" s="153">
        <v>-1.8107741059302852E-3</v>
      </c>
      <c r="K166" s="42">
        <v>0.1180195739781232</v>
      </c>
    </row>
    <row r="167" spans="1:15">
      <c r="A167" s="19" t="s">
        <v>45</v>
      </c>
      <c r="B167" s="184">
        <v>180</v>
      </c>
      <c r="C167" s="152">
        <v>0</v>
      </c>
      <c r="D167" s="165">
        <v>92</v>
      </c>
      <c r="E167" s="184">
        <v>815</v>
      </c>
      <c r="F167" s="152">
        <v>279</v>
      </c>
      <c r="G167" s="165">
        <v>486</v>
      </c>
      <c r="H167" s="199">
        <v>0.22085889570552147</v>
      </c>
      <c r="I167" s="200">
        <v>0</v>
      </c>
      <c r="J167" s="153">
        <v>0.18930041152263374</v>
      </c>
      <c r="K167" s="42">
        <v>0.17215189873417722</v>
      </c>
    </row>
    <row r="168" spans="1:15">
      <c r="A168" s="19" t="s">
        <v>46</v>
      </c>
      <c r="B168" s="184">
        <v>281</v>
      </c>
      <c r="C168" s="152">
        <v>-147</v>
      </c>
      <c r="D168" s="165">
        <v>442</v>
      </c>
      <c r="E168" s="184">
        <v>1363</v>
      </c>
      <c r="F168" s="152">
        <v>695</v>
      </c>
      <c r="G168" s="165">
        <v>1740</v>
      </c>
      <c r="H168" s="199">
        <v>0.20616287600880412</v>
      </c>
      <c r="I168" s="200">
        <v>-0.21151079136690648</v>
      </c>
      <c r="J168" s="153">
        <v>0.25402298850574712</v>
      </c>
      <c r="K168" s="42">
        <v>0.15165876777251186</v>
      </c>
    </row>
    <row r="169" spans="1:15">
      <c r="A169" s="19" t="s">
        <v>47</v>
      </c>
      <c r="B169" s="184">
        <v>45</v>
      </c>
      <c r="C169" s="152">
        <v>7</v>
      </c>
      <c r="D169" s="165">
        <v>121</v>
      </c>
      <c r="E169" s="184">
        <v>922</v>
      </c>
      <c r="F169" s="152">
        <v>588</v>
      </c>
      <c r="G169" s="165">
        <v>709</v>
      </c>
      <c r="H169" s="199">
        <v>4.8806941431670282E-2</v>
      </c>
      <c r="I169" s="200">
        <v>1.1904761904761904E-2</v>
      </c>
      <c r="J169" s="153">
        <v>0.17066290550070523</v>
      </c>
      <c r="K169" s="42">
        <v>7.7963046417305087E-2</v>
      </c>
    </row>
    <row r="170" spans="1:15">
      <c r="A170" s="19" t="s">
        <v>48</v>
      </c>
      <c r="B170" s="184">
        <v>139</v>
      </c>
      <c r="C170" s="152">
        <v>255</v>
      </c>
      <c r="D170" s="165">
        <v>266</v>
      </c>
      <c r="E170" s="184">
        <v>1260</v>
      </c>
      <c r="F170" s="152">
        <v>941</v>
      </c>
      <c r="G170" s="201">
        <v>827</v>
      </c>
      <c r="H170" s="199">
        <v>0.11031746031746031</v>
      </c>
      <c r="I170" s="200">
        <v>0.27098831030818277</v>
      </c>
      <c r="J170" s="153">
        <v>0.32164449818621521</v>
      </c>
      <c r="K170" s="42">
        <v>0.21796565389696168</v>
      </c>
    </row>
    <row r="171" spans="1:15">
      <c r="A171" s="19" t="s">
        <v>49</v>
      </c>
      <c r="B171" s="184">
        <v>0</v>
      </c>
      <c r="C171" s="152">
        <v>0</v>
      </c>
      <c r="D171" s="165">
        <v>0</v>
      </c>
      <c r="E171" s="240">
        <v>7</v>
      </c>
      <c r="F171" s="202">
        <v>138</v>
      </c>
      <c r="G171" s="201">
        <v>351</v>
      </c>
      <c r="H171" s="199">
        <v>0</v>
      </c>
      <c r="I171" s="200">
        <v>0</v>
      </c>
      <c r="J171" s="153">
        <v>0</v>
      </c>
      <c r="K171" s="42">
        <v>0</v>
      </c>
    </row>
    <row r="172" spans="1:15">
      <c r="A172" s="19" t="s">
        <v>50</v>
      </c>
      <c r="B172" s="184">
        <v>243</v>
      </c>
      <c r="C172" s="152">
        <v>175</v>
      </c>
      <c r="D172" s="165">
        <v>324</v>
      </c>
      <c r="E172" s="184">
        <v>2571</v>
      </c>
      <c r="F172" s="152">
        <v>1930</v>
      </c>
      <c r="G172" s="165">
        <v>1588</v>
      </c>
      <c r="H172" s="199">
        <v>9.4515752625437571E-2</v>
      </c>
      <c r="I172" s="200">
        <v>9.0673575129533682E-2</v>
      </c>
      <c r="J172" s="153">
        <v>0.20403022670025189</v>
      </c>
      <c r="K172" s="42">
        <v>0.12185909016258828</v>
      </c>
    </row>
    <row r="173" spans="1:15">
      <c r="A173" s="19" t="s">
        <v>51</v>
      </c>
      <c r="B173" s="184">
        <v>339</v>
      </c>
      <c r="C173" s="152">
        <v>57</v>
      </c>
      <c r="D173" s="165">
        <v>520</v>
      </c>
      <c r="E173" s="184">
        <v>1252</v>
      </c>
      <c r="F173" s="152">
        <v>1117</v>
      </c>
      <c r="G173" s="165">
        <v>1758</v>
      </c>
      <c r="H173" s="199">
        <v>0.27076677316293929</v>
      </c>
      <c r="I173" s="200">
        <v>5.1029543419874666E-2</v>
      </c>
      <c r="J173" s="153">
        <v>0.29579067121729236</v>
      </c>
      <c r="K173" s="42">
        <v>0.22195299248849043</v>
      </c>
    </row>
    <row r="174" spans="1:15">
      <c r="A174" s="19" t="s">
        <v>52</v>
      </c>
      <c r="B174" s="184">
        <v>302</v>
      </c>
      <c r="C174" s="152">
        <v>7</v>
      </c>
      <c r="D174" s="165">
        <v>61</v>
      </c>
      <c r="E174" s="184">
        <v>891</v>
      </c>
      <c r="F174" s="152">
        <v>379</v>
      </c>
      <c r="G174" s="165">
        <v>500</v>
      </c>
      <c r="H174" s="199">
        <v>0.33894500561167229</v>
      </c>
      <c r="I174" s="200">
        <v>1.8469656992084433E-2</v>
      </c>
      <c r="J174" s="153">
        <v>0.122</v>
      </c>
      <c r="K174" s="42">
        <v>0.20903954802259886</v>
      </c>
    </row>
    <row r="175" spans="1:15">
      <c r="A175" s="19" t="s">
        <v>53</v>
      </c>
      <c r="B175" s="184">
        <v>-23</v>
      </c>
      <c r="C175" s="152">
        <v>523</v>
      </c>
      <c r="D175" s="165">
        <v>157</v>
      </c>
      <c r="E175" s="184">
        <v>2153</v>
      </c>
      <c r="F175" s="152">
        <v>1942</v>
      </c>
      <c r="G175" s="165">
        <v>1514</v>
      </c>
      <c r="H175" s="199">
        <v>-1.0682768230376219E-2</v>
      </c>
      <c r="I175" s="200">
        <v>0.26930998970133885</v>
      </c>
      <c r="J175" s="153">
        <v>0.10369881109643329</v>
      </c>
      <c r="K175" s="42">
        <v>0.11713317881975396</v>
      </c>
    </row>
    <row r="176" spans="1:15">
      <c r="A176" s="19" t="s">
        <v>54</v>
      </c>
      <c r="B176" s="184">
        <v>232</v>
      </c>
      <c r="C176" s="152">
        <v>261</v>
      </c>
      <c r="D176" s="165">
        <v>144</v>
      </c>
      <c r="E176" s="184">
        <v>1187</v>
      </c>
      <c r="F176" s="152">
        <v>1153</v>
      </c>
      <c r="G176" s="165">
        <v>1518</v>
      </c>
      <c r="H176" s="199">
        <v>0.19545071609098569</v>
      </c>
      <c r="I176" s="200">
        <v>0.22636600173460539</v>
      </c>
      <c r="J176" s="153">
        <v>9.4861660079051377E-2</v>
      </c>
      <c r="K176" s="42">
        <v>0.16511145671332297</v>
      </c>
    </row>
    <row r="177" spans="1:11">
      <c r="A177" s="19" t="s">
        <v>55</v>
      </c>
      <c r="B177" s="184">
        <v>148</v>
      </c>
      <c r="C177" s="152">
        <v>71</v>
      </c>
      <c r="D177" s="165">
        <v>204</v>
      </c>
      <c r="E177" s="184">
        <v>1076</v>
      </c>
      <c r="F177" s="152">
        <v>1252</v>
      </c>
      <c r="G177" s="201">
        <v>1041</v>
      </c>
      <c r="H177" s="199">
        <v>0.13754646840148699</v>
      </c>
      <c r="I177" s="200">
        <v>5.6709265175718851E-2</v>
      </c>
      <c r="J177" s="153">
        <v>0.19596541786743515</v>
      </c>
      <c r="K177" s="42">
        <v>0.12555654496883348</v>
      </c>
    </row>
    <row r="178" spans="1:11">
      <c r="A178" s="19" t="s">
        <v>56</v>
      </c>
      <c r="B178" s="184">
        <v>148</v>
      </c>
      <c r="C178" s="152">
        <v>253</v>
      </c>
      <c r="D178" s="165">
        <v>11</v>
      </c>
      <c r="E178" s="184">
        <v>746</v>
      </c>
      <c r="F178" s="152">
        <v>1200</v>
      </c>
      <c r="G178" s="165">
        <v>570</v>
      </c>
      <c r="H178" s="199">
        <v>0.19839142091152814</v>
      </c>
      <c r="I178" s="200">
        <v>0.21083333333333334</v>
      </c>
      <c r="J178" s="153">
        <v>1.9298245614035089E-2</v>
      </c>
      <c r="K178" s="42">
        <v>0.16375198728139906</v>
      </c>
    </row>
    <row r="179" spans="1:11">
      <c r="A179" s="19" t="s">
        <v>57</v>
      </c>
      <c r="B179" s="184">
        <v>3</v>
      </c>
      <c r="C179" s="152">
        <v>27</v>
      </c>
      <c r="D179" s="165">
        <v>137</v>
      </c>
      <c r="E179" s="184">
        <v>655</v>
      </c>
      <c r="F179" s="152">
        <v>699</v>
      </c>
      <c r="G179" s="201">
        <v>1230</v>
      </c>
      <c r="H179" s="199">
        <v>4.5801526717557254E-3</v>
      </c>
      <c r="I179" s="200">
        <v>3.8626609442060089E-2</v>
      </c>
      <c r="J179" s="153">
        <v>0.11138211382113822</v>
      </c>
      <c r="K179" s="42">
        <v>6.462848297213622E-2</v>
      </c>
    </row>
    <row r="180" spans="1:11">
      <c r="A180" s="19" t="s">
        <v>58</v>
      </c>
      <c r="B180" s="184">
        <v>52</v>
      </c>
      <c r="C180" s="152">
        <v>7</v>
      </c>
      <c r="D180" s="165">
        <v>46</v>
      </c>
      <c r="E180" s="184">
        <v>607</v>
      </c>
      <c r="F180" s="152">
        <v>277</v>
      </c>
      <c r="G180" s="165">
        <v>454</v>
      </c>
      <c r="H180" s="199">
        <v>8.5667215815486003E-2</v>
      </c>
      <c r="I180" s="200">
        <v>2.5270758122743681E-2</v>
      </c>
      <c r="J180" s="153">
        <v>0.1013215859030837</v>
      </c>
      <c r="K180" s="42">
        <v>7.847533632286996E-2</v>
      </c>
    </row>
    <row r="181" spans="1:11">
      <c r="A181" s="19" t="s">
        <v>59</v>
      </c>
      <c r="B181" s="184">
        <v>59</v>
      </c>
      <c r="C181" s="152">
        <v>66</v>
      </c>
      <c r="D181" s="165">
        <v>78</v>
      </c>
      <c r="E181" s="184">
        <v>898</v>
      </c>
      <c r="F181" s="152">
        <v>913</v>
      </c>
      <c r="G181" s="201">
        <v>990</v>
      </c>
      <c r="H181" s="199">
        <v>6.5701559020044542E-2</v>
      </c>
      <c r="I181" s="200">
        <v>7.2289156626506021E-2</v>
      </c>
      <c r="J181" s="153">
        <v>7.8787878787878782E-2</v>
      </c>
      <c r="K181" s="42">
        <v>7.2474116387004642E-2</v>
      </c>
    </row>
    <row r="182" spans="1:11">
      <c r="A182" s="19" t="s">
        <v>60</v>
      </c>
      <c r="B182" s="184">
        <v>232</v>
      </c>
      <c r="C182" s="152">
        <v>283</v>
      </c>
      <c r="D182" s="165">
        <v>355</v>
      </c>
      <c r="E182" s="184">
        <v>1144</v>
      </c>
      <c r="F182" s="152">
        <v>943</v>
      </c>
      <c r="G182" s="165">
        <v>1264</v>
      </c>
      <c r="H182" s="199">
        <v>0.20279720279720279</v>
      </c>
      <c r="I182" s="200">
        <v>0.30010604453870626</v>
      </c>
      <c r="J182" s="153">
        <v>0.28085443037974683</v>
      </c>
      <c r="K182" s="42">
        <v>0.25962399283795884</v>
      </c>
    </row>
    <row r="183" spans="1:11">
      <c r="A183" s="19" t="s">
        <v>61</v>
      </c>
      <c r="B183" s="184">
        <v>99</v>
      </c>
      <c r="C183" s="152">
        <v>72</v>
      </c>
      <c r="D183" s="165">
        <v>339</v>
      </c>
      <c r="E183" s="184">
        <v>696</v>
      </c>
      <c r="F183" s="152">
        <v>388</v>
      </c>
      <c r="G183" s="201">
        <v>916</v>
      </c>
      <c r="H183" s="199">
        <v>0.14224137931034483</v>
      </c>
      <c r="I183" s="200">
        <v>0.18556701030927836</v>
      </c>
      <c r="J183" s="153">
        <v>0.37008733624454149</v>
      </c>
      <c r="K183" s="42">
        <v>0.255</v>
      </c>
    </row>
    <row r="184" spans="1:11">
      <c r="A184" s="19" t="s">
        <v>62</v>
      </c>
      <c r="B184" s="184">
        <v>23</v>
      </c>
      <c r="C184" s="152">
        <v>73</v>
      </c>
      <c r="D184" s="165">
        <v>1</v>
      </c>
      <c r="E184" s="184">
        <v>194</v>
      </c>
      <c r="F184" s="152">
        <v>335</v>
      </c>
      <c r="G184" s="201">
        <v>115</v>
      </c>
      <c r="H184" s="199">
        <v>0.11855670103092783</v>
      </c>
      <c r="I184" s="200">
        <v>0.21791044776119403</v>
      </c>
      <c r="J184" s="153">
        <v>8.6956521739130436E-3</v>
      </c>
      <c r="K184" s="42">
        <v>0.15062111801242237</v>
      </c>
    </row>
    <row r="185" spans="1:11">
      <c r="A185" s="19" t="s">
        <v>63</v>
      </c>
      <c r="B185" s="184">
        <v>15</v>
      </c>
      <c r="C185" s="152">
        <v>29</v>
      </c>
      <c r="D185" s="165">
        <v>39</v>
      </c>
      <c r="E185" s="184">
        <v>274</v>
      </c>
      <c r="F185" s="152">
        <v>220</v>
      </c>
      <c r="G185" s="165">
        <v>500</v>
      </c>
      <c r="H185" s="199">
        <v>5.4744525547445258E-2</v>
      </c>
      <c r="I185" s="200">
        <v>0.13181818181818181</v>
      </c>
      <c r="J185" s="153">
        <v>7.8E-2</v>
      </c>
      <c r="K185" s="42">
        <v>8.350100603621731E-2</v>
      </c>
    </row>
    <row r="186" spans="1:11">
      <c r="A186" s="19" t="s">
        <v>64</v>
      </c>
      <c r="B186" s="184">
        <v>192</v>
      </c>
      <c r="C186" s="152">
        <v>294</v>
      </c>
      <c r="D186" s="165">
        <v>272</v>
      </c>
      <c r="E186" s="184">
        <v>1128</v>
      </c>
      <c r="F186" s="152">
        <v>1488</v>
      </c>
      <c r="G186" s="165">
        <v>954</v>
      </c>
      <c r="H186" s="199">
        <v>0.1702127659574468</v>
      </c>
      <c r="I186" s="200">
        <v>0.19758064516129031</v>
      </c>
      <c r="J186" s="153">
        <v>0.28511530398322849</v>
      </c>
      <c r="K186" s="42">
        <v>0.21232492997198879</v>
      </c>
    </row>
    <row r="187" spans="1:11">
      <c r="A187" s="19" t="s">
        <v>65</v>
      </c>
      <c r="B187" s="184">
        <v>303</v>
      </c>
      <c r="C187" s="152">
        <v>47</v>
      </c>
      <c r="D187" s="165">
        <v>600</v>
      </c>
      <c r="E187" s="184">
        <v>1586</v>
      </c>
      <c r="F187" s="152">
        <v>528</v>
      </c>
      <c r="G187" s="165">
        <v>1628</v>
      </c>
      <c r="H187" s="199">
        <v>0.19104665825977302</v>
      </c>
      <c r="I187" s="200">
        <v>8.9015151515151519E-2</v>
      </c>
      <c r="J187" s="153">
        <v>0.36855036855036855</v>
      </c>
      <c r="K187" s="42">
        <v>0.25387493319080706</v>
      </c>
    </row>
    <row r="188" spans="1:11">
      <c r="A188" s="19" t="s">
        <v>67</v>
      </c>
      <c r="B188" s="184">
        <v>86</v>
      </c>
      <c r="C188" s="152">
        <v>82</v>
      </c>
      <c r="D188" s="165">
        <v>5</v>
      </c>
      <c r="E188" s="184">
        <v>447</v>
      </c>
      <c r="F188" s="152">
        <v>653</v>
      </c>
      <c r="G188" s="165">
        <v>272</v>
      </c>
      <c r="H188" s="199">
        <v>0.19239373601789708</v>
      </c>
      <c r="I188" s="200">
        <v>0.12557427258805512</v>
      </c>
      <c r="J188" s="153">
        <v>1.8382352941176471E-2</v>
      </c>
      <c r="K188" s="42">
        <v>0.12609329446064141</v>
      </c>
    </row>
    <row r="189" spans="1:11">
      <c r="A189" s="19" t="s">
        <v>68</v>
      </c>
      <c r="B189" s="184">
        <v>365</v>
      </c>
      <c r="C189" s="152">
        <v>73</v>
      </c>
      <c r="D189" s="165">
        <v>240</v>
      </c>
      <c r="E189" s="184">
        <v>2493</v>
      </c>
      <c r="F189" s="152">
        <v>1845</v>
      </c>
      <c r="G189" s="165">
        <v>2488</v>
      </c>
      <c r="H189" s="199">
        <v>0.14640994785399117</v>
      </c>
      <c r="I189" s="200">
        <v>3.9566395663956637E-2</v>
      </c>
      <c r="J189" s="153">
        <v>9.6463022508038579E-2</v>
      </c>
      <c r="K189" s="42">
        <v>9.9326106065045411E-2</v>
      </c>
    </row>
    <row r="190" spans="1:11">
      <c r="A190" s="19" t="s">
        <v>69</v>
      </c>
      <c r="B190" s="184">
        <v>52</v>
      </c>
      <c r="C190" s="152">
        <v>122</v>
      </c>
      <c r="D190" s="165">
        <v>151</v>
      </c>
      <c r="E190" s="184">
        <v>866</v>
      </c>
      <c r="F190" s="152">
        <v>476</v>
      </c>
      <c r="G190" s="165">
        <v>765</v>
      </c>
      <c r="H190" s="199">
        <v>6.0046189376443418E-2</v>
      </c>
      <c r="I190" s="200">
        <v>0.25630252100840334</v>
      </c>
      <c r="J190" s="153">
        <v>0.19738562091503267</v>
      </c>
      <c r="K190" s="42">
        <v>0.15424774560987187</v>
      </c>
    </row>
    <row r="191" spans="1:11">
      <c r="A191" s="19" t="s">
        <v>70</v>
      </c>
      <c r="B191" s="184">
        <v>62</v>
      </c>
      <c r="C191" s="152">
        <v>41</v>
      </c>
      <c r="D191" s="165">
        <v>70</v>
      </c>
      <c r="E191" s="184">
        <v>469</v>
      </c>
      <c r="F191" s="202">
        <v>382</v>
      </c>
      <c r="G191" s="201">
        <v>419</v>
      </c>
      <c r="H191" s="199">
        <v>0.13219616204690832</v>
      </c>
      <c r="I191" s="200">
        <v>0.10732984293193717</v>
      </c>
      <c r="J191" s="153">
        <v>0.16706443914081145</v>
      </c>
      <c r="K191" s="42">
        <v>0.13622047244094487</v>
      </c>
    </row>
    <row r="192" spans="1:11">
      <c r="A192" s="19" t="s">
        <v>71</v>
      </c>
      <c r="B192" s="184">
        <v>552</v>
      </c>
      <c r="C192" s="152">
        <v>184</v>
      </c>
      <c r="D192" s="165">
        <v>626</v>
      </c>
      <c r="E192" s="184">
        <v>2432</v>
      </c>
      <c r="F192" s="152">
        <v>859</v>
      </c>
      <c r="G192" s="165">
        <v>3208</v>
      </c>
      <c r="H192" s="199">
        <v>0.22697368421052633</v>
      </c>
      <c r="I192" s="200">
        <v>0.21420256111757857</v>
      </c>
      <c r="J192" s="153">
        <v>0.19513715710723192</v>
      </c>
      <c r="K192" s="42">
        <v>0.2095707031851054</v>
      </c>
    </row>
    <row r="193" spans="1:14">
      <c r="A193" s="19" t="s">
        <v>72</v>
      </c>
      <c r="B193" s="184">
        <v>10</v>
      </c>
      <c r="C193" s="152">
        <v>37</v>
      </c>
      <c r="D193" s="165">
        <v>143</v>
      </c>
      <c r="E193" s="184">
        <v>650</v>
      </c>
      <c r="F193" s="202">
        <v>696</v>
      </c>
      <c r="G193" s="165">
        <v>575</v>
      </c>
      <c r="H193" s="199">
        <v>1.5384615384615385E-2</v>
      </c>
      <c r="I193" s="200">
        <v>5.3160919540229883E-2</v>
      </c>
      <c r="J193" s="153">
        <v>0.24869565217391304</v>
      </c>
      <c r="K193" s="42">
        <v>9.8906819364914106E-2</v>
      </c>
    </row>
    <row r="194" spans="1:14">
      <c r="A194" s="19" t="s">
        <v>73</v>
      </c>
      <c r="B194" s="184">
        <v>1165</v>
      </c>
      <c r="C194" s="152">
        <v>566</v>
      </c>
      <c r="D194" s="165">
        <v>247</v>
      </c>
      <c r="E194" s="184">
        <v>4263</v>
      </c>
      <c r="F194" s="152">
        <v>2011</v>
      </c>
      <c r="G194" s="165">
        <v>1524</v>
      </c>
      <c r="H194" s="199">
        <v>0.27328172648369692</v>
      </c>
      <c r="I194" s="200">
        <v>0.28145201392342117</v>
      </c>
      <c r="J194" s="153">
        <v>0.1620734908136483</v>
      </c>
      <c r="K194" s="42">
        <v>0.25365478327776353</v>
      </c>
    </row>
    <row r="195" spans="1:14">
      <c r="A195" s="19" t="s">
        <v>74</v>
      </c>
      <c r="B195" s="184">
        <v>307</v>
      </c>
      <c r="C195" s="152">
        <v>151</v>
      </c>
      <c r="D195" s="165">
        <v>199</v>
      </c>
      <c r="E195" s="184">
        <v>1035</v>
      </c>
      <c r="F195" s="152">
        <v>707</v>
      </c>
      <c r="G195" s="165">
        <v>613</v>
      </c>
      <c r="H195" s="199">
        <v>0.2966183574879227</v>
      </c>
      <c r="I195" s="200">
        <v>0.21357850070721357</v>
      </c>
      <c r="J195" s="153">
        <v>0.32463295269168024</v>
      </c>
      <c r="K195" s="42">
        <v>0.27898089171974522</v>
      </c>
    </row>
    <row r="196" spans="1:14">
      <c r="A196" s="19" t="s">
        <v>75</v>
      </c>
      <c r="B196" s="184">
        <v>378</v>
      </c>
      <c r="C196" s="152">
        <v>198</v>
      </c>
      <c r="D196" s="165">
        <v>310</v>
      </c>
      <c r="E196" s="184">
        <v>2272</v>
      </c>
      <c r="F196" s="152">
        <v>2041</v>
      </c>
      <c r="G196" s="165">
        <v>1925</v>
      </c>
      <c r="H196" s="199">
        <v>0.16637323943661972</v>
      </c>
      <c r="I196" s="200">
        <v>9.701126898579128E-2</v>
      </c>
      <c r="J196" s="153">
        <v>0.16103896103896104</v>
      </c>
      <c r="K196" s="42">
        <v>0.14203270278935556</v>
      </c>
    </row>
    <row r="197" spans="1:14">
      <c r="A197" s="19" t="s">
        <v>76</v>
      </c>
      <c r="B197" s="184">
        <v>156</v>
      </c>
      <c r="C197" s="152">
        <v>82</v>
      </c>
      <c r="D197" s="165">
        <v>83</v>
      </c>
      <c r="E197" s="184">
        <v>1343</v>
      </c>
      <c r="F197" s="152">
        <v>1143</v>
      </c>
      <c r="G197" s="201">
        <v>803</v>
      </c>
      <c r="H197" s="199">
        <v>0.11615785554728221</v>
      </c>
      <c r="I197" s="200">
        <v>7.167832167832168E-2</v>
      </c>
      <c r="J197" s="153">
        <v>0.10336239103362391</v>
      </c>
      <c r="K197" s="42">
        <v>9.7568389057750754E-2</v>
      </c>
    </row>
    <row r="198" spans="1:14">
      <c r="A198" s="134" t="s">
        <v>77</v>
      </c>
      <c r="B198" s="185">
        <f t="shared" ref="B198:G198" si="19">SUM(B165:B197)</f>
        <v>6827</v>
      </c>
      <c r="C198" s="154">
        <f t="shared" si="19"/>
        <v>4237</v>
      </c>
      <c r="D198" s="166">
        <f t="shared" si="19"/>
        <v>6509</v>
      </c>
      <c r="E198" s="185">
        <f t="shared" si="19"/>
        <v>40629</v>
      </c>
      <c r="F198" s="154">
        <f t="shared" si="19"/>
        <v>31042</v>
      </c>
      <c r="G198" s="166">
        <f t="shared" si="19"/>
        <v>36129</v>
      </c>
      <c r="H198" s="203">
        <v>0.16803268601245416</v>
      </c>
      <c r="I198" s="204">
        <v>0.13648809715555843</v>
      </c>
      <c r="J198" s="155">
        <v>0.18015998228569846</v>
      </c>
      <c r="K198" s="43">
        <v>0.16301333011753139</v>
      </c>
    </row>
    <row r="200" spans="1:14" ht="15.75">
      <c r="A200" s="9" t="s">
        <v>497</v>
      </c>
    </row>
    <row r="202" spans="1:14">
      <c r="A202" s="284" t="s">
        <v>85</v>
      </c>
      <c r="B202" s="286" t="s">
        <v>24</v>
      </c>
      <c r="C202" s="287"/>
      <c r="D202" s="287"/>
      <c r="E202" s="286" t="s">
        <v>25</v>
      </c>
      <c r="F202" s="287"/>
      <c r="G202" s="287"/>
      <c r="H202" s="286" t="s">
        <v>196</v>
      </c>
      <c r="I202" s="287"/>
      <c r="J202" s="287"/>
      <c r="K202" s="286" t="s">
        <v>30</v>
      </c>
      <c r="L202" s="287"/>
      <c r="M202" s="287"/>
      <c r="N202" s="278" t="s">
        <v>93</v>
      </c>
    </row>
    <row r="203" spans="1:14" ht="30.75" customHeight="1">
      <c r="A203" s="285"/>
      <c r="B203" s="37" t="s">
        <v>80</v>
      </c>
      <c r="C203" s="37" t="s">
        <v>81</v>
      </c>
      <c r="D203" s="37" t="s">
        <v>82</v>
      </c>
      <c r="E203" s="37" t="s">
        <v>80</v>
      </c>
      <c r="F203" s="37" t="s">
        <v>81</v>
      </c>
      <c r="G203" s="37" t="s">
        <v>82</v>
      </c>
      <c r="H203" s="37" t="s">
        <v>80</v>
      </c>
      <c r="I203" s="37" t="s">
        <v>81</v>
      </c>
      <c r="J203" s="37" t="s">
        <v>82</v>
      </c>
      <c r="K203" s="37" t="s">
        <v>80</v>
      </c>
      <c r="L203" s="37" t="s">
        <v>81</v>
      </c>
      <c r="M203" s="37" t="s">
        <v>82</v>
      </c>
      <c r="N203" s="279"/>
    </row>
    <row r="204" spans="1:14">
      <c r="A204" s="17" t="s">
        <v>43</v>
      </c>
      <c r="B204" s="104">
        <v>120</v>
      </c>
      <c r="C204" s="105">
        <v>25</v>
      </c>
      <c r="D204" s="106">
        <v>54</v>
      </c>
      <c r="E204" s="104">
        <v>0</v>
      </c>
      <c r="F204" s="105">
        <v>0</v>
      </c>
      <c r="G204" s="106">
        <v>0</v>
      </c>
      <c r="H204" s="104">
        <v>162</v>
      </c>
      <c r="I204" s="105">
        <v>46</v>
      </c>
      <c r="J204" s="106">
        <v>22</v>
      </c>
      <c r="K204" s="104">
        <v>282</v>
      </c>
      <c r="L204" s="105">
        <v>71</v>
      </c>
      <c r="M204" s="106">
        <v>76</v>
      </c>
      <c r="N204" s="106">
        <v>429</v>
      </c>
    </row>
    <row r="205" spans="1:14">
      <c r="A205" s="19" t="s">
        <v>44</v>
      </c>
      <c r="B205" s="184">
        <v>48</v>
      </c>
      <c r="C205" s="152">
        <v>150</v>
      </c>
      <c r="D205" s="165">
        <v>285</v>
      </c>
      <c r="E205" s="184">
        <v>20</v>
      </c>
      <c r="F205" s="152">
        <v>176</v>
      </c>
      <c r="G205" s="165">
        <v>145</v>
      </c>
      <c r="H205" s="184">
        <v>-80</v>
      </c>
      <c r="I205" s="152">
        <v>36</v>
      </c>
      <c r="J205" s="165">
        <v>40</v>
      </c>
      <c r="K205" s="184">
        <v>-12</v>
      </c>
      <c r="L205" s="152">
        <v>362</v>
      </c>
      <c r="M205" s="165">
        <v>470</v>
      </c>
      <c r="N205" s="165">
        <v>820</v>
      </c>
    </row>
    <row r="206" spans="1:14">
      <c r="A206" s="19" t="s">
        <v>45</v>
      </c>
      <c r="B206" s="184">
        <v>0</v>
      </c>
      <c r="C206" s="152">
        <v>75</v>
      </c>
      <c r="D206" s="165">
        <v>105</v>
      </c>
      <c r="E206" s="184">
        <v>0</v>
      </c>
      <c r="F206" s="152">
        <v>0</v>
      </c>
      <c r="G206" s="165">
        <v>0</v>
      </c>
      <c r="H206" s="184">
        <v>-198</v>
      </c>
      <c r="I206" s="152">
        <v>108</v>
      </c>
      <c r="J206" s="165">
        <v>182</v>
      </c>
      <c r="K206" s="184">
        <v>-198</v>
      </c>
      <c r="L206" s="152">
        <v>183</v>
      </c>
      <c r="M206" s="165">
        <v>287</v>
      </c>
      <c r="N206" s="165">
        <v>272</v>
      </c>
    </row>
    <row r="207" spans="1:14">
      <c r="A207" s="19" t="s">
        <v>46</v>
      </c>
      <c r="B207" s="184">
        <v>193</v>
      </c>
      <c r="C207" s="152">
        <v>30</v>
      </c>
      <c r="D207" s="165">
        <v>58</v>
      </c>
      <c r="E207" s="184">
        <v>-217</v>
      </c>
      <c r="F207" s="152">
        <v>52</v>
      </c>
      <c r="G207" s="165">
        <v>18</v>
      </c>
      <c r="H207" s="184">
        <v>180</v>
      </c>
      <c r="I207" s="152">
        <v>208</v>
      </c>
      <c r="J207" s="165">
        <v>54</v>
      </c>
      <c r="K207" s="184">
        <v>156</v>
      </c>
      <c r="L207" s="152">
        <v>290</v>
      </c>
      <c r="M207" s="165">
        <v>130</v>
      </c>
      <c r="N207" s="165">
        <v>576</v>
      </c>
    </row>
    <row r="208" spans="1:14">
      <c r="A208" s="19" t="s">
        <v>47</v>
      </c>
      <c r="B208" s="184">
        <v>30</v>
      </c>
      <c r="C208" s="152">
        <v>-5</v>
      </c>
      <c r="D208" s="165">
        <v>20</v>
      </c>
      <c r="E208" s="184">
        <v>0</v>
      </c>
      <c r="F208" s="152">
        <v>7</v>
      </c>
      <c r="G208" s="165">
        <v>0</v>
      </c>
      <c r="H208" s="184">
        <v>22</v>
      </c>
      <c r="I208" s="152">
        <v>57</v>
      </c>
      <c r="J208" s="165">
        <v>42</v>
      </c>
      <c r="K208" s="184">
        <v>52</v>
      </c>
      <c r="L208" s="152">
        <v>59</v>
      </c>
      <c r="M208" s="165">
        <v>62</v>
      </c>
      <c r="N208" s="165">
        <v>173</v>
      </c>
    </row>
    <row r="209" spans="1:14">
      <c r="A209" s="19" t="s">
        <v>48</v>
      </c>
      <c r="B209" s="184">
        <v>46</v>
      </c>
      <c r="C209" s="152">
        <v>57</v>
      </c>
      <c r="D209" s="165">
        <v>36</v>
      </c>
      <c r="E209" s="184">
        <v>92</v>
      </c>
      <c r="F209" s="152">
        <v>112</v>
      </c>
      <c r="G209" s="165">
        <v>51</v>
      </c>
      <c r="H209" s="184">
        <v>214</v>
      </c>
      <c r="I209" s="152">
        <v>39</v>
      </c>
      <c r="J209" s="165">
        <v>13</v>
      </c>
      <c r="K209" s="184">
        <v>352</v>
      </c>
      <c r="L209" s="152">
        <v>208</v>
      </c>
      <c r="M209" s="165">
        <v>100</v>
      </c>
      <c r="N209" s="165">
        <v>660</v>
      </c>
    </row>
    <row r="210" spans="1:14">
      <c r="A210" s="19" t="s">
        <v>49</v>
      </c>
      <c r="B210" s="184">
        <v>0</v>
      </c>
      <c r="C210" s="152">
        <v>0</v>
      </c>
      <c r="D210" s="165">
        <v>0</v>
      </c>
      <c r="E210" s="184">
        <v>0</v>
      </c>
      <c r="F210" s="152">
        <v>0</v>
      </c>
      <c r="G210" s="165">
        <v>0</v>
      </c>
      <c r="H210" s="184">
        <v>0</v>
      </c>
      <c r="I210" s="152">
        <v>0</v>
      </c>
      <c r="J210" s="165">
        <v>0</v>
      </c>
      <c r="K210" s="184">
        <v>0</v>
      </c>
      <c r="L210" s="152">
        <v>0</v>
      </c>
      <c r="M210" s="165">
        <v>0</v>
      </c>
      <c r="N210" s="165">
        <v>0</v>
      </c>
    </row>
    <row r="211" spans="1:14">
      <c r="A211" s="19" t="s">
        <v>50</v>
      </c>
      <c r="B211" s="184">
        <v>42</v>
      </c>
      <c r="C211" s="152">
        <v>54</v>
      </c>
      <c r="D211" s="165">
        <v>147</v>
      </c>
      <c r="E211" s="184">
        <v>13</v>
      </c>
      <c r="F211" s="152">
        <v>65</v>
      </c>
      <c r="G211" s="165">
        <v>97</v>
      </c>
      <c r="H211" s="184">
        <v>-33</v>
      </c>
      <c r="I211" s="152">
        <v>262</v>
      </c>
      <c r="J211" s="165">
        <v>95</v>
      </c>
      <c r="K211" s="184">
        <v>22</v>
      </c>
      <c r="L211" s="152">
        <v>381</v>
      </c>
      <c r="M211" s="165">
        <v>339</v>
      </c>
      <c r="N211" s="165">
        <v>742</v>
      </c>
    </row>
    <row r="212" spans="1:14">
      <c r="A212" s="19" t="s">
        <v>51</v>
      </c>
      <c r="B212" s="184">
        <v>208</v>
      </c>
      <c r="C212" s="152">
        <v>110</v>
      </c>
      <c r="D212" s="165">
        <v>21</v>
      </c>
      <c r="E212" s="184">
        <v>-70</v>
      </c>
      <c r="F212" s="152">
        <v>85</v>
      </c>
      <c r="G212" s="165">
        <v>42</v>
      </c>
      <c r="H212" s="184">
        <v>160</v>
      </c>
      <c r="I212" s="152">
        <v>231</v>
      </c>
      <c r="J212" s="165">
        <v>129</v>
      </c>
      <c r="K212" s="184">
        <v>298</v>
      </c>
      <c r="L212" s="152">
        <v>426</v>
      </c>
      <c r="M212" s="165">
        <v>192</v>
      </c>
      <c r="N212" s="165">
        <v>916</v>
      </c>
    </row>
    <row r="213" spans="1:14">
      <c r="A213" s="19" t="s">
        <v>52</v>
      </c>
      <c r="B213" s="184">
        <v>47</v>
      </c>
      <c r="C213" s="152">
        <v>127</v>
      </c>
      <c r="D213" s="165">
        <v>128</v>
      </c>
      <c r="E213" s="184">
        <v>-20</v>
      </c>
      <c r="F213" s="152">
        <v>2</v>
      </c>
      <c r="G213" s="165">
        <v>25</v>
      </c>
      <c r="H213" s="184">
        <v>-19</v>
      </c>
      <c r="I213" s="152">
        <v>14</v>
      </c>
      <c r="J213" s="165">
        <v>66</v>
      </c>
      <c r="K213" s="184">
        <v>8</v>
      </c>
      <c r="L213" s="152">
        <v>143</v>
      </c>
      <c r="M213" s="165">
        <v>219</v>
      </c>
      <c r="N213" s="165">
        <v>370</v>
      </c>
    </row>
    <row r="214" spans="1:14">
      <c r="A214" s="19" t="s">
        <v>53</v>
      </c>
      <c r="B214" s="184">
        <v>-269</v>
      </c>
      <c r="C214" s="152">
        <v>226</v>
      </c>
      <c r="D214" s="165">
        <v>20</v>
      </c>
      <c r="E214" s="184">
        <v>131</v>
      </c>
      <c r="F214" s="152">
        <v>294</v>
      </c>
      <c r="G214" s="165">
        <v>98</v>
      </c>
      <c r="H214" s="184">
        <v>56</v>
      </c>
      <c r="I214" s="152">
        <v>63</v>
      </c>
      <c r="J214" s="165">
        <v>38</v>
      </c>
      <c r="K214" s="184">
        <v>-82</v>
      </c>
      <c r="L214" s="152">
        <v>583</v>
      </c>
      <c r="M214" s="165">
        <v>156</v>
      </c>
      <c r="N214" s="165">
        <v>657</v>
      </c>
    </row>
    <row r="215" spans="1:14">
      <c r="A215" s="19" t="s">
        <v>54</v>
      </c>
      <c r="B215" s="184">
        <v>20</v>
      </c>
      <c r="C215" s="152">
        <v>149</v>
      </c>
      <c r="D215" s="165">
        <v>63</v>
      </c>
      <c r="E215" s="184">
        <v>97</v>
      </c>
      <c r="F215" s="152">
        <v>128</v>
      </c>
      <c r="G215" s="165">
        <v>36</v>
      </c>
      <c r="H215" s="184">
        <v>15</v>
      </c>
      <c r="I215" s="152">
        <v>119</v>
      </c>
      <c r="J215" s="165">
        <v>10</v>
      </c>
      <c r="K215" s="184">
        <v>132</v>
      </c>
      <c r="L215" s="152">
        <v>396</v>
      </c>
      <c r="M215" s="165">
        <v>109</v>
      </c>
      <c r="N215" s="165">
        <v>637</v>
      </c>
    </row>
    <row r="216" spans="1:14">
      <c r="A216" s="19" t="s">
        <v>55</v>
      </c>
      <c r="B216" s="184">
        <v>5</v>
      </c>
      <c r="C216" s="152">
        <v>94</v>
      </c>
      <c r="D216" s="165">
        <v>49</v>
      </c>
      <c r="E216" s="184">
        <v>0</v>
      </c>
      <c r="F216" s="152">
        <v>68</v>
      </c>
      <c r="G216" s="165">
        <v>3</v>
      </c>
      <c r="H216" s="184">
        <v>64</v>
      </c>
      <c r="I216" s="152">
        <v>140</v>
      </c>
      <c r="J216" s="165">
        <v>0</v>
      </c>
      <c r="K216" s="184">
        <v>69</v>
      </c>
      <c r="L216" s="152">
        <v>302</v>
      </c>
      <c r="M216" s="165">
        <v>52</v>
      </c>
      <c r="N216" s="165">
        <v>423</v>
      </c>
    </row>
    <row r="217" spans="1:14">
      <c r="A217" s="19" t="s">
        <v>56</v>
      </c>
      <c r="B217" s="184">
        <v>96</v>
      </c>
      <c r="C217" s="152">
        <v>15</v>
      </c>
      <c r="D217" s="165">
        <v>37</v>
      </c>
      <c r="E217" s="184">
        <v>72</v>
      </c>
      <c r="F217" s="152">
        <v>144</v>
      </c>
      <c r="G217" s="165">
        <v>37</v>
      </c>
      <c r="H217" s="184">
        <v>0</v>
      </c>
      <c r="I217" s="152">
        <v>11</v>
      </c>
      <c r="J217" s="165">
        <v>0</v>
      </c>
      <c r="K217" s="184">
        <v>168</v>
      </c>
      <c r="L217" s="152">
        <v>170</v>
      </c>
      <c r="M217" s="165">
        <v>74</v>
      </c>
      <c r="N217" s="165">
        <v>412</v>
      </c>
    </row>
    <row r="218" spans="1:14">
      <c r="A218" s="19" t="s">
        <v>57</v>
      </c>
      <c r="B218" s="184">
        <v>1</v>
      </c>
      <c r="C218" s="152">
        <v>1</v>
      </c>
      <c r="D218" s="165">
        <v>1</v>
      </c>
      <c r="E218" s="184">
        <v>-63</v>
      </c>
      <c r="F218" s="152">
        <v>60</v>
      </c>
      <c r="G218" s="165">
        <v>30</v>
      </c>
      <c r="H218" s="184">
        <v>-38</v>
      </c>
      <c r="I218" s="152">
        <v>37</v>
      </c>
      <c r="J218" s="165">
        <v>138</v>
      </c>
      <c r="K218" s="184">
        <v>-100</v>
      </c>
      <c r="L218" s="152">
        <v>98</v>
      </c>
      <c r="M218" s="165">
        <v>169</v>
      </c>
      <c r="N218" s="165">
        <v>167</v>
      </c>
    </row>
    <row r="219" spans="1:14">
      <c r="A219" s="19" t="s">
        <v>58</v>
      </c>
      <c r="B219" s="184">
        <v>3</v>
      </c>
      <c r="C219" s="152">
        <v>49</v>
      </c>
      <c r="D219" s="165">
        <v>0</v>
      </c>
      <c r="E219" s="184">
        <v>-8</v>
      </c>
      <c r="F219" s="152">
        <v>15</v>
      </c>
      <c r="G219" s="165">
        <v>0</v>
      </c>
      <c r="H219" s="184">
        <v>16</v>
      </c>
      <c r="I219" s="152">
        <v>17</v>
      </c>
      <c r="J219" s="165">
        <v>13</v>
      </c>
      <c r="K219" s="184">
        <v>11</v>
      </c>
      <c r="L219" s="152">
        <v>81</v>
      </c>
      <c r="M219" s="165">
        <v>13</v>
      </c>
      <c r="N219" s="165">
        <v>105</v>
      </c>
    </row>
    <row r="220" spans="1:14">
      <c r="A220" s="19" t="s">
        <v>59</v>
      </c>
      <c r="B220" s="184">
        <v>4</v>
      </c>
      <c r="C220" s="152">
        <v>36</v>
      </c>
      <c r="D220" s="165">
        <v>19</v>
      </c>
      <c r="E220" s="184">
        <v>13</v>
      </c>
      <c r="F220" s="152">
        <v>12</v>
      </c>
      <c r="G220" s="165">
        <v>41</v>
      </c>
      <c r="H220" s="184">
        <v>23</v>
      </c>
      <c r="I220" s="152">
        <v>30</v>
      </c>
      <c r="J220" s="165">
        <v>25</v>
      </c>
      <c r="K220" s="184">
        <v>40</v>
      </c>
      <c r="L220" s="152">
        <v>78</v>
      </c>
      <c r="M220" s="165">
        <v>85</v>
      </c>
      <c r="N220" s="165">
        <v>203</v>
      </c>
    </row>
    <row r="221" spans="1:14">
      <c r="A221" s="19" t="s">
        <v>60</v>
      </c>
      <c r="B221" s="184">
        <v>135</v>
      </c>
      <c r="C221" s="152">
        <v>73</v>
      </c>
      <c r="D221" s="165">
        <v>24</v>
      </c>
      <c r="E221" s="184">
        <v>78</v>
      </c>
      <c r="F221" s="152">
        <v>157</v>
      </c>
      <c r="G221" s="165">
        <v>48</v>
      </c>
      <c r="H221" s="184">
        <v>72</v>
      </c>
      <c r="I221" s="152">
        <v>157</v>
      </c>
      <c r="J221" s="165">
        <v>126</v>
      </c>
      <c r="K221" s="184">
        <v>285</v>
      </c>
      <c r="L221" s="152">
        <v>387</v>
      </c>
      <c r="M221" s="165">
        <v>198</v>
      </c>
      <c r="N221" s="165">
        <v>870</v>
      </c>
    </row>
    <row r="222" spans="1:14">
      <c r="A222" s="19" t="s">
        <v>61</v>
      </c>
      <c r="B222" s="184">
        <v>90</v>
      </c>
      <c r="C222" s="152">
        <v>9</v>
      </c>
      <c r="D222" s="165">
        <v>0</v>
      </c>
      <c r="E222" s="184">
        <v>58</v>
      </c>
      <c r="F222" s="152">
        <v>14</v>
      </c>
      <c r="G222" s="165">
        <v>0</v>
      </c>
      <c r="H222" s="184">
        <v>281</v>
      </c>
      <c r="I222" s="152">
        <v>58</v>
      </c>
      <c r="J222" s="165">
        <v>0</v>
      </c>
      <c r="K222" s="184">
        <v>429</v>
      </c>
      <c r="L222" s="152">
        <v>81</v>
      </c>
      <c r="M222" s="165">
        <v>0</v>
      </c>
      <c r="N222" s="165">
        <v>510</v>
      </c>
    </row>
    <row r="223" spans="1:14">
      <c r="A223" s="19" t="s">
        <v>62</v>
      </c>
      <c r="B223" s="184">
        <v>11</v>
      </c>
      <c r="C223" s="152">
        <v>5</v>
      </c>
      <c r="D223" s="165">
        <v>7</v>
      </c>
      <c r="E223" s="184">
        <v>66</v>
      </c>
      <c r="F223" s="152">
        <v>2</v>
      </c>
      <c r="G223" s="165">
        <v>5</v>
      </c>
      <c r="H223" s="184">
        <v>1</v>
      </c>
      <c r="I223" s="152">
        <v>0</v>
      </c>
      <c r="J223" s="165">
        <v>0</v>
      </c>
      <c r="K223" s="184">
        <v>78</v>
      </c>
      <c r="L223" s="152">
        <v>7</v>
      </c>
      <c r="M223" s="165">
        <v>12</v>
      </c>
      <c r="N223" s="165">
        <v>97</v>
      </c>
    </row>
    <row r="224" spans="1:14">
      <c r="A224" s="19" t="s">
        <v>63</v>
      </c>
      <c r="B224" s="184">
        <v>13</v>
      </c>
      <c r="C224" s="152">
        <v>2</v>
      </c>
      <c r="D224" s="165">
        <v>0</v>
      </c>
      <c r="E224" s="184">
        <v>9</v>
      </c>
      <c r="F224" s="152">
        <v>20</v>
      </c>
      <c r="G224" s="165">
        <v>0</v>
      </c>
      <c r="H224" s="184">
        <v>7</v>
      </c>
      <c r="I224" s="152">
        <v>29</v>
      </c>
      <c r="J224" s="165">
        <v>3</v>
      </c>
      <c r="K224" s="184">
        <v>29</v>
      </c>
      <c r="L224" s="152">
        <v>51</v>
      </c>
      <c r="M224" s="165">
        <v>3</v>
      </c>
      <c r="N224" s="165">
        <v>83</v>
      </c>
    </row>
    <row r="225" spans="1:14">
      <c r="A225" s="19" t="s">
        <v>64</v>
      </c>
      <c r="B225" s="184">
        <v>-174</v>
      </c>
      <c r="C225" s="152">
        <v>285</v>
      </c>
      <c r="D225" s="165">
        <v>81</v>
      </c>
      <c r="E225" s="184">
        <v>81</v>
      </c>
      <c r="F225" s="152">
        <v>106</v>
      </c>
      <c r="G225" s="165">
        <v>107</v>
      </c>
      <c r="H225" s="184">
        <v>135</v>
      </c>
      <c r="I225" s="152">
        <v>87</v>
      </c>
      <c r="J225" s="165">
        <v>50</v>
      </c>
      <c r="K225" s="184">
        <v>42</v>
      </c>
      <c r="L225" s="152">
        <v>478</v>
      </c>
      <c r="M225" s="165">
        <v>238</v>
      </c>
      <c r="N225" s="165">
        <v>758</v>
      </c>
    </row>
    <row r="226" spans="1:14">
      <c r="A226" s="19" t="s">
        <v>65</v>
      </c>
      <c r="B226" s="184">
        <v>110</v>
      </c>
      <c r="C226" s="152">
        <v>119</v>
      </c>
      <c r="D226" s="165">
        <v>74</v>
      </c>
      <c r="E226" s="184">
        <v>14</v>
      </c>
      <c r="F226" s="152">
        <v>28</v>
      </c>
      <c r="G226" s="165">
        <v>5</v>
      </c>
      <c r="H226" s="184">
        <v>261</v>
      </c>
      <c r="I226" s="152">
        <v>162</v>
      </c>
      <c r="J226" s="165">
        <v>177</v>
      </c>
      <c r="K226" s="184">
        <v>385</v>
      </c>
      <c r="L226" s="152">
        <v>309</v>
      </c>
      <c r="M226" s="165">
        <v>256</v>
      </c>
      <c r="N226" s="165">
        <v>950</v>
      </c>
    </row>
    <row r="227" spans="1:14">
      <c r="A227" s="19" t="s">
        <v>67</v>
      </c>
      <c r="B227" s="184">
        <v>0</v>
      </c>
      <c r="C227" s="152">
        <v>67</v>
      </c>
      <c r="D227" s="165">
        <v>19</v>
      </c>
      <c r="E227" s="184">
        <v>6</v>
      </c>
      <c r="F227" s="152">
        <v>47</v>
      </c>
      <c r="G227" s="165">
        <v>29</v>
      </c>
      <c r="H227" s="184">
        <v>3</v>
      </c>
      <c r="I227" s="152">
        <v>2</v>
      </c>
      <c r="J227" s="165">
        <v>0</v>
      </c>
      <c r="K227" s="184">
        <v>9</v>
      </c>
      <c r="L227" s="152">
        <v>116</v>
      </c>
      <c r="M227" s="165">
        <v>48</v>
      </c>
      <c r="N227" s="165">
        <v>173</v>
      </c>
    </row>
    <row r="228" spans="1:14">
      <c r="A228" s="19" t="s">
        <v>68</v>
      </c>
      <c r="B228" s="184">
        <v>70</v>
      </c>
      <c r="C228" s="152">
        <v>213</v>
      </c>
      <c r="D228" s="165">
        <v>82</v>
      </c>
      <c r="E228" s="184">
        <v>-157</v>
      </c>
      <c r="F228" s="152">
        <v>198</v>
      </c>
      <c r="G228" s="165">
        <v>32</v>
      </c>
      <c r="H228" s="184">
        <v>6</v>
      </c>
      <c r="I228" s="152">
        <v>181</v>
      </c>
      <c r="J228" s="165">
        <v>53</v>
      </c>
      <c r="K228" s="184">
        <v>-81</v>
      </c>
      <c r="L228" s="152">
        <v>592</v>
      </c>
      <c r="M228" s="165">
        <v>167</v>
      </c>
      <c r="N228" s="165">
        <v>678</v>
      </c>
    </row>
    <row r="229" spans="1:14">
      <c r="A229" s="19" t="s">
        <v>69</v>
      </c>
      <c r="B229" s="184">
        <v>14</v>
      </c>
      <c r="C229" s="152">
        <v>1</v>
      </c>
      <c r="D229" s="165">
        <v>37</v>
      </c>
      <c r="E229" s="184">
        <v>12</v>
      </c>
      <c r="F229" s="152">
        <v>85</v>
      </c>
      <c r="G229" s="165">
        <v>25</v>
      </c>
      <c r="H229" s="184">
        <v>34</v>
      </c>
      <c r="I229" s="152">
        <v>108</v>
      </c>
      <c r="J229" s="165">
        <v>9</v>
      </c>
      <c r="K229" s="184">
        <v>60</v>
      </c>
      <c r="L229" s="152">
        <v>194</v>
      </c>
      <c r="M229" s="165">
        <v>71</v>
      </c>
      <c r="N229" s="165">
        <v>325</v>
      </c>
    </row>
    <row r="230" spans="1:14">
      <c r="A230" s="19" t="s">
        <v>70</v>
      </c>
      <c r="B230" s="184">
        <v>24</v>
      </c>
      <c r="C230" s="152">
        <v>20</v>
      </c>
      <c r="D230" s="165">
        <v>18</v>
      </c>
      <c r="E230" s="184">
        <v>0</v>
      </c>
      <c r="F230" s="152">
        <v>2</v>
      </c>
      <c r="G230" s="165">
        <v>39</v>
      </c>
      <c r="H230" s="184">
        <v>0</v>
      </c>
      <c r="I230" s="152">
        <v>34</v>
      </c>
      <c r="J230" s="165">
        <v>36</v>
      </c>
      <c r="K230" s="184">
        <v>24</v>
      </c>
      <c r="L230" s="152">
        <v>56</v>
      </c>
      <c r="M230" s="165">
        <v>93</v>
      </c>
      <c r="N230" s="165">
        <v>173</v>
      </c>
    </row>
    <row r="231" spans="1:14">
      <c r="A231" s="19" t="s">
        <v>71</v>
      </c>
      <c r="B231" s="184">
        <v>371</v>
      </c>
      <c r="C231" s="152">
        <v>159</v>
      </c>
      <c r="D231" s="165">
        <v>22</v>
      </c>
      <c r="E231" s="184">
        <v>90</v>
      </c>
      <c r="F231" s="152">
        <v>79</v>
      </c>
      <c r="G231" s="165">
        <v>15</v>
      </c>
      <c r="H231" s="184">
        <v>190</v>
      </c>
      <c r="I231" s="152">
        <v>391</v>
      </c>
      <c r="J231" s="165">
        <v>45</v>
      </c>
      <c r="K231" s="184">
        <v>651</v>
      </c>
      <c r="L231" s="152">
        <v>629</v>
      </c>
      <c r="M231" s="165">
        <v>82</v>
      </c>
      <c r="N231" s="165">
        <v>1362</v>
      </c>
    </row>
    <row r="232" spans="1:14">
      <c r="A232" s="19" t="s">
        <v>72</v>
      </c>
      <c r="B232" s="184">
        <v>10</v>
      </c>
      <c r="C232" s="152">
        <v>0</v>
      </c>
      <c r="D232" s="165">
        <v>0</v>
      </c>
      <c r="E232" s="184">
        <v>-195</v>
      </c>
      <c r="F232" s="152">
        <v>180</v>
      </c>
      <c r="G232" s="165">
        <v>52</v>
      </c>
      <c r="H232" s="184">
        <v>77</v>
      </c>
      <c r="I232" s="152">
        <v>60</v>
      </c>
      <c r="J232" s="165">
        <v>6</v>
      </c>
      <c r="K232" s="184">
        <v>-108</v>
      </c>
      <c r="L232" s="152">
        <v>240</v>
      </c>
      <c r="M232" s="165">
        <v>58</v>
      </c>
      <c r="N232" s="165">
        <v>190</v>
      </c>
    </row>
    <row r="233" spans="1:14">
      <c r="A233" s="19" t="s">
        <v>73</v>
      </c>
      <c r="B233" s="184">
        <v>327</v>
      </c>
      <c r="C233" s="152">
        <v>368</v>
      </c>
      <c r="D233" s="165">
        <v>470</v>
      </c>
      <c r="E233" s="184">
        <v>190</v>
      </c>
      <c r="F233" s="152">
        <v>58</v>
      </c>
      <c r="G233" s="165">
        <v>318</v>
      </c>
      <c r="H233" s="184">
        <v>54</v>
      </c>
      <c r="I233" s="152">
        <v>120</v>
      </c>
      <c r="J233" s="165">
        <v>73</v>
      </c>
      <c r="K233" s="184">
        <v>571</v>
      </c>
      <c r="L233" s="152">
        <v>546</v>
      </c>
      <c r="M233" s="165">
        <v>861</v>
      </c>
      <c r="N233" s="165">
        <v>1978</v>
      </c>
    </row>
    <row r="234" spans="1:14">
      <c r="A234" s="19" t="s">
        <v>74</v>
      </c>
      <c r="B234" s="184">
        <v>0</v>
      </c>
      <c r="C234" s="152">
        <v>145</v>
      </c>
      <c r="D234" s="165">
        <v>162</v>
      </c>
      <c r="E234" s="184">
        <v>36</v>
      </c>
      <c r="F234" s="152">
        <v>87</v>
      </c>
      <c r="G234" s="165">
        <v>28</v>
      </c>
      <c r="H234" s="184">
        <v>45</v>
      </c>
      <c r="I234" s="152">
        <v>113</v>
      </c>
      <c r="J234" s="165">
        <v>41</v>
      </c>
      <c r="K234" s="184">
        <v>81</v>
      </c>
      <c r="L234" s="152">
        <v>345</v>
      </c>
      <c r="M234" s="165">
        <v>231</v>
      </c>
      <c r="N234" s="165">
        <v>657</v>
      </c>
    </row>
    <row r="235" spans="1:14">
      <c r="A235" s="19" t="s">
        <v>75</v>
      </c>
      <c r="B235" s="184">
        <v>33</v>
      </c>
      <c r="C235" s="152">
        <v>283</v>
      </c>
      <c r="D235" s="165">
        <v>62</v>
      </c>
      <c r="E235" s="184">
        <v>0</v>
      </c>
      <c r="F235" s="152">
        <v>138</v>
      </c>
      <c r="G235" s="165">
        <v>60</v>
      </c>
      <c r="H235" s="184">
        <v>23</v>
      </c>
      <c r="I235" s="152">
        <v>217</v>
      </c>
      <c r="J235" s="165">
        <v>70</v>
      </c>
      <c r="K235" s="184">
        <v>56</v>
      </c>
      <c r="L235" s="152">
        <v>638</v>
      </c>
      <c r="M235" s="165">
        <v>192</v>
      </c>
      <c r="N235" s="165">
        <v>886</v>
      </c>
    </row>
    <row r="236" spans="1:14">
      <c r="A236" s="19" t="s">
        <v>76</v>
      </c>
      <c r="B236" s="184">
        <v>69</v>
      </c>
      <c r="C236" s="152">
        <v>70</v>
      </c>
      <c r="D236" s="165">
        <v>17</v>
      </c>
      <c r="E236" s="184">
        <v>2</v>
      </c>
      <c r="F236" s="152">
        <v>65</v>
      </c>
      <c r="G236" s="165">
        <v>15</v>
      </c>
      <c r="H236" s="184">
        <v>45</v>
      </c>
      <c r="I236" s="152">
        <v>29</v>
      </c>
      <c r="J236" s="165">
        <v>9</v>
      </c>
      <c r="K236" s="184">
        <v>116</v>
      </c>
      <c r="L236" s="152">
        <v>164</v>
      </c>
      <c r="M236" s="165">
        <v>41</v>
      </c>
      <c r="N236" s="165">
        <v>321</v>
      </c>
    </row>
    <row r="237" spans="1:14">
      <c r="A237" s="134" t="s">
        <v>77</v>
      </c>
      <c r="B237" s="185">
        <f t="shared" ref="B237:M237" si="20">SUM(B204:B236)</f>
        <v>1697</v>
      </c>
      <c r="C237" s="154">
        <f t="shared" si="20"/>
        <v>3012</v>
      </c>
      <c r="D237" s="166">
        <f t="shared" si="20"/>
        <v>2118</v>
      </c>
      <c r="E237" s="185">
        <f t="shared" si="20"/>
        <v>350</v>
      </c>
      <c r="F237" s="154">
        <f t="shared" si="20"/>
        <v>2486</v>
      </c>
      <c r="G237" s="166">
        <f t="shared" si="20"/>
        <v>1401</v>
      </c>
      <c r="H237" s="185">
        <f t="shared" si="20"/>
        <v>1778</v>
      </c>
      <c r="I237" s="154">
        <f t="shared" si="20"/>
        <v>3166</v>
      </c>
      <c r="J237" s="166">
        <f t="shared" si="20"/>
        <v>1565</v>
      </c>
      <c r="K237" s="185">
        <f t="shared" si="20"/>
        <v>3825</v>
      </c>
      <c r="L237" s="154">
        <f t="shared" si="20"/>
        <v>8664</v>
      </c>
      <c r="M237" s="166">
        <f t="shared" si="20"/>
        <v>5084</v>
      </c>
      <c r="N237" s="166">
        <f>SUM(N204:N236)</f>
        <v>17573</v>
      </c>
    </row>
    <row r="238" spans="1:14">
      <c r="H238" s="45"/>
      <c r="I238" s="45"/>
      <c r="J238" s="45"/>
      <c r="K238" s="45"/>
      <c r="L238" s="45"/>
      <c r="M238" s="45"/>
      <c r="N238" s="45"/>
    </row>
    <row r="240" spans="1:14" ht="15.75">
      <c r="A240" s="9" t="s">
        <v>498</v>
      </c>
    </row>
    <row r="242" spans="1:7" ht="32.25" customHeight="1">
      <c r="A242" s="94" t="s">
        <v>79</v>
      </c>
      <c r="B242" s="40" t="s">
        <v>323</v>
      </c>
      <c r="C242" s="40" t="s">
        <v>324</v>
      </c>
      <c r="D242" s="40" t="s">
        <v>325</v>
      </c>
      <c r="E242" s="40" t="s">
        <v>326</v>
      </c>
      <c r="F242" s="13" t="s">
        <v>30</v>
      </c>
    </row>
    <row r="243" spans="1:7">
      <c r="A243" s="100" t="s">
        <v>80</v>
      </c>
      <c r="B243" s="97">
        <v>787</v>
      </c>
      <c r="C243" s="97">
        <v>1058</v>
      </c>
      <c r="D243" s="97">
        <v>968</v>
      </c>
      <c r="E243" s="97">
        <v>306</v>
      </c>
      <c r="F243" s="101">
        <v>3119</v>
      </c>
    </row>
    <row r="244" spans="1:7">
      <c r="A244" s="11" t="s">
        <v>81</v>
      </c>
      <c r="B244" s="3">
        <v>1423</v>
      </c>
      <c r="C244" s="3">
        <v>1374</v>
      </c>
      <c r="D244" s="3">
        <v>406</v>
      </c>
      <c r="E244" s="3">
        <v>51</v>
      </c>
      <c r="F244" s="4">
        <v>3254</v>
      </c>
    </row>
    <row r="245" spans="1:7">
      <c r="A245" s="11" t="s">
        <v>82</v>
      </c>
      <c r="B245" s="3">
        <v>530</v>
      </c>
      <c r="C245" s="3">
        <v>643</v>
      </c>
      <c r="D245" s="3">
        <v>377</v>
      </c>
      <c r="E245" s="3">
        <v>78</v>
      </c>
      <c r="F245" s="4">
        <v>1628</v>
      </c>
    </row>
    <row r="246" spans="1:7">
      <c r="A246" s="11" t="s">
        <v>83</v>
      </c>
      <c r="B246" s="3">
        <v>13458</v>
      </c>
      <c r="C246" s="3">
        <v>12562</v>
      </c>
      <c r="D246" s="3">
        <v>4849</v>
      </c>
      <c r="E246" s="3">
        <v>1839</v>
      </c>
      <c r="F246" s="4">
        <v>32708</v>
      </c>
    </row>
    <row r="247" spans="1:7">
      <c r="A247" s="12" t="s">
        <v>84</v>
      </c>
      <c r="B247" s="7">
        <f>SUM(B243:B246)</f>
        <v>16198</v>
      </c>
      <c r="C247" s="7">
        <f t="shared" ref="C247:F247" si="21">SUM(C243:C246)</f>
        <v>15637</v>
      </c>
      <c r="D247" s="7">
        <f t="shared" si="21"/>
        <v>6600</v>
      </c>
      <c r="E247" s="7">
        <f t="shared" si="21"/>
        <v>2274</v>
      </c>
      <c r="F247" s="8">
        <f t="shared" si="21"/>
        <v>40709</v>
      </c>
    </row>
    <row r="248" spans="1:7" ht="31.5">
      <c r="A248" s="94" t="s">
        <v>79</v>
      </c>
      <c r="B248" s="40" t="s">
        <v>327</v>
      </c>
      <c r="C248" s="40" t="s">
        <v>328</v>
      </c>
      <c r="D248" s="40" t="s">
        <v>329</v>
      </c>
      <c r="E248" s="40" t="s">
        <v>330</v>
      </c>
      <c r="F248" s="13" t="s">
        <v>331</v>
      </c>
    </row>
    <row r="249" spans="1:7">
      <c r="A249" s="100" t="s">
        <v>80</v>
      </c>
      <c r="B249" s="102">
        <v>0.25232446296890026</v>
      </c>
      <c r="C249" s="102">
        <v>0.33921128566848346</v>
      </c>
      <c r="D249" s="102">
        <v>0.31035588329592817</v>
      </c>
      <c r="E249" s="102">
        <v>9.8108368066688045E-2</v>
      </c>
      <c r="F249" s="98">
        <v>0.41</v>
      </c>
    </row>
    <row r="250" spans="1:7">
      <c r="A250" s="11" t="s">
        <v>81</v>
      </c>
      <c r="B250" s="103">
        <v>0.43730792870313462</v>
      </c>
      <c r="C250" s="103">
        <v>0.42224953902888751</v>
      </c>
      <c r="D250" s="103">
        <v>0.12476951444376153</v>
      </c>
      <c r="E250" s="103">
        <v>1.5673017824216349E-2</v>
      </c>
      <c r="F250" s="99">
        <v>0.14000000000000001</v>
      </c>
    </row>
    <row r="251" spans="1:7">
      <c r="A251" s="11" t="s">
        <v>82</v>
      </c>
      <c r="B251" s="103">
        <v>0.32555282555282555</v>
      </c>
      <c r="C251" s="103">
        <v>0.39496314496314494</v>
      </c>
      <c r="D251" s="103">
        <v>0.23157248157248156</v>
      </c>
      <c r="E251" s="103">
        <v>4.7911547911547912E-2</v>
      </c>
      <c r="F251" s="99">
        <v>0.28000000000000003</v>
      </c>
    </row>
    <row r="252" spans="1:7">
      <c r="A252" s="11" t="s">
        <v>83</v>
      </c>
      <c r="B252" s="103">
        <v>0.41145897028249967</v>
      </c>
      <c r="C252" s="103">
        <v>0.38406506053564876</v>
      </c>
      <c r="D252" s="103">
        <v>0.14825119236883944</v>
      </c>
      <c r="E252" s="103">
        <v>5.6224776813012106E-2</v>
      </c>
      <c r="F252" s="99">
        <v>0.21</v>
      </c>
    </row>
    <row r="253" spans="1:7">
      <c r="A253" s="12" t="s">
        <v>84</v>
      </c>
      <c r="B253" s="41">
        <v>0.39789727087376253</v>
      </c>
      <c r="C253" s="41">
        <v>0.3841165344272765</v>
      </c>
      <c r="D253" s="41">
        <v>0.16212631113512982</v>
      </c>
      <c r="E253" s="41">
        <v>5.5859883563831092E-2</v>
      </c>
      <c r="F253" s="14">
        <v>0.22</v>
      </c>
    </row>
    <row r="255" spans="1:7">
      <c r="A255" s="259" t="s">
        <v>109</v>
      </c>
      <c r="G255" s="45"/>
    </row>
    <row r="256" spans="1:7">
      <c r="A256" s="259"/>
      <c r="G256" s="45"/>
    </row>
    <row r="257" spans="1:7" ht="15.75">
      <c r="A257" s="9" t="s">
        <v>499</v>
      </c>
    </row>
    <row r="259" spans="1:7" ht="15.75">
      <c r="A259" s="94" t="s">
        <v>85</v>
      </c>
      <c r="B259" s="181" t="s">
        <v>323</v>
      </c>
      <c r="C259" s="181" t="s">
        <v>324</v>
      </c>
      <c r="D259" s="181" t="s">
        <v>325</v>
      </c>
      <c r="E259" s="181" t="s">
        <v>326</v>
      </c>
      <c r="F259" s="181" t="s">
        <v>30</v>
      </c>
      <c r="G259" s="180" t="s">
        <v>336</v>
      </c>
    </row>
    <row r="260" spans="1:7">
      <c r="A260" s="17" t="s">
        <v>43</v>
      </c>
      <c r="B260" s="104">
        <v>210</v>
      </c>
      <c r="C260" s="105">
        <v>290</v>
      </c>
      <c r="D260" s="105">
        <v>216</v>
      </c>
      <c r="E260" s="105">
        <v>183</v>
      </c>
      <c r="F260" s="105">
        <v>899</v>
      </c>
      <c r="G260" s="114">
        <v>0.44</v>
      </c>
    </row>
    <row r="261" spans="1:7">
      <c r="A261" s="19" t="s">
        <v>44</v>
      </c>
      <c r="B261" s="184">
        <v>849</v>
      </c>
      <c r="C261" s="152">
        <v>967</v>
      </c>
      <c r="D261" s="152">
        <v>488</v>
      </c>
      <c r="E261" s="152">
        <v>281</v>
      </c>
      <c r="F261" s="152">
        <v>2585</v>
      </c>
      <c r="G261" s="153">
        <v>0.3</v>
      </c>
    </row>
    <row r="262" spans="1:7">
      <c r="A262" s="19" t="s">
        <v>45</v>
      </c>
      <c r="B262" s="184">
        <v>217</v>
      </c>
      <c r="C262" s="152">
        <v>378</v>
      </c>
      <c r="D262" s="152">
        <v>138</v>
      </c>
      <c r="E262" s="152">
        <v>12</v>
      </c>
      <c r="F262" s="152">
        <v>745</v>
      </c>
      <c r="G262" s="153">
        <v>0.2</v>
      </c>
    </row>
    <row r="263" spans="1:7">
      <c r="A263" s="19" t="s">
        <v>46</v>
      </c>
      <c r="B263" s="184">
        <v>765</v>
      </c>
      <c r="C263" s="152">
        <v>779</v>
      </c>
      <c r="D263" s="152">
        <v>311</v>
      </c>
      <c r="E263" s="152">
        <v>92</v>
      </c>
      <c r="F263" s="152">
        <v>1947</v>
      </c>
      <c r="G263" s="153">
        <v>0.21</v>
      </c>
    </row>
    <row r="264" spans="1:7">
      <c r="A264" s="19" t="s">
        <v>47</v>
      </c>
      <c r="B264" s="184">
        <v>224</v>
      </c>
      <c r="C264" s="152">
        <v>405</v>
      </c>
      <c r="D264" s="152">
        <v>79</v>
      </c>
      <c r="E264" s="152">
        <v>79</v>
      </c>
      <c r="F264" s="152">
        <v>787</v>
      </c>
      <c r="G264" s="153">
        <v>0.2</v>
      </c>
    </row>
    <row r="265" spans="1:7">
      <c r="A265" s="19" t="s">
        <v>48</v>
      </c>
      <c r="B265" s="184">
        <v>323</v>
      </c>
      <c r="C265" s="152">
        <v>380</v>
      </c>
      <c r="D265" s="152">
        <v>181</v>
      </c>
      <c r="E265" s="152">
        <v>57</v>
      </c>
      <c r="F265" s="152">
        <v>941</v>
      </c>
      <c r="G265" s="153">
        <v>0.25</v>
      </c>
    </row>
    <row r="266" spans="1:7">
      <c r="A266" s="19" t="s">
        <v>49</v>
      </c>
      <c r="B266" s="184">
        <v>208</v>
      </c>
      <c r="C266" s="152">
        <v>94</v>
      </c>
      <c r="D266" s="152">
        <v>48</v>
      </c>
      <c r="E266" s="152">
        <v>3</v>
      </c>
      <c r="F266" s="152">
        <v>353</v>
      </c>
      <c r="G266" s="153">
        <v>0.14000000000000001</v>
      </c>
    </row>
    <row r="267" spans="1:7">
      <c r="A267" s="19" t="s">
        <v>50</v>
      </c>
      <c r="B267" s="184">
        <v>859</v>
      </c>
      <c r="C267" s="152">
        <v>545</v>
      </c>
      <c r="D267" s="152">
        <v>214</v>
      </c>
      <c r="E267" s="152">
        <v>140</v>
      </c>
      <c r="F267" s="152">
        <v>1758</v>
      </c>
      <c r="G267" s="153">
        <v>0.2</v>
      </c>
    </row>
    <row r="268" spans="1:7">
      <c r="A268" s="19" t="s">
        <v>51</v>
      </c>
      <c r="B268" s="184">
        <v>805</v>
      </c>
      <c r="C268" s="152">
        <v>835</v>
      </c>
      <c r="D268" s="152">
        <v>413</v>
      </c>
      <c r="E268" s="152">
        <v>76</v>
      </c>
      <c r="F268" s="152">
        <v>2129</v>
      </c>
      <c r="G268" s="153">
        <v>0.23</v>
      </c>
    </row>
    <row r="269" spans="1:7">
      <c r="A269" s="19" t="s">
        <v>52</v>
      </c>
      <c r="B269" s="184">
        <v>128</v>
      </c>
      <c r="C269" s="152">
        <v>140</v>
      </c>
      <c r="D269" s="152">
        <v>207</v>
      </c>
      <c r="E269" s="152">
        <v>128</v>
      </c>
      <c r="F269" s="152">
        <v>603</v>
      </c>
      <c r="G269" s="153">
        <v>0.56000000000000005</v>
      </c>
    </row>
    <row r="270" spans="1:7">
      <c r="A270" s="19" t="s">
        <v>53</v>
      </c>
      <c r="B270" s="184">
        <v>736</v>
      </c>
      <c r="C270" s="152">
        <v>697</v>
      </c>
      <c r="D270" s="152">
        <v>209</v>
      </c>
      <c r="E270" s="152">
        <v>29</v>
      </c>
      <c r="F270" s="152">
        <v>1671</v>
      </c>
      <c r="G270" s="153">
        <v>0.14000000000000001</v>
      </c>
    </row>
    <row r="271" spans="1:7">
      <c r="A271" s="19" t="s">
        <v>54</v>
      </c>
      <c r="B271" s="184">
        <v>803</v>
      </c>
      <c r="C271" s="152">
        <v>654</v>
      </c>
      <c r="D271" s="152">
        <v>295</v>
      </c>
      <c r="E271" s="152">
        <v>67</v>
      </c>
      <c r="F271" s="152">
        <v>1819</v>
      </c>
      <c r="G271" s="153">
        <v>0.2</v>
      </c>
    </row>
    <row r="272" spans="1:7">
      <c r="A272" s="19" t="s">
        <v>55</v>
      </c>
      <c r="B272" s="184">
        <v>482</v>
      </c>
      <c r="C272" s="152">
        <v>423</v>
      </c>
      <c r="D272" s="152">
        <v>209</v>
      </c>
      <c r="E272" s="152">
        <v>100</v>
      </c>
      <c r="F272" s="152">
        <v>1214</v>
      </c>
      <c r="G272" s="153">
        <v>0.25</v>
      </c>
    </row>
    <row r="273" spans="1:7">
      <c r="A273" s="19" t="s">
        <v>56</v>
      </c>
      <c r="B273" s="184">
        <v>428</v>
      </c>
      <c r="C273" s="152">
        <v>165</v>
      </c>
      <c r="D273" s="152">
        <v>92</v>
      </c>
      <c r="E273" s="152">
        <v>42</v>
      </c>
      <c r="F273" s="152">
        <v>727</v>
      </c>
      <c r="G273" s="153">
        <v>0.18</v>
      </c>
    </row>
    <row r="274" spans="1:7">
      <c r="A274" s="19" t="s">
        <v>57</v>
      </c>
      <c r="B274" s="184">
        <v>640</v>
      </c>
      <c r="C274" s="152">
        <v>579</v>
      </c>
      <c r="D274" s="152">
        <v>89</v>
      </c>
      <c r="E274" s="152">
        <v>34</v>
      </c>
      <c r="F274" s="152">
        <v>1342</v>
      </c>
      <c r="G274" s="153">
        <v>0.09</v>
      </c>
    </row>
    <row r="275" spans="1:7">
      <c r="A275" s="19" t="s">
        <v>58</v>
      </c>
      <c r="B275" s="184">
        <v>219</v>
      </c>
      <c r="C275" s="152">
        <v>183</v>
      </c>
      <c r="D275" s="152">
        <v>52</v>
      </c>
      <c r="E275" s="152">
        <v>39</v>
      </c>
      <c r="F275" s="152">
        <v>493</v>
      </c>
      <c r="G275" s="153">
        <v>0.18</v>
      </c>
    </row>
    <row r="276" spans="1:7">
      <c r="A276" s="19" t="s">
        <v>59</v>
      </c>
      <c r="B276" s="184">
        <v>499</v>
      </c>
      <c r="C276" s="152">
        <v>368</v>
      </c>
      <c r="D276" s="152">
        <v>126</v>
      </c>
      <c r="E276" s="152">
        <v>33</v>
      </c>
      <c r="F276" s="152">
        <v>1026</v>
      </c>
      <c r="G276" s="153">
        <v>0.15</v>
      </c>
    </row>
    <row r="277" spans="1:7">
      <c r="A277" s="19" t="s">
        <v>60</v>
      </c>
      <c r="B277" s="184">
        <v>578</v>
      </c>
      <c r="C277" s="152">
        <v>569</v>
      </c>
      <c r="D277" s="152">
        <v>206</v>
      </c>
      <c r="E277" s="152">
        <v>41</v>
      </c>
      <c r="F277" s="152">
        <v>1394</v>
      </c>
      <c r="G277" s="153">
        <v>0.18</v>
      </c>
    </row>
    <row r="278" spans="1:7">
      <c r="A278" s="19" t="s">
        <v>61</v>
      </c>
      <c r="B278" s="184">
        <v>404</v>
      </c>
      <c r="C278" s="152">
        <v>411</v>
      </c>
      <c r="D278" s="152">
        <v>132</v>
      </c>
      <c r="E278" s="152">
        <v>38</v>
      </c>
      <c r="F278" s="152">
        <v>985</v>
      </c>
      <c r="G278" s="153">
        <v>0.17</v>
      </c>
    </row>
    <row r="279" spans="1:7">
      <c r="A279" s="19" t="s">
        <v>62</v>
      </c>
      <c r="B279" s="184">
        <v>86</v>
      </c>
      <c r="C279" s="152">
        <v>74</v>
      </c>
      <c r="D279" s="152">
        <v>42</v>
      </c>
      <c r="E279" s="152">
        <v>24</v>
      </c>
      <c r="F279" s="152">
        <v>226</v>
      </c>
      <c r="G279" s="153">
        <v>0.28999999999999998</v>
      </c>
    </row>
    <row r="280" spans="1:7">
      <c r="A280" s="19" t="s">
        <v>63</v>
      </c>
      <c r="B280" s="184">
        <v>255</v>
      </c>
      <c r="C280" s="152">
        <v>143</v>
      </c>
      <c r="D280" s="152">
        <v>74</v>
      </c>
      <c r="E280" s="152">
        <v>80</v>
      </c>
      <c r="F280" s="152">
        <v>552</v>
      </c>
      <c r="G280" s="153">
        <v>0.28000000000000003</v>
      </c>
    </row>
    <row r="281" spans="1:7">
      <c r="A281" s="19" t="s">
        <v>64</v>
      </c>
      <c r="B281" s="184">
        <v>416</v>
      </c>
      <c r="C281" s="152">
        <v>439</v>
      </c>
      <c r="D281" s="152">
        <v>144</v>
      </c>
      <c r="E281" s="152">
        <v>45</v>
      </c>
      <c r="F281" s="152">
        <v>1044</v>
      </c>
      <c r="G281" s="153">
        <v>0.18</v>
      </c>
    </row>
    <row r="282" spans="1:7">
      <c r="A282" s="19" t="s">
        <v>65</v>
      </c>
      <c r="B282" s="184">
        <v>779</v>
      </c>
      <c r="C282" s="152">
        <v>680</v>
      </c>
      <c r="D282" s="152">
        <v>214</v>
      </c>
      <c r="E282" s="152">
        <v>65</v>
      </c>
      <c r="F282" s="152">
        <v>1738</v>
      </c>
      <c r="G282" s="153">
        <v>0.16</v>
      </c>
    </row>
    <row r="283" spans="1:7">
      <c r="A283" s="19" t="s">
        <v>67</v>
      </c>
      <c r="B283" s="184">
        <v>153</v>
      </c>
      <c r="C283" s="152">
        <v>101</v>
      </c>
      <c r="D283" s="152">
        <v>55</v>
      </c>
      <c r="E283" s="152">
        <v>21</v>
      </c>
      <c r="F283" s="152">
        <v>330</v>
      </c>
      <c r="G283" s="153">
        <v>0.23</v>
      </c>
    </row>
    <row r="284" spans="1:7">
      <c r="A284" s="19" t="s">
        <v>68</v>
      </c>
      <c r="B284" s="184">
        <v>1252</v>
      </c>
      <c r="C284" s="152">
        <v>786</v>
      </c>
      <c r="D284" s="152">
        <v>463</v>
      </c>
      <c r="E284" s="152">
        <v>45</v>
      </c>
      <c r="F284" s="152">
        <v>2546</v>
      </c>
      <c r="G284" s="153">
        <v>0.2</v>
      </c>
    </row>
    <row r="285" spans="1:7">
      <c r="A285" s="19" t="s">
        <v>69</v>
      </c>
      <c r="B285" s="184">
        <v>323</v>
      </c>
      <c r="C285" s="152">
        <v>290</v>
      </c>
      <c r="D285" s="152">
        <v>134</v>
      </c>
      <c r="E285" s="152">
        <v>72</v>
      </c>
      <c r="F285" s="152">
        <v>819</v>
      </c>
      <c r="G285" s="153">
        <v>0.25</v>
      </c>
    </row>
    <row r="286" spans="1:7">
      <c r="A286" s="19" t="s">
        <v>70</v>
      </c>
      <c r="B286" s="184">
        <v>163</v>
      </c>
      <c r="C286" s="152">
        <v>176</v>
      </c>
      <c r="D286" s="152">
        <v>104</v>
      </c>
      <c r="E286" s="152">
        <v>51</v>
      </c>
      <c r="F286" s="152">
        <v>494</v>
      </c>
      <c r="G286" s="153">
        <v>0.31</v>
      </c>
    </row>
    <row r="287" spans="1:7">
      <c r="A287" s="19" t="s">
        <v>71</v>
      </c>
      <c r="B287" s="184">
        <v>1209</v>
      </c>
      <c r="C287" s="152">
        <v>1584</v>
      </c>
      <c r="D287" s="152">
        <v>671</v>
      </c>
      <c r="E287" s="152">
        <v>123</v>
      </c>
      <c r="F287" s="152">
        <v>3587</v>
      </c>
      <c r="G287" s="153">
        <v>0.22</v>
      </c>
    </row>
    <row r="288" spans="1:7">
      <c r="A288" s="19" t="s">
        <v>72</v>
      </c>
      <c r="B288" s="184">
        <v>243</v>
      </c>
      <c r="C288" s="152">
        <v>209</v>
      </c>
      <c r="D288" s="152">
        <v>161</v>
      </c>
      <c r="E288" s="152">
        <v>25</v>
      </c>
      <c r="F288" s="152">
        <v>638</v>
      </c>
      <c r="G288" s="153">
        <v>0.28999999999999998</v>
      </c>
    </row>
    <row r="289" spans="1:7">
      <c r="A289" s="19" t="s">
        <v>73</v>
      </c>
      <c r="B289" s="184">
        <v>729</v>
      </c>
      <c r="C289" s="152">
        <v>600</v>
      </c>
      <c r="D289" s="152">
        <v>187</v>
      </c>
      <c r="E289" s="152">
        <v>33</v>
      </c>
      <c r="F289" s="152">
        <v>1549</v>
      </c>
      <c r="G289" s="153">
        <v>0.14000000000000001</v>
      </c>
    </row>
    <row r="290" spans="1:7">
      <c r="A290" s="19" t="s">
        <v>74</v>
      </c>
      <c r="B290" s="184">
        <v>272</v>
      </c>
      <c r="C290" s="152">
        <v>273</v>
      </c>
      <c r="D290" s="152">
        <v>115</v>
      </c>
      <c r="E290" s="152">
        <v>16</v>
      </c>
      <c r="F290" s="152">
        <v>676</v>
      </c>
      <c r="G290" s="153">
        <v>0.19</v>
      </c>
    </row>
    <row r="291" spans="1:7">
      <c r="A291" s="19" t="s">
        <v>75</v>
      </c>
      <c r="B291" s="184">
        <v>651</v>
      </c>
      <c r="C291" s="152">
        <v>1057</v>
      </c>
      <c r="D291" s="152">
        <v>268</v>
      </c>
      <c r="E291" s="152">
        <v>111</v>
      </c>
      <c r="F291" s="152">
        <v>2087</v>
      </c>
      <c r="G291" s="153">
        <v>0.18</v>
      </c>
    </row>
    <row r="292" spans="1:7">
      <c r="A292" s="19" t="s">
        <v>76</v>
      </c>
      <c r="B292" s="184">
        <v>290</v>
      </c>
      <c r="C292" s="152">
        <v>363</v>
      </c>
      <c r="D292" s="152">
        <v>263</v>
      </c>
      <c r="E292" s="152">
        <v>89</v>
      </c>
      <c r="F292" s="152">
        <v>1005</v>
      </c>
      <c r="G292" s="153">
        <v>0.35</v>
      </c>
    </row>
    <row r="293" spans="1:7">
      <c r="A293" s="134" t="s">
        <v>77</v>
      </c>
      <c r="B293" s="185">
        <f t="shared" ref="B293:E293" si="22">SUM(B260:B292)</f>
        <v>16198</v>
      </c>
      <c r="C293" s="154">
        <f t="shared" si="22"/>
        <v>15637</v>
      </c>
      <c r="D293" s="154">
        <f t="shared" si="22"/>
        <v>6600</v>
      </c>
      <c r="E293" s="154">
        <f t="shared" si="22"/>
        <v>2274</v>
      </c>
      <c r="F293" s="154">
        <f>SUM(F260:F292)</f>
        <v>40709</v>
      </c>
      <c r="G293" s="155">
        <v>0.22</v>
      </c>
    </row>
    <row r="294" spans="1:7">
      <c r="G294" s="45"/>
    </row>
    <row r="295" spans="1:7">
      <c r="A295" s="259" t="s">
        <v>109</v>
      </c>
      <c r="G295" s="45"/>
    </row>
    <row r="296" spans="1:7">
      <c r="A296" s="259"/>
      <c r="G296" s="45"/>
    </row>
    <row r="297" spans="1:7" ht="15.75">
      <c r="A297" s="9" t="s">
        <v>500</v>
      </c>
    </row>
    <row r="299" spans="1:7" ht="15.75">
      <c r="A299" s="94" t="s">
        <v>85</v>
      </c>
      <c r="B299" s="181" t="s">
        <v>323</v>
      </c>
      <c r="C299" s="181" t="s">
        <v>324</v>
      </c>
      <c r="D299" s="181" t="s">
        <v>325</v>
      </c>
      <c r="E299" s="181" t="s">
        <v>326</v>
      </c>
      <c r="F299" s="181" t="s">
        <v>30</v>
      </c>
      <c r="G299" s="180" t="s">
        <v>336</v>
      </c>
    </row>
    <row r="300" spans="1:7">
      <c r="A300" s="17" t="s">
        <v>43</v>
      </c>
      <c r="B300" s="104">
        <v>48</v>
      </c>
      <c r="C300" s="105">
        <v>99</v>
      </c>
      <c r="D300" s="105">
        <v>150</v>
      </c>
      <c r="E300" s="105">
        <v>83</v>
      </c>
      <c r="F300" s="105">
        <v>380</v>
      </c>
      <c r="G300" s="114">
        <v>0.61</v>
      </c>
    </row>
    <row r="301" spans="1:7">
      <c r="A301" s="19" t="s">
        <v>44</v>
      </c>
      <c r="B301" s="184">
        <v>43</v>
      </c>
      <c r="C301" s="152">
        <v>104</v>
      </c>
      <c r="D301" s="152">
        <v>5</v>
      </c>
      <c r="E301" s="152">
        <v>6</v>
      </c>
      <c r="F301" s="152">
        <v>158</v>
      </c>
      <c r="G301" s="153">
        <v>7.0000000000000007E-2</v>
      </c>
    </row>
    <row r="302" spans="1:7">
      <c r="A302" s="19" t="s">
        <v>45</v>
      </c>
      <c r="B302" s="184">
        <v>45</v>
      </c>
      <c r="C302" s="152">
        <v>177</v>
      </c>
      <c r="D302" s="152">
        <v>66</v>
      </c>
      <c r="E302" s="152">
        <v>2</v>
      </c>
      <c r="F302" s="152">
        <v>290</v>
      </c>
      <c r="G302" s="153">
        <v>0.23</v>
      </c>
    </row>
    <row r="303" spans="1:7">
      <c r="A303" s="19" t="s">
        <v>46</v>
      </c>
      <c r="B303" s="184">
        <v>184</v>
      </c>
      <c r="C303" s="152">
        <v>140</v>
      </c>
      <c r="D303" s="152">
        <v>93</v>
      </c>
      <c r="E303" s="152">
        <v>26</v>
      </c>
      <c r="F303" s="152">
        <v>443</v>
      </c>
      <c r="G303" s="153">
        <v>0.27</v>
      </c>
    </row>
    <row r="304" spans="1:7">
      <c r="A304" s="19" t="s">
        <v>47</v>
      </c>
      <c r="B304" s="184">
        <v>43</v>
      </c>
      <c r="C304" s="152">
        <v>67</v>
      </c>
      <c r="D304" s="152">
        <v>10</v>
      </c>
      <c r="E304" s="152">
        <v>2</v>
      </c>
      <c r="F304" s="152">
        <v>122</v>
      </c>
      <c r="G304" s="153">
        <v>0.1</v>
      </c>
    </row>
    <row r="305" spans="1:7">
      <c r="A305" s="19" t="s">
        <v>48</v>
      </c>
      <c r="B305" s="184">
        <v>95</v>
      </c>
      <c r="C305" s="152">
        <v>70</v>
      </c>
      <c r="D305" s="152">
        <v>80</v>
      </c>
      <c r="E305" s="152">
        <v>21</v>
      </c>
      <c r="F305" s="152">
        <v>266</v>
      </c>
      <c r="G305" s="153">
        <v>0.38</v>
      </c>
    </row>
    <row r="306" spans="1:7">
      <c r="A306" s="19" t="s">
        <v>49</v>
      </c>
      <c r="B306" s="184">
        <v>0</v>
      </c>
      <c r="C306" s="152">
        <v>0</v>
      </c>
      <c r="D306" s="152">
        <v>0</v>
      </c>
      <c r="E306" s="152">
        <v>0</v>
      </c>
      <c r="F306" s="152">
        <v>0</v>
      </c>
      <c r="G306" s="153">
        <v>0</v>
      </c>
    </row>
    <row r="307" spans="1:7">
      <c r="A307" s="19" t="s">
        <v>50</v>
      </c>
      <c r="B307" s="184">
        <v>128</v>
      </c>
      <c r="C307" s="152">
        <v>171</v>
      </c>
      <c r="D307" s="152">
        <v>46</v>
      </c>
      <c r="E307" s="152">
        <v>12</v>
      </c>
      <c r="F307" s="152">
        <v>357</v>
      </c>
      <c r="G307" s="153">
        <v>0.16</v>
      </c>
    </row>
    <row r="308" spans="1:7">
      <c r="A308" s="19" t="s">
        <v>51</v>
      </c>
      <c r="B308" s="184">
        <v>184</v>
      </c>
      <c r="C308" s="152">
        <v>192</v>
      </c>
      <c r="D308" s="152">
        <v>261</v>
      </c>
      <c r="E308" s="152">
        <v>41</v>
      </c>
      <c r="F308" s="152">
        <v>678</v>
      </c>
      <c r="G308" s="153">
        <v>0.45</v>
      </c>
    </row>
    <row r="309" spans="1:7">
      <c r="A309" s="19" t="s">
        <v>52</v>
      </c>
      <c r="B309" s="184">
        <v>43</v>
      </c>
      <c r="C309" s="152">
        <v>29</v>
      </c>
      <c r="D309" s="152">
        <v>29</v>
      </c>
      <c r="E309" s="152">
        <v>2</v>
      </c>
      <c r="F309" s="152">
        <v>103</v>
      </c>
      <c r="G309" s="153">
        <v>0.3</v>
      </c>
    </row>
    <row r="310" spans="1:7">
      <c r="A310" s="19" t="s">
        <v>53</v>
      </c>
      <c r="B310" s="184">
        <v>91</v>
      </c>
      <c r="C310" s="152">
        <v>63</v>
      </c>
      <c r="D310" s="152">
        <v>51</v>
      </c>
      <c r="E310" s="152">
        <v>0</v>
      </c>
      <c r="F310" s="152">
        <v>205</v>
      </c>
      <c r="G310" s="153">
        <v>0.25</v>
      </c>
    </row>
    <row r="311" spans="1:7">
      <c r="A311" s="19" t="s">
        <v>54</v>
      </c>
      <c r="B311" s="184">
        <v>104</v>
      </c>
      <c r="C311" s="152">
        <v>99</v>
      </c>
      <c r="D311" s="152">
        <v>52</v>
      </c>
      <c r="E311" s="152">
        <v>24</v>
      </c>
      <c r="F311" s="152">
        <v>279</v>
      </c>
      <c r="G311" s="153">
        <v>0.27</v>
      </c>
    </row>
    <row r="312" spans="1:7">
      <c r="A312" s="19" t="s">
        <v>55</v>
      </c>
      <c r="B312" s="184">
        <v>137</v>
      </c>
      <c r="C312" s="152">
        <v>14</v>
      </c>
      <c r="D312" s="152">
        <v>50</v>
      </c>
      <c r="E312" s="152">
        <v>4</v>
      </c>
      <c r="F312" s="152">
        <v>205</v>
      </c>
      <c r="G312" s="153">
        <v>0.26</v>
      </c>
    </row>
    <row r="313" spans="1:7">
      <c r="A313" s="19" t="s">
        <v>56</v>
      </c>
      <c r="B313" s="184">
        <v>2</v>
      </c>
      <c r="C313" s="152">
        <v>6</v>
      </c>
      <c r="D313" s="152">
        <v>4</v>
      </c>
      <c r="E313" s="152">
        <v>0</v>
      </c>
      <c r="F313" s="152">
        <v>12</v>
      </c>
      <c r="G313" s="153">
        <v>0.33</v>
      </c>
    </row>
    <row r="314" spans="1:7">
      <c r="A314" s="19" t="s">
        <v>57</v>
      </c>
      <c r="B314" s="184">
        <v>52</v>
      </c>
      <c r="C314" s="152">
        <v>105</v>
      </c>
      <c r="D314" s="152">
        <v>21</v>
      </c>
      <c r="E314" s="152">
        <v>0</v>
      </c>
      <c r="F314" s="152">
        <v>178</v>
      </c>
      <c r="G314" s="153">
        <v>0.12</v>
      </c>
    </row>
    <row r="315" spans="1:7">
      <c r="A315" s="19" t="s">
        <v>58</v>
      </c>
      <c r="B315" s="184">
        <v>9</v>
      </c>
      <c r="C315" s="152">
        <v>21</v>
      </c>
      <c r="D315" s="152">
        <v>14</v>
      </c>
      <c r="E315" s="152">
        <v>2</v>
      </c>
      <c r="F315" s="152">
        <v>46</v>
      </c>
      <c r="G315" s="153">
        <v>0.35</v>
      </c>
    </row>
    <row r="316" spans="1:7">
      <c r="A316" s="19" t="s">
        <v>59</v>
      </c>
      <c r="B316" s="184">
        <v>26</v>
      </c>
      <c r="C316" s="152">
        <v>28</v>
      </c>
      <c r="D316" s="152">
        <v>22</v>
      </c>
      <c r="E316" s="152">
        <v>4</v>
      </c>
      <c r="F316" s="152">
        <v>80</v>
      </c>
      <c r="G316" s="153">
        <v>0.33</v>
      </c>
    </row>
    <row r="317" spans="1:7">
      <c r="A317" s="19" t="s">
        <v>60</v>
      </c>
      <c r="B317" s="184">
        <v>149</v>
      </c>
      <c r="C317" s="152">
        <v>232</v>
      </c>
      <c r="D317" s="152">
        <v>67</v>
      </c>
      <c r="E317" s="152">
        <v>2</v>
      </c>
      <c r="F317" s="152">
        <v>450</v>
      </c>
      <c r="G317" s="153">
        <v>0.15</v>
      </c>
    </row>
    <row r="318" spans="1:7">
      <c r="A318" s="19" t="s">
        <v>61</v>
      </c>
      <c r="B318" s="184">
        <v>104</v>
      </c>
      <c r="C318" s="152">
        <v>157</v>
      </c>
      <c r="D318" s="152">
        <v>56</v>
      </c>
      <c r="E318" s="152">
        <v>28</v>
      </c>
      <c r="F318" s="152">
        <v>345</v>
      </c>
      <c r="G318" s="153">
        <v>0.24</v>
      </c>
    </row>
    <row r="319" spans="1:7">
      <c r="A319" s="19" t="s">
        <v>62</v>
      </c>
      <c r="B319" s="184">
        <v>0</v>
      </c>
      <c r="C319" s="152">
        <v>0</v>
      </c>
      <c r="D319" s="152">
        <v>0</v>
      </c>
      <c r="E319" s="152">
        <v>1</v>
      </c>
      <c r="F319" s="152">
        <v>1</v>
      </c>
      <c r="G319" s="153">
        <v>1</v>
      </c>
    </row>
    <row r="320" spans="1:7">
      <c r="A320" s="19" t="s">
        <v>63</v>
      </c>
      <c r="B320" s="184">
        <v>31</v>
      </c>
      <c r="C320" s="152">
        <v>7</v>
      </c>
      <c r="D320" s="152">
        <v>1</v>
      </c>
      <c r="E320" s="152">
        <v>0</v>
      </c>
      <c r="F320" s="152">
        <v>39</v>
      </c>
      <c r="G320" s="153">
        <v>0.03</v>
      </c>
    </row>
    <row r="321" spans="1:7">
      <c r="A321" s="19" t="s">
        <v>64</v>
      </c>
      <c r="B321" s="184">
        <v>99</v>
      </c>
      <c r="C321" s="152">
        <v>116</v>
      </c>
      <c r="D321" s="152">
        <v>44</v>
      </c>
      <c r="E321" s="152">
        <v>20</v>
      </c>
      <c r="F321" s="152">
        <v>279</v>
      </c>
      <c r="G321" s="153">
        <v>0.23</v>
      </c>
    </row>
    <row r="322" spans="1:7">
      <c r="A322" s="19" t="s">
        <v>65</v>
      </c>
      <c r="B322" s="184">
        <v>257</v>
      </c>
      <c r="C322" s="152">
        <v>266</v>
      </c>
      <c r="D322" s="152">
        <v>114</v>
      </c>
      <c r="E322" s="152">
        <v>40</v>
      </c>
      <c r="F322" s="152">
        <v>677</v>
      </c>
      <c r="G322" s="153">
        <v>0.23</v>
      </c>
    </row>
    <row r="323" spans="1:7">
      <c r="A323" s="19" t="s">
        <v>67</v>
      </c>
      <c r="B323" s="184">
        <v>2</v>
      </c>
      <c r="C323" s="152">
        <v>3</v>
      </c>
      <c r="D323" s="152">
        <v>0</v>
      </c>
      <c r="E323" s="152">
        <v>0</v>
      </c>
      <c r="F323" s="152">
        <v>5</v>
      </c>
      <c r="G323" s="153">
        <v>0</v>
      </c>
    </row>
    <row r="324" spans="1:7">
      <c r="A324" s="19" t="s">
        <v>68</v>
      </c>
      <c r="B324" s="184">
        <v>158</v>
      </c>
      <c r="C324" s="152">
        <v>69</v>
      </c>
      <c r="D324" s="152">
        <v>14</v>
      </c>
      <c r="E324" s="152">
        <v>0</v>
      </c>
      <c r="F324" s="152">
        <v>241</v>
      </c>
      <c r="G324" s="153">
        <v>0.06</v>
      </c>
    </row>
    <row r="325" spans="1:7">
      <c r="A325" s="19" t="s">
        <v>69</v>
      </c>
      <c r="B325" s="184">
        <v>20</v>
      </c>
      <c r="C325" s="152">
        <v>43</v>
      </c>
      <c r="D325" s="152">
        <v>76</v>
      </c>
      <c r="E325" s="152">
        <v>13</v>
      </c>
      <c r="F325" s="152">
        <v>152</v>
      </c>
      <c r="G325" s="153">
        <v>0.59</v>
      </c>
    </row>
    <row r="326" spans="1:7">
      <c r="A326" s="19" t="s">
        <v>70</v>
      </c>
      <c r="B326" s="184">
        <v>19</v>
      </c>
      <c r="C326" s="152">
        <v>51</v>
      </c>
      <c r="D326" s="152">
        <v>0</v>
      </c>
      <c r="E326" s="152">
        <v>0</v>
      </c>
      <c r="F326" s="152">
        <v>70</v>
      </c>
      <c r="G326" s="153">
        <v>0</v>
      </c>
    </row>
    <row r="327" spans="1:7">
      <c r="A327" s="19" t="s">
        <v>71</v>
      </c>
      <c r="B327" s="184">
        <v>252</v>
      </c>
      <c r="C327" s="152">
        <v>345</v>
      </c>
      <c r="D327" s="152">
        <v>241</v>
      </c>
      <c r="E327" s="152">
        <v>63</v>
      </c>
      <c r="F327" s="152">
        <v>901</v>
      </c>
      <c r="G327" s="153">
        <v>0.34</v>
      </c>
    </row>
    <row r="328" spans="1:7">
      <c r="A328" s="19" t="s">
        <v>72</v>
      </c>
      <c r="B328" s="184">
        <v>93</v>
      </c>
      <c r="C328" s="152">
        <v>60</v>
      </c>
      <c r="D328" s="152">
        <v>29</v>
      </c>
      <c r="E328" s="152">
        <v>0</v>
      </c>
      <c r="F328" s="152">
        <v>182</v>
      </c>
      <c r="G328" s="153">
        <v>0.16</v>
      </c>
    </row>
    <row r="329" spans="1:7">
      <c r="A329" s="19" t="s">
        <v>73</v>
      </c>
      <c r="B329" s="184">
        <v>66</v>
      </c>
      <c r="C329" s="152">
        <v>115</v>
      </c>
      <c r="D329" s="152">
        <v>44</v>
      </c>
      <c r="E329" s="152">
        <v>24</v>
      </c>
      <c r="F329" s="152">
        <v>249</v>
      </c>
      <c r="G329" s="153">
        <v>0.27</v>
      </c>
    </row>
    <row r="330" spans="1:7">
      <c r="A330" s="19" t="s">
        <v>74</v>
      </c>
      <c r="B330" s="184">
        <v>87</v>
      </c>
      <c r="C330" s="152">
        <v>72</v>
      </c>
      <c r="D330" s="152">
        <v>50</v>
      </c>
      <c r="E330" s="152">
        <v>6</v>
      </c>
      <c r="F330" s="152">
        <v>215</v>
      </c>
      <c r="G330" s="153">
        <v>0.26</v>
      </c>
    </row>
    <row r="331" spans="1:7">
      <c r="A331" s="19" t="s">
        <v>75</v>
      </c>
      <c r="B331" s="184">
        <v>150</v>
      </c>
      <c r="C331" s="152">
        <v>125</v>
      </c>
      <c r="D331" s="152">
        <v>31</v>
      </c>
      <c r="E331" s="152">
        <v>4</v>
      </c>
      <c r="F331" s="152">
        <v>310</v>
      </c>
      <c r="G331" s="153">
        <v>0.11</v>
      </c>
    </row>
    <row r="332" spans="1:7">
      <c r="A332" s="19" t="s">
        <v>76</v>
      </c>
      <c r="B332" s="184">
        <v>19</v>
      </c>
      <c r="C332" s="152">
        <v>29</v>
      </c>
      <c r="D332" s="152">
        <v>30</v>
      </c>
      <c r="E332" s="152">
        <v>5</v>
      </c>
      <c r="F332" s="152">
        <v>83</v>
      </c>
      <c r="G332" s="153">
        <v>0.42</v>
      </c>
    </row>
    <row r="333" spans="1:7">
      <c r="A333" s="134" t="s">
        <v>77</v>
      </c>
      <c r="B333" s="185">
        <f>SUM(B300:B332)</f>
        <v>2740</v>
      </c>
      <c r="C333" s="154">
        <f t="shared" ref="C333:F333" si="23">SUM(C300:C332)</f>
        <v>3075</v>
      </c>
      <c r="D333" s="154">
        <f t="shared" si="23"/>
        <v>1751</v>
      </c>
      <c r="E333" s="154">
        <f t="shared" si="23"/>
        <v>435</v>
      </c>
      <c r="F333" s="154">
        <f t="shared" si="23"/>
        <v>8001</v>
      </c>
      <c r="G333" s="155">
        <v>0.27</v>
      </c>
    </row>
    <row r="335" spans="1:7">
      <c r="A335" s="259" t="s">
        <v>109</v>
      </c>
      <c r="G335" s="45"/>
    </row>
    <row r="337" spans="1:13" ht="15.75">
      <c r="A337" s="9" t="s">
        <v>501</v>
      </c>
    </row>
    <row r="339" spans="1:13" ht="15.75" thickBot="1">
      <c r="A339" s="46"/>
      <c r="B339" s="299" t="s">
        <v>339</v>
      </c>
      <c r="C339" s="300"/>
      <c r="D339" s="301"/>
      <c r="E339" s="299" t="s">
        <v>340</v>
      </c>
      <c r="F339" s="300"/>
      <c r="G339" s="301"/>
      <c r="H339" s="299" t="s">
        <v>341</v>
      </c>
      <c r="I339" s="300"/>
      <c r="J339" s="301"/>
      <c r="K339" s="299" t="s">
        <v>30</v>
      </c>
      <c r="L339" s="300"/>
      <c r="M339" s="301"/>
    </row>
    <row r="340" spans="1:13" ht="15.75">
      <c r="A340" s="94" t="s">
        <v>85</v>
      </c>
      <c r="B340" s="181" t="s">
        <v>337</v>
      </c>
      <c r="C340" s="181" t="s">
        <v>338</v>
      </c>
      <c r="D340" s="181" t="s">
        <v>94</v>
      </c>
      <c r="E340" s="181" t="s">
        <v>337</v>
      </c>
      <c r="F340" s="181" t="s">
        <v>338</v>
      </c>
      <c r="G340" s="181" t="s">
        <v>94</v>
      </c>
      <c r="H340" s="181" t="s">
        <v>337</v>
      </c>
      <c r="I340" s="181" t="s">
        <v>338</v>
      </c>
      <c r="J340" s="181" t="s">
        <v>94</v>
      </c>
      <c r="K340" s="276" t="s">
        <v>337</v>
      </c>
      <c r="L340" s="276" t="s">
        <v>338</v>
      </c>
      <c r="M340" s="276" t="s">
        <v>94</v>
      </c>
    </row>
    <row r="341" spans="1:13">
      <c r="A341" s="17" t="s">
        <v>43</v>
      </c>
      <c r="B341" s="104">
        <v>215</v>
      </c>
      <c r="C341" s="105">
        <v>872</v>
      </c>
      <c r="D341" s="106">
        <v>657</v>
      </c>
      <c r="E341" s="104">
        <v>9</v>
      </c>
      <c r="F341" s="105">
        <v>17</v>
      </c>
      <c r="G341" s="106">
        <v>8</v>
      </c>
      <c r="H341" s="104">
        <v>0</v>
      </c>
      <c r="I341" s="105">
        <v>10</v>
      </c>
      <c r="J341" s="106">
        <v>10</v>
      </c>
      <c r="K341" s="104">
        <v>224</v>
      </c>
      <c r="L341" s="105">
        <v>899</v>
      </c>
      <c r="M341" s="106">
        <v>675</v>
      </c>
    </row>
    <row r="342" spans="1:13">
      <c r="A342" s="19" t="s">
        <v>44</v>
      </c>
      <c r="B342" s="184">
        <v>249</v>
      </c>
      <c r="C342" s="152">
        <v>2012</v>
      </c>
      <c r="D342" s="165">
        <v>1763</v>
      </c>
      <c r="E342" s="184">
        <v>115</v>
      </c>
      <c r="F342" s="152">
        <v>255</v>
      </c>
      <c r="G342" s="165">
        <v>140</v>
      </c>
      <c r="H342" s="184">
        <v>12</v>
      </c>
      <c r="I342" s="152">
        <v>318</v>
      </c>
      <c r="J342" s="165">
        <v>306</v>
      </c>
      <c r="K342" s="184">
        <v>376</v>
      </c>
      <c r="L342" s="152">
        <v>2585</v>
      </c>
      <c r="M342" s="165">
        <v>2209</v>
      </c>
    </row>
    <row r="343" spans="1:13">
      <c r="A343" s="19" t="s">
        <v>45</v>
      </c>
      <c r="B343" s="184">
        <v>210</v>
      </c>
      <c r="C343" s="152">
        <v>604</v>
      </c>
      <c r="D343" s="165">
        <v>394</v>
      </c>
      <c r="E343" s="184">
        <v>49</v>
      </c>
      <c r="F343" s="152">
        <v>79</v>
      </c>
      <c r="G343" s="165">
        <v>30</v>
      </c>
      <c r="H343" s="184">
        <v>0</v>
      </c>
      <c r="I343" s="152">
        <v>62</v>
      </c>
      <c r="J343" s="165">
        <v>62</v>
      </c>
      <c r="K343" s="184">
        <v>259</v>
      </c>
      <c r="L343" s="152">
        <v>745</v>
      </c>
      <c r="M343" s="165">
        <v>486</v>
      </c>
    </row>
    <row r="344" spans="1:13">
      <c r="A344" s="19" t="s">
        <v>46</v>
      </c>
      <c r="B344" s="184">
        <v>80</v>
      </c>
      <c r="C344" s="152">
        <v>1681</v>
      </c>
      <c r="D344" s="165">
        <v>1601</v>
      </c>
      <c r="E344" s="184">
        <v>127</v>
      </c>
      <c r="F344" s="152">
        <v>156</v>
      </c>
      <c r="G344" s="165">
        <v>29</v>
      </c>
      <c r="H344" s="184">
        <v>0</v>
      </c>
      <c r="I344" s="152">
        <v>110</v>
      </c>
      <c r="J344" s="165">
        <v>110</v>
      </c>
      <c r="K344" s="184">
        <v>207</v>
      </c>
      <c r="L344" s="152">
        <v>1947</v>
      </c>
      <c r="M344" s="165">
        <v>1740</v>
      </c>
    </row>
    <row r="345" spans="1:13">
      <c r="A345" s="19" t="s">
        <v>47</v>
      </c>
      <c r="B345" s="184">
        <v>45</v>
      </c>
      <c r="C345" s="152">
        <v>652</v>
      </c>
      <c r="D345" s="165">
        <v>607</v>
      </c>
      <c r="E345" s="184">
        <v>26</v>
      </c>
      <c r="F345" s="152">
        <v>62</v>
      </c>
      <c r="G345" s="165">
        <v>36</v>
      </c>
      <c r="H345" s="184">
        <v>7</v>
      </c>
      <c r="I345" s="152">
        <v>73</v>
      </c>
      <c r="J345" s="165">
        <v>66</v>
      </c>
      <c r="K345" s="184">
        <v>78</v>
      </c>
      <c r="L345" s="152">
        <v>787</v>
      </c>
      <c r="M345" s="165">
        <v>709</v>
      </c>
    </row>
    <row r="346" spans="1:13">
      <c r="A346" s="19" t="s">
        <v>48</v>
      </c>
      <c r="B346" s="184">
        <v>28</v>
      </c>
      <c r="C346" s="152">
        <v>655</v>
      </c>
      <c r="D346" s="165">
        <v>627</v>
      </c>
      <c r="E346" s="184">
        <v>86</v>
      </c>
      <c r="F346" s="152">
        <v>121</v>
      </c>
      <c r="G346" s="165">
        <v>35</v>
      </c>
      <c r="H346" s="184">
        <v>0</v>
      </c>
      <c r="I346" s="152">
        <v>165</v>
      </c>
      <c r="J346" s="165">
        <v>165</v>
      </c>
      <c r="K346" s="184">
        <v>114</v>
      </c>
      <c r="L346" s="152">
        <v>941</v>
      </c>
      <c r="M346" s="165">
        <v>827</v>
      </c>
    </row>
    <row r="347" spans="1:13">
      <c r="A347" s="19" t="s">
        <v>49</v>
      </c>
      <c r="B347" s="184">
        <v>0</v>
      </c>
      <c r="C347" s="152">
        <v>301</v>
      </c>
      <c r="D347" s="165">
        <v>301</v>
      </c>
      <c r="E347" s="184">
        <v>1</v>
      </c>
      <c r="F347" s="152">
        <v>5</v>
      </c>
      <c r="G347" s="165">
        <v>4</v>
      </c>
      <c r="H347" s="184">
        <v>1</v>
      </c>
      <c r="I347" s="152">
        <v>47</v>
      </c>
      <c r="J347" s="165">
        <v>46</v>
      </c>
      <c r="K347" s="184">
        <v>2</v>
      </c>
      <c r="L347" s="152">
        <v>353</v>
      </c>
      <c r="M347" s="165">
        <v>351</v>
      </c>
    </row>
    <row r="348" spans="1:13">
      <c r="A348" s="19" t="s">
        <v>50</v>
      </c>
      <c r="B348" s="184">
        <v>77</v>
      </c>
      <c r="C348" s="152">
        <v>938</v>
      </c>
      <c r="D348" s="165">
        <v>861</v>
      </c>
      <c r="E348" s="184">
        <v>85</v>
      </c>
      <c r="F348" s="152">
        <v>188</v>
      </c>
      <c r="G348" s="165">
        <v>103</v>
      </c>
      <c r="H348" s="184">
        <v>8</v>
      </c>
      <c r="I348" s="152">
        <v>632</v>
      </c>
      <c r="J348" s="165">
        <v>624</v>
      </c>
      <c r="K348" s="184">
        <v>170</v>
      </c>
      <c r="L348" s="152">
        <v>1758</v>
      </c>
      <c r="M348" s="165">
        <v>1588</v>
      </c>
    </row>
    <row r="349" spans="1:13">
      <c r="A349" s="19" t="s">
        <v>51</v>
      </c>
      <c r="B349" s="184">
        <v>196</v>
      </c>
      <c r="C349" s="152">
        <v>1322</v>
      </c>
      <c r="D349" s="165">
        <v>1126</v>
      </c>
      <c r="E349" s="184">
        <v>170</v>
      </c>
      <c r="F349" s="152">
        <v>358</v>
      </c>
      <c r="G349" s="165">
        <v>188</v>
      </c>
      <c r="H349" s="184">
        <v>5</v>
      </c>
      <c r="I349" s="152">
        <v>449</v>
      </c>
      <c r="J349" s="165">
        <v>444</v>
      </c>
      <c r="K349" s="184">
        <v>371</v>
      </c>
      <c r="L349" s="152">
        <v>2129</v>
      </c>
      <c r="M349" s="165">
        <v>1758</v>
      </c>
    </row>
    <row r="350" spans="1:13">
      <c r="A350" s="19" t="s">
        <v>52</v>
      </c>
      <c r="B350" s="184">
        <v>79</v>
      </c>
      <c r="C350" s="152">
        <v>473</v>
      </c>
      <c r="D350" s="165">
        <v>394</v>
      </c>
      <c r="E350" s="184">
        <v>23</v>
      </c>
      <c r="F350" s="152">
        <v>82</v>
      </c>
      <c r="G350" s="165">
        <v>59</v>
      </c>
      <c r="H350" s="184">
        <v>1</v>
      </c>
      <c r="I350" s="152">
        <v>48</v>
      </c>
      <c r="J350" s="165">
        <v>47</v>
      </c>
      <c r="K350" s="184">
        <v>103</v>
      </c>
      <c r="L350" s="152">
        <v>603</v>
      </c>
      <c r="M350" s="165">
        <v>500</v>
      </c>
    </row>
    <row r="351" spans="1:13">
      <c r="A351" s="19" t="s">
        <v>53</v>
      </c>
      <c r="B351" s="184">
        <v>35</v>
      </c>
      <c r="C351" s="152">
        <v>1397</v>
      </c>
      <c r="D351" s="165">
        <v>1362</v>
      </c>
      <c r="E351" s="184">
        <v>120</v>
      </c>
      <c r="F351" s="152">
        <v>178</v>
      </c>
      <c r="G351" s="165">
        <v>58</v>
      </c>
      <c r="H351" s="184">
        <v>2</v>
      </c>
      <c r="I351" s="152">
        <v>96</v>
      </c>
      <c r="J351" s="165">
        <v>94</v>
      </c>
      <c r="K351" s="184">
        <v>157</v>
      </c>
      <c r="L351" s="152">
        <v>1671</v>
      </c>
      <c r="M351" s="165">
        <v>1514</v>
      </c>
    </row>
    <row r="352" spans="1:13">
      <c r="A352" s="19" t="s">
        <v>54</v>
      </c>
      <c r="B352" s="184">
        <v>177</v>
      </c>
      <c r="C352" s="152">
        <v>1497</v>
      </c>
      <c r="D352" s="165">
        <v>1320</v>
      </c>
      <c r="E352" s="184">
        <v>122</v>
      </c>
      <c r="F352" s="152">
        <v>202</v>
      </c>
      <c r="G352" s="165">
        <v>80</v>
      </c>
      <c r="H352" s="184">
        <v>2</v>
      </c>
      <c r="I352" s="152">
        <v>120</v>
      </c>
      <c r="J352" s="165">
        <v>118</v>
      </c>
      <c r="K352" s="184">
        <v>301</v>
      </c>
      <c r="L352" s="152">
        <v>1819</v>
      </c>
      <c r="M352" s="165">
        <v>1518</v>
      </c>
    </row>
    <row r="353" spans="1:13">
      <c r="A353" s="19" t="s">
        <v>55</v>
      </c>
      <c r="B353" s="184">
        <v>23</v>
      </c>
      <c r="C353" s="152">
        <v>895</v>
      </c>
      <c r="D353" s="165">
        <v>872</v>
      </c>
      <c r="E353" s="184">
        <v>149</v>
      </c>
      <c r="F353" s="152">
        <v>214</v>
      </c>
      <c r="G353" s="165">
        <v>65</v>
      </c>
      <c r="H353" s="184">
        <v>1</v>
      </c>
      <c r="I353" s="152">
        <v>105</v>
      </c>
      <c r="J353" s="165">
        <v>104</v>
      </c>
      <c r="K353" s="184">
        <v>173</v>
      </c>
      <c r="L353" s="152">
        <v>1214</v>
      </c>
      <c r="M353" s="165">
        <v>1041</v>
      </c>
    </row>
    <row r="354" spans="1:13">
      <c r="A354" s="19" t="s">
        <v>56</v>
      </c>
      <c r="B354" s="184">
        <v>24</v>
      </c>
      <c r="C354" s="152">
        <v>199</v>
      </c>
      <c r="D354" s="165">
        <v>175</v>
      </c>
      <c r="E354" s="184">
        <v>122</v>
      </c>
      <c r="F354" s="152">
        <v>352</v>
      </c>
      <c r="G354" s="165">
        <v>230</v>
      </c>
      <c r="H354" s="184">
        <v>11</v>
      </c>
      <c r="I354" s="152">
        <v>176</v>
      </c>
      <c r="J354" s="165">
        <v>165</v>
      </c>
      <c r="K354" s="184">
        <v>157</v>
      </c>
      <c r="L354" s="152">
        <v>727</v>
      </c>
      <c r="M354" s="165">
        <v>570</v>
      </c>
    </row>
    <row r="355" spans="1:13">
      <c r="A355" s="19" t="s">
        <v>57</v>
      </c>
      <c r="B355" s="184">
        <v>48</v>
      </c>
      <c r="C355" s="152">
        <v>868</v>
      </c>
      <c r="D355" s="165">
        <v>820</v>
      </c>
      <c r="E355" s="184">
        <v>62</v>
      </c>
      <c r="F355" s="152">
        <v>123</v>
      </c>
      <c r="G355" s="165">
        <v>61</v>
      </c>
      <c r="H355" s="184">
        <v>2</v>
      </c>
      <c r="I355" s="152">
        <v>351</v>
      </c>
      <c r="J355" s="165">
        <v>349</v>
      </c>
      <c r="K355" s="184">
        <v>112</v>
      </c>
      <c r="L355" s="152">
        <v>1342</v>
      </c>
      <c r="M355" s="165">
        <v>1230</v>
      </c>
    </row>
    <row r="356" spans="1:13">
      <c r="A356" s="19" t="s">
        <v>58</v>
      </c>
      <c r="B356" s="184">
        <v>28</v>
      </c>
      <c r="C356" s="152">
        <v>384</v>
      </c>
      <c r="D356" s="165">
        <v>356</v>
      </c>
      <c r="E356" s="184">
        <v>10</v>
      </c>
      <c r="F356" s="152">
        <v>29</v>
      </c>
      <c r="G356" s="165">
        <v>19</v>
      </c>
      <c r="H356" s="184">
        <v>1</v>
      </c>
      <c r="I356" s="152">
        <v>80</v>
      </c>
      <c r="J356" s="165">
        <v>79</v>
      </c>
      <c r="K356" s="184">
        <v>39</v>
      </c>
      <c r="L356" s="152">
        <v>493</v>
      </c>
      <c r="M356" s="165">
        <v>454</v>
      </c>
    </row>
    <row r="357" spans="1:13">
      <c r="A357" s="19" t="s">
        <v>59</v>
      </c>
      <c r="B357" s="184">
        <v>21</v>
      </c>
      <c r="C357" s="152">
        <v>739</v>
      </c>
      <c r="D357" s="165">
        <v>718</v>
      </c>
      <c r="E357" s="184">
        <v>25</v>
      </c>
      <c r="F357" s="152">
        <v>63</v>
      </c>
      <c r="G357" s="165">
        <v>38</v>
      </c>
      <c r="H357" s="184">
        <v>2</v>
      </c>
      <c r="I357" s="152">
        <v>236</v>
      </c>
      <c r="J357" s="165">
        <v>234</v>
      </c>
      <c r="K357" s="184">
        <v>48</v>
      </c>
      <c r="L357" s="152">
        <v>1038</v>
      </c>
      <c r="M357" s="165">
        <v>990</v>
      </c>
    </row>
    <row r="358" spans="1:13">
      <c r="A358" s="19" t="s">
        <v>60</v>
      </c>
      <c r="B358" s="184">
        <v>100</v>
      </c>
      <c r="C358" s="152">
        <v>1097</v>
      </c>
      <c r="D358" s="165">
        <v>997</v>
      </c>
      <c r="E358" s="184">
        <v>61</v>
      </c>
      <c r="F358" s="152">
        <v>62</v>
      </c>
      <c r="G358" s="165">
        <v>1</v>
      </c>
      <c r="H358" s="184">
        <v>0</v>
      </c>
      <c r="I358" s="152">
        <v>266</v>
      </c>
      <c r="J358" s="165">
        <v>266</v>
      </c>
      <c r="K358" s="184">
        <v>161</v>
      </c>
      <c r="L358" s="152">
        <v>1425</v>
      </c>
      <c r="M358" s="165">
        <v>1264</v>
      </c>
    </row>
    <row r="359" spans="1:13">
      <c r="A359" s="19" t="s">
        <v>61</v>
      </c>
      <c r="B359" s="184">
        <v>10</v>
      </c>
      <c r="C359" s="152">
        <v>850</v>
      </c>
      <c r="D359" s="165">
        <v>840</v>
      </c>
      <c r="E359" s="184">
        <v>58</v>
      </c>
      <c r="F359" s="152">
        <v>77</v>
      </c>
      <c r="G359" s="165">
        <v>19</v>
      </c>
      <c r="H359" s="184">
        <v>1</v>
      </c>
      <c r="I359" s="152">
        <v>58</v>
      </c>
      <c r="J359" s="165">
        <v>57</v>
      </c>
      <c r="K359" s="184">
        <v>69</v>
      </c>
      <c r="L359" s="152">
        <v>985</v>
      </c>
      <c r="M359" s="165">
        <v>916</v>
      </c>
    </row>
    <row r="360" spans="1:13">
      <c r="A360" s="19" t="s">
        <v>62</v>
      </c>
      <c r="B360" s="184">
        <v>22</v>
      </c>
      <c r="C360" s="152">
        <v>47</v>
      </c>
      <c r="D360" s="165">
        <v>25</v>
      </c>
      <c r="E360" s="184">
        <v>83</v>
      </c>
      <c r="F360" s="152">
        <v>80</v>
      </c>
      <c r="G360" s="165">
        <v>-3</v>
      </c>
      <c r="H360" s="184">
        <v>6</v>
      </c>
      <c r="I360" s="152">
        <v>99</v>
      </c>
      <c r="J360" s="165">
        <v>93</v>
      </c>
      <c r="K360" s="184">
        <v>111</v>
      </c>
      <c r="L360" s="152">
        <v>226</v>
      </c>
      <c r="M360" s="165">
        <v>115</v>
      </c>
    </row>
    <row r="361" spans="1:13">
      <c r="A361" s="19" t="s">
        <v>63</v>
      </c>
      <c r="B361" s="184">
        <v>32</v>
      </c>
      <c r="C361" s="152">
        <v>369</v>
      </c>
      <c r="D361" s="165">
        <v>337</v>
      </c>
      <c r="E361" s="184">
        <v>19</v>
      </c>
      <c r="F361" s="152">
        <v>37</v>
      </c>
      <c r="G361" s="165">
        <v>18</v>
      </c>
      <c r="H361" s="184">
        <v>1</v>
      </c>
      <c r="I361" s="152">
        <v>146</v>
      </c>
      <c r="J361" s="165">
        <v>145</v>
      </c>
      <c r="K361" s="184">
        <v>52</v>
      </c>
      <c r="L361" s="152">
        <v>552</v>
      </c>
      <c r="M361" s="165">
        <v>500</v>
      </c>
    </row>
    <row r="362" spans="1:13">
      <c r="A362" s="19" t="s">
        <v>64</v>
      </c>
      <c r="B362" s="184">
        <v>12</v>
      </c>
      <c r="C362" s="152">
        <v>801</v>
      </c>
      <c r="D362" s="165">
        <v>789</v>
      </c>
      <c r="E362" s="184">
        <v>75</v>
      </c>
      <c r="F362" s="152">
        <v>162</v>
      </c>
      <c r="G362" s="165">
        <v>87</v>
      </c>
      <c r="H362" s="184">
        <v>3</v>
      </c>
      <c r="I362" s="152">
        <v>81</v>
      </c>
      <c r="J362" s="165">
        <v>78</v>
      </c>
      <c r="K362" s="184">
        <v>90</v>
      </c>
      <c r="L362" s="152">
        <v>1044</v>
      </c>
      <c r="M362" s="165">
        <v>954</v>
      </c>
    </row>
    <row r="363" spans="1:13">
      <c r="A363" s="19" t="s">
        <v>65</v>
      </c>
      <c r="B363" s="184">
        <v>93</v>
      </c>
      <c r="C363" s="152">
        <v>1545</v>
      </c>
      <c r="D363" s="165">
        <v>1452</v>
      </c>
      <c r="E363" s="184">
        <v>15</v>
      </c>
      <c r="F363" s="152">
        <v>42</v>
      </c>
      <c r="G363" s="165">
        <v>27</v>
      </c>
      <c r="H363" s="184">
        <v>2</v>
      </c>
      <c r="I363" s="152">
        <v>151</v>
      </c>
      <c r="J363" s="165">
        <v>149</v>
      </c>
      <c r="K363" s="184">
        <v>110</v>
      </c>
      <c r="L363" s="152">
        <v>1738</v>
      </c>
      <c r="M363" s="165">
        <v>1628</v>
      </c>
    </row>
    <row r="364" spans="1:13">
      <c r="A364" s="19" t="s">
        <v>67</v>
      </c>
      <c r="B364" s="184">
        <v>19</v>
      </c>
      <c r="C364" s="152">
        <v>149</v>
      </c>
      <c r="D364" s="165">
        <v>130</v>
      </c>
      <c r="E364" s="184">
        <v>37</v>
      </c>
      <c r="F364" s="152">
        <v>76</v>
      </c>
      <c r="G364" s="165">
        <v>39</v>
      </c>
      <c r="H364" s="184">
        <v>2</v>
      </c>
      <c r="I364" s="152">
        <v>105</v>
      </c>
      <c r="J364" s="165">
        <v>103</v>
      </c>
      <c r="K364" s="184">
        <v>58</v>
      </c>
      <c r="L364" s="152">
        <v>330</v>
      </c>
      <c r="M364" s="165">
        <v>272</v>
      </c>
    </row>
    <row r="365" spans="1:13">
      <c r="A365" s="19" t="s">
        <v>68</v>
      </c>
      <c r="B365" s="184">
        <v>11</v>
      </c>
      <c r="C365" s="152">
        <v>2360</v>
      </c>
      <c r="D365" s="165">
        <v>2349</v>
      </c>
      <c r="E365" s="184">
        <v>43</v>
      </c>
      <c r="F365" s="152">
        <v>104</v>
      </c>
      <c r="G365" s="165">
        <v>61</v>
      </c>
      <c r="H365" s="184">
        <v>4</v>
      </c>
      <c r="I365" s="152">
        <v>82</v>
      </c>
      <c r="J365" s="165">
        <v>78</v>
      </c>
      <c r="K365" s="184">
        <v>58</v>
      </c>
      <c r="L365" s="152">
        <v>2546</v>
      </c>
      <c r="M365" s="165">
        <v>2488</v>
      </c>
    </row>
    <row r="366" spans="1:13">
      <c r="A366" s="19" t="s">
        <v>69</v>
      </c>
      <c r="B366" s="184">
        <v>14</v>
      </c>
      <c r="C366" s="152">
        <v>421</v>
      </c>
      <c r="D366" s="165">
        <v>407</v>
      </c>
      <c r="E366" s="184">
        <v>39</v>
      </c>
      <c r="F366" s="152">
        <v>76</v>
      </c>
      <c r="G366" s="165">
        <v>37</v>
      </c>
      <c r="H366" s="184">
        <v>1</v>
      </c>
      <c r="I366" s="152">
        <v>322</v>
      </c>
      <c r="J366" s="165">
        <v>321</v>
      </c>
      <c r="K366" s="184">
        <v>54</v>
      </c>
      <c r="L366" s="152">
        <v>819</v>
      </c>
      <c r="M366" s="165">
        <v>765</v>
      </c>
    </row>
    <row r="367" spans="1:13">
      <c r="A367" s="19" t="s">
        <v>70</v>
      </c>
      <c r="B367" s="184">
        <v>25</v>
      </c>
      <c r="C367" s="152">
        <v>241</v>
      </c>
      <c r="D367" s="165">
        <v>216</v>
      </c>
      <c r="E367" s="184">
        <v>46</v>
      </c>
      <c r="F367" s="152">
        <v>53</v>
      </c>
      <c r="G367" s="165">
        <v>7</v>
      </c>
      <c r="H367" s="184">
        <v>4</v>
      </c>
      <c r="I367" s="152">
        <v>200</v>
      </c>
      <c r="J367" s="165">
        <v>196</v>
      </c>
      <c r="K367" s="184">
        <v>75</v>
      </c>
      <c r="L367" s="152">
        <v>494</v>
      </c>
      <c r="M367" s="165">
        <v>419</v>
      </c>
    </row>
    <row r="368" spans="1:13">
      <c r="A368" s="19" t="s">
        <v>71</v>
      </c>
      <c r="B368" s="184">
        <v>343</v>
      </c>
      <c r="C368" s="152">
        <v>3467</v>
      </c>
      <c r="D368" s="165">
        <v>3124</v>
      </c>
      <c r="E368" s="184">
        <v>35</v>
      </c>
      <c r="F368" s="152">
        <v>50</v>
      </c>
      <c r="G368" s="165">
        <v>15</v>
      </c>
      <c r="H368" s="184">
        <v>1</v>
      </c>
      <c r="I368" s="152">
        <v>70</v>
      </c>
      <c r="J368" s="165">
        <v>69</v>
      </c>
      <c r="K368" s="184">
        <v>379</v>
      </c>
      <c r="L368" s="152">
        <v>3587</v>
      </c>
      <c r="M368" s="165">
        <v>3208</v>
      </c>
    </row>
    <row r="369" spans="1:17">
      <c r="A369" s="19" t="s">
        <v>72</v>
      </c>
      <c r="B369" s="184">
        <v>46</v>
      </c>
      <c r="C369" s="152">
        <v>482</v>
      </c>
      <c r="D369" s="165">
        <v>436</v>
      </c>
      <c r="E369" s="184">
        <v>14</v>
      </c>
      <c r="F369" s="152">
        <v>28</v>
      </c>
      <c r="G369" s="165">
        <v>14</v>
      </c>
      <c r="H369" s="184">
        <v>3</v>
      </c>
      <c r="I369" s="152">
        <v>128</v>
      </c>
      <c r="J369" s="165">
        <v>125</v>
      </c>
      <c r="K369" s="184">
        <v>63</v>
      </c>
      <c r="L369" s="152">
        <v>638</v>
      </c>
      <c r="M369" s="165">
        <v>575</v>
      </c>
    </row>
    <row r="370" spans="1:17">
      <c r="A370" s="19" t="s">
        <v>73</v>
      </c>
      <c r="B370" s="184">
        <v>16</v>
      </c>
      <c r="C370" s="152">
        <v>1485</v>
      </c>
      <c r="D370" s="165">
        <v>1469</v>
      </c>
      <c r="E370" s="184">
        <v>9</v>
      </c>
      <c r="F370" s="152">
        <v>15</v>
      </c>
      <c r="G370" s="165">
        <v>6</v>
      </c>
      <c r="H370" s="184">
        <v>16</v>
      </c>
      <c r="I370" s="152">
        <v>65</v>
      </c>
      <c r="J370" s="165">
        <v>49</v>
      </c>
      <c r="K370" s="184">
        <v>41</v>
      </c>
      <c r="L370" s="152">
        <v>1565</v>
      </c>
      <c r="M370" s="165">
        <v>1524</v>
      </c>
    </row>
    <row r="371" spans="1:17">
      <c r="A371" s="19" t="s">
        <v>74</v>
      </c>
      <c r="B371" s="184">
        <v>40</v>
      </c>
      <c r="C371" s="152">
        <v>538</v>
      </c>
      <c r="D371" s="165">
        <v>498</v>
      </c>
      <c r="E371" s="184">
        <v>22</v>
      </c>
      <c r="F371" s="152">
        <v>78</v>
      </c>
      <c r="G371" s="165">
        <v>56</v>
      </c>
      <c r="H371" s="184">
        <v>1</v>
      </c>
      <c r="I371" s="152">
        <v>60</v>
      </c>
      <c r="J371" s="165">
        <v>59</v>
      </c>
      <c r="K371" s="184">
        <v>63</v>
      </c>
      <c r="L371" s="152">
        <v>676</v>
      </c>
      <c r="M371" s="165">
        <v>613</v>
      </c>
    </row>
    <row r="372" spans="1:17">
      <c r="A372" s="19" t="s">
        <v>75</v>
      </c>
      <c r="B372" s="184">
        <v>40</v>
      </c>
      <c r="C372" s="152">
        <v>1768</v>
      </c>
      <c r="D372" s="165">
        <v>1728</v>
      </c>
      <c r="E372" s="184">
        <v>119</v>
      </c>
      <c r="F372" s="152">
        <v>192</v>
      </c>
      <c r="G372" s="165">
        <v>73</v>
      </c>
      <c r="H372" s="184">
        <v>3</v>
      </c>
      <c r="I372" s="152">
        <v>127</v>
      </c>
      <c r="J372" s="165">
        <v>124</v>
      </c>
      <c r="K372" s="184">
        <v>162</v>
      </c>
      <c r="L372" s="152">
        <v>2087</v>
      </c>
      <c r="M372" s="165">
        <v>1925</v>
      </c>
    </row>
    <row r="373" spans="1:17">
      <c r="A373" s="19" t="s">
        <v>76</v>
      </c>
      <c r="B373" s="184">
        <v>23</v>
      </c>
      <c r="C373" s="152">
        <v>616</v>
      </c>
      <c r="D373" s="165">
        <v>593</v>
      </c>
      <c r="E373" s="184">
        <v>167</v>
      </c>
      <c r="F373" s="152">
        <v>156</v>
      </c>
      <c r="G373" s="165">
        <v>-11</v>
      </c>
      <c r="H373" s="184">
        <v>12</v>
      </c>
      <c r="I373" s="152">
        <v>233</v>
      </c>
      <c r="J373" s="165">
        <v>221</v>
      </c>
      <c r="K373" s="184">
        <v>202</v>
      </c>
      <c r="L373" s="152">
        <v>1005</v>
      </c>
      <c r="M373" s="165">
        <v>803</v>
      </c>
    </row>
    <row r="374" spans="1:17">
      <c r="A374" s="134" t="s">
        <v>77</v>
      </c>
      <c r="B374" s="185">
        <f>SUM(B341:B373)</f>
        <v>2381</v>
      </c>
      <c r="C374" s="185">
        <f t="shared" ref="C374:E374" si="24">SUM(C341:C373)</f>
        <v>31725</v>
      </c>
      <c r="D374" s="186">
        <f t="shared" si="24"/>
        <v>29344</v>
      </c>
      <c r="E374" s="185">
        <f t="shared" si="24"/>
        <v>2143</v>
      </c>
      <c r="F374" s="185">
        <f t="shared" ref="F374" si="25">SUM(F341:F373)</f>
        <v>3772</v>
      </c>
      <c r="G374" s="186">
        <f t="shared" ref="G374:H374" si="26">SUM(G341:G373)</f>
        <v>1629</v>
      </c>
      <c r="H374" s="185">
        <f t="shared" si="26"/>
        <v>115</v>
      </c>
      <c r="I374" s="185">
        <f t="shared" ref="I374" si="27">SUM(I341:I373)</f>
        <v>5271</v>
      </c>
      <c r="J374" s="186">
        <f t="shared" ref="J374" si="28">SUM(J341:J373)</f>
        <v>5156</v>
      </c>
      <c r="K374" s="185">
        <f>SUM(K341:K373)</f>
        <v>4639</v>
      </c>
      <c r="L374" s="185">
        <f t="shared" ref="L374:M374" si="29">SUM(L341:L373)</f>
        <v>40768</v>
      </c>
      <c r="M374" s="186">
        <f t="shared" si="29"/>
        <v>36129</v>
      </c>
    </row>
    <row r="376" spans="1:17" ht="15.75">
      <c r="A376" s="9" t="s">
        <v>502</v>
      </c>
      <c r="B376" s="9"/>
    </row>
    <row r="378" spans="1:17" ht="63">
      <c r="A378" s="47" t="s">
        <v>85</v>
      </c>
      <c r="B378" s="188" t="s">
        <v>95</v>
      </c>
      <c r="C378" s="188" t="s">
        <v>96</v>
      </c>
      <c r="D378" s="188" t="s">
        <v>97</v>
      </c>
      <c r="E378" s="188" t="s">
        <v>98</v>
      </c>
      <c r="F378" s="188" t="s">
        <v>99</v>
      </c>
      <c r="G378" s="188" t="s">
        <v>342</v>
      </c>
      <c r="H378" s="188" t="s">
        <v>100</v>
      </c>
      <c r="I378" s="189" t="s">
        <v>101</v>
      </c>
      <c r="K378" s="241"/>
      <c r="L378" s="241"/>
      <c r="M378" s="241"/>
      <c r="N378" s="241"/>
      <c r="O378" s="241"/>
      <c r="P378" s="242"/>
    </row>
    <row r="379" spans="1:17">
      <c r="A379" s="187" t="s">
        <v>43</v>
      </c>
      <c r="B379" s="190">
        <v>203</v>
      </c>
      <c r="C379" s="191">
        <v>0</v>
      </c>
      <c r="D379" s="191">
        <v>468</v>
      </c>
      <c r="E379" s="191">
        <v>0</v>
      </c>
      <c r="F379" s="191">
        <v>1</v>
      </c>
      <c r="G379" s="191">
        <v>0</v>
      </c>
      <c r="H379" s="191">
        <v>3</v>
      </c>
      <c r="I379" s="192">
        <v>675</v>
      </c>
      <c r="K379" s="243"/>
      <c r="L379" s="243"/>
      <c r="M379" s="243"/>
      <c r="N379" s="243"/>
      <c r="O379" s="242"/>
      <c r="P379" s="242"/>
      <c r="Q379" s="27"/>
    </row>
    <row r="380" spans="1:17">
      <c r="A380" s="187" t="s">
        <v>44</v>
      </c>
      <c r="B380" s="193">
        <v>1173</v>
      </c>
      <c r="C380" s="48">
        <v>277</v>
      </c>
      <c r="D380" s="48">
        <v>314</v>
      </c>
      <c r="E380" s="48">
        <v>167</v>
      </c>
      <c r="F380" s="48">
        <v>261</v>
      </c>
      <c r="G380" s="48">
        <v>13</v>
      </c>
      <c r="H380" s="48">
        <v>4</v>
      </c>
      <c r="I380" s="49">
        <v>2209</v>
      </c>
      <c r="K380" s="243"/>
      <c r="L380" s="243"/>
      <c r="M380" s="243"/>
      <c r="N380" s="243"/>
      <c r="O380" s="242"/>
      <c r="P380" s="242"/>
      <c r="Q380" s="27"/>
    </row>
    <row r="381" spans="1:17">
      <c r="A381" s="187" t="s">
        <v>45</v>
      </c>
      <c r="B381" s="193">
        <v>409</v>
      </c>
      <c r="C381" s="48">
        <v>25</v>
      </c>
      <c r="D381" s="48">
        <v>0</v>
      </c>
      <c r="E381" s="48">
        <v>9</v>
      </c>
      <c r="F381" s="48">
        <v>39</v>
      </c>
      <c r="G381" s="48">
        <v>4</v>
      </c>
      <c r="H381" s="48">
        <v>0</v>
      </c>
      <c r="I381" s="49">
        <v>486</v>
      </c>
      <c r="K381" s="243"/>
      <c r="L381" s="243"/>
      <c r="M381" s="243"/>
      <c r="N381" s="243"/>
      <c r="O381" s="242"/>
      <c r="P381" s="242"/>
      <c r="Q381" s="27"/>
    </row>
    <row r="382" spans="1:17">
      <c r="A382" s="187" t="s">
        <v>46</v>
      </c>
      <c r="B382" s="193">
        <v>1135</v>
      </c>
      <c r="C382" s="48">
        <v>0</v>
      </c>
      <c r="D382" s="48">
        <v>545</v>
      </c>
      <c r="E382" s="48">
        <v>0</v>
      </c>
      <c r="F382" s="48">
        <v>46</v>
      </c>
      <c r="G382" s="48">
        <v>14</v>
      </c>
      <c r="H382" s="48">
        <v>0</v>
      </c>
      <c r="I382" s="49">
        <v>1740</v>
      </c>
      <c r="K382" s="243"/>
      <c r="L382" s="243"/>
      <c r="M382" s="243"/>
      <c r="N382" s="243"/>
      <c r="O382" s="242"/>
      <c r="P382" s="242"/>
      <c r="Q382" s="27"/>
    </row>
    <row r="383" spans="1:17">
      <c r="A383" s="187" t="s">
        <v>47</v>
      </c>
      <c r="B383" s="193">
        <v>662</v>
      </c>
      <c r="C383" s="48">
        <v>7</v>
      </c>
      <c r="D383" s="48">
        <v>5</v>
      </c>
      <c r="E383" s="48">
        <v>0</v>
      </c>
      <c r="F383" s="48">
        <v>28</v>
      </c>
      <c r="G383" s="48">
        <v>7</v>
      </c>
      <c r="H383" s="48">
        <v>0</v>
      </c>
      <c r="I383" s="49">
        <v>709</v>
      </c>
      <c r="K383" s="243"/>
      <c r="L383" s="243"/>
      <c r="M383" s="243"/>
      <c r="N383" s="243"/>
      <c r="O383" s="242"/>
      <c r="P383" s="242"/>
      <c r="Q383" s="27"/>
    </row>
    <row r="384" spans="1:17">
      <c r="A384" s="187" t="s">
        <v>48</v>
      </c>
      <c r="B384" s="193">
        <v>631</v>
      </c>
      <c r="C384" s="48">
        <v>141</v>
      </c>
      <c r="D384" s="48">
        <v>0</v>
      </c>
      <c r="E384" s="48">
        <v>5</v>
      </c>
      <c r="F384" s="48">
        <v>24</v>
      </c>
      <c r="G384" s="48">
        <v>14</v>
      </c>
      <c r="H384" s="48">
        <v>12</v>
      </c>
      <c r="I384" s="49">
        <v>827</v>
      </c>
      <c r="K384" s="243"/>
      <c r="L384" s="243"/>
      <c r="M384" s="243"/>
      <c r="N384" s="243"/>
      <c r="O384" s="242"/>
      <c r="P384" s="242"/>
      <c r="Q384" s="27"/>
    </row>
    <row r="385" spans="1:17">
      <c r="A385" s="187" t="s">
        <v>49</v>
      </c>
      <c r="B385" s="193">
        <v>220</v>
      </c>
      <c r="C385" s="48">
        <v>0</v>
      </c>
      <c r="D385" s="48">
        <v>0</v>
      </c>
      <c r="E385" s="48">
        <v>131</v>
      </c>
      <c r="F385" s="48">
        <v>0</v>
      </c>
      <c r="G385" s="48">
        <v>0</v>
      </c>
      <c r="H385" s="48">
        <v>0</v>
      </c>
      <c r="I385" s="49">
        <v>351</v>
      </c>
      <c r="K385" s="243"/>
      <c r="L385" s="243"/>
      <c r="M385" s="243"/>
      <c r="N385" s="243"/>
      <c r="O385" s="242"/>
      <c r="P385" s="242"/>
      <c r="Q385" s="27"/>
    </row>
    <row r="386" spans="1:17">
      <c r="A386" s="187" t="s">
        <v>50</v>
      </c>
      <c r="B386" s="193">
        <v>784</v>
      </c>
      <c r="C386" s="48">
        <v>0</v>
      </c>
      <c r="D386" s="48">
        <v>272</v>
      </c>
      <c r="E386" s="48">
        <v>0</v>
      </c>
      <c r="F386" s="48">
        <v>494</v>
      </c>
      <c r="G386" s="48">
        <v>23</v>
      </c>
      <c r="H386" s="48">
        <v>15</v>
      </c>
      <c r="I386" s="49">
        <v>1588</v>
      </c>
      <c r="K386" s="243"/>
      <c r="L386" s="243"/>
      <c r="M386" s="243"/>
      <c r="N386" s="243"/>
      <c r="O386" s="242"/>
      <c r="P386" s="242"/>
      <c r="Q386" s="27"/>
    </row>
    <row r="387" spans="1:17">
      <c r="A387" s="187" t="s">
        <v>51</v>
      </c>
      <c r="B387" s="193">
        <v>1074</v>
      </c>
      <c r="C387" s="48">
        <v>0</v>
      </c>
      <c r="D387" s="48">
        <v>333</v>
      </c>
      <c r="E387" s="48">
        <v>16</v>
      </c>
      <c r="F387" s="48">
        <v>308</v>
      </c>
      <c r="G387" s="48">
        <v>4</v>
      </c>
      <c r="H387" s="48">
        <v>23</v>
      </c>
      <c r="I387" s="49">
        <v>1758</v>
      </c>
      <c r="K387" s="243"/>
      <c r="L387" s="243"/>
      <c r="M387" s="243"/>
      <c r="N387" s="243"/>
      <c r="O387" s="242"/>
      <c r="P387" s="242"/>
      <c r="Q387" s="27"/>
    </row>
    <row r="388" spans="1:17">
      <c r="A388" s="187" t="s">
        <v>52</v>
      </c>
      <c r="B388" s="193">
        <v>477</v>
      </c>
      <c r="C388" s="48">
        <v>8</v>
      </c>
      <c r="D388" s="48">
        <v>0</v>
      </c>
      <c r="E388" s="48">
        <v>0</v>
      </c>
      <c r="F388" s="48">
        <v>7</v>
      </c>
      <c r="G388" s="48">
        <v>8</v>
      </c>
      <c r="H388" s="48">
        <v>0</v>
      </c>
      <c r="I388" s="49">
        <v>500</v>
      </c>
      <c r="K388" s="243"/>
      <c r="L388" s="243"/>
      <c r="M388" s="243"/>
      <c r="N388" s="243"/>
      <c r="O388" s="242"/>
      <c r="P388" s="242"/>
      <c r="Q388" s="27"/>
    </row>
    <row r="389" spans="1:17">
      <c r="A389" s="187" t="s">
        <v>53</v>
      </c>
      <c r="B389" s="193">
        <v>1097</v>
      </c>
      <c r="C389" s="48">
        <v>0</v>
      </c>
      <c r="D389" s="48">
        <v>205</v>
      </c>
      <c r="E389" s="48">
        <v>174</v>
      </c>
      <c r="F389" s="48">
        <v>31</v>
      </c>
      <c r="G389" s="48">
        <v>-1</v>
      </c>
      <c r="H389" s="48">
        <v>8</v>
      </c>
      <c r="I389" s="49">
        <v>1514</v>
      </c>
      <c r="K389" s="243"/>
      <c r="L389" s="243"/>
      <c r="M389" s="243"/>
      <c r="N389" s="243"/>
      <c r="O389" s="242"/>
      <c r="P389" s="242"/>
      <c r="Q389" s="27"/>
    </row>
    <row r="390" spans="1:17">
      <c r="A390" s="187" t="s">
        <v>54</v>
      </c>
      <c r="B390" s="193">
        <v>820</v>
      </c>
      <c r="C390" s="48">
        <v>175</v>
      </c>
      <c r="D390" s="48">
        <v>421</v>
      </c>
      <c r="E390" s="48">
        <v>0</v>
      </c>
      <c r="F390" s="48">
        <v>4</v>
      </c>
      <c r="G390" s="48">
        <v>29</v>
      </c>
      <c r="H390" s="48">
        <v>69</v>
      </c>
      <c r="I390" s="49">
        <v>1518</v>
      </c>
      <c r="K390" s="243"/>
      <c r="L390" s="243"/>
      <c r="M390" s="243"/>
      <c r="N390" s="243"/>
      <c r="O390" s="242"/>
      <c r="P390" s="242"/>
      <c r="Q390" s="27"/>
    </row>
    <row r="391" spans="1:17">
      <c r="A391" s="187" t="s">
        <v>55</v>
      </c>
      <c r="B391" s="193">
        <v>712</v>
      </c>
      <c r="C391" s="48">
        <v>149</v>
      </c>
      <c r="D391" s="48">
        <v>111</v>
      </c>
      <c r="E391" s="48">
        <v>0</v>
      </c>
      <c r="F391" s="48">
        <v>66</v>
      </c>
      <c r="G391" s="48">
        <v>-1</v>
      </c>
      <c r="H391" s="48">
        <v>4</v>
      </c>
      <c r="I391" s="49">
        <v>1041</v>
      </c>
      <c r="K391" s="243"/>
      <c r="L391" s="243"/>
      <c r="M391" s="243"/>
      <c r="N391" s="243"/>
      <c r="O391" s="242"/>
      <c r="P391" s="242"/>
      <c r="Q391" s="27"/>
    </row>
    <row r="392" spans="1:17">
      <c r="A392" s="187" t="s">
        <v>56</v>
      </c>
      <c r="B392" s="193">
        <v>326</v>
      </c>
      <c r="C392" s="48">
        <v>0</v>
      </c>
      <c r="D392" s="48">
        <v>0</v>
      </c>
      <c r="E392" s="48">
        <v>0</v>
      </c>
      <c r="F392" s="48">
        <v>109</v>
      </c>
      <c r="G392" s="48">
        <v>14</v>
      </c>
      <c r="H392" s="48">
        <v>121</v>
      </c>
      <c r="I392" s="49">
        <v>570</v>
      </c>
      <c r="K392" s="243"/>
      <c r="L392" s="243"/>
      <c r="M392" s="243"/>
      <c r="N392" s="243"/>
      <c r="O392" s="242"/>
      <c r="P392" s="242"/>
      <c r="Q392" s="27"/>
    </row>
    <row r="393" spans="1:17">
      <c r="A393" s="187" t="s">
        <v>57</v>
      </c>
      <c r="B393" s="193">
        <v>782</v>
      </c>
      <c r="C393" s="48">
        <v>30</v>
      </c>
      <c r="D393" s="48">
        <v>71</v>
      </c>
      <c r="E393" s="48">
        <v>0</v>
      </c>
      <c r="F393" s="48">
        <v>340</v>
      </c>
      <c r="G393" s="48">
        <v>5</v>
      </c>
      <c r="H393" s="48">
        <v>2</v>
      </c>
      <c r="I393" s="49">
        <v>1230</v>
      </c>
      <c r="K393" s="243"/>
      <c r="L393" s="243"/>
      <c r="M393" s="243"/>
      <c r="N393" s="243"/>
      <c r="O393" s="242"/>
      <c r="P393" s="242"/>
      <c r="Q393" s="27"/>
    </row>
    <row r="394" spans="1:17">
      <c r="A394" s="187" t="s">
        <v>58</v>
      </c>
      <c r="B394" s="193">
        <v>349</v>
      </c>
      <c r="C394" s="48">
        <v>50</v>
      </c>
      <c r="D394" s="48">
        <v>7</v>
      </c>
      <c r="E394" s="48">
        <v>0</v>
      </c>
      <c r="F394" s="48">
        <v>45</v>
      </c>
      <c r="G394" s="48">
        <v>3</v>
      </c>
      <c r="H394" s="48">
        <v>0</v>
      </c>
      <c r="I394" s="49">
        <v>454</v>
      </c>
      <c r="K394" s="243"/>
      <c r="L394" s="243"/>
      <c r="M394" s="243"/>
      <c r="N394" s="243"/>
      <c r="O394" s="242"/>
      <c r="P394" s="242"/>
      <c r="Q394" s="27"/>
    </row>
    <row r="395" spans="1:17">
      <c r="A395" s="187" t="s">
        <v>59</v>
      </c>
      <c r="B395" s="193">
        <v>426</v>
      </c>
      <c r="C395" s="48">
        <v>0</v>
      </c>
      <c r="D395" s="48">
        <v>368</v>
      </c>
      <c r="E395" s="48">
        <v>90</v>
      </c>
      <c r="F395" s="48">
        <v>97</v>
      </c>
      <c r="G395" s="48">
        <v>6</v>
      </c>
      <c r="H395" s="48">
        <v>3</v>
      </c>
      <c r="I395" s="49">
        <v>990</v>
      </c>
      <c r="K395" s="243"/>
      <c r="L395" s="243"/>
      <c r="M395" s="243"/>
      <c r="N395" s="243"/>
      <c r="O395" s="242"/>
      <c r="P395" s="242"/>
      <c r="Q395" s="27"/>
    </row>
    <row r="396" spans="1:17">
      <c r="A396" s="187" t="s">
        <v>60</v>
      </c>
      <c r="B396" s="193">
        <v>852</v>
      </c>
      <c r="C396" s="48">
        <v>5</v>
      </c>
      <c r="D396" s="48">
        <v>157</v>
      </c>
      <c r="E396" s="48">
        <v>0</v>
      </c>
      <c r="F396" s="48">
        <v>236</v>
      </c>
      <c r="G396" s="48">
        <v>5</v>
      </c>
      <c r="H396" s="48">
        <v>9</v>
      </c>
      <c r="I396" s="49">
        <v>1264</v>
      </c>
      <c r="K396" s="243"/>
      <c r="L396" s="243"/>
      <c r="M396" s="243"/>
      <c r="N396" s="243"/>
      <c r="O396" s="242"/>
      <c r="P396" s="242"/>
      <c r="Q396" s="27"/>
    </row>
    <row r="397" spans="1:17">
      <c r="A397" s="187" t="s">
        <v>61</v>
      </c>
      <c r="B397" s="193">
        <v>864</v>
      </c>
      <c r="C397" s="48">
        <v>0</v>
      </c>
      <c r="D397" s="48">
        <v>0</v>
      </c>
      <c r="E397" s="48">
        <v>5</v>
      </c>
      <c r="F397" s="48">
        <v>4</v>
      </c>
      <c r="G397" s="48">
        <v>0</v>
      </c>
      <c r="H397" s="48">
        <v>43</v>
      </c>
      <c r="I397" s="49">
        <v>916</v>
      </c>
      <c r="K397" s="243"/>
      <c r="L397" s="243"/>
      <c r="M397" s="243"/>
      <c r="N397" s="243"/>
      <c r="O397" s="242"/>
      <c r="P397" s="242"/>
      <c r="Q397" s="27"/>
    </row>
    <row r="398" spans="1:17">
      <c r="A398" s="187" t="s">
        <v>62</v>
      </c>
      <c r="B398" s="193">
        <v>111</v>
      </c>
      <c r="C398" s="48">
        <v>0</v>
      </c>
      <c r="D398" s="48">
        <v>0</v>
      </c>
      <c r="E398" s="48">
        <v>0</v>
      </c>
      <c r="F398" s="48">
        <v>0</v>
      </c>
      <c r="G398" s="48">
        <v>1</v>
      </c>
      <c r="H398" s="48">
        <v>3</v>
      </c>
      <c r="I398" s="49">
        <v>115</v>
      </c>
      <c r="K398" s="243"/>
      <c r="L398" s="243"/>
      <c r="M398" s="243"/>
      <c r="N398" s="243"/>
      <c r="O398" s="242"/>
      <c r="P398" s="242"/>
      <c r="Q398" s="27"/>
    </row>
    <row r="399" spans="1:17">
      <c r="A399" s="187" t="s">
        <v>63</v>
      </c>
      <c r="B399" s="193">
        <v>295</v>
      </c>
      <c r="C399" s="48">
        <v>-1</v>
      </c>
      <c r="D399" s="48">
        <v>106</v>
      </c>
      <c r="E399" s="48">
        <v>0</v>
      </c>
      <c r="F399" s="48">
        <v>87</v>
      </c>
      <c r="G399" s="48">
        <v>13</v>
      </c>
      <c r="H399" s="48">
        <v>0</v>
      </c>
      <c r="I399" s="49">
        <v>500</v>
      </c>
      <c r="K399" s="243"/>
      <c r="L399" s="243"/>
      <c r="M399" s="243"/>
      <c r="N399" s="243"/>
      <c r="O399" s="242"/>
      <c r="P399" s="242"/>
      <c r="Q399" s="27"/>
    </row>
    <row r="400" spans="1:17">
      <c r="A400" s="187" t="s">
        <v>64</v>
      </c>
      <c r="B400" s="193">
        <v>728</v>
      </c>
      <c r="C400" s="48">
        <v>0</v>
      </c>
      <c r="D400" s="48">
        <v>31</v>
      </c>
      <c r="E400" s="48">
        <v>98</v>
      </c>
      <c r="F400" s="48">
        <v>25</v>
      </c>
      <c r="G400" s="48">
        <v>13</v>
      </c>
      <c r="H400" s="48">
        <v>59</v>
      </c>
      <c r="I400" s="49">
        <v>954</v>
      </c>
      <c r="K400" s="243"/>
      <c r="L400" s="243"/>
      <c r="M400" s="243"/>
      <c r="N400" s="243"/>
      <c r="O400" s="242"/>
      <c r="P400" s="242"/>
      <c r="Q400" s="27"/>
    </row>
    <row r="401" spans="1:17">
      <c r="A401" s="187" t="s">
        <v>65</v>
      </c>
      <c r="B401" s="193">
        <v>1042</v>
      </c>
      <c r="C401" s="48">
        <v>0</v>
      </c>
      <c r="D401" s="48">
        <v>455</v>
      </c>
      <c r="E401" s="48">
        <v>19</v>
      </c>
      <c r="F401" s="48">
        <v>81</v>
      </c>
      <c r="G401" s="48">
        <v>5</v>
      </c>
      <c r="H401" s="48">
        <v>26</v>
      </c>
      <c r="I401" s="49">
        <v>1628</v>
      </c>
      <c r="K401" s="243"/>
      <c r="L401" s="243"/>
      <c r="M401" s="243"/>
      <c r="N401" s="243"/>
      <c r="O401" s="242"/>
      <c r="P401" s="242"/>
      <c r="Q401" s="27"/>
    </row>
    <row r="402" spans="1:17">
      <c r="A402" s="187" t="s">
        <v>67</v>
      </c>
      <c r="B402" s="193">
        <v>182</v>
      </c>
      <c r="C402" s="48">
        <v>11</v>
      </c>
      <c r="D402" s="48">
        <v>0</v>
      </c>
      <c r="E402" s="48">
        <v>0</v>
      </c>
      <c r="F402" s="48">
        <v>61</v>
      </c>
      <c r="G402" s="48">
        <v>18</v>
      </c>
      <c r="H402" s="48">
        <v>0</v>
      </c>
      <c r="I402" s="49">
        <v>272</v>
      </c>
      <c r="K402" s="243"/>
      <c r="L402" s="243"/>
      <c r="M402" s="243"/>
      <c r="N402" s="243"/>
      <c r="O402" s="242"/>
      <c r="P402" s="242"/>
      <c r="Q402" s="27"/>
    </row>
    <row r="403" spans="1:17">
      <c r="A403" s="187" t="s">
        <v>68</v>
      </c>
      <c r="B403" s="193">
        <v>1007</v>
      </c>
      <c r="C403" s="48">
        <v>0</v>
      </c>
      <c r="D403" s="48">
        <v>1386</v>
      </c>
      <c r="E403" s="48">
        <v>0</v>
      </c>
      <c r="F403" s="48">
        <v>30</v>
      </c>
      <c r="G403" s="48">
        <v>8</v>
      </c>
      <c r="H403" s="48">
        <v>57</v>
      </c>
      <c r="I403" s="49">
        <v>2488</v>
      </c>
      <c r="K403" s="243"/>
      <c r="L403" s="243"/>
      <c r="M403" s="243"/>
      <c r="N403" s="243"/>
      <c r="O403" s="242"/>
      <c r="P403" s="242"/>
      <c r="Q403" s="27"/>
    </row>
    <row r="404" spans="1:17">
      <c r="A404" s="187" t="s">
        <v>69</v>
      </c>
      <c r="B404" s="193">
        <v>623</v>
      </c>
      <c r="C404" s="48">
        <v>0</v>
      </c>
      <c r="D404" s="48">
        <v>0</v>
      </c>
      <c r="E404" s="48">
        <v>25</v>
      </c>
      <c r="F404" s="48">
        <v>86</v>
      </c>
      <c r="G404" s="48">
        <v>0</v>
      </c>
      <c r="H404" s="48">
        <v>31</v>
      </c>
      <c r="I404" s="49">
        <v>765</v>
      </c>
      <c r="K404" s="243"/>
      <c r="L404" s="243"/>
      <c r="M404" s="243"/>
      <c r="N404" s="243"/>
      <c r="O404" s="242"/>
      <c r="P404" s="242"/>
      <c r="Q404" s="27"/>
    </row>
    <row r="405" spans="1:17">
      <c r="A405" s="187" t="s">
        <v>70</v>
      </c>
      <c r="B405" s="193">
        <v>362</v>
      </c>
      <c r="C405" s="48">
        <v>0</v>
      </c>
      <c r="D405" s="48">
        <v>0</v>
      </c>
      <c r="E405" s="48">
        <v>0</v>
      </c>
      <c r="F405" s="48">
        <v>57</v>
      </c>
      <c r="G405" s="48">
        <v>0</v>
      </c>
      <c r="H405" s="48">
        <v>0</v>
      </c>
      <c r="I405" s="49">
        <v>419</v>
      </c>
      <c r="K405" s="243"/>
      <c r="L405" s="243"/>
      <c r="M405" s="243"/>
      <c r="N405" s="243"/>
      <c r="O405" s="242"/>
      <c r="P405" s="242"/>
      <c r="Q405" s="27"/>
    </row>
    <row r="406" spans="1:17">
      <c r="A406" s="187" t="s">
        <v>71</v>
      </c>
      <c r="B406" s="193">
        <v>3305</v>
      </c>
      <c r="C406" s="48">
        <v>137</v>
      </c>
      <c r="D406" s="48">
        <v>-247</v>
      </c>
      <c r="E406" s="48">
        <v>0</v>
      </c>
      <c r="F406" s="48">
        <v>13</v>
      </c>
      <c r="G406" s="48">
        <v>0</v>
      </c>
      <c r="H406" s="48">
        <v>0</v>
      </c>
      <c r="I406" s="49">
        <v>3208</v>
      </c>
      <c r="K406" s="243"/>
      <c r="L406" s="243"/>
      <c r="M406" s="243"/>
      <c r="N406" s="243"/>
      <c r="O406" s="242"/>
      <c r="P406" s="242"/>
      <c r="Q406" s="27"/>
    </row>
    <row r="407" spans="1:17">
      <c r="A407" s="187" t="s">
        <v>72</v>
      </c>
      <c r="B407" s="193">
        <v>342</v>
      </c>
      <c r="C407" s="48">
        <v>0</v>
      </c>
      <c r="D407" s="48">
        <v>139</v>
      </c>
      <c r="E407" s="48">
        <v>0</v>
      </c>
      <c r="F407" s="48">
        <v>88</v>
      </c>
      <c r="G407" s="48">
        <v>6</v>
      </c>
      <c r="H407" s="48">
        <v>0</v>
      </c>
      <c r="I407" s="49">
        <v>575</v>
      </c>
      <c r="K407" s="243"/>
      <c r="L407" s="243"/>
      <c r="M407" s="243"/>
      <c r="N407" s="243"/>
      <c r="O407" s="242"/>
      <c r="P407" s="242"/>
      <c r="Q407" s="27"/>
    </row>
    <row r="408" spans="1:17">
      <c r="A408" s="187" t="s">
        <v>73</v>
      </c>
      <c r="B408" s="193">
        <v>781</v>
      </c>
      <c r="C408" s="48">
        <v>197</v>
      </c>
      <c r="D408" s="48">
        <v>399</v>
      </c>
      <c r="E408" s="48">
        <v>128</v>
      </c>
      <c r="F408" s="48">
        <v>19</v>
      </c>
      <c r="G408" s="48">
        <v>0</v>
      </c>
      <c r="H408" s="48">
        <v>0</v>
      </c>
      <c r="I408" s="49">
        <v>1524</v>
      </c>
      <c r="K408" s="243"/>
      <c r="L408" s="243"/>
      <c r="M408" s="243"/>
      <c r="N408" s="243"/>
      <c r="O408" s="242"/>
      <c r="P408" s="242"/>
      <c r="Q408" s="27"/>
    </row>
    <row r="409" spans="1:17">
      <c r="A409" s="187" t="s">
        <v>74</v>
      </c>
      <c r="B409" s="193">
        <v>485</v>
      </c>
      <c r="C409" s="48">
        <v>0</v>
      </c>
      <c r="D409" s="48">
        <v>0</v>
      </c>
      <c r="E409" s="48">
        <v>25</v>
      </c>
      <c r="F409" s="48">
        <v>28</v>
      </c>
      <c r="G409" s="48">
        <v>20</v>
      </c>
      <c r="H409" s="48">
        <v>55</v>
      </c>
      <c r="I409" s="49">
        <v>613</v>
      </c>
      <c r="K409" s="243"/>
      <c r="L409" s="243"/>
      <c r="M409" s="243"/>
      <c r="N409" s="243"/>
      <c r="O409" s="242"/>
      <c r="P409" s="242"/>
      <c r="Q409" s="27"/>
    </row>
    <row r="410" spans="1:17">
      <c r="A410" s="187" t="s">
        <v>75</v>
      </c>
      <c r="B410" s="193">
        <v>999</v>
      </c>
      <c r="C410" s="48">
        <v>122</v>
      </c>
      <c r="D410" s="48">
        <v>269</v>
      </c>
      <c r="E410" s="48">
        <v>470</v>
      </c>
      <c r="F410" s="48">
        <v>37</v>
      </c>
      <c r="G410" s="48">
        <v>15</v>
      </c>
      <c r="H410" s="48">
        <v>13</v>
      </c>
      <c r="I410" s="49">
        <v>1925</v>
      </c>
      <c r="K410" s="243"/>
      <c r="L410" s="243"/>
      <c r="M410" s="243"/>
      <c r="N410" s="243"/>
      <c r="O410" s="242"/>
      <c r="P410" s="242"/>
      <c r="Q410" s="27"/>
    </row>
    <row r="411" spans="1:17">
      <c r="A411" s="187" t="s">
        <v>76</v>
      </c>
      <c r="B411" s="193">
        <v>363</v>
      </c>
      <c r="C411" s="48">
        <v>0</v>
      </c>
      <c r="D411" s="48">
        <v>93</v>
      </c>
      <c r="E411" s="48">
        <v>335</v>
      </c>
      <c r="F411" s="48">
        <v>5</v>
      </c>
      <c r="G411" s="48">
        <v>0</v>
      </c>
      <c r="H411" s="48">
        <v>7</v>
      </c>
      <c r="I411" s="49">
        <v>803</v>
      </c>
      <c r="K411" s="243"/>
      <c r="L411" s="243"/>
      <c r="M411" s="243"/>
      <c r="N411" s="243"/>
      <c r="O411" s="242"/>
      <c r="P411" s="242"/>
      <c r="Q411" s="27"/>
    </row>
    <row r="412" spans="1:17">
      <c r="A412" s="333" t="s">
        <v>77</v>
      </c>
      <c r="B412" s="194">
        <f>SUM(B379:B411)</f>
        <v>23621</v>
      </c>
      <c r="C412" s="50">
        <f t="shared" ref="C412:I412" si="30">SUM(C379:C411)</f>
        <v>1333</v>
      </c>
      <c r="D412" s="50">
        <f t="shared" si="30"/>
        <v>5908</v>
      </c>
      <c r="E412" s="50">
        <f t="shared" si="30"/>
        <v>1697</v>
      </c>
      <c r="F412" s="50">
        <f t="shared" si="30"/>
        <v>2757</v>
      </c>
      <c r="G412" s="50">
        <f t="shared" si="30"/>
        <v>246</v>
      </c>
      <c r="H412" s="50">
        <f t="shared" si="30"/>
        <v>567</v>
      </c>
      <c r="I412" s="51">
        <f t="shared" si="30"/>
        <v>36129</v>
      </c>
      <c r="K412" s="243"/>
      <c r="L412" s="243"/>
      <c r="M412" s="243"/>
      <c r="N412" s="243"/>
      <c r="O412" s="243"/>
      <c r="P412" s="243"/>
      <c r="Q412" s="27"/>
    </row>
    <row r="414" spans="1:17" ht="15.75">
      <c r="A414" s="9" t="s">
        <v>503</v>
      </c>
    </row>
    <row r="415" spans="1:17">
      <c r="A415" s="277" t="s">
        <v>512</v>
      </c>
    </row>
    <row r="417" spans="1:5" ht="15.75">
      <c r="A417" s="9" t="s">
        <v>504</v>
      </c>
    </row>
    <row r="418" spans="1:5" ht="15.75">
      <c r="A418" s="9"/>
    </row>
    <row r="419" spans="1:5" ht="31.5">
      <c r="A419" s="211" t="s">
        <v>85</v>
      </c>
      <c r="B419" s="195" t="s">
        <v>103</v>
      </c>
      <c r="C419" s="195" t="s">
        <v>104</v>
      </c>
      <c r="D419" s="195" t="s">
        <v>105</v>
      </c>
      <c r="E419" s="196" t="s">
        <v>106</v>
      </c>
    </row>
    <row r="420" spans="1:5">
      <c r="A420" s="100" t="s">
        <v>43</v>
      </c>
      <c r="B420" s="97">
        <v>0</v>
      </c>
      <c r="C420" s="97">
        <v>0</v>
      </c>
      <c r="D420" s="97">
        <v>0</v>
      </c>
      <c r="E420" s="101">
        <v>0</v>
      </c>
    </row>
    <row r="421" spans="1:5">
      <c r="A421" s="144" t="s">
        <v>44</v>
      </c>
      <c r="B421" s="158">
        <v>0</v>
      </c>
      <c r="C421" s="158">
        <v>11</v>
      </c>
      <c r="D421" s="158">
        <v>11</v>
      </c>
      <c r="E421" s="150">
        <v>22</v>
      </c>
    </row>
    <row r="422" spans="1:5">
      <c r="A422" s="144" t="s">
        <v>45</v>
      </c>
      <c r="B422" s="158">
        <v>0</v>
      </c>
      <c r="C422" s="158">
        <v>80</v>
      </c>
      <c r="D422" s="158">
        <v>0</v>
      </c>
      <c r="E422" s="150">
        <v>80</v>
      </c>
    </row>
    <row r="423" spans="1:5">
      <c r="A423" s="144" t="s">
        <v>46</v>
      </c>
      <c r="B423" s="158">
        <v>0</v>
      </c>
      <c r="C423" s="158">
        <v>-6</v>
      </c>
      <c r="D423" s="158">
        <v>-18</v>
      </c>
      <c r="E423" s="150">
        <v>-24</v>
      </c>
    </row>
    <row r="424" spans="1:5">
      <c r="A424" s="144" t="s">
        <v>47</v>
      </c>
      <c r="B424" s="158">
        <v>0</v>
      </c>
      <c r="C424" s="158">
        <v>13</v>
      </c>
      <c r="D424" s="158">
        <v>8</v>
      </c>
      <c r="E424" s="150">
        <v>21</v>
      </c>
    </row>
    <row r="425" spans="1:5">
      <c r="A425" s="144" t="s">
        <v>48</v>
      </c>
      <c r="B425" s="158">
        <v>-214</v>
      </c>
      <c r="C425" s="158">
        <v>-8</v>
      </c>
      <c r="D425" s="158">
        <v>28</v>
      </c>
      <c r="E425" s="150">
        <v>-194</v>
      </c>
    </row>
    <row r="426" spans="1:5">
      <c r="A426" s="144" t="s">
        <v>49</v>
      </c>
      <c r="B426" s="158">
        <v>0</v>
      </c>
      <c r="C426" s="158">
        <v>0</v>
      </c>
      <c r="D426" s="158">
        <v>0</v>
      </c>
      <c r="E426" s="150">
        <v>0</v>
      </c>
    </row>
    <row r="427" spans="1:5">
      <c r="A427" s="144" t="s">
        <v>50</v>
      </c>
      <c r="B427" s="158">
        <v>0</v>
      </c>
      <c r="C427" s="158">
        <v>-49</v>
      </c>
      <c r="D427" s="158">
        <v>46</v>
      </c>
      <c r="E427" s="150">
        <v>-3</v>
      </c>
    </row>
    <row r="428" spans="1:5">
      <c r="A428" s="144" t="s">
        <v>51</v>
      </c>
      <c r="B428" s="158">
        <v>35</v>
      </c>
      <c r="C428" s="158">
        <v>-26</v>
      </c>
      <c r="D428" s="158">
        <v>-14</v>
      </c>
      <c r="E428" s="150">
        <v>-5</v>
      </c>
    </row>
    <row r="429" spans="1:5">
      <c r="A429" s="144" t="s">
        <v>52</v>
      </c>
      <c r="B429" s="158">
        <v>0</v>
      </c>
      <c r="C429" s="158">
        <v>0</v>
      </c>
      <c r="D429" s="158">
        <v>-1</v>
      </c>
      <c r="E429" s="150">
        <v>-1</v>
      </c>
    </row>
    <row r="430" spans="1:5">
      <c r="A430" s="144" t="s">
        <v>53</v>
      </c>
      <c r="B430" s="158">
        <v>0</v>
      </c>
      <c r="C430" s="158">
        <v>-74</v>
      </c>
      <c r="D430" s="158">
        <v>8</v>
      </c>
      <c r="E430" s="150">
        <v>-66</v>
      </c>
    </row>
    <row r="431" spans="1:5">
      <c r="A431" s="144" t="s">
        <v>54</v>
      </c>
      <c r="B431" s="158">
        <v>0</v>
      </c>
      <c r="C431" s="158">
        <v>0</v>
      </c>
      <c r="D431" s="158">
        <v>76</v>
      </c>
      <c r="E431" s="150">
        <v>76</v>
      </c>
    </row>
    <row r="432" spans="1:5">
      <c r="A432" s="144" t="s">
        <v>55</v>
      </c>
      <c r="B432" s="158">
        <v>0</v>
      </c>
      <c r="C432" s="158">
        <v>0</v>
      </c>
      <c r="D432" s="158">
        <v>0</v>
      </c>
      <c r="E432" s="150">
        <v>0</v>
      </c>
    </row>
    <row r="433" spans="1:5">
      <c r="A433" s="144" t="s">
        <v>56</v>
      </c>
      <c r="B433" s="158">
        <v>0</v>
      </c>
      <c r="C433" s="158">
        <v>11</v>
      </c>
      <c r="D433" s="158">
        <v>7</v>
      </c>
      <c r="E433" s="150">
        <v>18</v>
      </c>
    </row>
    <row r="434" spans="1:5">
      <c r="A434" s="144" t="s">
        <v>57</v>
      </c>
      <c r="B434" s="158">
        <v>0</v>
      </c>
      <c r="C434" s="158">
        <v>7</v>
      </c>
      <c r="D434" s="158">
        <v>33</v>
      </c>
      <c r="E434" s="150">
        <v>40</v>
      </c>
    </row>
    <row r="435" spans="1:5">
      <c r="A435" s="144" t="s">
        <v>58</v>
      </c>
      <c r="B435" s="158">
        <v>0</v>
      </c>
      <c r="C435" s="158">
        <v>-1</v>
      </c>
      <c r="D435" s="158">
        <v>0</v>
      </c>
      <c r="E435" s="150">
        <v>-1</v>
      </c>
    </row>
    <row r="436" spans="1:5">
      <c r="A436" s="144" t="s">
        <v>59</v>
      </c>
      <c r="B436" s="158">
        <v>0</v>
      </c>
      <c r="C436" s="158">
        <v>112</v>
      </c>
      <c r="D436" s="158">
        <v>7</v>
      </c>
      <c r="E436" s="150">
        <v>119</v>
      </c>
    </row>
    <row r="437" spans="1:5">
      <c r="A437" s="144" t="s">
        <v>60</v>
      </c>
      <c r="B437" s="158">
        <v>0</v>
      </c>
      <c r="C437" s="158">
        <v>0</v>
      </c>
      <c r="D437" s="158">
        <v>0</v>
      </c>
      <c r="E437" s="150">
        <v>0</v>
      </c>
    </row>
    <row r="438" spans="1:5">
      <c r="A438" s="144" t="s">
        <v>61</v>
      </c>
      <c r="B438" s="158">
        <v>257</v>
      </c>
      <c r="C438" s="158">
        <v>15</v>
      </c>
      <c r="D438" s="158">
        <v>-80</v>
      </c>
      <c r="E438" s="150">
        <v>192</v>
      </c>
    </row>
    <row r="439" spans="1:5">
      <c r="A439" s="144" t="s">
        <v>62</v>
      </c>
      <c r="B439" s="158">
        <v>0</v>
      </c>
      <c r="C439" s="158">
        <v>0</v>
      </c>
      <c r="D439" s="158">
        <v>-115</v>
      </c>
      <c r="E439" s="150">
        <v>-115</v>
      </c>
    </row>
    <row r="440" spans="1:5">
      <c r="A440" s="144" t="s">
        <v>63</v>
      </c>
      <c r="B440" s="158">
        <v>17</v>
      </c>
      <c r="C440" s="158">
        <v>-17</v>
      </c>
      <c r="D440" s="158">
        <v>-7</v>
      </c>
      <c r="E440" s="150">
        <v>-7</v>
      </c>
    </row>
    <row r="441" spans="1:5">
      <c r="A441" s="144" t="s">
        <v>64</v>
      </c>
      <c r="B441" s="158">
        <v>1032</v>
      </c>
      <c r="C441" s="158">
        <v>8</v>
      </c>
      <c r="D441" s="158">
        <v>0</v>
      </c>
      <c r="E441" s="150">
        <v>1040</v>
      </c>
    </row>
    <row r="442" spans="1:5">
      <c r="A442" s="144" t="s">
        <v>65</v>
      </c>
      <c r="B442" s="158">
        <v>179</v>
      </c>
      <c r="C442" s="158">
        <v>0</v>
      </c>
      <c r="D442" s="158">
        <v>0</v>
      </c>
      <c r="E442" s="150">
        <v>179</v>
      </c>
    </row>
    <row r="443" spans="1:5">
      <c r="A443" s="144" t="s">
        <v>67</v>
      </c>
      <c r="B443" s="158">
        <v>0</v>
      </c>
      <c r="C443" s="158">
        <v>-41</v>
      </c>
      <c r="D443" s="158">
        <v>7</v>
      </c>
      <c r="E443" s="150">
        <v>-34</v>
      </c>
    </row>
    <row r="444" spans="1:5">
      <c r="A444" s="144" t="s">
        <v>68</v>
      </c>
      <c r="B444" s="158">
        <v>445</v>
      </c>
      <c r="C444" s="158">
        <v>7</v>
      </c>
      <c r="D444" s="158">
        <v>-16</v>
      </c>
      <c r="E444" s="150">
        <v>436</v>
      </c>
    </row>
    <row r="445" spans="1:5">
      <c r="A445" s="144" t="s">
        <v>69</v>
      </c>
      <c r="B445" s="158">
        <v>0</v>
      </c>
      <c r="C445" s="158">
        <v>45</v>
      </c>
      <c r="D445" s="158">
        <v>0</v>
      </c>
      <c r="E445" s="150">
        <v>45</v>
      </c>
    </row>
    <row r="446" spans="1:5">
      <c r="A446" s="144" t="s">
        <v>70</v>
      </c>
      <c r="B446" s="158">
        <v>0</v>
      </c>
      <c r="C446" s="158">
        <v>0</v>
      </c>
      <c r="D446" s="158">
        <v>0</v>
      </c>
      <c r="E446" s="150">
        <v>0</v>
      </c>
    </row>
    <row r="447" spans="1:5">
      <c r="A447" s="144" t="s">
        <v>71</v>
      </c>
      <c r="B447" s="158">
        <v>8</v>
      </c>
      <c r="C447" s="158">
        <v>0</v>
      </c>
      <c r="D447" s="158">
        <v>10</v>
      </c>
      <c r="E447" s="150">
        <v>18</v>
      </c>
    </row>
    <row r="448" spans="1:5">
      <c r="A448" s="144" t="s">
        <v>72</v>
      </c>
      <c r="B448" s="158">
        <v>0</v>
      </c>
      <c r="C448" s="158">
        <v>-45</v>
      </c>
      <c r="D448" s="158">
        <v>-12</v>
      </c>
      <c r="E448" s="150">
        <v>-57</v>
      </c>
    </row>
    <row r="449" spans="1:5">
      <c r="A449" s="144" t="s">
        <v>73</v>
      </c>
      <c r="B449" s="158">
        <v>0</v>
      </c>
      <c r="C449" s="158">
        <v>0</v>
      </c>
      <c r="D449" s="158">
        <v>4</v>
      </c>
      <c r="E449" s="150">
        <v>4</v>
      </c>
    </row>
    <row r="450" spans="1:5">
      <c r="A450" s="144" t="s">
        <v>74</v>
      </c>
      <c r="B450" s="158">
        <v>0</v>
      </c>
      <c r="C450" s="158">
        <v>0</v>
      </c>
      <c r="D450" s="158">
        <v>0</v>
      </c>
      <c r="E450" s="150">
        <v>0</v>
      </c>
    </row>
    <row r="451" spans="1:5">
      <c r="A451" s="144" t="s">
        <v>75</v>
      </c>
      <c r="B451" s="158">
        <v>0</v>
      </c>
      <c r="C451" s="158">
        <v>-12</v>
      </c>
      <c r="D451" s="158">
        <v>21</v>
      </c>
      <c r="E451" s="150">
        <v>9</v>
      </c>
    </row>
    <row r="452" spans="1:5">
      <c r="A452" s="144" t="s">
        <v>76</v>
      </c>
      <c r="B452" s="158">
        <v>0</v>
      </c>
      <c r="C452" s="158">
        <v>0</v>
      </c>
      <c r="D452" s="158">
        <v>-26</v>
      </c>
      <c r="E452" s="150">
        <v>-26</v>
      </c>
    </row>
    <row r="453" spans="1:5">
      <c r="A453" s="147" t="s">
        <v>77</v>
      </c>
      <c r="B453" s="160">
        <f>SUM(B420:B452)</f>
        <v>1759</v>
      </c>
      <c r="C453" s="160">
        <f t="shared" ref="C453:E453" si="31">SUM(C420:C452)</f>
        <v>30</v>
      </c>
      <c r="D453" s="160">
        <f t="shared" si="31"/>
        <v>-23</v>
      </c>
      <c r="E453" s="151">
        <f t="shared" si="31"/>
        <v>1766</v>
      </c>
    </row>
  </sheetData>
  <sortState xmlns:xlrd2="http://schemas.microsoft.com/office/spreadsheetml/2017/richdata2" ref="A165:P197">
    <sortCondition ref="A165:A197"/>
  </sortState>
  <mergeCells count="25">
    <mergeCell ref="K339:M339"/>
    <mergeCell ref="B339:D339"/>
    <mergeCell ref="E339:G339"/>
    <mergeCell ref="H339:J339"/>
    <mergeCell ref="B82:E82"/>
    <mergeCell ref="F82:I82"/>
    <mergeCell ref="O82:O83"/>
    <mergeCell ref="A82:A83"/>
    <mergeCell ref="A121:A122"/>
    <mergeCell ref="B121:E121"/>
    <mergeCell ref="F121:I121"/>
    <mergeCell ref="O121:O122"/>
    <mergeCell ref="J82:N82"/>
    <mergeCell ref="J121:N121"/>
    <mergeCell ref="N202:N203"/>
    <mergeCell ref="B163:D163"/>
    <mergeCell ref="E163:G163"/>
    <mergeCell ref="A163:A164"/>
    <mergeCell ref="A202:A203"/>
    <mergeCell ref="B202:D202"/>
    <mergeCell ref="E202:G202"/>
    <mergeCell ref="H202:J202"/>
    <mergeCell ref="K202:M202"/>
    <mergeCell ref="H163:J163"/>
    <mergeCell ref="K163:K164"/>
  </mergeCells>
  <hyperlinks>
    <hyperlink ref="A415" location="Density!A1" display="See Density worksheet" xr:uid="{C17B6EF2-5DF8-4A61-AA7D-5F6D9FB49EB5}"/>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S248"/>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33.109375" style="1" customWidth="1"/>
    <col min="2" max="15" width="13.33203125" style="1" customWidth="1"/>
    <col min="16" max="16384" width="8.6640625" style="1"/>
  </cols>
  <sheetData>
    <row r="1" spans="1:19" ht="18">
      <c r="A1" s="172" t="s">
        <v>306</v>
      </c>
    </row>
    <row r="2" spans="1:19" ht="15.75">
      <c r="A2" s="9" t="s">
        <v>505</v>
      </c>
    </row>
    <row r="4" spans="1:19" ht="23.25" customHeight="1">
      <c r="A4" s="302" t="s">
        <v>85</v>
      </c>
      <c r="B4" s="305" t="s">
        <v>86</v>
      </c>
      <c r="C4" s="305"/>
      <c r="D4" s="305"/>
      <c r="E4" s="305"/>
      <c r="F4" s="305" t="s">
        <v>87</v>
      </c>
      <c r="G4" s="305"/>
      <c r="H4" s="305"/>
      <c r="I4" s="305"/>
      <c r="J4" s="306" t="s">
        <v>88</v>
      </c>
      <c r="K4" s="307"/>
      <c r="L4" s="307"/>
      <c r="M4" s="307"/>
      <c r="N4" s="308"/>
      <c r="O4" s="286" t="s">
        <v>89</v>
      </c>
    </row>
    <row r="5" spans="1:19" ht="31.5">
      <c r="A5" s="303"/>
      <c r="B5" s="37" t="s">
        <v>83</v>
      </c>
      <c r="C5" s="37" t="s">
        <v>80</v>
      </c>
      <c r="D5" s="37" t="s">
        <v>81</v>
      </c>
      <c r="E5" s="37" t="s">
        <v>82</v>
      </c>
      <c r="F5" s="37" t="s">
        <v>83</v>
      </c>
      <c r="G5" s="37" t="s">
        <v>80</v>
      </c>
      <c r="H5" s="37" t="s">
        <v>81</v>
      </c>
      <c r="I5" s="37" t="s">
        <v>82</v>
      </c>
      <c r="J5" s="37" t="s">
        <v>83</v>
      </c>
      <c r="K5" s="37" t="s">
        <v>80</v>
      </c>
      <c r="L5" s="37" t="s">
        <v>81</v>
      </c>
      <c r="M5" s="37" t="s">
        <v>82</v>
      </c>
      <c r="N5" s="37" t="s">
        <v>425</v>
      </c>
      <c r="O5" s="304"/>
    </row>
    <row r="6" spans="1:19">
      <c r="A6" s="17" t="s">
        <v>43</v>
      </c>
      <c r="B6" s="104">
        <v>111</v>
      </c>
      <c r="C6" s="105">
        <v>97</v>
      </c>
      <c r="D6" s="105">
        <v>0</v>
      </c>
      <c r="E6" s="106">
        <v>0</v>
      </c>
      <c r="F6" s="104">
        <v>3290</v>
      </c>
      <c r="G6" s="105">
        <v>473</v>
      </c>
      <c r="H6" s="105">
        <v>1068</v>
      </c>
      <c r="I6" s="106">
        <v>121</v>
      </c>
      <c r="J6" s="104">
        <v>3179</v>
      </c>
      <c r="K6" s="105">
        <v>376</v>
      </c>
      <c r="L6" s="105">
        <v>1068</v>
      </c>
      <c r="M6" s="106">
        <v>121</v>
      </c>
      <c r="N6" s="245">
        <v>4744</v>
      </c>
      <c r="O6" s="114">
        <v>0.3298903878583474</v>
      </c>
      <c r="P6" s="27"/>
      <c r="Q6" s="27"/>
      <c r="R6" s="27"/>
      <c r="S6" s="27"/>
    </row>
    <row r="7" spans="1:19">
      <c r="A7" s="19" t="s">
        <v>44</v>
      </c>
      <c r="B7" s="184">
        <v>261</v>
      </c>
      <c r="C7" s="152">
        <v>27</v>
      </c>
      <c r="D7" s="152">
        <v>0</v>
      </c>
      <c r="E7" s="165">
        <v>0</v>
      </c>
      <c r="F7" s="184">
        <v>3415</v>
      </c>
      <c r="G7" s="152">
        <v>340</v>
      </c>
      <c r="H7" s="152">
        <v>12</v>
      </c>
      <c r="I7" s="165">
        <v>0</v>
      </c>
      <c r="J7" s="184">
        <v>3154</v>
      </c>
      <c r="K7" s="152">
        <v>313</v>
      </c>
      <c r="L7" s="152">
        <v>12</v>
      </c>
      <c r="M7" s="165">
        <v>0</v>
      </c>
      <c r="N7" s="165">
        <v>3479</v>
      </c>
      <c r="O7" s="153">
        <v>9.3417648749640703E-2</v>
      </c>
      <c r="P7" s="27"/>
      <c r="Q7" s="27"/>
      <c r="R7" s="27"/>
      <c r="S7" s="27"/>
    </row>
    <row r="8" spans="1:19">
      <c r="A8" s="19" t="s">
        <v>45</v>
      </c>
      <c r="B8" s="184">
        <v>49</v>
      </c>
      <c r="C8" s="152">
        <v>0</v>
      </c>
      <c r="D8" s="152">
        <v>0</v>
      </c>
      <c r="E8" s="165">
        <v>0</v>
      </c>
      <c r="F8" s="184">
        <v>915</v>
      </c>
      <c r="G8" s="152">
        <v>81</v>
      </c>
      <c r="H8" s="152">
        <v>65</v>
      </c>
      <c r="I8" s="165">
        <v>43</v>
      </c>
      <c r="J8" s="184">
        <v>866</v>
      </c>
      <c r="K8" s="152">
        <v>81</v>
      </c>
      <c r="L8" s="152">
        <v>65</v>
      </c>
      <c r="M8" s="165">
        <v>43</v>
      </c>
      <c r="N8" s="165">
        <v>1055</v>
      </c>
      <c r="O8" s="153">
        <v>0.17914691943127961</v>
      </c>
      <c r="P8" s="27"/>
      <c r="Q8" s="27"/>
      <c r="R8" s="27"/>
      <c r="S8" s="27"/>
    </row>
    <row r="9" spans="1:19">
      <c r="A9" s="19" t="s">
        <v>46</v>
      </c>
      <c r="B9" s="184">
        <v>264</v>
      </c>
      <c r="C9" s="152">
        <v>59</v>
      </c>
      <c r="D9" s="152">
        <v>5</v>
      </c>
      <c r="E9" s="165">
        <v>0</v>
      </c>
      <c r="F9" s="184">
        <v>5018</v>
      </c>
      <c r="G9" s="152">
        <v>131</v>
      </c>
      <c r="H9" s="152">
        <v>870</v>
      </c>
      <c r="I9" s="165">
        <v>793</v>
      </c>
      <c r="J9" s="184">
        <v>4754</v>
      </c>
      <c r="K9" s="152">
        <v>72</v>
      </c>
      <c r="L9" s="152">
        <v>865</v>
      </c>
      <c r="M9" s="165">
        <v>793</v>
      </c>
      <c r="N9" s="165">
        <v>6484</v>
      </c>
      <c r="O9" s="153">
        <v>0.26681061073411472</v>
      </c>
      <c r="P9" s="27"/>
      <c r="Q9" s="27"/>
      <c r="R9" s="27"/>
      <c r="S9" s="27"/>
    </row>
    <row r="10" spans="1:19">
      <c r="A10" s="19" t="s">
        <v>47</v>
      </c>
      <c r="B10" s="184">
        <v>117</v>
      </c>
      <c r="C10" s="152">
        <v>2</v>
      </c>
      <c r="D10" s="152">
        <v>0</v>
      </c>
      <c r="E10" s="165">
        <v>0</v>
      </c>
      <c r="F10" s="184">
        <v>745</v>
      </c>
      <c r="G10" s="152">
        <v>45</v>
      </c>
      <c r="H10" s="152">
        <v>18</v>
      </c>
      <c r="I10" s="165">
        <v>0</v>
      </c>
      <c r="J10" s="184">
        <v>628</v>
      </c>
      <c r="K10" s="152">
        <v>43</v>
      </c>
      <c r="L10" s="152">
        <v>18</v>
      </c>
      <c r="M10" s="165">
        <v>0</v>
      </c>
      <c r="N10" s="165">
        <v>689</v>
      </c>
      <c r="O10" s="153">
        <v>8.8534107402031936E-2</v>
      </c>
      <c r="P10" s="27"/>
      <c r="Q10" s="27"/>
      <c r="R10" s="27"/>
      <c r="S10" s="27"/>
    </row>
    <row r="11" spans="1:19">
      <c r="A11" s="19" t="s">
        <v>48</v>
      </c>
      <c r="B11" s="184">
        <v>165</v>
      </c>
      <c r="C11" s="152">
        <v>1</v>
      </c>
      <c r="D11" s="152">
        <v>0</v>
      </c>
      <c r="E11" s="165">
        <v>0</v>
      </c>
      <c r="F11" s="184">
        <v>977</v>
      </c>
      <c r="G11" s="152">
        <v>20</v>
      </c>
      <c r="H11" s="152">
        <v>86</v>
      </c>
      <c r="I11" s="165">
        <v>174</v>
      </c>
      <c r="J11" s="184">
        <v>812</v>
      </c>
      <c r="K11" s="152">
        <v>19</v>
      </c>
      <c r="L11" s="152">
        <v>86</v>
      </c>
      <c r="M11" s="165">
        <v>174</v>
      </c>
      <c r="N11" s="165">
        <v>1091</v>
      </c>
      <c r="O11" s="153">
        <v>0.25572868927589365</v>
      </c>
      <c r="P11" s="27"/>
      <c r="Q11" s="27"/>
      <c r="R11" s="27"/>
      <c r="S11" s="27"/>
    </row>
    <row r="12" spans="1:19">
      <c r="A12" s="19" t="s">
        <v>49</v>
      </c>
      <c r="B12" s="184">
        <v>6</v>
      </c>
      <c r="C12" s="152">
        <v>0</v>
      </c>
      <c r="D12" s="152">
        <v>0</v>
      </c>
      <c r="E12" s="165">
        <v>0</v>
      </c>
      <c r="F12" s="184">
        <v>47</v>
      </c>
      <c r="G12" s="152">
        <v>0</v>
      </c>
      <c r="H12" s="152">
        <v>0</v>
      </c>
      <c r="I12" s="165">
        <v>0</v>
      </c>
      <c r="J12" s="184">
        <v>41</v>
      </c>
      <c r="K12" s="152">
        <v>0</v>
      </c>
      <c r="L12" s="152">
        <v>0</v>
      </c>
      <c r="M12" s="165">
        <v>0</v>
      </c>
      <c r="N12" s="165">
        <v>41</v>
      </c>
      <c r="O12" s="153">
        <v>0</v>
      </c>
      <c r="P12" s="27"/>
      <c r="Q12" s="27"/>
      <c r="R12" s="27"/>
      <c r="S12" s="27"/>
    </row>
    <row r="13" spans="1:19">
      <c r="A13" s="19" t="s">
        <v>50</v>
      </c>
      <c r="B13" s="184">
        <v>222</v>
      </c>
      <c r="C13" s="152">
        <v>0</v>
      </c>
      <c r="D13" s="152">
        <v>1</v>
      </c>
      <c r="E13" s="165">
        <v>0</v>
      </c>
      <c r="F13" s="184">
        <v>3520</v>
      </c>
      <c r="G13" s="152">
        <v>42</v>
      </c>
      <c r="H13" s="152">
        <v>215</v>
      </c>
      <c r="I13" s="165">
        <v>155</v>
      </c>
      <c r="J13" s="184">
        <v>3298</v>
      </c>
      <c r="K13" s="152">
        <v>42</v>
      </c>
      <c r="L13" s="152">
        <v>214</v>
      </c>
      <c r="M13" s="165">
        <v>155</v>
      </c>
      <c r="N13" s="165">
        <v>3709</v>
      </c>
      <c r="O13" s="153">
        <v>0.11081153949851712</v>
      </c>
      <c r="P13" s="27"/>
      <c r="Q13" s="27"/>
      <c r="R13" s="27"/>
      <c r="S13" s="27"/>
    </row>
    <row r="14" spans="1:19">
      <c r="A14" s="19" t="s">
        <v>51</v>
      </c>
      <c r="B14" s="184">
        <v>320</v>
      </c>
      <c r="C14" s="152">
        <v>1116</v>
      </c>
      <c r="D14" s="152">
        <v>20</v>
      </c>
      <c r="E14" s="165">
        <v>0</v>
      </c>
      <c r="F14" s="184">
        <v>3283</v>
      </c>
      <c r="G14" s="152">
        <v>129</v>
      </c>
      <c r="H14" s="152">
        <v>702</v>
      </c>
      <c r="I14" s="165">
        <v>541</v>
      </c>
      <c r="J14" s="184">
        <v>2963</v>
      </c>
      <c r="K14" s="152">
        <v>-987</v>
      </c>
      <c r="L14" s="152">
        <v>682</v>
      </c>
      <c r="M14" s="165">
        <v>541</v>
      </c>
      <c r="N14" s="165">
        <v>3199</v>
      </c>
      <c r="O14" s="153">
        <v>7.3773054079399811E-2</v>
      </c>
      <c r="P14" s="27"/>
      <c r="Q14" s="27"/>
      <c r="R14" s="27"/>
      <c r="S14" s="27"/>
    </row>
    <row r="15" spans="1:19">
      <c r="A15" s="19" t="s">
        <v>52</v>
      </c>
      <c r="B15" s="184">
        <v>43</v>
      </c>
      <c r="C15" s="152">
        <v>130</v>
      </c>
      <c r="D15" s="152">
        <v>0</v>
      </c>
      <c r="E15" s="165">
        <v>0</v>
      </c>
      <c r="F15" s="184">
        <v>754</v>
      </c>
      <c r="G15" s="152">
        <v>24</v>
      </c>
      <c r="H15" s="152">
        <v>16</v>
      </c>
      <c r="I15" s="165">
        <v>140</v>
      </c>
      <c r="J15" s="184">
        <v>711</v>
      </c>
      <c r="K15" s="152">
        <v>-106</v>
      </c>
      <c r="L15" s="152">
        <v>16</v>
      </c>
      <c r="M15" s="165">
        <v>140</v>
      </c>
      <c r="N15" s="165">
        <v>761</v>
      </c>
      <c r="O15" s="153">
        <v>6.5703022339027597E-2</v>
      </c>
      <c r="P15" s="27"/>
      <c r="Q15" s="27"/>
      <c r="R15" s="27"/>
      <c r="S15" s="27"/>
    </row>
    <row r="16" spans="1:19">
      <c r="A16" s="19" t="s">
        <v>53</v>
      </c>
      <c r="B16" s="184">
        <v>42</v>
      </c>
      <c r="C16" s="152">
        <v>2</v>
      </c>
      <c r="D16" s="152">
        <v>0</v>
      </c>
      <c r="E16" s="165">
        <v>0</v>
      </c>
      <c r="F16" s="184">
        <v>2186</v>
      </c>
      <c r="G16" s="152">
        <v>593</v>
      </c>
      <c r="H16" s="152">
        <v>201</v>
      </c>
      <c r="I16" s="165">
        <v>74</v>
      </c>
      <c r="J16" s="184">
        <v>2144</v>
      </c>
      <c r="K16" s="152">
        <v>591</v>
      </c>
      <c r="L16" s="152">
        <v>201</v>
      </c>
      <c r="M16" s="165">
        <v>74</v>
      </c>
      <c r="N16" s="165">
        <v>3010</v>
      </c>
      <c r="O16" s="153">
        <v>0.28770764119601328</v>
      </c>
      <c r="P16" s="27"/>
      <c r="Q16" s="27"/>
      <c r="R16" s="27"/>
      <c r="S16" s="27"/>
    </row>
    <row r="17" spans="1:19">
      <c r="A17" s="19" t="s">
        <v>54</v>
      </c>
      <c r="B17" s="184">
        <v>267</v>
      </c>
      <c r="C17" s="152">
        <v>8</v>
      </c>
      <c r="D17" s="152">
        <v>2</v>
      </c>
      <c r="E17" s="165">
        <v>0</v>
      </c>
      <c r="F17" s="184">
        <v>1632</v>
      </c>
      <c r="G17" s="152">
        <v>110</v>
      </c>
      <c r="H17" s="152">
        <v>189</v>
      </c>
      <c r="I17" s="165">
        <v>89</v>
      </c>
      <c r="J17" s="184">
        <v>1365</v>
      </c>
      <c r="K17" s="152">
        <v>102</v>
      </c>
      <c r="L17" s="152">
        <v>187</v>
      </c>
      <c r="M17" s="165">
        <v>89</v>
      </c>
      <c r="N17" s="165">
        <v>1743</v>
      </c>
      <c r="O17" s="153">
        <v>0.21686746987951808</v>
      </c>
      <c r="P17" s="27"/>
      <c r="Q17" s="27"/>
      <c r="R17" s="27"/>
      <c r="S17" s="27"/>
    </row>
    <row r="18" spans="1:19">
      <c r="A18" s="19" t="s">
        <v>55</v>
      </c>
      <c r="B18" s="184">
        <v>206</v>
      </c>
      <c r="C18" s="152">
        <v>23</v>
      </c>
      <c r="D18" s="152">
        <v>0</v>
      </c>
      <c r="E18" s="165">
        <v>0</v>
      </c>
      <c r="F18" s="184">
        <v>2687</v>
      </c>
      <c r="G18" s="152">
        <v>345</v>
      </c>
      <c r="H18" s="152">
        <v>776</v>
      </c>
      <c r="I18" s="165">
        <v>61</v>
      </c>
      <c r="J18" s="184">
        <v>2481</v>
      </c>
      <c r="K18" s="152">
        <v>322</v>
      </c>
      <c r="L18" s="152">
        <v>776</v>
      </c>
      <c r="M18" s="165">
        <v>61</v>
      </c>
      <c r="N18" s="165">
        <v>3640</v>
      </c>
      <c r="O18" s="153">
        <v>0.31840659340659339</v>
      </c>
      <c r="P18" s="27"/>
      <c r="Q18" s="27"/>
      <c r="R18" s="27"/>
      <c r="S18" s="27"/>
    </row>
    <row r="19" spans="1:19">
      <c r="A19" s="19" t="s">
        <v>56</v>
      </c>
      <c r="B19" s="184">
        <v>253</v>
      </c>
      <c r="C19" s="152">
        <v>1</v>
      </c>
      <c r="D19" s="152">
        <v>0</v>
      </c>
      <c r="E19" s="165">
        <v>0</v>
      </c>
      <c r="F19" s="184">
        <v>4324</v>
      </c>
      <c r="G19" s="152">
        <v>339</v>
      </c>
      <c r="H19" s="152">
        <v>736</v>
      </c>
      <c r="I19" s="165">
        <v>4</v>
      </c>
      <c r="J19" s="184">
        <v>4071</v>
      </c>
      <c r="K19" s="152">
        <v>338</v>
      </c>
      <c r="L19" s="152">
        <v>736</v>
      </c>
      <c r="M19" s="165">
        <v>4</v>
      </c>
      <c r="N19" s="165">
        <v>5149</v>
      </c>
      <c r="O19" s="153">
        <v>0.20936104097883085</v>
      </c>
      <c r="P19" s="27"/>
      <c r="Q19" s="27"/>
      <c r="R19" s="27"/>
      <c r="S19" s="27"/>
    </row>
    <row r="20" spans="1:19">
      <c r="A20" s="19" t="s">
        <v>57</v>
      </c>
      <c r="B20" s="184">
        <v>137</v>
      </c>
      <c r="C20" s="152">
        <v>254</v>
      </c>
      <c r="D20" s="152">
        <v>0</v>
      </c>
      <c r="E20" s="165">
        <v>0</v>
      </c>
      <c r="F20" s="184">
        <v>1674</v>
      </c>
      <c r="G20" s="152">
        <v>284</v>
      </c>
      <c r="H20" s="152">
        <v>159</v>
      </c>
      <c r="I20" s="165">
        <v>136</v>
      </c>
      <c r="J20" s="184">
        <v>1537</v>
      </c>
      <c r="K20" s="152">
        <v>30</v>
      </c>
      <c r="L20" s="152">
        <v>159</v>
      </c>
      <c r="M20" s="165">
        <v>136</v>
      </c>
      <c r="N20" s="165">
        <v>1862</v>
      </c>
      <c r="O20" s="153">
        <v>0.17454350161117077</v>
      </c>
      <c r="P20" s="27"/>
      <c r="Q20" s="27"/>
      <c r="R20" s="27"/>
      <c r="S20" s="27"/>
    </row>
    <row r="21" spans="1:19">
      <c r="A21" s="19" t="s">
        <v>58</v>
      </c>
      <c r="B21" s="184">
        <v>71</v>
      </c>
      <c r="C21" s="152">
        <v>0</v>
      </c>
      <c r="D21" s="152">
        <v>0</v>
      </c>
      <c r="E21" s="165">
        <v>0</v>
      </c>
      <c r="F21" s="184">
        <v>1954</v>
      </c>
      <c r="G21" s="152">
        <v>52</v>
      </c>
      <c r="H21" s="152">
        <v>314</v>
      </c>
      <c r="I21" s="165">
        <v>78</v>
      </c>
      <c r="J21" s="184">
        <v>1883</v>
      </c>
      <c r="K21" s="152">
        <v>52</v>
      </c>
      <c r="L21" s="152">
        <v>314</v>
      </c>
      <c r="M21" s="165">
        <v>78</v>
      </c>
      <c r="N21" s="165">
        <v>2327</v>
      </c>
      <c r="O21" s="153">
        <v>0.19080360979802322</v>
      </c>
      <c r="P21" s="27"/>
      <c r="Q21" s="27"/>
      <c r="R21" s="27"/>
      <c r="S21" s="27"/>
    </row>
    <row r="22" spans="1:19">
      <c r="A22" s="19" t="s">
        <v>59</v>
      </c>
      <c r="B22" s="184">
        <v>113</v>
      </c>
      <c r="C22" s="152">
        <v>22</v>
      </c>
      <c r="D22" s="152">
        <v>0</v>
      </c>
      <c r="E22" s="165">
        <v>0</v>
      </c>
      <c r="F22" s="184">
        <v>2254</v>
      </c>
      <c r="G22" s="152">
        <v>77</v>
      </c>
      <c r="H22" s="152">
        <v>531</v>
      </c>
      <c r="I22" s="165">
        <v>143</v>
      </c>
      <c r="J22" s="184">
        <v>2141</v>
      </c>
      <c r="K22" s="152">
        <v>55</v>
      </c>
      <c r="L22" s="152">
        <v>531</v>
      </c>
      <c r="M22" s="165">
        <v>143</v>
      </c>
      <c r="N22" s="165">
        <v>2870</v>
      </c>
      <c r="O22" s="153">
        <v>0.25400696864111499</v>
      </c>
      <c r="P22" s="27"/>
      <c r="Q22" s="27"/>
      <c r="R22" s="27"/>
      <c r="S22" s="27"/>
    </row>
    <row r="23" spans="1:19">
      <c r="A23" s="19" t="s">
        <v>60</v>
      </c>
      <c r="B23" s="184">
        <v>48</v>
      </c>
      <c r="C23" s="152">
        <v>0</v>
      </c>
      <c r="D23" s="152">
        <v>0</v>
      </c>
      <c r="E23" s="165">
        <v>0</v>
      </c>
      <c r="F23" s="184">
        <v>1582</v>
      </c>
      <c r="G23" s="152">
        <v>122</v>
      </c>
      <c r="H23" s="152">
        <v>246</v>
      </c>
      <c r="I23" s="165">
        <v>69</v>
      </c>
      <c r="J23" s="184">
        <v>1534</v>
      </c>
      <c r="K23" s="152">
        <v>122</v>
      </c>
      <c r="L23" s="152">
        <v>246</v>
      </c>
      <c r="M23" s="165">
        <v>69</v>
      </c>
      <c r="N23" s="165">
        <v>1971</v>
      </c>
      <c r="O23" s="153">
        <v>0.22171486555048198</v>
      </c>
      <c r="P23" s="27"/>
      <c r="Q23" s="27"/>
      <c r="R23" s="27"/>
      <c r="S23" s="27"/>
    </row>
    <row r="24" spans="1:19">
      <c r="A24" s="19" t="s">
        <v>61</v>
      </c>
      <c r="B24" s="184">
        <v>93</v>
      </c>
      <c r="C24" s="152">
        <v>117</v>
      </c>
      <c r="D24" s="152">
        <v>0</v>
      </c>
      <c r="E24" s="165">
        <v>0</v>
      </c>
      <c r="F24" s="184">
        <v>522</v>
      </c>
      <c r="G24" s="152">
        <v>300</v>
      </c>
      <c r="H24" s="152">
        <v>43</v>
      </c>
      <c r="I24" s="165">
        <v>0</v>
      </c>
      <c r="J24" s="184">
        <v>429</v>
      </c>
      <c r="K24" s="152">
        <v>183</v>
      </c>
      <c r="L24" s="152">
        <v>43</v>
      </c>
      <c r="M24" s="165">
        <v>0</v>
      </c>
      <c r="N24" s="165">
        <v>655</v>
      </c>
      <c r="O24" s="153">
        <v>0.34503816793893127</v>
      </c>
      <c r="P24" s="27"/>
      <c r="Q24" s="27"/>
      <c r="R24" s="27"/>
      <c r="S24" s="27"/>
    </row>
    <row r="25" spans="1:19">
      <c r="A25" s="19" t="s">
        <v>62</v>
      </c>
      <c r="B25" s="184">
        <v>84</v>
      </c>
      <c r="C25" s="152">
        <v>78</v>
      </c>
      <c r="D25" s="152">
        <v>1</v>
      </c>
      <c r="E25" s="165">
        <v>0</v>
      </c>
      <c r="F25" s="184">
        <v>327</v>
      </c>
      <c r="G25" s="152">
        <v>106</v>
      </c>
      <c r="H25" s="152">
        <v>26</v>
      </c>
      <c r="I25" s="165">
        <v>0</v>
      </c>
      <c r="J25" s="184">
        <v>243</v>
      </c>
      <c r="K25" s="152">
        <v>28</v>
      </c>
      <c r="L25" s="152">
        <v>25</v>
      </c>
      <c r="M25" s="165">
        <v>0</v>
      </c>
      <c r="N25" s="165">
        <v>296</v>
      </c>
      <c r="O25" s="153">
        <v>0.17905405405405406</v>
      </c>
      <c r="P25" s="27"/>
      <c r="Q25" s="27"/>
      <c r="R25" s="27"/>
      <c r="S25" s="27"/>
    </row>
    <row r="26" spans="1:19">
      <c r="A26" s="19" t="s">
        <v>63</v>
      </c>
      <c r="B26" s="184">
        <v>58</v>
      </c>
      <c r="C26" s="152">
        <v>0</v>
      </c>
      <c r="D26" s="152">
        <v>0</v>
      </c>
      <c r="E26" s="165">
        <v>0</v>
      </c>
      <c r="F26" s="184">
        <v>1472</v>
      </c>
      <c r="G26" s="152">
        <v>52</v>
      </c>
      <c r="H26" s="152">
        <v>24</v>
      </c>
      <c r="I26" s="165">
        <v>35</v>
      </c>
      <c r="J26" s="184">
        <v>1414</v>
      </c>
      <c r="K26" s="152">
        <v>52</v>
      </c>
      <c r="L26" s="152">
        <v>24</v>
      </c>
      <c r="M26" s="165">
        <v>35</v>
      </c>
      <c r="N26" s="165">
        <v>1525</v>
      </c>
      <c r="O26" s="153">
        <v>7.2786885245901642E-2</v>
      </c>
      <c r="P26" s="27"/>
      <c r="Q26" s="27"/>
      <c r="R26" s="27"/>
      <c r="S26" s="27"/>
    </row>
    <row r="27" spans="1:19">
      <c r="A27" s="19" t="s">
        <v>64</v>
      </c>
      <c r="B27" s="184">
        <v>126</v>
      </c>
      <c r="C27" s="152">
        <v>76</v>
      </c>
      <c r="D27" s="152">
        <v>0</v>
      </c>
      <c r="E27" s="165">
        <v>0</v>
      </c>
      <c r="F27" s="184">
        <v>2571</v>
      </c>
      <c r="G27" s="152">
        <v>260</v>
      </c>
      <c r="H27" s="152">
        <v>277</v>
      </c>
      <c r="I27" s="165">
        <v>214</v>
      </c>
      <c r="J27" s="184">
        <v>2445</v>
      </c>
      <c r="K27" s="152">
        <v>184</v>
      </c>
      <c r="L27" s="152">
        <v>277</v>
      </c>
      <c r="M27" s="165">
        <v>214</v>
      </c>
      <c r="N27" s="165">
        <v>3120</v>
      </c>
      <c r="O27" s="153">
        <v>0.21634615384615385</v>
      </c>
      <c r="P27" s="27"/>
      <c r="Q27" s="27"/>
      <c r="R27" s="27"/>
      <c r="S27" s="27"/>
    </row>
    <row r="28" spans="1:19">
      <c r="A28" s="19" t="s">
        <v>65</v>
      </c>
      <c r="B28" s="184">
        <v>77</v>
      </c>
      <c r="C28" s="152">
        <v>17</v>
      </c>
      <c r="D28" s="152">
        <v>0</v>
      </c>
      <c r="E28" s="165">
        <v>0</v>
      </c>
      <c r="F28" s="184">
        <v>2199</v>
      </c>
      <c r="G28" s="152">
        <v>360</v>
      </c>
      <c r="H28" s="152">
        <v>157</v>
      </c>
      <c r="I28" s="165">
        <v>131</v>
      </c>
      <c r="J28" s="184">
        <v>2122</v>
      </c>
      <c r="K28" s="152">
        <v>343</v>
      </c>
      <c r="L28" s="152">
        <v>157</v>
      </c>
      <c r="M28" s="165">
        <v>131</v>
      </c>
      <c r="N28" s="165">
        <v>2753</v>
      </c>
      <c r="O28" s="153">
        <v>0.22920450417726118</v>
      </c>
      <c r="P28" s="27"/>
      <c r="Q28" s="27"/>
      <c r="R28" s="27"/>
      <c r="S28" s="27"/>
    </row>
    <row r="29" spans="1:19">
      <c r="A29" s="19" t="s">
        <v>67</v>
      </c>
      <c r="B29" s="184">
        <v>125</v>
      </c>
      <c r="C29" s="152">
        <v>0</v>
      </c>
      <c r="D29" s="152">
        <v>0</v>
      </c>
      <c r="E29" s="165">
        <v>0</v>
      </c>
      <c r="F29" s="184">
        <v>681</v>
      </c>
      <c r="G29" s="152">
        <v>0</v>
      </c>
      <c r="H29" s="152">
        <v>16</v>
      </c>
      <c r="I29" s="165">
        <v>28</v>
      </c>
      <c r="J29" s="184">
        <v>556</v>
      </c>
      <c r="K29" s="152">
        <v>0</v>
      </c>
      <c r="L29" s="152">
        <v>16</v>
      </c>
      <c r="M29" s="165">
        <v>28</v>
      </c>
      <c r="N29" s="165">
        <v>600</v>
      </c>
      <c r="O29" s="153">
        <v>7.3333333333333334E-2</v>
      </c>
      <c r="P29" s="27"/>
      <c r="Q29" s="27"/>
      <c r="R29" s="27"/>
      <c r="S29" s="27"/>
    </row>
    <row r="30" spans="1:19">
      <c r="A30" s="19" t="s">
        <v>68</v>
      </c>
      <c r="B30" s="184">
        <v>85</v>
      </c>
      <c r="C30" s="152">
        <v>0</v>
      </c>
      <c r="D30" s="152">
        <v>0</v>
      </c>
      <c r="E30" s="165">
        <v>0</v>
      </c>
      <c r="F30" s="184">
        <v>4533</v>
      </c>
      <c r="G30" s="152">
        <v>201</v>
      </c>
      <c r="H30" s="152">
        <v>1007</v>
      </c>
      <c r="I30" s="165">
        <v>592</v>
      </c>
      <c r="J30" s="184">
        <v>4448</v>
      </c>
      <c r="K30" s="152">
        <v>201</v>
      </c>
      <c r="L30" s="152">
        <v>1007</v>
      </c>
      <c r="M30" s="165">
        <v>592</v>
      </c>
      <c r="N30" s="165">
        <v>6248</v>
      </c>
      <c r="O30" s="153">
        <v>0.28809218950064019</v>
      </c>
      <c r="P30" s="27"/>
      <c r="Q30" s="27"/>
      <c r="R30" s="27"/>
      <c r="S30" s="27"/>
    </row>
    <row r="31" spans="1:19">
      <c r="A31" s="19" t="s">
        <v>69</v>
      </c>
      <c r="B31" s="184">
        <v>100</v>
      </c>
      <c r="C31" s="152">
        <v>0</v>
      </c>
      <c r="D31" s="152">
        <v>0</v>
      </c>
      <c r="E31" s="165">
        <v>0</v>
      </c>
      <c r="F31" s="184">
        <v>853</v>
      </c>
      <c r="G31" s="152">
        <v>0</v>
      </c>
      <c r="H31" s="152">
        <v>126</v>
      </c>
      <c r="I31" s="165">
        <v>39</v>
      </c>
      <c r="J31" s="184">
        <v>753</v>
      </c>
      <c r="K31" s="152">
        <v>0</v>
      </c>
      <c r="L31" s="152">
        <v>126</v>
      </c>
      <c r="M31" s="165">
        <v>39</v>
      </c>
      <c r="N31" s="165">
        <v>918</v>
      </c>
      <c r="O31" s="153">
        <v>0.17973856209150327</v>
      </c>
      <c r="P31" s="27"/>
      <c r="Q31" s="27"/>
      <c r="R31" s="27"/>
      <c r="S31" s="27"/>
    </row>
    <row r="32" spans="1:19">
      <c r="A32" s="19" t="s">
        <v>70</v>
      </c>
      <c r="B32" s="184">
        <v>65</v>
      </c>
      <c r="C32" s="152">
        <v>30</v>
      </c>
      <c r="D32" s="152">
        <v>0</v>
      </c>
      <c r="E32" s="165">
        <v>0</v>
      </c>
      <c r="F32" s="184">
        <v>296</v>
      </c>
      <c r="G32" s="152">
        <v>0</v>
      </c>
      <c r="H32" s="152">
        <v>5</v>
      </c>
      <c r="I32" s="165">
        <v>19</v>
      </c>
      <c r="J32" s="184">
        <v>231</v>
      </c>
      <c r="K32" s="152">
        <v>-30</v>
      </c>
      <c r="L32" s="152">
        <v>5</v>
      </c>
      <c r="M32" s="165">
        <v>19</v>
      </c>
      <c r="N32" s="165">
        <v>225</v>
      </c>
      <c r="O32" s="153">
        <v>-2.6666666666666668E-2</v>
      </c>
      <c r="P32" s="27"/>
      <c r="Q32" s="27"/>
      <c r="R32" s="27"/>
      <c r="S32" s="27"/>
    </row>
    <row r="33" spans="1:19">
      <c r="A33" s="19" t="s">
        <v>71</v>
      </c>
      <c r="B33" s="184">
        <v>177</v>
      </c>
      <c r="C33" s="152">
        <v>48</v>
      </c>
      <c r="D33" s="152">
        <v>0</v>
      </c>
      <c r="E33" s="165">
        <v>0</v>
      </c>
      <c r="F33" s="184">
        <v>1937</v>
      </c>
      <c r="G33" s="152">
        <v>490</v>
      </c>
      <c r="H33" s="152">
        <v>359</v>
      </c>
      <c r="I33" s="165">
        <v>13</v>
      </c>
      <c r="J33" s="184">
        <v>1760</v>
      </c>
      <c r="K33" s="152">
        <v>442</v>
      </c>
      <c r="L33" s="152">
        <v>359</v>
      </c>
      <c r="M33" s="165">
        <v>13</v>
      </c>
      <c r="N33" s="165">
        <v>2574</v>
      </c>
      <c r="O33" s="153">
        <v>0.31623931623931623</v>
      </c>
      <c r="P33" s="27"/>
      <c r="Q33" s="27"/>
      <c r="R33" s="27"/>
      <c r="S33" s="27"/>
    </row>
    <row r="34" spans="1:19">
      <c r="A34" s="19" t="s">
        <v>72</v>
      </c>
      <c r="B34" s="184">
        <v>53</v>
      </c>
      <c r="C34" s="152">
        <v>0</v>
      </c>
      <c r="D34" s="152">
        <v>0</v>
      </c>
      <c r="E34" s="165">
        <v>0</v>
      </c>
      <c r="F34" s="184">
        <v>496</v>
      </c>
      <c r="G34" s="152">
        <v>13</v>
      </c>
      <c r="H34" s="152">
        <v>41</v>
      </c>
      <c r="I34" s="165">
        <v>0</v>
      </c>
      <c r="J34" s="184">
        <v>443</v>
      </c>
      <c r="K34" s="152">
        <v>13</v>
      </c>
      <c r="L34" s="152">
        <v>41</v>
      </c>
      <c r="M34" s="165">
        <v>0</v>
      </c>
      <c r="N34" s="165">
        <v>497</v>
      </c>
      <c r="O34" s="153">
        <v>0.10865191146881288</v>
      </c>
      <c r="P34" s="27"/>
      <c r="Q34" s="27"/>
      <c r="R34" s="27"/>
      <c r="S34" s="27"/>
    </row>
    <row r="35" spans="1:19">
      <c r="A35" s="19" t="s">
        <v>73</v>
      </c>
      <c r="B35" s="184">
        <v>183</v>
      </c>
      <c r="C35" s="152">
        <v>7</v>
      </c>
      <c r="D35" s="152">
        <v>4</v>
      </c>
      <c r="E35" s="165">
        <v>3</v>
      </c>
      <c r="F35" s="184">
        <v>4767</v>
      </c>
      <c r="G35" s="152">
        <v>380</v>
      </c>
      <c r="H35" s="152">
        <v>557</v>
      </c>
      <c r="I35" s="165">
        <v>563</v>
      </c>
      <c r="J35" s="184">
        <v>4584</v>
      </c>
      <c r="K35" s="152">
        <v>373</v>
      </c>
      <c r="L35" s="152">
        <v>553</v>
      </c>
      <c r="M35" s="165">
        <v>560</v>
      </c>
      <c r="N35" s="165">
        <v>6070</v>
      </c>
      <c r="O35" s="153">
        <v>0.24481054365733113</v>
      </c>
      <c r="P35" s="27"/>
      <c r="Q35" s="27"/>
      <c r="R35" s="27"/>
      <c r="S35" s="27"/>
    </row>
    <row r="36" spans="1:19">
      <c r="A36" s="19" t="s">
        <v>74</v>
      </c>
      <c r="B36" s="184">
        <v>44</v>
      </c>
      <c r="C36" s="152">
        <v>0</v>
      </c>
      <c r="D36" s="152">
        <v>0</v>
      </c>
      <c r="E36" s="165">
        <v>0</v>
      </c>
      <c r="F36" s="184">
        <v>1561</v>
      </c>
      <c r="G36" s="152">
        <v>21</v>
      </c>
      <c r="H36" s="152">
        <v>329</v>
      </c>
      <c r="I36" s="165">
        <v>79</v>
      </c>
      <c r="J36" s="184">
        <v>1517</v>
      </c>
      <c r="K36" s="152">
        <v>21</v>
      </c>
      <c r="L36" s="152">
        <v>329</v>
      </c>
      <c r="M36" s="165">
        <v>79</v>
      </c>
      <c r="N36" s="165">
        <v>1946</v>
      </c>
      <c r="O36" s="153">
        <v>0.22045220966084275</v>
      </c>
      <c r="P36" s="27"/>
      <c r="Q36" s="27"/>
      <c r="R36" s="27"/>
      <c r="S36" s="27"/>
    </row>
    <row r="37" spans="1:19">
      <c r="A37" s="19" t="s">
        <v>75</v>
      </c>
      <c r="B37" s="184">
        <v>279</v>
      </c>
      <c r="C37" s="152">
        <v>217</v>
      </c>
      <c r="D37" s="152">
        <v>0</v>
      </c>
      <c r="E37" s="165">
        <v>0</v>
      </c>
      <c r="F37" s="184">
        <v>5180</v>
      </c>
      <c r="G37" s="152">
        <v>362</v>
      </c>
      <c r="H37" s="152">
        <v>725</v>
      </c>
      <c r="I37" s="165">
        <v>243</v>
      </c>
      <c r="J37" s="184">
        <v>4901</v>
      </c>
      <c r="K37" s="152">
        <v>145</v>
      </c>
      <c r="L37" s="152">
        <v>725</v>
      </c>
      <c r="M37" s="165">
        <v>243</v>
      </c>
      <c r="N37" s="165">
        <v>6014</v>
      </c>
      <c r="O37" s="153">
        <v>0.18506817426005986</v>
      </c>
      <c r="P37" s="27"/>
      <c r="Q37" s="27"/>
      <c r="R37" s="27"/>
      <c r="S37" s="27"/>
    </row>
    <row r="38" spans="1:19">
      <c r="A38" s="19" t="s">
        <v>76</v>
      </c>
      <c r="B38" s="184">
        <v>476</v>
      </c>
      <c r="C38" s="152">
        <v>32</v>
      </c>
      <c r="D38" s="152">
        <v>0</v>
      </c>
      <c r="E38" s="165">
        <v>0</v>
      </c>
      <c r="F38" s="184">
        <v>1542</v>
      </c>
      <c r="G38" s="152">
        <v>231</v>
      </c>
      <c r="H38" s="152">
        <v>235</v>
      </c>
      <c r="I38" s="165">
        <v>39</v>
      </c>
      <c r="J38" s="184">
        <v>1066</v>
      </c>
      <c r="K38" s="152">
        <v>199</v>
      </c>
      <c r="L38" s="152">
        <v>235</v>
      </c>
      <c r="M38" s="165">
        <v>39</v>
      </c>
      <c r="N38" s="165">
        <v>1539</v>
      </c>
      <c r="O38" s="153">
        <v>0.30734243014944768</v>
      </c>
      <c r="P38" s="27"/>
      <c r="Q38" s="27"/>
      <c r="R38" s="27"/>
      <c r="S38" s="27"/>
    </row>
    <row r="39" spans="1:19">
      <c r="A39" s="334" t="s">
        <v>77</v>
      </c>
      <c r="B39" s="185">
        <f>SUM(B6:B38)</f>
        <v>4720</v>
      </c>
      <c r="C39" s="154">
        <f t="shared" ref="C39:M39" si="0">SUM(C6:C38)</f>
        <v>2364</v>
      </c>
      <c r="D39" s="154">
        <f t="shared" si="0"/>
        <v>33</v>
      </c>
      <c r="E39" s="166">
        <f t="shared" si="0"/>
        <v>3</v>
      </c>
      <c r="F39" s="185">
        <f t="shared" si="0"/>
        <v>69194</v>
      </c>
      <c r="G39" s="154">
        <f t="shared" si="0"/>
        <v>5983</v>
      </c>
      <c r="H39" s="154">
        <f t="shared" si="0"/>
        <v>10131</v>
      </c>
      <c r="I39" s="166">
        <f t="shared" si="0"/>
        <v>4616</v>
      </c>
      <c r="J39" s="185">
        <f t="shared" si="0"/>
        <v>64474</v>
      </c>
      <c r="K39" s="154">
        <f t="shared" si="0"/>
        <v>3619</v>
      </c>
      <c r="L39" s="154">
        <f t="shared" si="0"/>
        <v>10098</v>
      </c>
      <c r="M39" s="166">
        <f t="shared" si="0"/>
        <v>4613</v>
      </c>
      <c r="N39" s="166">
        <v>82804</v>
      </c>
      <c r="O39" s="155">
        <v>0.22136611757886093</v>
      </c>
      <c r="P39" s="27"/>
    </row>
    <row r="40" spans="1:19">
      <c r="P40" s="27"/>
      <c r="Q40" s="27"/>
      <c r="R40" s="27"/>
      <c r="S40" s="27"/>
    </row>
    <row r="41" spans="1:19" ht="15.75">
      <c r="A41" s="9" t="s">
        <v>506</v>
      </c>
      <c r="P41" s="27"/>
      <c r="Q41" s="27"/>
      <c r="R41" s="27"/>
      <c r="S41" s="27"/>
    </row>
    <row r="43" spans="1:19" ht="14.45" customHeight="1">
      <c r="A43" s="286" t="s">
        <v>85</v>
      </c>
      <c r="B43" s="305" t="s">
        <v>86</v>
      </c>
      <c r="C43" s="305"/>
      <c r="D43" s="305"/>
      <c r="E43" s="305"/>
      <c r="F43" s="305" t="s">
        <v>87</v>
      </c>
      <c r="G43" s="305"/>
      <c r="H43" s="305"/>
      <c r="I43" s="305"/>
      <c r="J43" s="306" t="s">
        <v>88</v>
      </c>
      <c r="K43" s="307"/>
      <c r="L43" s="307"/>
      <c r="M43" s="307"/>
      <c r="N43" s="308"/>
      <c r="O43" s="286" t="s">
        <v>89</v>
      </c>
    </row>
    <row r="44" spans="1:19" ht="31.5">
      <c r="A44" s="304"/>
      <c r="B44" s="37" t="s">
        <v>83</v>
      </c>
      <c r="C44" s="37" t="s">
        <v>80</v>
      </c>
      <c r="D44" s="37" t="s">
        <v>81</v>
      </c>
      <c r="E44" s="37" t="s">
        <v>82</v>
      </c>
      <c r="F44" s="37" t="s">
        <v>83</v>
      </c>
      <c r="G44" s="37" t="s">
        <v>80</v>
      </c>
      <c r="H44" s="37" t="s">
        <v>81</v>
      </c>
      <c r="I44" s="37" t="s">
        <v>82</v>
      </c>
      <c r="J44" s="37" t="s">
        <v>83</v>
      </c>
      <c r="K44" s="37" t="s">
        <v>80</v>
      </c>
      <c r="L44" s="37" t="s">
        <v>81</v>
      </c>
      <c r="M44" s="37" t="s">
        <v>82</v>
      </c>
      <c r="N44" s="37" t="s">
        <v>425</v>
      </c>
      <c r="O44" s="304"/>
    </row>
    <row r="45" spans="1:19">
      <c r="A45" s="100" t="s">
        <v>43</v>
      </c>
      <c r="B45" s="104">
        <v>82</v>
      </c>
      <c r="C45" s="105">
        <v>97</v>
      </c>
      <c r="D45" s="105">
        <v>0</v>
      </c>
      <c r="E45" s="106">
        <v>0</v>
      </c>
      <c r="F45" s="104">
        <v>3151</v>
      </c>
      <c r="G45" s="105">
        <v>460</v>
      </c>
      <c r="H45" s="105">
        <v>1068</v>
      </c>
      <c r="I45" s="106">
        <v>121</v>
      </c>
      <c r="J45" s="104">
        <v>3069</v>
      </c>
      <c r="K45" s="105">
        <v>363</v>
      </c>
      <c r="L45" s="105">
        <v>1068</v>
      </c>
      <c r="M45" s="106">
        <v>121</v>
      </c>
      <c r="N45" s="246">
        <v>4621</v>
      </c>
      <c r="O45" s="23">
        <v>0.33585803938541442</v>
      </c>
      <c r="S45" s="26"/>
    </row>
    <row r="46" spans="1:19">
      <c r="A46" s="144" t="s">
        <v>44</v>
      </c>
      <c r="B46" s="184">
        <v>8</v>
      </c>
      <c r="C46" s="152">
        <v>26</v>
      </c>
      <c r="D46" s="152">
        <v>0</v>
      </c>
      <c r="E46" s="165">
        <v>0</v>
      </c>
      <c r="F46" s="184">
        <v>2162</v>
      </c>
      <c r="G46" s="152">
        <v>327</v>
      </c>
      <c r="H46" s="152">
        <v>12</v>
      </c>
      <c r="I46" s="165">
        <v>0</v>
      </c>
      <c r="J46" s="184">
        <v>2154</v>
      </c>
      <c r="K46" s="152">
        <v>301</v>
      </c>
      <c r="L46" s="152">
        <v>12</v>
      </c>
      <c r="M46" s="165">
        <v>0</v>
      </c>
      <c r="N46" s="247">
        <v>2467</v>
      </c>
      <c r="O46" s="24">
        <v>0.12687474665585732</v>
      </c>
      <c r="S46" s="26"/>
    </row>
    <row r="47" spans="1:19">
      <c r="A47" s="144" t="s">
        <v>45</v>
      </c>
      <c r="B47" s="184">
        <v>0</v>
      </c>
      <c r="C47" s="152">
        <v>0</v>
      </c>
      <c r="D47" s="152">
        <v>0</v>
      </c>
      <c r="E47" s="165">
        <v>0</v>
      </c>
      <c r="F47" s="184">
        <v>620</v>
      </c>
      <c r="G47" s="152">
        <v>81</v>
      </c>
      <c r="H47" s="152">
        <v>65</v>
      </c>
      <c r="I47" s="165">
        <v>43</v>
      </c>
      <c r="J47" s="184">
        <v>620</v>
      </c>
      <c r="K47" s="152">
        <v>81</v>
      </c>
      <c r="L47" s="152">
        <v>65</v>
      </c>
      <c r="M47" s="165">
        <v>43</v>
      </c>
      <c r="N47" s="247">
        <v>809</v>
      </c>
      <c r="O47" s="24">
        <v>0.23362175525339926</v>
      </c>
      <c r="S47" s="26"/>
    </row>
    <row r="48" spans="1:19">
      <c r="A48" s="144" t="s">
        <v>46</v>
      </c>
      <c r="B48" s="184">
        <v>22</v>
      </c>
      <c r="C48" s="152">
        <v>12</v>
      </c>
      <c r="D48" s="152">
        <v>0</v>
      </c>
      <c r="E48" s="165">
        <v>0</v>
      </c>
      <c r="F48" s="184">
        <v>3609</v>
      </c>
      <c r="G48" s="152">
        <v>105</v>
      </c>
      <c r="H48" s="152">
        <v>862</v>
      </c>
      <c r="I48" s="165">
        <v>793</v>
      </c>
      <c r="J48" s="184">
        <v>3587</v>
      </c>
      <c r="K48" s="152">
        <v>93</v>
      </c>
      <c r="L48" s="152">
        <v>862</v>
      </c>
      <c r="M48" s="165">
        <v>793</v>
      </c>
      <c r="N48" s="247">
        <v>5335</v>
      </c>
      <c r="O48" s="24">
        <v>0.32764761012183691</v>
      </c>
      <c r="S48" s="26"/>
    </row>
    <row r="49" spans="1:19">
      <c r="A49" s="144" t="s">
        <v>47</v>
      </c>
      <c r="B49" s="184">
        <v>5</v>
      </c>
      <c r="C49" s="152">
        <v>0</v>
      </c>
      <c r="D49" s="152">
        <v>0</v>
      </c>
      <c r="E49" s="165">
        <v>0</v>
      </c>
      <c r="F49" s="184">
        <v>206</v>
      </c>
      <c r="G49" s="152">
        <v>45</v>
      </c>
      <c r="H49" s="152">
        <v>18</v>
      </c>
      <c r="I49" s="165">
        <v>0</v>
      </c>
      <c r="J49" s="184">
        <v>201</v>
      </c>
      <c r="K49" s="152">
        <v>45</v>
      </c>
      <c r="L49" s="152">
        <v>18</v>
      </c>
      <c r="M49" s="165">
        <v>0</v>
      </c>
      <c r="N49" s="247">
        <v>264</v>
      </c>
      <c r="O49" s="24">
        <v>0.23863636363636365</v>
      </c>
      <c r="S49" s="26"/>
    </row>
    <row r="50" spans="1:19">
      <c r="A50" s="144" t="s">
        <v>48</v>
      </c>
      <c r="B50" s="184">
        <v>13</v>
      </c>
      <c r="C50" s="152">
        <v>0</v>
      </c>
      <c r="D50" s="152">
        <v>0</v>
      </c>
      <c r="E50" s="165">
        <v>0</v>
      </c>
      <c r="F50" s="184">
        <v>701</v>
      </c>
      <c r="G50" s="152">
        <v>17</v>
      </c>
      <c r="H50" s="152">
        <v>86</v>
      </c>
      <c r="I50" s="165">
        <v>174</v>
      </c>
      <c r="J50" s="184">
        <v>688</v>
      </c>
      <c r="K50" s="152">
        <v>17</v>
      </c>
      <c r="L50" s="152">
        <v>86</v>
      </c>
      <c r="M50" s="165">
        <v>174</v>
      </c>
      <c r="N50" s="247">
        <v>965</v>
      </c>
      <c r="O50" s="24">
        <v>0.28704663212435233</v>
      </c>
      <c r="S50" s="26"/>
    </row>
    <row r="51" spans="1:19">
      <c r="A51" s="144" t="s">
        <v>49</v>
      </c>
      <c r="B51" s="184">
        <v>0</v>
      </c>
      <c r="C51" s="152">
        <v>0</v>
      </c>
      <c r="D51" s="152">
        <v>0</v>
      </c>
      <c r="E51" s="165">
        <v>0</v>
      </c>
      <c r="F51" s="184">
        <v>19</v>
      </c>
      <c r="G51" s="152">
        <v>0</v>
      </c>
      <c r="H51" s="152">
        <v>0</v>
      </c>
      <c r="I51" s="165">
        <v>0</v>
      </c>
      <c r="J51" s="184">
        <v>19</v>
      </c>
      <c r="K51" s="152">
        <v>0</v>
      </c>
      <c r="L51" s="152">
        <v>0</v>
      </c>
      <c r="M51" s="165">
        <v>0</v>
      </c>
      <c r="N51" s="247">
        <v>19</v>
      </c>
      <c r="O51" s="24">
        <v>0</v>
      </c>
      <c r="S51" s="26"/>
    </row>
    <row r="52" spans="1:19">
      <c r="A52" s="144" t="s">
        <v>50</v>
      </c>
      <c r="B52" s="184">
        <v>12</v>
      </c>
      <c r="C52" s="152">
        <v>0</v>
      </c>
      <c r="D52" s="152">
        <v>0</v>
      </c>
      <c r="E52" s="165">
        <v>0</v>
      </c>
      <c r="F52" s="184">
        <v>1824</v>
      </c>
      <c r="G52" s="152">
        <v>34</v>
      </c>
      <c r="H52" s="152">
        <v>213</v>
      </c>
      <c r="I52" s="165">
        <v>155</v>
      </c>
      <c r="J52" s="184">
        <v>1812</v>
      </c>
      <c r="K52" s="152">
        <v>34</v>
      </c>
      <c r="L52" s="152">
        <v>213</v>
      </c>
      <c r="M52" s="165">
        <v>155</v>
      </c>
      <c r="N52" s="247">
        <v>2214</v>
      </c>
      <c r="O52" s="24">
        <v>0.18157181571815717</v>
      </c>
      <c r="S52" s="26"/>
    </row>
    <row r="53" spans="1:19">
      <c r="A53" s="144" t="s">
        <v>51</v>
      </c>
      <c r="B53" s="184">
        <v>29</v>
      </c>
      <c r="C53" s="152">
        <v>1116</v>
      </c>
      <c r="D53" s="152">
        <v>20</v>
      </c>
      <c r="E53" s="165">
        <v>0</v>
      </c>
      <c r="F53" s="184">
        <v>2088</v>
      </c>
      <c r="G53" s="152">
        <v>123</v>
      </c>
      <c r="H53" s="152">
        <v>695</v>
      </c>
      <c r="I53" s="165">
        <v>540</v>
      </c>
      <c r="J53" s="184">
        <v>2059</v>
      </c>
      <c r="K53" s="152">
        <v>-993</v>
      </c>
      <c r="L53" s="152">
        <v>675</v>
      </c>
      <c r="M53" s="165">
        <v>540</v>
      </c>
      <c r="N53" s="247">
        <v>2281</v>
      </c>
      <c r="O53" s="24">
        <v>9.7325734327049537E-2</v>
      </c>
      <c r="S53" s="26"/>
    </row>
    <row r="54" spans="1:19">
      <c r="A54" s="144" t="s">
        <v>52</v>
      </c>
      <c r="B54" s="184">
        <v>41</v>
      </c>
      <c r="C54" s="152">
        <v>130</v>
      </c>
      <c r="D54" s="152">
        <v>0</v>
      </c>
      <c r="E54" s="165">
        <v>0</v>
      </c>
      <c r="F54" s="184">
        <v>341</v>
      </c>
      <c r="G54" s="152">
        <v>24</v>
      </c>
      <c r="H54" s="152">
        <v>16</v>
      </c>
      <c r="I54" s="165">
        <v>140</v>
      </c>
      <c r="J54" s="184">
        <v>300</v>
      </c>
      <c r="K54" s="152">
        <v>-106</v>
      </c>
      <c r="L54" s="152">
        <v>16</v>
      </c>
      <c r="M54" s="165">
        <v>140</v>
      </c>
      <c r="N54" s="247">
        <v>350</v>
      </c>
      <c r="O54" s="24">
        <v>0.14285714285714285</v>
      </c>
      <c r="S54" s="26"/>
    </row>
    <row r="55" spans="1:19">
      <c r="A55" s="144" t="s">
        <v>53</v>
      </c>
      <c r="B55" s="184">
        <v>0</v>
      </c>
      <c r="C55" s="152">
        <v>0</v>
      </c>
      <c r="D55" s="152">
        <v>0</v>
      </c>
      <c r="E55" s="165">
        <v>0</v>
      </c>
      <c r="F55" s="184">
        <v>1775</v>
      </c>
      <c r="G55" s="152">
        <v>585</v>
      </c>
      <c r="H55" s="152">
        <v>199</v>
      </c>
      <c r="I55" s="165">
        <v>74</v>
      </c>
      <c r="J55" s="184">
        <v>1775</v>
      </c>
      <c r="K55" s="152">
        <v>585</v>
      </c>
      <c r="L55" s="152">
        <v>199</v>
      </c>
      <c r="M55" s="165">
        <v>74</v>
      </c>
      <c r="N55" s="247">
        <v>2633</v>
      </c>
      <c r="O55" s="24">
        <v>0.32586403342195214</v>
      </c>
      <c r="S55" s="26"/>
    </row>
    <row r="56" spans="1:19">
      <c r="A56" s="144" t="s">
        <v>54</v>
      </c>
      <c r="B56" s="184">
        <v>51</v>
      </c>
      <c r="C56" s="152">
        <v>0</v>
      </c>
      <c r="D56" s="152">
        <v>0</v>
      </c>
      <c r="E56" s="165">
        <v>0</v>
      </c>
      <c r="F56" s="184">
        <v>1032</v>
      </c>
      <c r="G56" s="152">
        <v>108</v>
      </c>
      <c r="H56" s="152">
        <v>188</v>
      </c>
      <c r="I56" s="165">
        <v>89</v>
      </c>
      <c r="J56" s="184">
        <v>981</v>
      </c>
      <c r="K56" s="152">
        <v>108</v>
      </c>
      <c r="L56" s="152">
        <v>188</v>
      </c>
      <c r="M56" s="165">
        <v>89</v>
      </c>
      <c r="N56" s="247">
        <v>1366</v>
      </c>
      <c r="O56" s="24">
        <v>0.28184480234260617</v>
      </c>
      <c r="S56" s="26"/>
    </row>
    <row r="57" spans="1:19">
      <c r="A57" s="144" t="s">
        <v>55</v>
      </c>
      <c r="B57" s="184">
        <v>0</v>
      </c>
      <c r="C57" s="152">
        <v>23</v>
      </c>
      <c r="D57" s="152">
        <v>0</v>
      </c>
      <c r="E57" s="165">
        <v>0</v>
      </c>
      <c r="F57" s="184">
        <v>2194</v>
      </c>
      <c r="G57" s="152">
        <v>345</v>
      </c>
      <c r="H57" s="152">
        <v>776</v>
      </c>
      <c r="I57" s="165">
        <v>61</v>
      </c>
      <c r="J57" s="184">
        <v>2194</v>
      </c>
      <c r="K57" s="152">
        <v>322</v>
      </c>
      <c r="L57" s="152">
        <v>776</v>
      </c>
      <c r="M57" s="165">
        <v>61</v>
      </c>
      <c r="N57" s="247">
        <v>3353</v>
      </c>
      <c r="O57" s="24">
        <v>0.34566060244557112</v>
      </c>
      <c r="S57" s="26"/>
    </row>
    <row r="58" spans="1:19">
      <c r="A58" s="144" t="s">
        <v>56</v>
      </c>
      <c r="B58" s="184">
        <v>26</v>
      </c>
      <c r="C58" s="152">
        <v>0</v>
      </c>
      <c r="D58" s="152">
        <v>0</v>
      </c>
      <c r="E58" s="165">
        <v>0</v>
      </c>
      <c r="F58" s="184">
        <v>3589</v>
      </c>
      <c r="G58" s="152">
        <v>339</v>
      </c>
      <c r="H58" s="152">
        <v>736</v>
      </c>
      <c r="I58" s="165">
        <v>4</v>
      </c>
      <c r="J58" s="184">
        <v>3563</v>
      </c>
      <c r="K58" s="152">
        <v>339</v>
      </c>
      <c r="L58" s="152">
        <v>736</v>
      </c>
      <c r="M58" s="165">
        <v>4</v>
      </c>
      <c r="N58" s="247">
        <v>4642</v>
      </c>
      <c r="O58" s="24">
        <v>0.23244291253769928</v>
      </c>
      <c r="S58" s="26"/>
    </row>
    <row r="59" spans="1:19">
      <c r="A59" s="144" t="s">
        <v>57</v>
      </c>
      <c r="B59" s="184">
        <v>40</v>
      </c>
      <c r="C59" s="152">
        <v>253</v>
      </c>
      <c r="D59" s="152">
        <v>0</v>
      </c>
      <c r="E59" s="165">
        <v>0</v>
      </c>
      <c r="F59" s="184">
        <v>958</v>
      </c>
      <c r="G59" s="152">
        <v>282</v>
      </c>
      <c r="H59" s="152">
        <v>159</v>
      </c>
      <c r="I59" s="165">
        <v>136</v>
      </c>
      <c r="J59" s="184">
        <v>918</v>
      </c>
      <c r="K59" s="152">
        <v>29</v>
      </c>
      <c r="L59" s="152">
        <v>159</v>
      </c>
      <c r="M59" s="165">
        <v>136</v>
      </c>
      <c r="N59" s="247">
        <v>1242</v>
      </c>
      <c r="O59" s="24">
        <v>0.2608695652173913</v>
      </c>
      <c r="S59" s="26"/>
    </row>
    <row r="60" spans="1:19">
      <c r="A60" s="144" t="s">
        <v>58</v>
      </c>
      <c r="B60" s="184">
        <v>15</v>
      </c>
      <c r="C60" s="152">
        <v>0</v>
      </c>
      <c r="D60" s="152">
        <v>0</v>
      </c>
      <c r="E60" s="165">
        <v>0</v>
      </c>
      <c r="F60" s="184">
        <v>1422</v>
      </c>
      <c r="G60" s="152">
        <v>48</v>
      </c>
      <c r="H60" s="152">
        <v>309</v>
      </c>
      <c r="I60" s="165">
        <v>78</v>
      </c>
      <c r="J60" s="184">
        <v>1407</v>
      </c>
      <c r="K60" s="152">
        <v>48</v>
      </c>
      <c r="L60" s="152">
        <v>309</v>
      </c>
      <c r="M60" s="165">
        <v>78</v>
      </c>
      <c r="N60" s="247">
        <v>1842</v>
      </c>
      <c r="O60" s="24">
        <v>0.23615635179153094</v>
      </c>
      <c r="S60" s="26"/>
    </row>
    <row r="61" spans="1:19">
      <c r="A61" s="144" t="s">
        <v>59</v>
      </c>
      <c r="B61" s="184">
        <v>17</v>
      </c>
      <c r="C61" s="152">
        <v>20</v>
      </c>
      <c r="D61" s="152">
        <v>0</v>
      </c>
      <c r="E61" s="165">
        <v>0</v>
      </c>
      <c r="F61" s="184">
        <v>1590</v>
      </c>
      <c r="G61" s="152">
        <v>75</v>
      </c>
      <c r="H61" s="152">
        <v>531</v>
      </c>
      <c r="I61" s="165">
        <v>143</v>
      </c>
      <c r="J61" s="184">
        <v>1573</v>
      </c>
      <c r="K61" s="152">
        <v>55</v>
      </c>
      <c r="L61" s="152">
        <v>531</v>
      </c>
      <c r="M61" s="165">
        <v>143</v>
      </c>
      <c r="N61" s="247">
        <v>2302</v>
      </c>
      <c r="O61" s="24">
        <v>0.31668114682884446</v>
      </c>
      <c r="S61" s="26"/>
    </row>
    <row r="62" spans="1:19">
      <c r="A62" s="144" t="s">
        <v>60</v>
      </c>
      <c r="B62" s="184">
        <v>6</v>
      </c>
      <c r="C62" s="152">
        <v>0</v>
      </c>
      <c r="D62" s="152">
        <v>0</v>
      </c>
      <c r="E62" s="165">
        <v>0</v>
      </c>
      <c r="F62" s="184">
        <v>486</v>
      </c>
      <c r="G62" s="152">
        <v>115</v>
      </c>
      <c r="H62" s="152">
        <v>238</v>
      </c>
      <c r="I62" s="165">
        <v>69</v>
      </c>
      <c r="J62" s="184">
        <v>480</v>
      </c>
      <c r="K62" s="152">
        <v>115</v>
      </c>
      <c r="L62" s="152">
        <v>238</v>
      </c>
      <c r="M62" s="165">
        <v>69</v>
      </c>
      <c r="N62" s="247">
        <v>902</v>
      </c>
      <c r="O62" s="24">
        <v>0.46784922394678491</v>
      </c>
      <c r="S62" s="26"/>
    </row>
    <row r="63" spans="1:19">
      <c r="A63" s="144" t="s">
        <v>61</v>
      </c>
      <c r="B63" s="184">
        <v>17</v>
      </c>
      <c r="C63" s="152">
        <v>117</v>
      </c>
      <c r="D63" s="152">
        <v>0</v>
      </c>
      <c r="E63" s="165">
        <v>0</v>
      </c>
      <c r="F63" s="184">
        <v>307</v>
      </c>
      <c r="G63" s="152">
        <v>293</v>
      </c>
      <c r="H63" s="152">
        <v>43</v>
      </c>
      <c r="I63" s="165">
        <v>0</v>
      </c>
      <c r="J63" s="184">
        <v>290</v>
      </c>
      <c r="K63" s="152">
        <v>176</v>
      </c>
      <c r="L63" s="152">
        <v>43</v>
      </c>
      <c r="M63" s="165">
        <v>0</v>
      </c>
      <c r="N63" s="247">
        <v>509</v>
      </c>
      <c r="O63" s="24">
        <v>0.43025540275049118</v>
      </c>
      <c r="S63" s="26"/>
    </row>
    <row r="64" spans="1:19">
      <c r="A64" s="144" t="s">
        <v>62</v>
      </c>
      <c r="B64" s="184">
        <v>3</v>
      </c>
      <c r="C64" s="152">
        <v>78</v>
      </c>
      <c r="D64" s="152">
        <v>0</v>
      </c>
      <c r="E64" s="165">
        <v>0</v>
      </c>
      <c r="F64" s="184">
        <v>272</v>
      </c>
      <c r="G64" s="152">
        <v>97</v>
      </c>
      <c r="H64" s="152">
        <v>26</v>
      </c>
      <c r="I64" s="165">
        <v>0</v>
      </c>
      <c r="J64" s="184">
        <v>269</v>
      </c>
      <c r="K64" s="152">
        <v>19</v>
      </c>
      <c r="L64" s="152">
        <v>26</v>
      </c>
      <c r="M64" s="165">
        <v>0</v>
      </c>
      <c r="N64" s="247">
        <v>314</v>
      </c>
      <c r="O64" s="24">
        <v>0.14331210191082802</v>
      </c>
      <c r="S64" s="26"/>
    </row>
    <row r="65" spans="1:19">
      <c r="A65" s="144" t="s">
        <v>63</v>
      </c>
      <c r="B65" s="184">
        <v>8</v>
      </c>
      <c r="C65" s="152">
        <v>0</v>
      </c>
      <c r="D65" s="152">
        <v>0</v>
      </c>
      <c r="E65" s="165">
        <v>0</v>
      </c>
      <c r="F65" s="184">
        <v>1181</v>
      </c>
      <c r="G65" s="152">
        <v>51</v>
      </c>
      <c r="H65" s="152">
        <v>24</v>
      </c>
      <c r="I65" s="165">
        <v>35</v>
      </c>
      <c r="J65" s="184">
        <v>1173</v>
      </c>
      <c r="K65" s="152">
        <v>51</v>
      </c>
      <c r="L65" s="152">
        <v>24</v>
      </c>
      <c r="M65" s="165">
        <v>35</v>
      </c>
      <c r="N65" s="247">
        <v>1283</v>
      </c>
      <c r="O65" s="24">
        <v>8.573655494933749E-2</v>
      </c>
      <c r="S65" s="26"/>
    </row>
    <row r="66" spans="1:19">
      <c r="A66" s="144" t="s">
        <v>64</v>
      </c>
      <c r="B66" s="184">
        <v>11</v>
      </c>
      <c r="C66" s="152">
        <v>76</v>
      </c>
      <c r="D66" s="152">
        <v>0</v>
      </c>
      <c r="E66" s="165">
        <v>0</v>
      </c>
      <c r="F66" s="184">
        <v>2140</v>
      </c>
      <c r="G66" s="152">
        <v>260</v>
      </c>
      <c r="H66" s="152">
        <v>269</v>
      </c>
      <c r="I66" s="165">
        <v>214</v>
      </c>
      <c r="J66" s="184">
        <v>2129</v>
      </c>
      <c r="K66" s="152">
        <v>184</v>
      </c>
      <c r="L66" s="152">
        <v>269</v>
      </c>
      <c r="M66" s="165">
        <v>214</v>
      </c>
      <c r="N66" s="247">
        <v>2796</v>
      </c>
      <c r="O66" s="24">
        <v>0.23855507868383405</v>
      </c>
      <c r="S66" s="26"/>
    </row>
    <row r="67" spans="1:19">
      <c r="A67" s="144" t="s">
        <v>65</v>
      </c>
      <c r="B67" s="184">
        <v>14</v>
      </c>
      <c r="C67" s="152">
        <v>13</v>
      </c>
      <c r="D67" s="152">
        <v>0</v>
      </c>
      <c r="E67" s="165">
        <v>0</v>
      </c>
      <c r="F67" s="184">
        <v>1922</v>
      </c>
      <c r="G67" s="152">
        <v>333</v>
      </c>
      <c r="H67" s="152">
        <v>156</v>
      </c>
      <c r="I67" s="165">
        <v>131</v>
      </c>
      <c r="J67" s="184">
        <v>1908</v>
      </c>
      <c r="K67" s="152">
        <v>320</v>
      </c>
      <c r="L67" s="152">
        <v>156</v>
      </c>
      <c r="M67" s="165">
        <v>131</v>
      </c>
      <c r="N67" s="247">
        <v>2515</v>
      </c>
      <c r="O67" s="24">
        <v>0.24135188866799204</v>
      </c>
      <c r="S67" s="26"/>
    </row>
    <row r="68" spans="1:19">
      <c r="A68" s="144" t="s">
        <v>67</v>
      </c>
      <c r="B68" s="184">
        <v>31</v>
      </c>
      <c r="C68" s="152">
        <v>0</v>
      </c>
      <c r="D68" s="152">
        <v>0</v>
      </c>
      <c r="E68" s="165">
        <v>0</v>
      </c>
      <c r="F68" s="184">
        <v>321</v>
      </c>
      <c r="G68" s="152">
        <v>0</v>
      </c>
      <c r="H68" s="152">
        <v>16</v>
      </c>
      <c r="I68" s="165">
        <v>28</v>
      </c>
      <c r="J68" s="184">
        <v>290</v>
      </c>
      <c r="K68" s="152">
        <v>0</v>
      </c>
      <c r="L68" s="152">
        <v>16</v>
      </c>
      <c r="M68" s="165">
        <v>28</v>
      </c>
      <c r="N68" s="247">
        <v>334</v>
      </c>
      <c r="O68" s="24">
        <v>0.1317365269461078</v>
      </c>
      <c r="S68" s="26"/>
    </row>
    <row r="69" spans="1:19">
      <c r="A69" s="144" t="s">
        <v>68</v>
      </c>
      <c r="B69" s="184">
        <v>4</v>
      </c>
      <c r="C69" s="152">
        <v>0</v>
      </c>
      <c r="D69" s="152">
        <v>0</v>
      </c>
      <c r="E69" s="165">
        <v>0</v>
      </c>
      <c r="F69" s="184">
        <v>3797</v>
      </c>
      <c r="G69" s="152">
        <v>181</v>
      </c>
      <c r="H69" s="152">
        <v>991</v>
      </c>
      <c r="I69" s="165">
        <v>583</v>
      </c>
      <c r="J69" s="184">
        <v>3793</v>
      </c>
      <c r="K69" s="152">
        <v>181</v>
      </c>
      <c r="L69" s="152">
        <v>991</v>
      </c>
      <c r="M69" s="165">
        <v>583</v>
      </c>
      <c r="N69" s="247">
        <v>5548</v>
      </c>
      <c r="O69" s="24">
        <v>0.31633020908435472</v>
      </c>
      <c r="S69" s="26"/>
    </row>
    <row r="70" spans="1:19">
      <c r="A70" s="144" t="s">
        <v>69</v>
      </c>
      <c r="B70" s="184">
        <v>35</v>
      </c>
      <c r="C70" s="152">
        <v>0</v>
      </c>
      <c r="D70" s="152">
        <v>0</v>
      </c>
      <c r="E70" s="165">
        <v>0</v>
      </c>
      <c r="F70" s="184">
        <v>546</v>
      </c>
      <c r="G70" s="152">
        <v>0</v>
      </c>
      <c r="H70" s="152">
        <v>126</v>
      </c>
      <c r="I70" s="165">
        <v>39</v>
      </c>
      <c r="J70" s="184">
        <v>511</v>
      </c>
      <c r="K70" s="152">
        <v>0</v>
      </c>
      <c r="L70" s="152">
        <v>126</v>
      </c>
      <c r="M70" s="165">
        <v>39</v>
      </c>
      <c r="N70" s="247">
        <v>676</v>
      </c>
      <c r="O70" s="24">
        <v>0.24408284023668639</v>
      </c>
      <c r="S70" s="26"/>
    </row>
    <row r="71" spans="1:19">
      <c r="A71" s="144" t="s">
        <v>70</v>
      </c>
      <c r="B71" s="184">
        <v>6</v>
      </c>
      <c r="C71" s="152">
        <v>30</v>
      </c>
      <c r="D71" s="152">
        <v>0</v>
      </c>
      <c r="E71" s="165">
        <v>0</v>
      </c>
      <c r="F71" s="184">
        <v>74</v>
      </c>
      <c r="G71" s="152">
        <v>0</v>
      </c>
      <c r="H71" s="152">
        <v>5</v>
      </c>
      <c r="I71" s="165">
        <v>19</v>
      </c>
      <c r="J71" s="184">
        <v>68</v>
      </c>
      <c r="K71" s="152">
        <v>-30</v>
      </c>
      <c r="L71" s="152">
        <v>5</v>
      </c>
      <c r="M71" s="165">
        <v>19</v>
      </c>
      <c r="N71" s="247">
        <v>62</v>
      </c>
      <c r="O71" s="24">
        <v>-9.6774193548387094E-2</v>
      </c>
      <c r="S71" s="26"/>
    </row>
    <row r="72" spans="1:19">
      <c r="A72" s="144" t="s">
        <v>71</v>
      </c>
      <c r="B72" s="184">
        <v>56</v>
      </c>
      <c r="C72" s="152">
        <v>48</v>
      </c>
      <c r="D72" s="152">
        <v>0</v>
      </c>
      <c r="E72" s="165">
        <v>0</v>
      </c>
      <c r="F72" s="184">
        <v>1463</v>
      </c>
      <c r="G72" s="152">
        <v>490</v>
      </c>
      <c r="H72" s="152">
        <v>352</v>
      </c>
      <c r="I72" s="165">
        <v>13</v>
      </c>
      <c r="J72" s="184">
        <v>1407</v>
      </c>
      <c r="K72" s="152">
        <v>442</v>
      </c>
      <c r="L72" s="152">
        <v>352</v>
      </c>
      <c r="M72" s="165">
        <v>13</v>
      </c>
      <c r="N72" s="247">
        <v>2214</v>
      </c>
      <c r="O72" s="24">
        <v>0.36449864498644985</v>
      </c>
      <c r="S72" s="26"/>
    </row>
    <row r="73" spans="1:19">
      <c r="A73" s="144" t="s">
        <v>72</v>
      </c>
      <c r="B73" s="184">
        <v>15</v>
      </c>
      <c r="C73" s="152">
        <v>0</v>
      </c>
      <c r="D73" s="152">
        <v>0</v>
      </c>
      <c r="E73" s="165">
        <v>0</v>
      </c>
      <c r="F73" s="184">
        <v>165</v>
      </c>
      <c r="G73" s="152">
        <v>12</v>
      </c>
      <c r="H73" s="152">
        <v>41</v>
      </c>
      <c r="I73" s="165">
        <v>0</v>
      </c>
      <c r="J73" s="184">
        <v>150</v>
      </c>
      <c r="K73" s="152">
        <v>12</v>
      </c>
      <c r="L73" s="152">
        <v>41</v>
      </c>
      <c r="M73" s="165">
        <v>0</v>
      </c>
      <c r="N73" s="247">
        <v>203</v>
      </c>
      <c r="O73" s="24">
        <v>0.26108374384236455</v>
      </c>
      <c r="S73" s="26"/>
    </row>
    <row r="74" spans="1:19">
      <c r="A74" s="144" t="s">
        <v>73</v>
      </c>
      <c r="B74" s="184">
        <v>115</v>
      </c>
      <c r="C74" s="152">
        <v>2</v>
      </c>
      <c r="D74" s="152">
        <v>0</v>
      </c>
      <c r="E74" s="165">
        <v>0</v>
      </c>
      <c r="F74" s="184">
        <v>4193</v>
      </c>
      <c r="G74" s="152">
        <v>367</v>
      </c>
      <c r="H74" s="152">
        <v>557</v>
      </c>
      <c r="I74" s="165">
        <v>561</v>
      </c>
      <c r="J74" s="184">
        <v>4078</v>
      </c>
      <c r="K74" s="152">
        <v>365</v>
      </c>
      <c r="L74" s="152">
        <v>557</v>
      </c>
      <c r="M74" s="165">
        <v>561</v>
      </c>
      <c r="N74" s="247">
        <v>5561</v>
      </c>
      <c r="O74" s="24">
        <v>0.26667865491818016</v>
      </c>
      <c r="S74" s="26"/>
    </row>
    <row r="75" spans="1:19">
      <c r="A75" s="144" t="s">
        <v>74</v>
      </c>
      <c r="B75" s="184">
        <v>0</v>
      </c>
      <c r="C75" s="152">
        <v>0</v>
      </c>
      <c r="D75" s="152">
        <v>0</v>
      </c>
      <c r="E75" s="165">
        <v>0</v>
      </c>
      <c r="F75" s="184">
        <v>1101</v>
      </c>
      <c r="G75" s="152">
        <v>1</v>
      </c>
      <c r="H75" s="152">
        <v>329</v>
      </c>
      <c r="I75" s="165">
        <v>79</v>
      </c>
      <c r="J75" s="184">
        <v>1101</v>
      </c>
      <c r="K75" s="152">
        <v>1</v>
      </c>
      <c r="L75" s="152">
        <v>329</v>
      </c>
      <c r="M75" s="165">
        <v>79</v>
      </c>
      <c r="N75" s="247">
        <v>1510</v>
      </c>
      <c r="O75" s="24">
        <v>0.27086092715231785</v>
      </c>
      <c r="S75" s="26"/>
    </row>
    <row r="76" spans="1:19">
      <c r="A76" s="144" t="s">
        <v>75</v>
      </c>
      <c r="B76" s="184">
        <v>94</v>
      </c>
      <c r="C76" s="152">
        <v>217</v>
      </c>
      <c r="D76" s="152">
        <v>0</v>
      </c>
      <c r="E76" s="165">
        <v>0</v>
      </c>
      <c r="F76" s="184">
        <v>4521</v>
      </c>
      <c r="G76" s="152">
        <v>345</v>
      </c>
      <c r="H76" s="152">
        <v>718</v>
      </c>
      <c r="I76" s="165">
        <v>237</v>
      </c>
      <c r="J76" s="184">
        <v>4427</v>
      </c>
      <c r="K76" s="152">
        <v>128</v>
      </c>
      <c r="L76" s="152">
        <v>718</v>
      </c>
      <c r="M76" s="165">
        <v>237</v>
      </c>
      <c r="N76" s="247">
        <v>5510</v>
      </c>
      <c r="O76" s="24">
        <v>0.19655172413793104</v>
      </c>
      <c r="S76" s="26"/>
    </row>
    <row r="77" spans="1:19">
      <c r="A77" s="144" t="s">
        <v>76</v>
      </c>
      <c r="B77" s="184">
        <v>200</v>
      </c>
      <c r="C77" s="152">
        <v>32</v>
      </c>
      <c r="D77" s="152">
        <v>0</v>
      </c>
      <c r="E77" s="165">
        <v>0</v>
      </c>
      <c r="F77" s="184">
        <v>1154</v>
      </c>
      <c r="G77" s="152">
        <v>226</v>
      </c>
      <c r="H77" s="152">
        <v>231</v>
      </c>
      <c r="I77" s="165">
        <v>39</v>
      </c>
      <c r="J77" s="184">
        <v>954</v>
      </c>
      <c r="K77" s="152">
        <v>194</v>
      </c>
      <c r="L77" s="152">
        <v>231</v>
      </c>
      <c r="M77" s="165">
        <v>39</v>
      </c>
      <c r="N77" s="247">
        <v>1418</v>
      </c>
      <c r="O77" s="24">
        <v>0.32722143864598024</v>
      </c>
      <c r="S77" s="26"/>
    </row>
    <row r="78" spans="1:19">
      <c r="A78" s="147" t="s">
        <v>90</v>
      </c>
      <c r="B78" s="185">
        <f>SUM(B45:B77)</f>
        <v>976</v>
      </c>
      <c r="C78" s="154">
        <f t="shared" ref="C78:M78" si="1">SUM(C45:C77)</f>
        <v>2290</v>
      </c>
      <c r="D78" s="154">
        <f t="shared" si="1"/>
        <v>20</v>
      </c>
      <c r="E78" s="166">
        <f t="shared" si="1"/>
        <v>0</v>
      </c>
      <c r="F78" s="185">
        <f t="shared" si="1"/>
        <v>50924</v>
      </c>
      <c r="G78" s="154">
        <f t="shared" si="1"/>
        <v>5769</v>
      </c>
      <c r="H78" s="154">
        <f t="shared" si="1"/>
        <v>10055</v>
      </c>
      <c r="I78" s="166">
        <f t="shared" si="1"/>
        <v>4598</v>
      </c>
      <c r="J78" s="185">
        <f t="shared" si="1"/>
        <v>49948</v>
      </c>
      <c r="K78" s="154">
        <f t="shared" si="1"/>
        <v>3479</v>
      </c>
      <c r="L78" s="154">
        <f t="shared" si="1"/>
        <v>10035</v>
      </c>
      <c r="M78" s="166">
        <f t="shared" si="1"/>
        <v>4598</v>
      </c>
      <c r="N78" s="248">
        <v>68060</v>
      </c>
      <c r="O78" s="25">
        <v>0.26611813106082866</v>
      </c>
    </row>
    <row r="80" spans="1:19">
      <c r="A80" s="38" t="s">
        <v>107</v>
      </c>
    </row>
    <row r="81" spans="1:7">
      <c r="A81" s="38" t="s">
        <v>108</v>
      </c>
    </row>
    <row r="82" spans="1:7">
      <c r="A82" s="38"/>
    </row>
    <row r="83" spans="1:7" ht="15.75">
      <c r="A83" s="9" t="s">
        <v>507</v>
      </c>
    </row>
    <row r="84" spans="1:7" ht="15.75">
      <c r="A84" s="9"/>
    </row>
    <row r="85" spans="1:7" ht="31.5">
      <c r="A85" s="266" t="s">
        <v>85</v>
      </c>
      <c r="B85" s="266" t="s">
        <v>323</v>
      </c>
      <c r="C85" s="266" t="s">
        <v>324</v>
      </c>
      <c r="D85" s="266" t="s">
        <v>325</v>
      </c>
      <c r="E85" s="266" t="s">
        <v>326</v>
      </c>
      <c r="F85" s="266" t="s">
        <v>30</v>
      </c>
      <c r="G85" s="180" t="s">
        <v>336</v>
      </c>
    </row>
    <row r="86" spans="1:7">
      <c r="A86" s="17" t="s">
        <v>43</v>
      </c>
      <c r="B86" s="110">
        <v>1607</v>
      </c>
      <c r="C86" s="97">
        <v>2434</v>
      </c>
      <c r="D86" s="97">
        <v>766</v>
      </c>
      <c r="E86" s="97">
        <v>145</v>
      </c>
      <c r="F86" s="97">
        <v>4952</v>
      </c>
      <c r="G86" s="157">
        <v>0.18</v>
      </c>
    </row>
    <row r="87" spans="1:7">
      <c r="A87" s="19" t="s">
        <v>44</v>
      </c>
      <c r="B87" s="197">
        <v>1698</v>
      </c>
      <c r="C87" s="158">
        <v>1518</v>
      </c>
      <c r="D87" s="158">
        <v>423</v>
      </c>
      <c r="E87" s="158">
        <v>128</v>
      </c>
      <c r="F87" s="158">
        <v>3767</v>
      </c>
      <c r="G87" s="159">
        <v>0.15</v>
      </c>
    </row>
    <row r="88" spans="1:7">
      <c r="A88" s="19" t="s">
        <v>45</v>
      </c>
      <c r="B88" s="197">
        <v>419</v>
      </c>
      <c r="C88" s="158">
        <v>454</v>
      </c>
      <c r="D88" s="158">
        <v>180</v>
      </c>
      <c r="E88" s="158">
        <v>51</v>
      </c>
      <c r="F88" s="158">
        <v>1104</v>
      </c>
      <c r="G88" s="159">
        <v>0.21</v>
      </c>
    </row>
    <row r="89" spans="1:7">
      <c r="A89" s="19" t="s">
        <v>46</v>
      </c>
      <c r="B89" s="197">
        <v>3371</v>
      </c>
      <c r="C89" s="158">
        <v>2134</v>
      </c>
      <c r="D89" s="158">
        <v>1180</v>
      </c>
      <c r="E89" s="158">
        <v>127</v>
      </c>
      <c r="F89" s="158">
        <v>6812</v>
      </c>
      <c r="G89" s="159">
        <v>0.19</v>
      </c>
    </row>
    <row r="90" spans="1:7">
      <c r="A90" s="19" t="s">
        <v>47</v>
      </c>
      <c r="B90" s="197">
        <v>340</v>
      </c>
      <c r="C90" s="158">
        <v>337</v>
      </c>
      <c r="D90" s="158">
        <v>61</v>
      </c>
      <c r="E90" s="158">
        <v>70</v>
      </c>
      <c r="F90" s="158">
        <v>808</v>
      </c>
      <c r="G90" s="159">
        <v>0.16</v>
      </c>
    </row>
    <row r="91" spans="1:7">
      <c r="A91" s="19" t="s">
        <v>48</v>
      </c>
      <c r="B91" s="197">
        <v>568</v>
      </c>
      <c r="C91" s="158">
        <v>475</v>
      </c>
      <c r="D91" s="158">
        <v>174</v>
      </c>
      <c r="E91" s="158">
        <v>40</v>
      </c>
      <c r="F91" s="158">
        <v>1257</v>
      </c>
      <c r="G91" s="159">
        <v>0.17</v>
      </c>
    </row>
    <row r="92" spans="1:7">
      <c r="A92" s="19" t="s">
        <v>49</v>
      </c>
      <c r="B92" s="197">
        <v>42</v>
      </c>
      <c r="C92" s="158">
        <v>4</v>
      </c>
      <c r="D92" s="158">
        <v>1</v>
      </c>
      <c r="E92" s="158">
        <v>0</v>
      </c>
      <c r="F92" s="158">
        <v>47</v>
      </c>
      <c r="G92" s="159">
        <v>0.02</v>
      </c>
    </row>
    <row r="93" spans="1:7">
      <c r="A93" s="19" t="s">
        <v>50</v>
      </c>
      <c r="B93" s="197">
        <v>1734</v>
      </c>
      <c r="C93" s="158">
        <v>1626</v>
      </c>
      <c r="D93" s="158">
        <v>513</v>
      </c>
      <c r="E93" s="158">
        <v>59</v>
      </c>
      <c r="F93" s="158">
        <v>3932</v>
      </c>
      <c r="G93" s="159">
        <v>0.15</v>
      </c>
    </row>
    <row r="94" spans="1:7">
      <c r="A94" s="19" t="s">
        <v>51</v>
      </c>
      <c r="B94" s="197">
        <v>1844</v>
      </c>
      <c r="C94" s="158">
        <v>2107</v>
      </c>
      <c r="D94" s="158">
        <v>586</v>
      </c>
      <c r="E94" s="158">
        <v>118</v>
      </c>
      <c r="F94" s="158">
        <v>4655</v>
      </c>
      <c r="G94" s="159">
        <v>0.15</v>
      </c>
    </row>
    <row r="95" spans="1:7">
      <c r="A95" s="19" t="s">
        <v>52</v>
      </c>
      <c r="B95" s="197">
        <v>262</v>
      </c>
      <c r="C95" s="158">
        <v>387</v>
      </c>
      <c r="D95" s="158">
        <v>236</v>
      </c>
      <c r="E95" s="158">
        <v>49</v>
      </c>
      <c r="F95" s="158">
        <v>934</v>
      </c>
      <c r="G95" s="159">
        <v>0.31</v>
      </c>
    </row>
    <row r="96" spans="1:7">
      <c r="A96" s="19" t="s">
        <v>53</v>
      </c>
      <c r="B96" s="197">
        <v>1231</v>
      </c>
      <c r="C96" s="158">
        <v>1346</v>
      </c>
      <c r="D96" s="158">
        <v>455</v>
      </c>
      <c r="E96" s="158">
        <v>22</v>
      </c>
      <c r="F96" s="158">
        <v>3054</v>
      </c>
      <c r="G96" s="159">
        <v>0.16</v>
      </c>
    </row>
    <row r="97" spans="1:7">
      <c r="A97" s="19" t="s">
        <v>54</v>
      </c>
      <c r="B97" s="197">
        <v>819</v>
      </c>
      <c r="C97" s="158">
        <v>829</v>
      </c>
      <c r="D97" s="158">
        <v>315</v>
      </c>
      <c r="E97" s="158">
        <v>57</v>
      </c>
      <c r="F97" s="158">
        <v>2020</v>
      </c>
      <c r="G97" s="159">
        <v>0.18</v>
      </c>
    </row>
    <row r="98" spans="1:7">
      <c r="A98" s="19" t="s">
        <v>55</v>
      </c>
      <c r="B98" s="197">
        <v>1518</v>
      </c>
      <c r="C98" s="158">
        <v>1780</v>
      </c>
      <c r="D98" s="158">
        <v>523</v>
      </c>
      <c r="E98" s="158">
        <v>48</v>
      </c>
      <c r="F98" s="158">
        <v>3869</v>
      </c>
      <c r="G98" s="159">
        <v>0.15</v>
      </c>
    </row>
    <row r="99" spans="1:7">
      <c r="A99" s="19" t="s">
        <v>56</v>
      </c>
      <c r="B99" s="197">
        <v>2549</v>
      </c>
      <c r="C99" s="158">
        <v>2256</v>
      </c>
      <c r="D99" s="158">
        <v>534</v>
      </c>
      <c r="E99" s="158">
        <v>64</v>
      </c>
      <c r="F99" s="158">
        <v>5403</v>
      </c>
      <c r="G99" s="159">
        <v>0.11</v>
      </c>
    </row>
    <row r="100" spans="1:7">
      <c r="A100" s="19" t="s">
        <v>57</v>
      </c>
      <c r="B100" s="197">
        <v>1463</v>
      </c>
      <c r="C100" s="158">
        <v>636</v>
      </c>
      <c r="D100" s="158">
        <v>118</v>
      </c>
      <c r="E100" s="158">
        <v>36</v>
      </c>
      <c r="F100" s="158">
        <v>2253</v>
      </c>
      <c r="G100" s="159">
        <v>7.0000000000000007E-2</v>
      </c>
    </row>
    <row r="101" spans="1:7">
      <c r="A101" s="19" t="s">
        <v>58</v>
      </c>
      <c r="B101" s="197">
        <v>901</v>
      </c>
      <c r="C101" s="158">
        <v>920</v>
      </c>
      <c r="D101" s="158">
        <v>403</v>
      </c>
      <c r="E101" s="158">
        <v>174</v>
      </c>
      <c r="F101" s="158">
        <v>2398</v>
      </c>
      <c r="G101" s="159">
        <v>0.24</v>
      </c>
    </row>
    <row r="102" spans="1:7">
      <c r="A102" s="19" t="s">
        <v>59</v>
      </c>
      <c r="B102" s="197">
        <v>1438</v>
      </c>
      <c r="C102" s="158">
        <v>1252</v>
      </c>
      <c r="D102" s="158">
        <v>276</v>
      </c>
      <c r="E102" s="158">
        <v>37</v>
      </c>
      <c r="F102" s="158">
        <v>3003</v>
      </c>
      <c r="G102" s="159">
        <v>0.1</v>
      </c>
    </row>
    <row r="103" spans="1:7">
      <c r="A103" s="19" t="s">
        <v>60</v>
      </c>
      <c r="B103" s="197">
        <v>991</v>
      </c>
      <c r="C103" s="158">
        <v>532</v>
      </c>
      <c r="D103" s="158">
        <v>183</v>
      </c>
      <c r="E103" s="158">
        <v>59</v>
      </c>
      <c r="F103" s="158">
        <v>1765</v>
      </c>
      <c r="G103" s="159">
        <v>0.14000000000000001</v>
      </c>
    </row>
    <row r="104" spans="1:7">
      <c r="A104" s="19" t="s">
        <v>61</v>
      </c>
      <c r="B104" s="197">
        <v>278</v>
      </c>
      <c r="C104" s="158">
        <v>430</v>
      </c>
      <c r="D104" s="158">
        <v>126</v>
      </c>
      <c r="E104" s="158">
        <v>31</v>
      </c>
      <c r="F104" s="158">
        <v>865</v>
      </c>
      <c r="G104" s="159">
        <v>0.18</v>
      </c>
    </row>
    <row r="105" spans="1:7">
      <c r="A105" s="19" t="s">
        <v>62</v>
      </c>
      <c r="B105" s="197">
        <v>221</v>
      </c>
      <c r="C105" s="158">
        <v>149</v>
      </c>
      <c r="D105" s="158">
        <v>58</v>
      </c>
      <c r="E105" s="158">
        <v>31</v>
      </c>
      <c r="F105" s="158">
        <v>459</v>
      </c>
      <c r="G105" s="159">
        <v>0.19</v>
      </c>
    </row>
    <row r="106" spans="1:7">
      <c r="A106" s="19" t="s">
        <v>63</v>
      </c>
      <c r="B106" s="197">
        <v>616</v>
      </c>
      <c r="C106" s="158">
        <v>614</v>
      </c>
      <c r="D106" s="158">
        <v>319</v>
      </c>
      <c r="E106" s="158">
        <v>34</v>
      </c>
      <c r="F106" s="158">
        <v>1583</v>
      </c>
      <c r="G106" s="159">
        <v>0.22</v>
      </c>
    </row>
    <row r="107" spans="1:7">
      <c r="A107" s="19" t="s">
        <v>64</v>
      </c>
      <c r="B107" s="197">
        <v>1688</v>
      </c>
      <c r="C107" s="158">
        <v>1173</v>
      </c>
      <c r="D107" s="158">
        <v>425</v>
      </c>
      <c r="E107" s="158">
        <v>36</v>
      </c>
      <c r="F107" s="158">
        <v>3322</v>
      </c>
      <c r="G107" s="159">
        <v>0.14000000000000001</v>
      </c>
    </row>
    <row r="108" spans="1:7">
      <c r="A108" s="19" t="s">
        <v>65</v>
      </c>
      <c r="B108" s="197">
        <v>663</v>
      </c>
      <c r="C108" s="158">
        <v>910</v>
      </c>
      <c r="D108" s="158">
        <v>316</v>
      </c>
      <c r="E108" s="158">
        <v>58</v>
      </c>
      <c r="F108" s="158">
        <v>1947</v>
      </c>
      <c r="G108" s="159">
        <v>0.19</v>
      </c>
    </row>
    <row r="109" spans="1:7">
      <c r="A109" s="19" t="s">
        <v>67</v>
      </c>
      <c r="B109" s="197">
        <v>283</v>
      </c>
      <c r="C109" s="158">
        <v>303</v>
      </c>
      <c r="D109" s="158">
        <v>95</v>
      </c>
      <c r="E109" s="158">
        <v>44</v>
      </c>
      <c r="F109" s="158">
        <v>725</v>
      </c>
      <c r="G109" s="159">
        <v>0.19</v>
      </c>
    </row>
    <row r="110" spans="1:7">
      <c r="A110" s="19" t="s">
        <v>68</v>
      </c>
      <c r="B110" s="197">
        <v>2985</v>
      </c>
      <c r="C110" s="158">
        <v>2032</v>
      </c>
      <c r="D110" s="158">
        <v>1299</v>
      </c>
      <c r="E110" s="158">
        <v>17</v>
      </c>
      <c r="F110" s="158">
        <v>6333</v>
      </c>
      <c r="G110" s="159">
        <v>0.21</v>
      </c>
    </row>
    <row r="111" spans="1:7">
      <c r="A111" s="19" t="s">
        <v>69</v>
      </c>
      <c r="B111" s="197">
        <v>484</v>
      </c>
      <c r="C111" s="158">
        <v>383</v>
      </c>
      <c r="D111" s="158">
        <v>131</v>
      </c>
      <c r="E111" s="158">
        <v>20</v>
      </c>
      <c r="F111" s="158">
        <v>1018</v>
      </c>
      <c r="G111" s="159">
        <v>0.15</v>
      </c>
    </row>
    <row r="112" spans="1:7">
      <c r="A112" s="19" t="s">
        <v>70</v>
      </c>
      <c r="B112" s="197">
        <v>142</v>
      </c>
      <c r="C112" s="158">
        <v>105</v>
      </c>
      <c r="D112" s="158">
        <v>47</v>
      </c>
      <c r="E112" s="158">
        <v>26</v>
      </c>
      <c r="F112" s="158">
        <v>320</v>
      </c>
      <c r="G112" s="159">
        <v>0.23</v>
      </c>
    </row>
    <row r="113" spans="1:7">
      <c r="A113" s="19" t="s">
        <v>71</v>
      </c>
      <c r="B113" s="197">
        <v>1053</v>
      </c>
      <c r="C113" s="158">
        <v>1287</v>
      </c>
      <c r="D113" s="158">
        <v>392</v>
      </c>
      <c r="E113" s="158">
        <v>67</v>
      </c>
      <c r="F113" s="158">
        <v>2799</v>
      </c>
      <c r="G113" s="159">
        <v>0.16</v>
      </c>
    </row>
    <row r="114" spans="1:7">
      <c r="A114" s="19" t="s">
        <v>72</v>
      </c>
      <c r="B114" s="197">
        <v>297</v>
      </c>
      <c r="C114" s="158">
        <v>183</v>
      </c>
      <c r="D114" s="158">
        <v>58</v>
      </c>
      <c r="E114" s="158">
        <v>12</v>
      </c>
      <c r="F114" s="158">
        <v>550</v>
      </c>
      <c r="G114" s="159">
        <v>0.13</v>
      </c>
    </row>
    <row r="115" spans="1:7">
      <c r="A115" s="19" t="s">
        <v>73</v>
      </c>
      <c r="B115" s="197">
        <v>3137</v>
      </c>
      <c r="C115" s="158">
        <v>2218</v>
      </c>
      <c r="D115" s="158">
        <v>783</v>
      </c>
      <c r="E115" s="158">
        <v>129</v>
      </c>
      <c r="F115" s="158">
        <v>6267</v>
      </c>
      <c r="G115" s="159">
        <v>0.15</v>
      </c>
    </row>
    <row r="116" spans="1:7">
      <c r="A116" s="19" t="s">
        <v>74</v>
      </c>
      <c r="B116" s="197">
        <v>679</v>
      </c>
      <c r="C116" s="158">
        <v>593</v>
      </c>
      <c r="D116" s="158">
        <v>242</v>
      </c>
      <c r="E116" s="158">
        <v>16</v>
      </c>
      <c r="F116" s="158">
        <v>1530</v>
      </c>
      <c r="G116" s="159">
        <v>0.17</v>
      </c>
    </row>
    <row r="117" spans="1:7">
      <c r="A117" s="19" t="s">
        <v>75</v>
      </c>
      <c r="B117" s="197">
        <v>2625</v>
      </c>
      <c r="C117" s="158">
        <v>2946</v>
      </c>
      <c r="D117" s="158">
        <v>840</v>
      </c>
      <c r="E117" s="158">
        <v>90</v>
      </c>
      <c r="F117" s="158">
        <v>6501</v>
      </c>
      <c r="G117" s="159">
        <v>0.14000000000000001</v>
      </c>
    </row>
    <row r="118" spans="1:7">
      <c r="A118" s="19" t="s">
        <v>76</v>
      </c>
      <c r="B118" s="197">
        <v>725</v>
      </c>
      <c r="C118" s="158">
        <v>758</v>
      </c>
      <c r="D118" s="158">
        <v>467</v>
      </c>
      <c r="E118" s="158">
        <v>97</v>
      </c>
      <c r="F118" s="158">
        <v>2047</v>
      </c>
      <c r="G118" s="159">
        <v>0.28000000000000003</v>
      </c>
    </row>
    <row r="119" spans="1:7">
      <c r="A119" s="134" t="s">
        <v>77</v>
      </c>
      <c r="B119" s="198">
        <f>SUM(B85:B118)</f>
        <v>38671</v>
      </c>
      <c r="C119" s="160">
        <f>SUM(C85:C118)</f>
        <v>35111</v>
      </c>
      <c r="D119" s="160">
        <f>SUM(D85:D118)</f>
        <v>12525</v>
      </c>
      <c r="E119" s="160">
        <f>SUM(E85:E118)</f>
        <v>1992</v>
      </c>
      <c r="F119" s="160">
        <f>SUM(F85:F118)</f>
        <v>88299</v>
      </c>
      <c r="G119" s="161">
        <v>0.16</v>
      </c>
    </row>
    <row r="120" spans="1:7">
      <c r="A120" s="2"/>
      <c r="B120" s="29"/>
      <c r="C120" s="29"/>
      <c r="D120" s="29"/>
      <c r="E120" s="29"/>
      <c r="F120" s="29"/>
      <c r="G120" s="39"/>
    </row>
    <row r="121" spans="1:7">
      <c r="A121" s="2" t="s">
        <v>109</v>
      </c>
      <c r="B121" s="29"/>
      <c r="C121" s="29"/>
      <c r="D121" s="29"/>
      <c r="E121" s="29"/>
      <c r="F121" s="29"/>
      <c r="G121" s="2"/>
    </row>
    <row r="122" spans="1:7">
      <c r="A122" s="2"/>
      <c r="B122" s="29"/>
      <c r="C122" s="29"/>
      <c r="D122" s="29"/>
      <c r="E122" s="29"/>
      <c r="F122" s="29"/>
      <c r="G122" s="2"/>
    </row>
    <row r="123" spans="1:7" ht="15.75">
      <c r="A123" s="9" t="s">
        <v>508</v>
      </c>
    </row>
    <row r="124" spans="1:7" ht="15.75">
      <c r="A124" s="9"/>
    </row>
    <row r="125" spans="1:7" ht="31.5">
      <c r="A125" s="266" t="s">
        <v>85</v>
      </c>
      <c r="B125" s="266" t="s">
        <v>323</v>
      </c>
      <c r="C125" s="266" t="s">
        <v>324</v>
      </c>
      <c r="D125" s="266" t="s">
        <v>325</v>
      </c>
      <c r="E125" s="266" t="s">
        <v>326</v>
      </c>
      <c r="F125" s="266" t="s">
        <v>30</v>
      </c>
      <c r="G125" s="180" t="s">
        <v>336</v>
      </c>
    </row>
    <row r="126" spans="1:7">
      <c r="A126" s="17" t="s">
        <v>43</v>
      </c>
      <c r="B126" s="110">
        <v>414</v>
      </c>
      <c r="C126" s="97">
        <v>1116</v>
      </c>
      <c r="D126" s="97">
        <v>129</v>
      </c>
      <c r="E126" s="97">
        <v>3</v>
      </c>
      <c r="F126" s="97">
        <v>1662</v>
      </c>
      <c r="G126" s="157">
        <v>0.08</v>
      </c>
    </row>
    <row r="127" spans="1:7">
      <c r="A127" s="19" t="s">
        <v>44</v>
      </c>
      <c r="B127" s="197">
        <v>120</v>
      </c>
      <c r="C127" s="158">
        <v>174</v>
      </c>
      <c r="D127" s="158">
        <v>54</v>
      </c>
      <c r="E127" s="158">
        <v>4</v>
      </c>
      <c r="F127" s="158">
        <v>352</v>
      </c>
      <c r="G127" s="159">
        <v>0.16</v>
      </c>
    </row>
    <row r="128" spans="1:7">
      <c r="A128" s="19" t="s">
        <v>45</v>
      </c>
      <c r="B128" s="197">
        <v>72</v>
      </c>
      <c r="C128" s="158">
        <v>83</v>
      </c>
      <c r="D128" s="158">
        <v>30</v>
      </c>
      <c r="E128" s="158">
        <v>4</v>
      </c>
      <c r="F128" s="158">
        <v>189</v>
      </c>
      <c r="G128" s="159">
        <v>0.18</v>
      </c>
    </row>
    <row r="129" spans="1:7">
      <c r="A129" s="19" t="s">
        <v>46</v>
      </c>
      <c r="B129" s="197">
        <v>639</v>
      </c>
      <c r="C129" s="158">
        <v>808</v>
      </c>
      <c r="D129" s="158">
        <v>343</v>
      </c>
      <c r="E129" s="158">
        <v>4</v>
      </c>
      <c r="F129" s="158">
        <v>1794</v>
      </c>
      <c r="G129" s="159">
        <v>0.19</v>
      </c>
    </row>
    <row r="130" spans="1:7">
      <c r="A130" s="19" t="s">
        <v>47</v>
      </c>
      <c r="B130" s="197">
        <v>24</v>
      </c>
      <c r="C130" s="158">
        <v>28</v>
      </c>
      <c r="D130" s="158">
        <v>11</v>
      </c>
      <c r="E130" s="158">
        <v>0</v>
      </c>
      <c r="F130" s="158">
        <v>63</v>
      </c>
      <c r="G130" s="159">
        <v>0.17</v>
      </c>
    </row>
    <row r="131" spans="1:7">
      <c r="A131" s="19" t="s">
        <v>48</v>
      </c>
      <c r="B131" s="197">
        <v>134</v>
      </c>
      <c r="C131" s="158">
        <v>84</v>
      </c>
      <c r="D131" s="158">
        <v>54</v>
      </c>
      <c r="E131" s="158">
        <v>8</v>
      </c>
      <c r="F131" s="158">
        <v>280</v>
      </c>
      <c r="G131" s="159">
        <v>0.22</v>
      </c>
    </row>
    <row r="132" spans="1:7">
      <c r="A132" s="19" t="s">
        <v>49</v>
      </c>
      <c r="B132" s="197">
        <v>0</v>
      </c>
      <c r="C132" s="158">
        <v>0</v>
      </c>
      <c r="D132" s="158">
        <v>0</v>
      </c>
      <c r="E132" s="158">
        <v>0</v>
      </c>
      <c r="F132" s="158">
        <v>0</v>
      </c>
      <c r="G132" s="159">
        <v>0</v>
      </c>
    </row>
    <row r="133" spans="1:7">
      <c r="A133" s="19" t="s">
        <v>50</v>
      </c>
      <c r="B133" s="197">
        <v>171</v>
      </c>
      <c r="C133" s="158">
        <v>152</v>
      </c>
      <c r="D133" s="158">
        <v>86</v>
      </c>
      <c r="E133" s="158">
        <v>3</v>
      </c>
      <c r="F133" s="158">
        <v>412</v>
      </c>
      <c r="G133" s="159">
        <v>0.22</v>
      </c>
    </row>
    <row r="134" spans="1:7">
      <c r="A134" s="19" t="s">
        <v>51</v>
      </c>
      <c r="B134" s="197">
        <v>406</v>
      </c>
      <c r="C134" s="158">
        <v>613</v>
      </c>
      <c r="D134" s="158">
        <v>291</v>
      </c>
      <c r="E134" s="158">
        <v>62</v>
      </c>
      <c r="F134" s="158">
        <v>1372</v>
      </c>
      <c r="G134" s="159">
        <v>0.26</v>
      </c>
    </row>
    <row r="135" spans="1:7">
      <c r="A135" s="19" t="s">
        <v>52</v>
      </c>
      <c r="B135" s="197">
        <v>61</v>
      </c>
      <c r="C135" s="158">
        <v>95</v>
      </c>
      <c r="D135" s="158">
        <v>24</v>
      </c>
      <c r="E135" s="158">
        <v>0</v>
      </c>
      <c r="F135" s="158">
        <v>180</v>
      </c>
      <c r="G135" s="159">
        <v>0.13</v>
      </c>
    </row>
    <row r="136" spans="1:7">
      <c r="A136" s="19" t="s">
        <v>53</v>
      </c>
      <c r="B136" s="197">
        <v>235</v>
      </c>
      <c r="C136" s="158">
        <v>435</v>
      </c>
      <c r="D136" s="158">
        <v>190</v>
      </c>
      <c r="E136" s="158">
        <v>8</v>
      </c>
      <c r="F136" s="158">
        <v>868</v>
      </c>
      <c r="G136" s="159">
        <v>0.23</v>
      </c>
    </row>
    <row r="137" spans="1:7">
      <c r="A137" s="19" t="s">
        <v>54</v>
      </c>
      <c r="B137" s="197">
        <v>71</v>
      </c>
      <c r="C137" s="158">
        <v>204</v>
      </c>
      <c r="D137" s="158">
        <v>111</v>
      </c>
      <c r="E137" s="158">
        <v>2</v>
      </c>
      <c r="F137" s="158">
        <v>388</v>
      </c>
      <c r="G137" s="159">
        <v>0.28999999999999998</v>
      </c>
    </row>
    <row r="138" spans="1:7">
      <c r="A138" s="19" t="s">
        <v>55</v>
      </c>
      <c r="B138" s="197">
        <v>477</v>
      </c>
      <c r="C138" s="158">
        <v>570</v>
      </c>
      <c r="D138" s="158">
        <v>130</v>
      </c>
      <c r="E138" s="158">
        <v>5</v>
      </c>
      <c r="F138" s="158">
        <v>1182</v>
      </c>
      <c r="G138" s="159">
        <v>0.11</v>
      </c>
    </row>
    <row r="139" spans="1:7">
      <c r="A139" s="19" t="s">
        <v>56</v>
      </c>
      <c r="B139" s="197">
        <v>478</v>
      </c>
      <c r="C139" s="158">
        <v>499</v>
      </c>
      <c r="D139" s="158">
        <v>89</v>
      </c>
      <c r="E139" s="158">
        <v>13</v>
      </c>
      <c r="F139" s="158">
        <v>1079</v>
      </c>
      <c r="G139" s="159">
        <v>0.09</v>
      </c>
    </row>
    <row r="140" spans="1:7">
      <c r="A140" s="19" t="s">
        <v>57</v>
      </c>
      <c r="B140" s="197">
        <v>348</v>
      </c>
      <c r="C140" s="158">
        <v>194</v>
      </c>
      <c r="D140" s="158">
        <v>37</v>
      </c>
      <c r="E140" s="158">
        <v>0</v>
      </c>
      <c r="F140" s="158">
        <v>579</v>
      </c>
      <c r="G140" s="159">
        <v>0.06</v>
      </c>
    </row>
    <row r="141" spans="1:7">
      <c r="A141" s="19" t="s">
        <v>58</v>
      </c>
      <c r="B141" s="197">
        <v>127</v>
      </c>
      <c r="C141" s="158">
        <v>221</v>
      </c>
      <c r="D141" s="158">
        <v>90</v>
      </c>
      <c r="E141" s="158">
        <v>6</v>
      </c>
      <c r="F141" s="158">
        <v>444</v>
      </c>
      <c r="G141" s="159">
        <v>0.22</v>
      </c>
    </row>
    <row r="142" spans="1:7">
      <c r="A142" s="19" t="s">
        <v>59</v>
      </c>
      <c r="B142" s="197">
        <v>363</v>
      </c>
      <c r="C142" s="158">
        <v>303</v>
      </c>
      <c r="D142" s="158">
        <v>83</v>
      </c>
      <c r="E142" s="158">
        <v>2</v>
      </c>
      <c r="F142" s="158">
        <v>751</v>
      </c>
      <c r="G142" s="159">
        <v>0.11</v>
      </c>
    </row>
    <row r="143" spans="1:7">
      <c r="A143" s="19" t="s">
        <v>60</v>
      </c>
      <c r="B143" s="197">
        <v>218</v>
      </c>
      <c r="C143" s="158">
        <v>161</v>
      </c>
      <c r="D143" s="158">
        <v>53</v>
      </c>
      <c r="E143" s="158">
        <v>5</v>
      </c>
      <c r="F143" s="158">
        <v>437</v>
      </c>
      <c r="G143" s="159">
        <v>0.13</v>
      </c>
    </row>
    <row r="144" spans="1:7">
      <c r="A144" s="19" t="s">
        <v>61</v>
      </c>
      <c r="B144" s="197">
        <v>106</v>
      </c>
      <c r="C144" s="158">
        <v>157</v>
      </c>
      <c r="D144" s="158">
        <v>74</v>
      </c>
      <c r="E144" s="158">
        <v>6</v>
      </c>
      <c r="F144" s="158">
        <v>343</v>
      </c>
      <c r="G144" s="159">
        <v>0.23</v>
      </c>
    </row>
    <row r="145" spans="1:7">
      <c r="A145" s="19" t="s">
        <v>62</v>
      </c>
      <c r="B145" s="197">
        <v>105</v>
      </c>
      <c r="C145" s="158">
        <v>11</v>
      </c>
      <c r="D145" s="158">
        <v>6</v>
      </c>
      <c r="E145" s="158">
        <v>10</v>
      </c>
      <c r="F145" s="158">
        <v>132</v>
      </c>
      <c r="G145" s="159">
        <v>0.12</v>
      </c>
    </row>
    <row r="146" spans="1:7">
      <c r="A146" s="19" t="s">
        <v>63</v>
      </c>
      <c r="B146" s="197">
        <v>36</v>
      </c>
      <c r="C146" s="158">
        <v>52</v>
      </c>
      <c r="D146" s="158">
        <v>23</v>
      </c>
      <c r="E146" s="158">
        <v>0</v>
      </c>
      <c r="F146" s="158">
        <v>111</v>
      </c>
      <c r="G146" s="159">
        <v>0.21</v>
      </c>
    </row>
    <row r="147" spans="1:7">
      <c r="A147" s="19" t="s">
        <v>64</v>
      </c>
      <c r="B147" s="197">
        <v>338</v>
      </c>
      <c r="C147" s="158">
        <v>275</v>
      </c>
      <c r="D147" s="158">
        <v>128</v>
      </c>
      <c r="E147" s="158">
        <v>10</v>
      </c>
      <c r="F147" s="158">
        <v>751</v>
      </c>
      <c r="G147" s="159">
        <v>0.18</v>
      </c>
    </row>
    <row r="148" spans="1:7">
      <c r="A148" s="19" t="s">
        <v>65</v>
      </c>
      <c r="B148" s="197">
        <v>103</v>
      </c>
      <c r="C148" s="158">
        <v>281</v>
      </c>
      <c r="D148" s="158">
        <v>137</v>
      </c>
      <c r="E148" s="158">
        <v>24</v>
      </c>
      <c r="F148" s="158">
        <v>545</v>
      </c>
      <c r="G148" s="159">
        <v>0.3</v>
      </c>
    </row>
    <row r="149" spans="1:7">
      <c r="A149" s="19" t="s">
        <v>67</v>
      </c>
      <c r="B149" s="197">
        <v>25</v>
      </c>
      <c r="C149" s="158">
        <v>17</v>
      </c>
      <c r="D149" s="158">
        <v>2</v>
      </c>
      <c r="E149" s="158">
        <v>0</v>
      </c>
      <c r="F149" s="158">
        <v>44</v>
      </c>
      <c r="G149" s="159">
        <v>0.05</v>
      </c>
    </row>
    <row r="150" spans="1:7">
      <c r="A150" s="19" t="s">
        <v>68</v>
      </c>
      <c r="B150" s="197">
        <v>561</v>
      </c>
      <c r="C150" s="158">
        <v>551</v>
      </c>
      <c r="D150" s="158">
        <v>688</v>
      </c>
      <c r="E150" s="158">
        <v>0</v>
      </c>
      <c r="F150" s="158">
        <v>1800</v>
      </c>
      <c r="G150" s="159">
        <v>0.38</v>
      </c>
    </row>
    <row r="151" spans="1:7">
      <c r="A151" s="19" t="s">
        <v>69</v>
      </c>
      <c r="B151" s="197">
        <v>78</v>
      </c>
      <c r="C151" s="158">
        <v>61</v>
      </c>
      <c r="D151" s="158">
        <v>22</v>
      </c>
      <c r="E151" s="158">
        <v>4</v>
      </c>
      <c r="F151" s="158">
        <v>165</v>
      </c>
      <c r="G151" s="159">
        <v>0.16</v>
      </c>
    </row>
    <row r="152" spans="1:7">
      <c r="A152" s="19" t="s">
        <v>70</v>
      </c>
      <c r="B152" s="197">
        <v>24</v>
      </c>
      <c r="C152" s="158">
        <v>0</v>
      </c>
      <c r="D152" s="158">
        <v>0</v>
      </c>
      <c r="E152" s="158">
        <v>0</v>
      </c>
      <c r="F152" s="158">
        <v>24</v>
      </c>
      <c r="G152" s="159">
        <v>0</v>
      </c>
    </row>
    <row r="153" spans="1:7">
      <c r="A153" s="19" t="s">
        <v>71</v>
      </c>
      <c r="B153" s="197">
        <v>247</v>
      </c>
      <c r="C153" s="158">
        <v>424</v>
      </c>
      <c r="D153" s="158">
        <v>178</v>
      </c>
      <c r="E153" s="158">
        <v>13</v>
      </c>
      <c r="F153" s="158">
        <v>862</v>
      </c>
      <c r="G153" s="159">
        <v>0.22</v>
      </c>
    </row>
    <row r="154" spans="1:7">
      <c r="A154" s="19" t="s">
        <v>72</v>
      </c>
      <c r="B154" s="197">
        <v>32</v>
      </c>
      <c r="C154" s="158">
        <v>18</v>
      </c>
      <c r="D154" s="158">
        <v>4</v>
      </c>
      <c r="E154" s="158">
        <v>0</v>
      </c>
      <c r="F154" s="158">
        <v>54</v>
      </c>
      <c r="G154" s="159">
        <v>7.0000000000000007E-2</v>
      </c>
    </row>
    <row r="155" spans="1:7">
      <c r="A155" s="19" t="s">
        <v>73</v>
      </c>
      <c r="B155" s="197">
        <v>559</v>
      </c>
      <c r="C155" s="158">
        <v>490</v>
      </c>
      <c r="D155" s="158">
        <v>339</v>
      </c>
      <c r="E155" s="158">
        <v>112</v>
      </c>
      <c r="F155" s="158">
        <v>1500</v>
      </c>
      <c r="G155" s="159">
        <v>0.3</v>
      </c>
    </row>
    <row r="156" spans="1:7">
      <c r="A156" s="19" t="s">
        <v>74</v>
      </c>
      <c r="B156" s="197">
        <v>92</v>
      </c>
      <c r="C156" s="158">
        <v>153</v>
      </c>
      <c r="D156" s="158">
        <v>84</v>
      </c>
      <c r="E156" s="158">
        <v>0</v>
      </c>
      <c r="F156" s="158">
        <v>329</v>
      </c>
      <c r="G156" s="159">
        <v>0.26</v>
      </c>
    </row>
    <row r="157" spans="1:7">
      <c r="A157" s="19" t="s">
        <v>75</v>
      </c>
      <c r="B157" s="197">
        <v>587</v>
      </c>
      <c r="C157" s="158">
        <v>604</v>
      </c>
      <c r="D157" s="158">
        <v>116</v>
      </c>
      <c r="E157" s="158">
        <v>23</v>
      </c>
      <c r="F157" s="158">
        <v>1330</v>
      </c>
      <c r="G157" s="159">
        <v>0.1</v>
      </c>
    </row>
    <row r="158" spans="1:7">
      <c r="A158" s="19" t="s">
        <v>76</v>
      </c>
      <c r="B158" s="197">
        <v>186</v>
      </c>
      <c r="C158" s="158">
        <v>179</v>
      </c>
      <c r="D158" s="158">
        <v>127</v>
      </c>
      <c r="E158" s="158">
        <v>13</v>
      </c>
      <c r="F158" s="158">
        <v>505</v>
      </c>
      <c r="G158" s="159">
        <v>0.28000000000000003</v>
      </c>
    </row>
    <row r="159" spans="1:7">
      <c r="A159" s="134" t="s">
        <v>77</v>
      </c>
      <c r="B159" s="198">
        <f>SUM(B125:B158)</f>
        <v>7437</v>
      </c>
      <c r="C159" s="160">
        <f>SUM(C125:C158)</f>
        <v>9013</v>
      </c>
      <c r="D159" s="160">
        <f>SUM(D125:D158)</f>
        <v>3733</v>
      </c>
      <c r="E159" s="160">
        <f>SUM(E125:E158)</f>
        <v>344</v>
      </c>
      <c r="F159" s="160">
        <f>SUM(F125:F158)</f>
        <v>20527</v>
      </c>
      <c r="G159" s="161">
        <v>0.2</v>
      </c>
    </row>
    <row r="160" spans="1:7">
      <c r="A160" s="2"/>
      <c r="B160" s="29"/>
      <c r="C160" s="29"/>
      <c r="D160" s="29"/>
      <c r="E160" s="29"/>
      <c r="F160" s="29"/>
      <c r="G160" s="39"/>
    </row>
    <row r="161" spans="1:17">
      <c r="A161" s="2" t="s">
        <v>109</v>
      </c>
      <c r="B161" s="29"/>
      <c r="C161" s="29"/>
      <c r="D161" s="29"/>
      <c r="E161" s="29"/>
      <c r="F161" s="29"/>
      <c r="G161" s="2"/>
    </row>
    <row r="162" spans="1:17">
      <c r="A162" s="2"/>
      <c r="B162" s="29"/>
      <c r="C162" s="29"/>
      <c r="D162" s="29"/>
      <c r="E162" s="29"/>
      <c r="F162" s="29"/>
      <c r="G162" s="2"/>
    </row>
    <row r="163" spans="1:17" ht="15.75">
      <c r="A163" s="9" t="s">
        <v>509</v>
      </c>
    </row>
    <row r="165" spans="1:17" ht="63">
      <c r="A165" s="95" t="s">
        <v>85</v>
      </c>
      <c r="B165" s="95" t="s">
        <v>95</v>
      </c>
      <c r="C165" s="95" t="s">
        <v>96</v>
      </c>
      <c r="D165" s="95" t="s">
        <v>97</v>
      </c>
      <c r="E165" s="95" t="s">
        <v>98</v>
      </c>
      <c r="F165" s="95" t="s">
        <v>99</v>
      </c>
      <c r="G165" s="95" t="s">
        <v>110</v>
      </c>
      <c r="H165" s="95" t="s">
        <v>100</v>
      </c>
      <c r="I165" s="95" t="s">
        <v>101</v>
      </c>
      <c r="K165" s="2"/>
    </row>
    <row r="166" spans="1:17">
      <c r="A166" s="17" t="s">
        <v>43</v>
      </c>
      <c r="B166" s="110">
        <v>783</v>
      </c>
      <c r="C166" s="97">
        <v>3586</v>
      </c>
      <c r="D166" s="97">
        <v>371</v>
      </c>
      <c r="E166" s="97">
        <v>0</v>
      </c>
      <c r="F166" s="97">
        <v>1</v>
      </c>
      <c r="G166" s="97">
        <v>0</v>
      </c>
      <c r="H166" s="97">
        <v>3</v>
      </c>
      <c r="I166" s="101">
        <v>4744</v>
      </c>
      <c r="K166" s="29"/>
      <c r="L166" s="27"/>
      <c r="M166" s="27"/>
      <c r="N166" s="27"/>
      <c r="O166" s="27"/>
      <c r="P166" s="27"/>
      <c r="Q166" s="27"/>
    </row>
    <row r="167" spans="1:17">
      <c r="A167" s="19" t="s">
        <v>44</v>
      </c>
      <c r="B167" s="197">
        <v>910</v>
      </c>
      <c r="C167" s="158">
        <v>4</v>
      </c>
      <c r="D167" s="158">
        <v>2139</v>
      </c>
      <c r="E167" s="158">
        <v>0</v>
      </c>
      <c r="F167" s="158">
        <v>403</v>
      </c>
      <c r="G167" s="158">
        <v>19</v>
      </c>
      <c r="H167" s="158">
        <v>4</v>
      </c>
      <c r="I167" s="150">
        <v>3479</v>
      </c>
      <c r="K167" s="29"/>
      <c r="L167" s="27"/>
      <c r="M167" s="27"/>
      <c r="N167" s="27"/>
      <c r="O167" s="27"/>
      <c r="P167" s="27"/>
      <c r="Q167" s="27"/>
    </row>
    <row r="168" spans="1:17">
      <c r="A168" s="19" t="s">
        <v>45</v>
      </c>
      <c r="B168" s="197">
        <v>756</v>
      </c>
      <c r="C168" s="158">
        <v>0</v>
      </c>
      <c r="D168" s="158">
        <v>228</v>
      </c>
      <c r="E168" s="158">
        <v>0</v>
      </c>
      <c r="F168" s="158">
        <v>51</v>
      </c>
      <c r="G168" s="158">
        <v>20</v>
      </c>
      <c r="H168" s="158">
        <v>0</v>
      </c>
      <c r="I168" s="150">
        <v>1055</v>
      </c>
      <c r="K168" s="29"/>
      <c r="L168" s="27"/>
      <c r="M168" s="27"/>
      <c r="N168" s="27"/>
      <c r="O168" s="27"/>
      <c r="P168" s="27"/>
      <c r="Q168" s="27"/>
    </row>
    <row r="169" spans="1:17">
      <c r="A169" s="19" t="s">
        <v>46</v>
      </c>
      <c r="B169" s="197">
        <v>2174</v>
      </c>
      <c r="C169" s="158">
        <v>3030</v>
      </c>
      <c r="D169" s="158">
        <v>396</v>
      </c>
      <c r="E169" s="158">
        <v>0</v>
      </c>
      <c r="F169" s="158">
        <v>867</v>
      </c>
      <c r="G169" s="158">
        <v>17</v>
      </c>
      <c r="H169" s="158">
        <v>0</v>
      </c>
      <c r="I169" s="150">
        <v>6484</v>
      </c>
      <c r="K169" s="29"/>
      <c r="L169" s="27"/>
      <c r="M169" s="27"/>
      <c r="N169" s="27"/>
      <c r="O169" s="27"/>
      <c r="P169" s="27"/>
      <c r="Q169" s="27"/>
    </row>
    <row r="170" spans="1:17">
      <c r="A170" s="19" t="s">
        <v>47</v>
      </c>
      <c r="B170" s="197">
        <v>523</v>
      </c>
      <c r="C170" s="158">
        <v>22</v>
      </c>
      <c r="D170" s="158">
        <v>0</v>
      </c>
      <c r="E170" s="158">
        <v>0</v>
      </c>
      <c r="F170" s="158">
        <v>129</v>
      </c>
      <c r="G170" s="158">
        <v>15</v>
      </c>
      <c r="H170" s="158">
        <v>0</v>
      </c>
      <c r="I170" s="150">
        <v>689</v>
      </c>
      <c r="K170" s="29"/>
      <c r="L170" s="27"/>
      <c r="M170" s="27"/>
      <c r="N170" s="27"/>
      <c r="O170" s="27"/>
      <c r="P170" s="27"/>
      <c r="Q170" s="27"/>
    </row>
    <row r="171" spans="1:17">
      <c r="A171" s="19" t="s">
        <v>48</v>
      </c>
      <c r="B171" s="197">
        <v>901</v>
      </c>
      <c r="C171" s="158">
        <v>0</v>
      </c>
      <c r="D171" s="158">
        <v>163</v>
      </c>
      <c r="E171" s="158">
        <v>0</v>
      </c>
      <c r="F171" s="158">
        <v>13</v>
      </c>
      <c r="G171" s="158">
        <v>2</v>
      </c>
      <c r="H171" s="158">
        <v>12</v>
      </c>
      <c r="I171" s="150">
        <v>1091</v>
      </c>
      <c r="K171" s="29"/>
      <c r="L171" s="27"/>
      <c r="M171" s="27"/>
      <c r="N171" s="27"/>
      <c r="O171" s="27"/>
      <c r="P171" s="27"/>
      <c r="Q171" s="27"/>
    </row>
    <row r="172" spans="1:17">
      <c r="A172" s="19" t="s">
        <v>49</v>
      </c>
      <c r="B172" s="197">
        <v>41</v>
      </c>
      <c r="C172" s="158">
        <v>0</v>
      </c>
      <c r="D172" s="158">
        <v>0</v>
      </c>
      <c r="E172" s="158">
        <v>0</v>
      </c>
      <c r="F172" s="158">
        <v>0</v>
      </c>
      <c r="G172" s="158">
        <v>0</v>
      </c>
      <c r="H172" s="158">
        <v>0</v>
      </c>
      <c r="I172" s="150">
        <v>41</v>
      </c>
      <c r="K172" s="29"/>
      <c r="L172" s="27"/>
      <c r="M172" s="27"/>
      <c r="N172" s="27"/>
      <c r="O172" s="27"/>
      <c r="P172" s="27"/>
      <c r="Q172" s="27"/>
    </row>
    <row r="173" spans="1:17">
      <c r="A173" s="19" t="s">
        <v>50</v>
      </c>
      <c r="B173" s="197">
        <v>2446</v>
      </c>
      <c r="C173" s="158">
        <v>990</v>
      </c>
      <c r="D173" s="158">
        <v>0</v>
      </c>
      <c r="E173" s="158">
        <v>25</v>
      </c>
      <c r="F173" s="158">
        <v>202</v>
      </c>
      <c r="G173" s="158">
        <v>31</v>
      </c>
      <c r="H173" s="158">
        <v>15</v>
      </c>
      <c r="I173" s="150">
        <v>3709</v>
      </c>
      <c r="K173" s="29"/>
      <c r="L173" s="27"/>
      <c r="M173" s="27"/>
      <c r="N173" s="27"/>
      <c r="O173" s="27"/>
      <c r="P173" s="27"/>
      <c r="Q173" s="27"/>
    </row>
    <row r="174" spans="1:17">
      <c r="A174" s="19" t="s">
        <v>51</v>
      </c>
      <c r="B174" s="197">
        <v>2742</v>
      </c>
      <c r="C174" s="158">
        <v>1</v>
      </c>
      <c r="D174" s="158">
        <v>-1</v>
      </c>
      <c r="E174" s="158">
        <v>75</v>
      </c>
      <c r="F174" s="158">
        <v>337</v>
      </c>
      <c r="G174" s="158">
        <v>22</v>
      </c>
      <c r="H174" s="158">
        <v>23</v>
      </c>
      <c r="I174" s="150">
        <v>3199</v>
      </c>
      <c r="K174" s="29"/>
      <c r="L174" s="27"/>
      <c r="M174" s="27"/>
      <c r="N174" s="27"/>
      <c r="O174" s="27"/>
      <c r="P174" s="27"/>
      <c r="Q174" s="27"/>
    </row>
    <row r="175" spans="1:17">
      <c r="A175" s="19" t="s">
        <v>52</v>
      </c>
      <c r="B175" s="197">
        <v>737</v>
      </c>
      <c r="C175" s="158">
        <v>0</v>
      </c>
      <c r="D175" s="158">
        <v>0</v>
      </c>
      <c r="E175" s="158">
        <v>0</v>
      </c>
      <c r="F175" s="158">
        <v>24</v>
      </c>
      <c r="G175" s="158">
        <v>0</v>
      </c>
      <c r="H175" s="158">
        <v>0</v>
      </c>
      <c r="I175" s="150">
        <v>761</v>
      </c>
      <c r="K175" s="29"/>
      <c r="L175" s="27"/>
      <c r="M175" s="27"/>
      <c r="N175" s="27"/>
      <c r="O175" s="27"/>
      <c r="P175" s="27"/>
      <c r="Q175" s="27"/>
    </row>
    <row r="176" spans="1:17">
      <c r="A176" s="19" t="s">
        <v>53</v>
      </c>
      <c r="B176" s="197">
        <v>2319</v>
      </c>
      <c r="C176" s="158">
        <v>1</v>
      </c>
      <c r="D176" s="158">
        <v>0</v>
      </c>
      <c r="E176" s="158">
        <v>479</v>
      </c>
      <c r="F176" s="158">
        <v>202</v>
      </c>
      <c r="G176" s="158">
        <v>1</v>
      </c>
      <c r="H176" s="158">
        <v>8</v>
      </c>
      <c r="I176" s="150">
        <v>3010</v>
      </c>
      <c r="K176" s="29"/>
      <c r="L176" s="27"/>
      <c r="M176" s="27"/>
      <c r="N176" s="27"/>
      <c r="O176" s="27"/>
      <c r="P176" s="27"/>
      <c r="Q176" s="27"/>
    </row>
    <row r="177" spans="1:17">
      <c r="A177" s="19" t="s">
        <v>54</v>
      </c>
      <c r="B177" s="197">
        <v>458</v>
      </c>
      <c r="C177" s="158">
        <v>1161</v>
      </c>
      <c r="D177" s="158">
        <v>0</v>
      </c>
      <c r="E177" s="158">
        <v>-1</v>
      </c>
      <c r="F177" s="158">
        <v>53</v>
      </c>
      <c r="G177" s="158">
        <v>3</v>
      </c>
      <c r="H177" s="158">
        <v>69</v>
      </c>
      <c r="I177" s="150">
        <v>1743</v>
      </c>
      <c r="K177" s="29"/>
      <c r="L177" s="27"/>
      <c r="M177" s="27"/>
      <c r="N177" s="27"/>
      <c r="O177" s="27"/>
      <c r="P177" s="27"/>
      <c r="Q177" s="27"/>
    </row>
    <row r="178" spans="1:17">
      <c r="A178" s="19" t="s">
        <v>55</v>
      </c>
      <c r="B178" s="197">
        <v>1513</v>
      </c>
      <c r="C178" s="158">
        <v>1843</v>
      </c>
      <c r="D178" s="158">
        <v>1</v>
      </c>
      <c r="E178" s="158">
        <v>228</v>
      </c>
      <c r="F178" s="158">
        <v>50</v>
      </c>
      <c r="G178" s="158">
        <v>1</v>
      </c>
      <c r="H178" s="158">
        <v>4</v>
      </c>
      <c r="I178" s="150">
        <v>3640</v>
      </c>
      <c r="K178" s="29"/>
      <c r="L178" s="27"/>
      <c r="M178" s="27"/>
      <c r="N178" s="27"/>
      <c r="O178" s="27"/>
      <c r="P178" s="27"/>
      <c r="Q178" s="27"/>
    </row>
    <row r="179" spans="1:17">
      <c r="A179" s="19" t="s">
        <v>56</v>
      </c>
      <c r="B179" s="197">
        <v>2648</v>
      </c>
      <c r="C179" s="158">
        <v>2291</v>
      </c>
      <c r="D179" s="158">
        <v>0</v>
      </c>
      <c r="E179" s="158">
        <v>26</v>
      </c>
      <c r="F179" s="158">
        <v>30</v>
      </c>
      <c r="G179" s="158">
        <v>33</v>
      </c>
      <c r="H179" s="158">
        <v>121</v>
      </c>
      <c r="I179" s="150">
        <v>5149</v>
      </c>
      <c r="K179" s="29"/>
      <c r="L179" s="27"/>
      <c r="M179" s="27"/>
      <c r="N179" s="27"/>
      <c r="O179" s="27"/>
      <c r="P179" s="27"/>
      <c r="Q179" s="27"/>
    </row>
    <row r="180" spans="1:17">
      <c r="A180" s="19" t="s">
        <v>57</v>
      </c>
      <c r="B180" s="197">
        <v>871</v>
      </c>
      <c r="C180" s="158">
        <v>283</v>
      </c>
      <c r="D180" s="158">
        <v>350</v>
      </c>
      <c r="E180" s="158">
        <v>0</v>
      </c>
      <c r="F180" s="158">
        <v>341</v>
      </c>
      <c r="G180" s="158">
        <v>15</v>
      </c>
      <c r="H180" s="158">
        <v>2</v>
      </c>
      <c r="I180" s="150">
        <v>1862</v>
      </c>
      <c r="K180" s="29"/>
      <c r="L180" s="27"/>
      <c r="M180" s="27"/>
      <c r="N180" s="27"/>
      <c r="O180" s="27"/>
      <c r="P180" s="27"/>
      <c r="Q180" s="27"/>
    </row>
    <row r="181" spans="1:17">
      <c r="A181" s="19" t="s">
        <v>58</v>
      </c>
      <c r="B181" s="197">
        <v>1148</v>
      </c>
      <c r="C181" s="158">
        <v>728</v>
      </c>
      <c r="D181" s="158">
        <v>194</v>
      </c>
      <c r="E181" s="158">
        <v>0</v>
      </c>
      <c r="F181" s="158">
        <v>256</v>
      </c>
      <c r="G181" s="158">
        <v>1</v>
      </c>
      <c r="H181" s="158">
        <v>0</v>
      </c>
      <c r="I181" s="150">
        <v>2327</v>
      </c>
      <c r="K181" s="29"/>
      <c r="L181" s="27"/>
      <c r="M181" s="27"/>
      <c r="N181" s="27"/>
      <c r="O181" s="27"/>
      <c r="P181" s="27"/>
      <c r="Q181" s="27"/>
    </row>
    <row r="182" spans="1:17">
      <c r="A182" s="19" t="s">
        <v>59</v>
      </c>
      <c r="B182" s="197">
        <v>2095</v>
      </c>
      <c r="C182" s="158">
        <v>120</v>
      </c>
      <c r="D182" s="158">
        <v>105</v>
      </c>
      <c r="E182" s="158">
        <v>290</v>
      </c>
      <c r="F182" s="158">
        <v>247</v>
      </c>
      <c r="G182" s="158">
        <v>10</v>
      </c>
      <c r="H182" s="158">
        <v>3</v>
      </c>
      <c r="I182" s="150">
        <v>2870</v>
      </c>
      <c r="K182" s="29"/>
      <c r="L182" s="27"/>
      <c r="M182" s="27"/>
      <c r="N182" s="27"/>
      <c r="O182" s="27"/>
      <c r="P182" s="27"/>
      <c r="Q182" s="27"/>
    </row>
    <row r="183" spans="1:17">
      <c r="A183" s="19" t="s">
        <v>60</v>
      </c>
      <c r="B183" s="197">
        <v>1067</v>
      </c>
      <c r="C183" s="158">
        <v>0</v>
      </c>
      <c r="D183" s="158">
        <v>75</v>
      </c>
      <c r="E183" s="158">
        <v>0</v>
      </c>
      <c r="F183" s="158">
        <v>818</v>
      </c>
      <c r="G183" s="158">
        <v>2</v>
      </c>
      <c r="H183" s="158">
        <v>9</v>
      </c>
      <c r="I183" s="150">
        <v>1971</v>
      </c>
      <c r="K183" s="29"/>
      <c r="L183" s="27"/>
      <c r="M183" s="27"/>
      <c r="N183" s="27"/>
      <c r="O183" s="27"/>
      <c r="P183" s="27"/>
      <c r="Q183" s="27"/>
    </row>
    <row r="184" spans="1:17">
      <c r="A184" s="19" t="s">
        <v>61</v>
      </c>
      <c r="B184" s="197">
        <v>364</v>
      </c>
      <c r="C184" s="158">
        <v>1</v>
      </c>
      <c r="D184" s="158">
        <v>219</v>
      </c>
      <c r="E184" s="158">
        <v>16</v>
      </c>
      <c r="F184" s="158">
        <v>5</v>
      </c>
      <c r="G184" s="158">
        <v>6</v>
      </c>
      <c r="H184" s="158">
        <v>44</v>
      </c>
      <c r="I184" s="150">
        <v>655</v>
      </c>
      <c r="K184" s="29"/>
      <c r="L184" s="27"/>
      <c r="M184" s="27"/>
      <c r="N184" s="27"/>
      <c r="O184" s="27"/>
      <c r="P184" s="27"/>
      <c r="Q184" s="27"/>
    </row>
    <row r="185" spans="1:17">
      <c r="A185" s="19" t="s">
        <v>62</v>
      </c>
      <c r="B185" s="197">
        <v>292</v>
      </c>
      <c r="C185" s="158">
        <v>0</v>
      </c>
      <c r="D185" s="158">
        <v>0</v>
      </c>
      <c r="E185" s="158">
        <v>0</v>
      </c>
      <c r="F185" s="158">
        <v>0</v>
      </c>
      <c r="G185" s="158">
        <v>1</v>
      </c>
      <c r="H185" s="158">
        <v>3</v>
      </c>
      <c r="I185" s="150">
        <v>296</v>
      </c>
      <c r="K185" s="29"/>
      <c r="L185" s="27"/>
      <c r="M185" s="27"/>
      <c r="N185" s="27"/>
      <c r="O185" s="27"/>
      <c r="P185" s="27"/>
      <c r="Q185" s="27"/>
    </row>
    <row r="186" spans="1:17">
      <c r="A186" s="19" t="s">
        <v>63</v>
      </c>
      <c r="B186" s="197">
        <v>1456</v>
      </c>
      <c r="C186" s="158">
        <v>6</v>
      </c>
      <c r="D186" s="158">
        <v>1</v>
      </c>
      <c r="E186" s="158">
        <v>1</v>
      </c>
      <c r="F186" s="158">
        <v>39</v>
      </c>
      <c r="G186" s="158">
        <v>20</v>
      </c>
      <c r="H186" s="158">
        <v>2</v>
      </c>
      <c r="I186" s="150">
        <v>1525</v>
      </c>
      <c r="K186" s="29"/>
      <c r="L186" s="27"/>
      <c r="M186" s="27"/>
      <c r="N186" s="27"/>
      <c r="O186" s="27"/>
      <c r="P186" s="27"/>
      <c r="Q186" s="27"/>
    </row>
    <row r="187" spans="1:17">
      <c r="A187" s="19" t="s">
        <v>64</v>
      </c>
      <c r="B187" s="197">
        <v>1919</v>
      </c>
      <c r="C187" s="158">
        <v>7</v>
      </c>
      <c r="D187" s="158">
        <v>0</v>
      </c>
      <c r="E187" s="158">
        <v>1036</v>
      </c>
      <c r="F187" s="158">
        <v>65</v>
      </c>
      <c r="G187" s="158">
        <v>34</v>
      </c>
      <c r="H187" s="158">
        <v>59</v>
      </c>
      <c r="I187" s="150">
        <v>3120</v>
      </c>
      <c r="K187" s="29"/>
      <c r="L187" s="27"/>
      <c r="M187" s="27"/>
      <c r="N187" s="27"/>
      <c r="O187" s="27"/>
      <c r="P187" s="27"/>
      <c r="Q187" s="27"/>
    </row>
    <row r="188" spans="1:17">
      <c r="A188" s="19" t="s">
        <v>65</v>
      </c>
      <c r="B188" s="197">
        <v>1563</v>
      </c>
      <c r="C188" s="158">
        <v>0</v>
      </c>
      <c r="D188" s="158">
        <v>210</v>
      </c>
      <c r="E188" s="158">
        <v>904</v>
      </c>
      <c r="F188" s="158">
        <v>34</v>
      </c>
      <c r="G188" s="158">
        <v>16</v>
      </c>
      <c r="H188" s="158">
        <v>26</v>
      </c>
      <c r="I188" s="150">
        <v>2753</v>
      </c>
      <c r="K188" s="29"/>
      <c r="L188" s="27"/>
      <c r="M188" s="27"/>
      <c r="N188" s="27"/>
      <c r="O188" s="27"/>
      <c r="P188" s="27"/>
      <c r="Q188" s="27"/>
    </row>
    <row r="189" spans="1:17">
      <c r="A189" s="19" t="s">
        <v>67</v>
      </c>
      <c r="B189" s="197">
        <v>558</v>
      </c>
      <c r="C189" s="158">
        <v>0</v>
      </c>
      <c r="D189" s="158">
        <v>0</v>
      </c>
      <c r="E189" s="158">
        <v>0</v>
      </c>
      <c r="F189" s="158">
        <v>33</v>
      </c>
      <c r="G189" s="158">
        <v>9</v>
      </c>
      <c r="H189" s="158">
        <v>0</v>
      </c>
      <c r="I189" s="150">
        <v>600</v>
      </c>
      <c r="K189" s="29"/>
      <c r="L189" s="27"/>
      <c r="M189" s="27"/>
      <c r="N189" s="27"/>
      <c r="O189" s="27"/>
      <c r="P189" s="27"/>
      <c r="Q189" s="27"/>
    </row>
    <row r="190" spans="1:17">
      <c r="A190" s="19" t="s">
        <v>68</v>
      </c>
      <c r="B190" s="197">
        <v>1634</v>
      </c>
      <c r="C190" s="158">
        <v>2790</v>
      </c>
      <c r="D190" s="158">
        <v>1188</v>
      </c>
      <c r="E190" s="158">
        <v>204</v>
      </c>
      <c r="F190" s="158">
        <v>369</v>
      </c>
      <c r="G190" s="158">
        <v>6</v>
      </c>
      <c r="H190" s="158">
        <v>57</v>
      </c>
      <c r="I190" s="150">
        <v>6248</v>
      </c>
      <c r="K190" s="29"/>
      <c r="L190" s="27"/>
      <c r="M190" s="27"/>
      <c r="N190" s="27"/>
      <c r="O190" s="27"/>
      <c r="P190" s="27"/>
      <c r="Q190" s="27"/>
    </row>
    <row r="191" spans="1:17">
      <c r="A191" s="19" t="s">
        <v>69</v>
      </c>
      <c r="B191" s="197">
        <v>854</v>
      </c>
      <c r="C191" s="158">
        <v>9</v>
      </c>
      <c r="D191" s="158">
        <v>0</v>
      </c>
      <c r="E191" s="158">
        <v>10</v>
      </c>
      <c r="F191" s="158">
        <v>8</v>
      </c>
      <c r="G191" s="158">
        <v>6</v>
      </c>
      <c r="H191" s="158">
        <v>31</v>
      </c>
      <c r="I191" s="150">
        <v>918</v>
      </c>
      <c r="K191" s="29"/>
      <c r="L191" s="27"/>
      <c r="M191" s="27"/>
      <c r="N191" s="27"/>
      <c r="O191" s="27"/>
      <c r="P191" s="27"/>
      <c r="Q191" s="27"/>
    </row>
    <row r="192" spans="1:17">
      <c r="A192" s="19" t="s">
        <v>70</v>
      </c>
      <c r="B192" s="197">
        <v>185</v>
      </c>
      <c r="C192" s="158">
        <v>0</v>
      </c>
      <c r="D192" s="158">
        <v>0</v>
      </c>
      <c r="E192" s="158">
        <v>0</v>
      </c>
      <c r="F192" s="158">
        <v>28</v>
      </c>
      <c r="G192" s="158">
        <v>12</v>
      </c>
      <c r="H192" s="158">
        <v>0</v>
      </c>
      <c r="I192" s="150">
        <v>225</v>
      </c>
      <c r="K192" s="29"/>
      <c r="L192" s="27"/>
      <c r="M192" s="27"/>
      <c r="N192" s="27"/>
      <c r="O192" s="27"/>
      <c r="P192" s="27"/>
      <c r="Q192" s="27"/>
    </row>
    <row r="193" spans="1:17">
      <c r="A193" s="19" t="s">
        <v>71</v>
      </c>
      <c r="B193" s="197">
        <v>2545</v>
      </c>
      <c r="C193" s="158">
        <v>0</v>
      </c>
      <c r="D193" s="158">
        <v>0</v>
      </c>
      <c r="E193" s="158">
        <v>0</v>
      </c>
      <c r="F193" s="158">
        <v>28</v>
      </c>
      <c r="G193" s="158">
        <v>1</v>
      </c>
      <c r="H193" s="158">
        <v>0</v>
      </c>
      <c r="I193" s="150">
        <v>2574</v>
      </c>
      <c r="K193" s="29"/>
      <c r="L193" s="27"/>
      <c r="M193" s="27"/>
      <c r="N193" s="27"/>
      <c r="O193" s="27"/>
      <c r="P193" s="27"/>
      <c r="Q193" s="27"/>
    </row>
    <row r="194" spans="1:17">
      <c r="A194" s="19" t="s">
        <v>72</v>
      </c>
      <c r="B194" s="197">
        <v>369</v>
      </c>
      <c r="C194" s="158">
        <v>7</v>
      </c>
      <c r="D194" s="158">
        <v>0</v>
      </c>
      <c r="E194" s="158">
        <v>0</v>
      </c>
      <c r="F194" s="158">
        <v>107</v>
      </c>
      <c r="G194" s="158">
        <v>14</v>
      </c>
      <c r="H194" s="158">
        <v>0</v>
      </c>
      <c r="I194" s="150">
        <v>497</v>
      </c>
      <c r="K194" s="29"/>
      <c r="L194" s="27"/>
      <c r="M194" s="27"/>
      <c r="N194" s="27"/>
      <c r="O194" s="27"/>
      <c r="P194" s="27"/>
      <c r="Q194" s="27"/>
    </row>
    <row r="195" spans="1:17">
      <c r="A195" s="19" t="s">
        <v>73</v>
      </c>
      <c r="B195" s="197">
        <v>5515</v>
      </c>
      <c r="C195" s="158">
        <v>4</v>
      </c>
      <c r="D195" s="158">
        <v>0</v>
      </c>
      <c r="E195" s="158">
        <v>186</v>
      </c>
      <c r="F195" s="158">
        <v>350</v>
      </c>
      <c r="G195" s="158">
        <v>15</v>
      </c>
      <c r="H195" s="158">
        <v>0</v>
      </c>
      <c r="I195" s="150">
        <v>6070</v>
      </c>
      <c r="K195" s="29"/>
      <c r="L195" s="27"/>
      <c r="M195" s="27"/>
      <c r="N195" s="27"/>
      <c r="O195" s="27"/>
      <c r="P195" s="27"/>
      <c r="Q195" s="27"/>
    </row>
    <row r="196" spans="1:17">
      <c r="A196" s="19" t="s">
        <v>74</v>
      </c>
      <c r="B196" s="197">
        <v>1345</v>
      </c>
      <c r="C196" s="158">
        <v>0</v>
      </c>
      <c r="D196" s="158">
        <v>0</v>
      </c>
      <c r="E196" s="158">
        <v>479</v>
      </c>
      <c r="F196" s="158">
        <v>63</v>
      </c>
      <c r="G196" s="158">
        <v>4</v>
      </c>
      <c r="H196" s="158">
        <v>55</v>
      </c>
      <c r="I196" s="150">
        <v>1946</v>
      </c>
      <c r="K196" s="29"/>
      <c r="L196" s="27"/>
      <c r="M196" s="27"/>
      <c r="N196" s="27"/>
      <c r="O196" s="27"/>
      <c r="P196" s="27"/>
      <c r="Q196" s="27"/>
    </row>
    <row r="197" spans="1:17">
      <c r="A197" s="19" t="s">
        <v>75</v>
      </c>
      <c r="B197" s="197">
        <v>2059</v>
      </c>
      <c r="C197" s="158">
        <v>7</v>
      </c>
      <c r="D197" s="158">
        <v>1836</v>
      </c>
      <c r="E197" s="158">
        <v>1953</v>
      </c>
      <c r="F197" s="158">
        <v>139</v>
      </c>
      <c r="G197" s="158">
        <v>11</v>
      </c>
      <c r="H197" s="158">
        <v>9</v>
      </c>
      <c r="I197" s="150">
        <v>6014</v>
      </c>
      <c r="K197" s="29"/>
      <c r="L197" s="27"/>
      <c r="M197" s="27"/>
      <c r="N197" s="27"/>
      <c r="O197" s="27"/>
      <c r="P197" s="27"/>
      <c r="Q197" s="27"/>
    </row>
    <row r="198" spans="1:17">
      <c r="A198" s="19" t="s">
        <v>76</v>
      </c>
      <c r="B198" s="197">
        <v>907</v>
      </c>
      <c r="C198" s="158">
        <v>126</v>
      </c>
      <c r="D198" s="158">
        <v>125</v>
      </c>
      <c r="E198" s="158">
        <v>335</v>
      </c>
      <c r="F198" s="158">
        <v>35</v>
      </c>
      <c r="G198" s="158">
        <v>4</v>
      </c>
      <c r="H198" s="158">
        <v>7</v>
      </c>
      <c r="I198" s="150">
        <v>1539</v>
      </c>
      <c r="K198" s="29"/>
      <c r="L198" s="27"/>
      <c r="M198" s="27"/>
      <c r="N198" s="27"/>
      <c r="O198" s="27"/>
      <c r="P198" s="27"/>
      <c r="Q198" s="27"/>
    </row>
    <row r="199" spans="1:17">
      <c r="A199" s="134" t="s">
        <v>77</v>
      </c>
      <c r="B199" s="198">
        <f>SUM(B166:B198)</f>
        <v>45697</v>
      </c>
      <c r="C199" s="160">
        <f t="shared" ref="C199:I199" si="2">SUM(C166:C198)</f>
        <v>17017</v>
      </c>
      <c r="D199" s="160">
        <f t="shared" si="2"/>
        <v>7600</v>
      </c>
      <c r="E199" s="160">
        <f t="shared" si="2"/>
        <v>6246</v>
      </c>
      <c r="F199" s="160">
        <f t="shared" si="2"/>
        <v>5327</v>
      </c>
      <c r="G199" s="160">
        <f t="shared" si="2"/>
        <v>351</v>
      </c>
      <c r="H199" s="160">
        <f t="shared" si="2"/>
        <v>566</v>
      </c>
      <c r="I199" s="151">
        <f t="shared" si="2"/>
        <v>82804</v>
      </c>
      <c r="K199" s="29"/>
      <c r="L199" s="27"/>
      <c r="M199" s="27"/>
      <c r="N199" s="27"/>
      <c r="O199" s="27"/>
      <c r="P199" s="27"/>
      <c r="Q199" s="27"/>
    </row>
    <row r="201" spans="1:17">
      <c r="A201" s="1" t="s">
        <v>111</v>
      </c>
    </row>
    <row r="202" spans="1:17" ht="15.75">
      <c r="A202" s="9"/>
    </row>
    <row r="203" spans="1:17" ht="15.75">
      <c r="A203" s="9" t="s">
        <v>510</v>
      </c>
    </row>
    <row r="204" spans="1:17">
      <c r="A204" s="277" t="s">
        <v>102</v>
      </c>
    </row>
    <row r="206" spans="1:17" ht="15.75">
      <c r="A206" s="9" t="s">
        <v>511</v>
      </c>
    </row>
    <row r="207" spans="1:17" ht="15.75">
      <c r="A207" s="9"/>
    </row>
    <row r="208" spans="1:17" ht="31.5">
      <c r="A208" s="95" t="s">
        <v>85</v>
      </c>
      <c r="B208" s="95" t="s">
        <v>103</v>
      </c>
      <c r="C208" s="95" t="s">
        <v>104</v>
      </c>
      <c r="D208" s="95" t="s">
        <v>105</v>
      </c>
      <c r="E208" s="95" t="s">
        <v>106</v>
      </c>
    </row>
    <row r="209" spans="1:5">
      <c r="A209" s="17" t="s">
        <v>43</v>
      </c>
      <c r="B209" s="100">
        <v>0</v>
      </c>
      <c r="C209" s="91">
        <v>5</v>
      </c>
      <c r="D209" s="91">
        <v>0</v>
      </c>
      <c r="E209" s="92">
        <v>5</v>
      </c>
    </row>
    <row r="210" spans="1:5">
      <c r="A210" s="19" t="s">
        <v>44</v>
      </c>
      <c r="B210" s="144">
        <v>-64</v>
      </c>
      <c r="C210" s="145">
        <v>144</v>
      </c>
      <c r="D210" s="145">
        <v>25</v>
      </c>
      <c r="E210" s="146">
        <v>105</v>
      </c>
    </row>
    <row r="211" spans="1:5">
      <c r="A211" s="19" t="s">
        <v>45</v>
      </c>
      <c r="B211" s="144">
        <v>0</v>
      </c>
      <c r="C211" s="145">
        <v>8</v>
      </c>
      <c r="D211" s="145">
        <v>0</v>
      </c>
      <c r="E211" s="146">
        <v>8</v>
      </c>
    </row>
    <row r="212" spans="1:5">
      <c r="A212" s="19" t="s">
        <v>46</v>
      </c>
      <c r="B212" s="197">
        <v>961</v>
      </c>
      <c r="C212" s="145">
        <v>0</v>
      </c>
      <c r="D212" s="145">
        <v>-6</v>
      </c>
      <c r="E212" s="150">
        <v>955</v>
      </c>
    </row>
    <row r="213" spans="1:5">
      <c r="A213" s="19" t="s">
        <v>47</v>
      </c>
      <c r="B213" s="144">
        <v>0</v>
      </c>
      <c r="C213" s="145">
        <v>-1</v>
      </c>
      <c r="D213" s="145">
        <v>7</v>
      </c>
      <c r="E213" s="146">
        <v>6</v>
      </c>
    </row>
    <row r="214" spans="1:5">
      <c r="A214" s="19" t="s">
        <v>48</v>
      </c>
      <c r="B214" s="144">
        <v>0</v>
      </c>
      <c r="C214" s="145">
        <v>-3</v>
      </c>
      <c r="D214" s="145">
        <v>-17</v>
      </c>
      <c r="E214" s="146">
        <v>-20</v>
      </c>
    </row>
    <row r="215" spans="1:5">
      <c r="A215" s="19" t="s">
        <v>49</v>
      </c>
      <c r="B215" s="144">
        <v>0</v>
      </c>
      <c r="C215" s="145">
        <v>0</v>
      </c>
      <c r="D215" s="145">
        <v>0</v>
      </c>
      <c r="E215" s="146">
        <v>0</v>
      </c>
    </row>
    <row r="216" spans="1:5">
      <c r="A216" s="19" t="s">
        <v>50</v>
      </c>
      <c r="B216" s="144">
        <v>59</v>
      </c>
      <c r="C216" s="145">
        <v>37</v>
      </c>
      <c r="D216" s="145">
        <v>81</v>
      </c>
      <c r="E216" s="146">
        <v>177</v>
      </c>
    </row>
    <row r="217" spans="1:5">
      <c r="A217" s="19" t="s">
        <v>51</v>
      </c>
      <c r="B217" s="144">
        <v>0</v>
      </c>
      <c r="C217" s="145">
        <v>-1</v>
      </c>
      <c r="D217" s="145">
        <v>29</v>
      </c>
      <c r="E217" s="146">
        <v>28</v>
      </c>
    </row>
    <row r="218" spans="1:5">
      <c r="A218" s="19" t="s">
        <v>52</v>
      </c>
      <c r="B218" s="144">
        <v>0</v>
      </c>
      <c r="C218" s="145">
        <v>6</v>
      </c>
      <c r="D218" s="145">
        <v>7</v>
      </c>
      <c r="E218" s="146">
        <v>13</v>
      </c>
    </row>
    <row r="219" spans="1:5">
      <c r="A219" s="19" t="s">
        <v>53</v>
      </c>
      <c r="B219" s="144">
        <v>0</v>
      </c>
      <c r="C219" s="145">
        <v>12</v>
      </c>
      <c r="D219" s="145">
        <v>10</v>
      </c>
      <c r="E219" s="146">
        <v>22</v>
      </c>
    </row>
    <row r="220" spans="1:5">
      <c r="A220" s="19" t="s">
        <v>54</v>
      </c>
      <c r="B220" s="144">
        <v>24</v>
      </c>
      <c r="C220" s="145">
        <v>0</v>
      </c>
      <c r="D220" s="145">
        <v>-8</v>
      </c>
      <c r="E220" s="146">
        <v>16</v>
      </c>
    </row>
    <row r="221" spans="1:5">
      <c r="A221" s="19" t="s">
        <v>55</v>
      </c>
      <c r="B221" s="144">
        <v>25</v>
      </c>
      <c r="C221" s="145">
        <v>-14</v>
      </c>
      <c r="D221" s="145">
        <v>0</v>
      </c>
      <c r="E221" s="146">
        <v>11</v>
      </c>
    </row>
    <row r="222" spans="1:5">
      <c r="A222" s="19" t="s">
        <v>56</v>
      </c>
      <c r="B222" s="144">
        <v>0</v>
      </c>
      <c r="C222" s="145">
        <v>-11</v>
      </c>
      <c r="D222" s="145">
        <v>1</v>
      </c>
      <c r="E222" s="146">
        <v>-10</v>
      </c>
    </row>
    <row r="223" spans="1:5">
      <c r="A223" s="19" t="s">
        <v>57</v>
      </c>
      <c r="B223" s="144">
        <v>0</v>
      </c>
      <c r="C223" s="145">
        <v>-47</v>
      </c>
      <c r="D223" s="145">
        <v>17</v>
      </c>
      <c r="E223" s="146">
        <v>-30</v>
      </c>
    </row>
    <row r="224" spans="1:5">
      <c r="A224" s="19" t="s">
        <v>58</v>
      </c>
      <c r="B224" s="144">
        <v>0</v>
      </c>
      <c r="C224" s="145">
        <v>-24</v>
      </c>
      <c r="D224" s="145">
        <v>13</v>
      </c>
      <c r="E224" s="146">
        <v>-11</v>
      </c>
    </row>
    <row r="225" spans="1:5">
      <c r="A225" s="19" t="s">
        <v>59</v>
      </c>
      <c r="B225" s="144">
        <v>0</v>
      </c>
      <c r="C225" s="145">
        <v>60</v>
      </c>
      <c r="D225" s="145">
        <v>13</v>
      </c>
      <c r="E225" s="146">
        <v>73</v>
      </c>
    </row>
    <row r="226" spans="1:5">
      <c r="A226" s="19" t="s">
        <v>60</v>
      </c>
      <c r="B226" s="144">
        <v>0</v>
      </c>
      <c r="C226" s="145">
        <v>0</v>
      </c>
      <c r="D226" s="145">
        <v>15</v>
      </c>
      <c r="E226" s="146">
        <v>15</v>
      </c>
    </row>
    <row r="227" spans="1:5">
      <c r="A227" s="19" t="s">
        <v>61</v>
      </c>
      <c r="B227" s="144">
        <v>0</v>
      </c>
      <c r="C227" s="145">
        <v>0</v>
      </c>
      <c r="D227" s="145">
        <v>-18</v>
      </c>
      <c r="E227" s="146">
        <v>-18</v>
      </c>
    </row>
    <row r="228" spans="1:5">
      <c r="A228" s="19" t="s">
        <v>62</v>
      </c>
      <c r="B228" s="144">
        <v>0</v>
      </c>
      <c r="C228" s="145">
        <v>92</v>
      </c>
      <c r="D228" s="145">
        <v>-24</v>
      </c>
      <c r="E228" s="146">
        <v>68</v>
      </c>
    </row>
    <row r="229" spans="1:5">
      <c r="A229" s="19" t="s">
        <v>63</v>
      </c>
      <c r="B229" s="144">
        <v>0</v>
      </c>
      <c r="C229" s="145">
        <v>0</v>
      </c>
      <c r="D229" s="145">
        <v>-1</v>
      </c>
      <c r="E229" s="146">
        <v>-1</v>
      </c>
    </row>
    <row r="230" spans="1:5">
      <c r="A230" s="19" t="s">
        <v>64</v>
      </c>
      <c r="B230" s="144">
        <v>974</v>
      </c>
      <c r="C230" s="145">
        <v>-77</v>
      </c>
      <c r="D230" s="145">
        <v>21</v>
      </c>
      <c r="E230" s="146">
        <v>918</v>
      </c>
    </row>
    <row r="231" spans="1:5">
      <c r="A231" s="19" t="s">
        <v>65</v>
      </c>
      <c r="B231" s="144">
        <v>0</v>
      </c>
      <c r="C231" s="145">
        <v>11</v>
      </c>
      <c r="D231" s="145">
        <v>13</v>
      </c>
      <c r="E231" s="146">
        <v>24</v>
      </c>
    </row>
    <row r="232" spans="1:5">
      <c r="A232" s="19" t="s">
        <v>67</v>
      </c>
      <c r="B232" s="144">
        <v>0</v>
      </c>
      <c r="C232" s="145">
        <v>0</v>
      </c>
      <c r="D232" s="145">
        <v>5</v>
      </c>
      <c r="E232" s="146">
        <v>5</v>
      </c>
    </row>
    <row r="233" spans="1:5">
      <c r="A233" s="19" t="s">
        <v>68</v>
      </c>
      <c r="B233" s="144">
        <v>524</v>
      </c>
      <c r="C233" s="145">
        <v>2</v>
      </c>
      <c r="D233" s="145">
        <v>-29</v>
      </c>
      <c r="E233" s="146">
        <v>497</v>
      </c>
    </row>
    <row r="234" spans="1:5">
      <c r="A234" s="19" t="s">
        <v>69</v>
      </c>
      <c r="B234" s="144">
        <v>0</v>
      </c>
      <c r="C234" s="145">
        <v>6</v>
      </c>
      <c r="D234" s="145">
        <v>-2</v>
      </c>
      <c r="E234" s="146">
        <v>4</v>
      </c>
    </row>
    <row r="235" spans="1:5">
      <c r="A235" s="19" t="s">
        <v>70</v>
      </c>
      <c r="B235" s="144">
        <v>0</v>
      </c>
      <c r="C235" s="145">
        <v>-7</v>
      </c>
      <c r="D235" s="145">
        <v>0</v>
      </c>
      <c r="E235" s="146">
        <v>-7</v>
      </c>
    </row>
    <row r="236" spans="1:5">
      <c r="A236" s="19" t="s">
        <v>71</v>
      </c>
      <c r="B236" s="144">
        <v>0</v>
      </c>
      <c r="C236" s="145">
        <v>-4</v>
      </c>
      <c r="D236" s="145">
        <v>0</v>
      </c>
      <c r="E236" s="146">
        <v>-4</v>
      </c>
    </row>
    <row r="237" spans="1:5">
      <c r="A237" s="19" t="s">
        <v>72</v>
      </c>
      <c r="B237" s="144">
        <v>0</v>
      </c>
      <c r="C237" s="145">
        <v>-6</v>
      </c>
      <c r="D237" s="145">
        <v>0</v>
      </c>
      <c r="E237" s="146">
        <v>-6</v>
      </c>
    </row>
    <row r="238" spans="1:5">
      <c r="A238" s="19" t="s">
        <v>73</v>
      </c>
      <c r="B238" s="144">
        <v>311</v>
      </c>
      <c r="C238" s="145">
        <v>-30</v>
      </c>
      <c r="D238" s="145">
        <v>128</v>
      </c>
      <c r="E238" s="146">
        <v>409</v>
      </c>
    </row>
    <row r="239" spans="1:5">
      <c r="A239" s="19" t="s">
        <v>74</v>
      </c>
      <c r="B239" s="144">
        <v>0</v>
      </c>
      <c r="C239" s="145">
        <v>4</v>
      </c>
      <c r="D239" s="145">
        <v>0</v>
      </c>
      <c r="E239" s="146">
        <v>4</v>
      </c>
    </row>
    <row r="240" spans="1:5">
      <c r="A240" s="19" t="s">
        <v>75</v>
      </c>
      <c r="B240" s="144">
        <v>576</v>
      </c>
      <c r="C240" s="145">
        <v>9</v>
      </c>
      <c r="D240" s="145">
        <v>61</v>
      </c>
      <c r="E240" s="146">
        <v>646</v>
      </c>
    </row>
    <row r="241" spans="1:5">
      <c r="A241" s="19" t="s">
        <v>76</v>
      </c>
      <c r="B241" s="144">
        <v>34</v>
      </c>
      <c r="C241" s="145">
        <v>0</v>
      </c>
      <c r="D241" s="145">
        <v>-50</v>
      </c>
      <c r="E241" s="146">
        <v>-16</v>
      </c>
    </row>
    <row r="242" spans="1:5">
      <c r="A242" s="134" t="s">
        <v>77</v>
      </c>
      <c r="B242" s="198">
        <f>SUM(B209:B241)</f>
        <v>3424</v>
      </c>
      <c r="C242" s="160">
        <f t="shared" ref="C242:E242" si="3">SUM(C209:C241)</f>
        <v>171</v>
      </c>
      <c r="D242" s="160">
        <f t="shared" si="3"/>
        <v>291</v>
      </c>
      <c r="E242" s="151">
        <f t="shared" si="3"/>
        <v>3886</v>
      </c>
    </row>
    <row r="243" spans="1:5" ht="15.75">
      <c r="A243" s="9"/>
    </row>
    <row r="248" spans="1:5" ht="14.45" customHeight="1"/>
  </sheetData>
  <mergeCells count="10">
    <mergeCell ref="A4:A5"/>
    <mergeCell ref="A43:A44"/>
    <mergeCell ref="O4:O5"/>
    <mergeCell ref="B4:E4"/>
    <mergeCell ref="F4:I4"/>
    <mergeCell ref="B43:E43"/>
    <mergeCell ref="F43:I43"/>
    <mergeCell ref="O43:O44"/>
    <mergeCell ref="J4:N4"/>
    <mergeCell ref="J43:N43"/>
  </mergeCells>
  <hyperlinks>
    <hyperlink ref="A204" location="Density!A1" display="See density tab" xr:uid="{AFB010EC-4C53-41D1-B379-72892AE7FCAB}"/>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199"/>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7" style="1" customWidth="1"/>
    <col min="2" max="9" width="13.33203125" style="1" customWidth="1"/>
    <col min="10" max="15" width="12.6640625" style="1" customWidth="1"/>
    <col min="16" max="16384" width="8.6640625" style="1"/>
  </cols>
  <sheetData>
    <row r="1" spans="1:15" ht="18">
      <c r="A1" s="172" t="s">
        <v>307</v>
      </c>
    </row>
    <row r="2" spans="1:15" ht="15.75">
      <c r="A2" s="9" t="s">
        <v>513</v>
      </c>
    </row>
    <row r="4" spans="1:15" ht="15.75">
      <c r="A4" s="309" t="s">
        <v>85</v>
      </c>
      <c r="B4" s="311" t="s">
        <v>112</v>
      </c>
      <c r="C4" s="311"/>
      <c r="D4" s="311"/>
      <c r="E4" s="311"/>
      <c r="F4" s="311" t="s">
        <v>113</v>
      </c>
      <c r="G4" s="311"/>
      <c r="H4" s="311"/>
      <c r="I4" s="311"/>
      <c r="J4" s="313" t="s">
        <v>94</v>
      </c>
      <c r="K4" s="314"/>
      <c r="L4" s="314"/>
      <c r="M4" s="314"/>
      <c r="N4" s="315"/>
      <c r="O4" s="309" t="s">
        <v>471</v>
      </c>
    </row>
    <row r="5" spans="1:15" ht="31.5">
      <c r="A5" s="310"/>
      <c r="B5" s="37" t="s">
        <v>83</v>
      </c>
      <c r="C5" s="37" t="s">
        <v>80</v>
      </c>
      <c r="D5" s="37" t="s">
        <v>81</v>
      </c>
      <c r="E5" s="37" t="s">
        <v>82</v>
      </c>
      <c r="F5" s="37" t="s">
        <v>83</v>
      </c>
      <c r="G5" s="37" t="s">
        <v>80</v>
      </c>
      <c r="H5" s="37" t="s">
        <v>81</v>
      </c>
      <c r="I5" s="37" t="s">
        <v>82</v>
      </c>
      <c r="J5" s="37" t="s">
        <v>83</v>
      </c>
      <c r="K5" s="37" t="s">
        <v>80</v>
      </c>
      <c r="L5" s="37" t="s">
        <v>81</v>
      </c>
      <c r="M5" s="37" t="s">
        <v>82</v>
      </c>
      <c r="N5" s="37" t="s">
        <v>425</v>
      </c>
      <c r="O5" s="312"/>
    </row>
    <row r="6" spans="1:15">
      <c r="A6" s="17" t="s">
        <v>43</v>
      </c>
      <c r="B6" s="110">
        <v>3</v>
      </c>
      <c r="C6" s="97">
        <v>36</v>
      </c>
      <c r="D6" s="97">
        <v>0</v>
      </c>
      <c r="E6" s="101">
        <v>0</v>
      </c>
      <c r="F6" s="110">
        <v>2031</v>
      </c>
      <c r="G6" s="97">
        <v>239</v>
      </c>
      <c r="H6" s="97">
        <v>822</v>
      </c>
      <c r="I6" s="101">
        <v>0</v>
      </c>
      <c r="J6" s="110">
        <v>2028</v>
      </c>
      <c r="K6" s="97">
        <v>203</v>
      </c>
      <c r="L6" s="97">
        <v>822</v>
      </c>
      <c r="M6" s="101">
        <v>0</v>
      </c>
      <c r="N6" s="249">
        <v>3053</v>
      </c>
      <c r="O6" s="157">
        <v>0.34</v>
      </c>
    </row>
    <row r="7" spans="1:15">
      <c r="A7" s="19" t="s">
        <v>44</v>
      </c>
      <c r="B7" s="197">
        <v>124</v>
      </c>
      <c r="C7" s="158">
        <v>26</v>
      </c>
      <c r="D7" s="158">
        <v>0</v>
      </c>
      <c r="E7" s="150">
        <v>0</v>
      </c>
      <c r="F7" s="197">
        <v>2092</v>
      </c>
      <c r="G7" s="158">
        <v>201</v>
      </c>
      <c r="H7" s="158">
        <v>58</v>
      </c>
      <c r="I7" s="150">
        <v>173</v>
      </c>
      <c r="J7" s="197">
        <v>1968</v>
      </c>
      <c r="K7" s="158">
        <v>175</v>
      </c>
      <c r="L7" s="158">
        <v>58</v>
      </c>
      <c r="M7" s="150">
        <v>173</v>
      </c>
      <c r="N7" s="150">
        <v>2374</v>
      </c>
      <c r="O7" s="207">
        <v>0.17</v>
      </c>
    </row>
    <row r="8" spans="1:15">
      <c r="A8" s="19" t="s">
        <v>45</v>
      </c>
      <c r="B8" s="197">
        <v>33</v>
      </c>
      <c r="C8" s="158">
        <v>0</v>
      </c>
      <c r="D8" s="158">
        <v>0</v>
      </c>
      <c r="E8" s="150">
        <v>0</v>
      </c>
      <c r="F8" s="197">
        <v>1075</v>
      </c>
      <c r="G8" s="158">
        <v>81</v>
      </c>
      <c r="H8" s="158">
        <v>54</v>
      </c>
      <c r="I8" s="150">
        <v>40</v>
      </c>
      <c r="J8" s="197">
        <v>1042</v>
      </c>
      <c r="K8" s="158">
        <v>81</v>
      </c>
      <c r="L8" s="158">
        <v>54</v>
      </c>
      <c r="M8" s="150">
        <v>40</v>
      </c>
      <c r="N8" s="150">
        <v>1217</v>
      </c>
      <c r="O8" s="207">
        <v>0.14000000000000001</v>
      </c>
    </row>
    <row r="9" spans="1:15">
      <c r="A9" s="19" t="s">
        <v>46</v>
      </c>
      <c r="B9" s="197">
        <v>136</v>
      </c>
      <c r="C9" s="158">
        <v>0</v>
      </c>
      <c r="D9" s="158">
        <v>0</v>
      </c>
      <c r="E9" s="150">
        <v>0</v>
      </c>
      <c r="F9" s="197">
        <v>1353</v>
      </c>
      <c r="G9" s="158">
        <v>12</v>
      </c>
      <c r="H9" s="158">
        <v>163</v>
      </c>
      <c r="I9" s="150">
        <v>97</v>
      </c>
      <c r="J9" s="197">
        <v>1217</v>
      </c>
      <c r="K9" s="158">
        <v>12</v>
      </c>
      <c r="L9" s="158">
        <v>163</v>
      </c>
      <c r="M9" s="150">
        <v>97</v>
      </c>
      <c r="N9" s="150">
        <v>1489</v>
      </c>
      <c r="O9" s="207">
        <v>0.18</v>
      </c>
    </row>
    <row r="10" spans="1:15">
      <c r="A10" s="19" t="s">
        <v>47</v>
      </c>
      <c r="B10" s="197">
        <v>65</v>
      </c>
      <c r="C10" s="158">
        <v>1</v>
      </c>
      <c r="D10" s="158">
        <v>0</v>
      </c>
      <c r="E10" s="150">
        <v>0</v>
      </c>
      <c r="F10" s="197">
        <v>366</v>
      </c>
      <c r="G10" s="158">
        <v>40</v>
      </c>
      <c r="H10" s="158">
        <v>21</v>
      </c>
      <c r="I10" s="150">
        <v>11</v>
      </c>
      <c r="J10" s="197">
        <v>301</v>
      </c>
      <c r="K10" s="158">
        <v>39</v>
      </c>
      <c r="L10" s="158">
        <v>21</v>
      </c>
      <c r="M10" s="150">
        <v>11</v>
      </c>
      <c r="N10" s="150">
        <v>372</v>
      </c>
      <c r="O10" s="207">
        <v>0.19</v>
      </c>
    </row>
    <row r="11" spans="1:15">
      <c r="A11" s="19" t="s">
        <v>48</v>
      </c>
      <c r="B11" s="197">
        <v>81</v>
      </c>
      <c r="C11" s="158">
        <v>0</v>
      </c>
      <c r="D11" s="158">
        <v>0</v>
      </c>
      <c r="E11" s="150">
        <v>0</v>
      </c>
      <c r="F11" s="197">
        <v>512</v>
      </c>
      <c r="G11" s="158">
        <v>49</v>
      </c>
      <c r="H11" s="158">
        <v>36</v>
      </c>
      <c r="I11" s="150">
        <v>24</v>
      </c>
      <c r="J11" s="197">
        <v>431</v>
      </c>
      <c r="K11" s="158">
        <v>49</v>
      </c>
      <c r="L11" s="158">
        <v>36</v>
      </c>
      <c r="M11" s="150">
        <v>24</v>
      </c>
      <c r="N11" s="150">
        <v>540</v>
      </c>
      <c r="O11" s="207">
        <v>0.2</v>
      </c>
    </row>
    <row r="12" spans="1:15">
      <c r="A12" s="19" t="s">
        <v>49</v>
      </c>
      <c r="B12" s="197">
        <v>2</v>
      </c>
      <c r="C12" s="158">
        <v>0</v>
      </c>
      <c r="D12" s="158">
        <v>0</v>
      </c>
      <c r="E12" s="150">
        <v>0</v>
      </c>
      <c r="F12" s="197">
        <v>30</v>
      </c>
      <c r="G12" s="158">
        <v>0</v>
      </c>
      <c r="H12" s="158">
        <v>0</v>
      </c>
      <c r="I12" s="150">
        <v>0</v>
      </c>
      <c r="J12" s="197">
        <v>28</v>
      </c>
      <c r="K12" s="158">
        <v>0</v>
      </c>
      <c r="L12" s="158">
        <v>0</v>
      </c>
      <c r="M12" s="150">
        <v>0</v>
      </c>
      <c r="N12" s="150">
        <v>28</v>
      </c>
      <c r="O12" s="207">
        <v>0</v>
      </c>
    </row>
    <row r="13" spans="1:15">
      <c r="A13" s="19" t="s">
        <v>50</v>
      </c>
      <c r="B13" s="197">
        <v>146</v>
      </c>
      <c r="C13" s="158">
        <v>0</v>
      </c>
      <c r="D13" s="158">
        <v>0</v>
      </c>
      <c r="E13" s="150">
        <v>0</v>
      </c>
      <c r="F13" s="197">
        <v>1548</v>
      </c>
      <c r="G13" s="158">
        <v>54</v>
      </c>
      <c r="H13" s="158">
        <v>277</v>
      </c>
      <c r="I13" s="150">
        <v>149</v>
      </c>
      <c r="J13" s="197">
        <v>1402</v>
      </c>
      <c r="K13" s="158">
        <v>54</v>
      </c>
      <c r="L13" s="158">
        <v>277</v>
      </c>
      <c r="M13" s="150">
        <v>149</v>
      </c>
      <c r="N13" s="150">
        <v>1882</v>
      </c>
      <c r="O13" s="207">
        <v>0.26</v>
      </c>
    </row>
    <row r="14" spans="1:15">
      <c r="A14" s="19" t="s">
        <v>51</v>
      </c>
      <c r="B14" s="197">
        <v>168</v>
      </c>
      <c r="C14" s="158">
        <v>0</v>
      </c>
      <c r="D14" s="158">
        <v>0</v>
      </c>
      <c r="E14" s="150">
        <v>0</v>
      </c>
      <c r="F14" s="197">
        <v>2527</v>
      </c>
      <c r="G14" s="158">
        <v>59</v>
      </c>
      <c r="H14" s="158">
        <v>836</v>
      </c>
      <c r="I14" s="150">
        <v>0</v>
      </c>
      <c r="J14" s="197">
        <v>2359</v>
      </c>
      <c r="K14" s="158">
        <v>59</v>
      </c>
      <c r="L14" s="158">
        <v>836</v>
      </c>
      <c r="M14" s="150">
        <v>0</v>
      </c>
      <c r="N14" s="150">
        <v>3254</v>
      </c>
      <c r="O14" s="207">
        <v>0.28000000000000003</v>
      </c>
    </row>
    <row r="15" spans="1:15">
      <c r="A15" s="19" t="s">
        <v>52</v>
      </c>
      <c r="B15" s="197">
        <v>269</v>
      </c>
      <c r="C15" s="158">
        <v>686</v>
      </c>
      <c r="D15" s="158">
        <v>0</v>
      </c>
      <c r="E15" s="150">
        <v>0</v>
      </c>
      <c r="F15" s="197">
        <v>1882</v>
      </c>
      <c r="G15" s="158">
        <v>208</v>
      </c>
      <c r="H15" s="158">
        <v>438</v>
      </c>
      <c r="I15" s="150">
        <v>140</v>
      </c>
      <c r="J15" s="197">
        <v>1613</v>
      </c>
      <c r="K15" s="158">
        <v>-478</v>
      </c>
      <c r="L15" s="158">
        <v>438</v>
      </c>
      <c r="M15" s="150">
        <v>140</v>
      </c>
      <c r="N15" s="150">
        <v>1713</v>
      </c>
      <c r="O15" s="207">
        <v>0.06</v>
      </c>
    </row>
    <row r="16" spans="1:15">
      <c r="A16" s="19" t="s">
        <v>53</v>
      </c>
      <c r="B16" s="197">
        <v>14</v>
      </c>
      <c r="C16" s="158">
        <v>0</v>
      </c>
      <c r="D16" s="158">
        <v>0</v>
      </c>
      <c r="E16" s="150">
        <v>0</v>
      </c>
      <c r="F16" s="197">
        <v>379</v>
      </c>
      <c r="G16" s="158">
        <v>27</v>
      </c>
      <c r="H16" s="158">
        <v>76</v>
      </c>
      <c r="I16" s="150">
        <v>138</v>
      </c>
      <c r="J16" s="197">
        <v>365</v>
      </c>
      <c r="K16" s="158">
        <v>27</v>
      </c>
      <c r="L16" s="158">
        <v>76</v>
      </c>
      <c r="M16" s="150">
        <v>138</v>
      </c>
      <c r="N16" s="150">
        <v>606</v>
      </c>
      <c r="O16" s="207">
        <v>0.4</v>
      </c>
    </row>
    <row r="17" spans="1:15">
      <c r="A17" s="19" t="s">
        <v>54</v>
      </c>
      <c r="B17" s="197">
        <v>303</v>
      </c>
      <c r="C17" s="158">
        <v>4</v>
      </c>
      <c r="D17" s="158">
        <v>0</v>
      </c>
      <c r="E17" s="150">
        <v>0</v>
      </c>
      <c r="F17" s="197">
        <v>1335</v>
      </c>
      <c r="G17" s="158">
        <v>184</v>
      </c>
      <c r="H17" s="158">
        <v>253</v>
      </c>
      <c r="I17" s="150">
        <v>107</v>
      </c>
      <c r="J17" s="197">
        <v>1032</v>
      </c>
      <c r="K17" s="158">
        <v>180</v>
      </c>
      <c r="L17" s="158">
        <v>253</v>
      </c>
      <c r="M17" s="150">
        <v>107</v>
      </c>
      <c r="N17" s="150">
        <v>1572</v>
      </c>
      <c r="O17" s="207">
        <v>0.34</v>
      </c>
    </row>
    <row r="18" spans="1:15">
      <c r="A18" s="19" t="s">
        <v>55</v>
      </c>
      <c r="B18" s="197">
        <v>214</v>
      </c>
      <c r="C18" s="158">
        <v>23</v>
      </c>
      <c r="D18" s="158">
        <v>2</v>
      </c>
      <c r="E18" s="150">
        <v>0</v>
      </c>
      <c r="F18" s="197">
        <v>545</v>
      </c>
      <c r="G18" s="158">
        <v>0</v>
      </c>
      <c r="H18" s="158">
        <v>73</v>
      </c>
      <c r="I18" s="150">
        <v>24</v>
      </c>
      <c r="J18" s="197">
        <v>331</v>
      </c>
      <c r="K18" s="158">
        <v>-23</v>
      </c>
      <c r="L18" s="158">
        <v>71</v>
      </c>
      <c r="M18" s="150">
        <v>24</v>
      </c>
      <c r="N18" s="150">
        <v>403</v>
      </c>
      <c r="O18" s="207">
        <v>0.18</v>
      </c>
    </row>
    <row r="19" spans="1:15">
      <c r="A19" s="19" t="s">
        <v>56</v>
      </c>
      <c r="B19" s="197">
        <v>155</v>
      </c>
      <c r="C19" s="158">
        <v>0</v>
      </c>
      <c r="D19" s="158">
        <v>0</v>
      </c>
      <c r="E19" s="150">
        <v>0</v>
      </c>
      <c r="F19" s="197">
        <v>2771</v>
      </c>
      <c r="G19" s="158">
        <v>125</v>
      </c>
      <c r="H19" s="158">
        <v>331</v>
      </c>
      <c r="I19" s="150">
        <v>11</v>
      </c>
      <c r="J19" s="197">
        <v>2616</v>
      </c>
      <c r="K19" s="158">
        <v>125</v>
      </c>
      <c r="L19" s="158">
        <v>331</v>
      </c>
      <c r="M19" s="150">
        <v>11</v>
      </c>
      <c r="N19" s="150">
        <v>3083</v>
      </c>
      <c r="O19" s="207">
        <v>0.15</v>
      </c>
    </row>
    <row r="20" spans="1:15">
      <c r="A20" s="19" t="s">
        <v>57</v>
      </c>
      <c r="B20" s="197">
        <v>78</v>
      </c>
      <c r="C20" s="158">
        <v>1</v>
      </c>
      <c r="D20" s="158">
        <v>0</v>
      </c>
      <c r="E20" s="150">
        <v>0</v>
      </c>
      <c r="F20" s="197">
        <v>975</v>
      </c>
      <c r="G20" s="158">
        <v>30</v>
      </c>
      <c r="H20" s="158">
        <v>129</v>
      </c>
      <c r="I20" s="150">
        <v>114</v>
      </c>
      <c r="J20" s="197">
        <v>897</v>
      </c>
      <c r="K20" s="158">
        <v>29</v>
      </c>
      <c r="L20" s="158">
        <v>129</v>
      </c>
      <c r="M20" s="150">
        <v>114</v>
      </c>
      <c r="N20" s="150">
        <v>1169</v>
      </c>
      <c r="O20" s="207">
        <v>0.23</v>
      </c>
    </row>
    <row r="21" spans="1:15">
      <c r="A21" s="19" t="s">
        <v>58</v>
      </c>
      <c r="B21" s="197">
        <v>49</v>
      </c>
      <c r="C21" s="158">
        <v>17</v>
      </c>
      <c r="D21" s="158">
        <v>0</v>
      </c>
      <c r="E21" s="150">
        <v>0</v>
      </c>
      <c r="F21" s="197">
        <v>1051</v>
      </c>
      <c r="G21" s="158">
        <v>29</v>
      </c>
      <c r="H21" s="158">
        <v>285</v>
      </c>
      <c r="I21" s="150">
        <v>83</v>
      </c>
      <c r="J21" s="197">
        <v>1002</v>
      </c>
      <c r="K21" s="158">
        <v>12</v>
      </c>
      <c r="L21" s="158">
        <v>285</v>
      </c>
      <c r="M21" s="150">
        <v>83</v>
      </c>
      <c r="N21" s="150">
        <v>1382</v>
      </c>
      <c r="O21" s="207">
        <v>0.27</v>
      </c>
    </row>
    <row r="22" spans="1:15">
      <c r="A22" s="19" t="s">
        <v>59</v>
      </c>
      <c r="B22" s="197">
        <v>46</v>
      </c>
      <c r="C22" s="158">
        <v>0</v>
      </c>
      <c r="D22" s="158">
        <v>0</v>
      </c>
      <c r="E22" s="150">
        <v>0</v>
      </c>
      <c r="F22" s="197">
        <v>2191</v>
      </c>
      <c r="G22" s="158">
        <v>33</v>
      </c>
      <c r="H22" s="158">
        <v>484</v>
      </c>
      <c r="I22" s="150">
        <v>143</v>
      </c>
      <c r="J22" s="197">
        <v>2145</v>
      </c>
      <c r="K22" s="158">
        <v>33</v>
      </c>
      <c r="L22" s="158">
        <v>484</v>
      </c>
      <c r="M22" s="150">
        <v>143</v>
      </c>
      <c r="N22" s="150">
        <v>2805</v>
      </c>
      <c r="O22" s="207">
        <v>0.24</v>
      </c>
    </row>
    <row r="23" spans="1:15">
      <c r="A23" s="19" t="s">
        <v>60</v>
      </c>
      <c r="B23" s="197">
        <v>11</v>
      </c>
      <c r="C23" s="158">
        <v>8</v>
      </c>
      <c r="D23" s="158">
        <v>0</v>
      </c>
      <c r="E23" s="150">
        <v>0</v>
      </c>
      <c r="F23" s="197">
        <v>1946</v>
      </c>
      <c r="G23" s="158">
        <v>111</v>
      </c>
      <c r="H23" s="158">
        <v>149</v>
      </c>
      <c r="I23" s="150">
        <v>44</v>
      </c>
      <c r="J23" s="197">
        <v>1935</v>
      </c>
      <c r="K23" s="158">
        <v>103</v>
      </c>
      <c r="L23" s="158">
        <v>149</v>
      </c>
      <c r="M23" s="150">
        <v>44</v>
      </c>
      <c r="N23" s="150">
        <v>2231</v>
      </c>
      <c r="O23" s="207">
        <v>0.13</v>
      </c>
    </row>
    <row r="24" spans="1:15">
      <c r="A24" s="19" t="s">
        <v>61</v>
      </c>
      <c r="B24" s="197">
        <v>71</v>
      </c>
      <c r="C24" s="158">
        <v>12</v>
      </c>
      <c r="D24" s="158">
        <v>0</v>
      </c>
      <c r="E24" s="150">
        <v>0</v>
      </c>
      <c r="F24" s="197">
        <v>227</v>
      </c>
      <c r="G24" s="158">
        <v>111</v>
      </c>
      <c r="H24" s="158">
        <v>26</v>
      </c>
      <c r="I24" s="150">
        <v>0</v>
      </c>
      <c r="J24" s="197">
        <v>156</v>
      </c>
      <c r="K24" s="158">
        <v>99</v>
      </c>
      <c r="L24" s="158">
        <v>26</v>
      </c>
      <c r="M24" s="150">
        <v>0</v>
      </c>
      <c r="N24" s="150">
        <v>281</v>
      </c>
      <c r="O24" s="207">
        <v>0.44</v>
      </c>
    </row>
    <row r="25" spans="1:15">
      <c r="A25" s="19" t="s">
        <v>62</v>
      </c>
      <c r="B25" s="197">
        <v>83</v>
      </c>
      <c r="C25" s="158">
        <v>0</v>
      </c>
      <c r="D25" s="158">
        <v>0</v>
      </c>
      <c r="E25" s="150">
        <v>0</v>
      </c>
      <c r="F25" s="197">
        <v>407</v>
      </c>
      <c r="G25" s="158">
        <v>32</v>
      </c>
      <c r="H25" s="158">
        <v>26</v>
      </c>
      <c r="I25" s="150">
        <v>0</v>
      </c>
      <c r="J25" s="197">
        <v>324</v>
      </c>
      <c r="K25" s="158">
        <v>32</v>
      </c>
      <c r="L25" s="158">
        <v>26</v>
      </c>
      <c r="M25" s="150">
        <v>0</v>
      </c>
      <c r="N25" s="150">
        <v>382</v>
      </c>
      <c r="O25" s="207">
        <v>0.15</v>
      </c>
    </row>
    <row r="26" spans="1:15">
      <c r="A26" s="19" t="s">
        <v>63</v>
      </c>
      <c r="B26" s="197">
        <v>75</v>
      </c>
      <c r="C26" s="158">
        <v>0</v>
      </c>
      <c r="D26" s="158">
        <v>0</v>
      </c>
      <c r="E26" s="150">
        <v>6</v>
      </c>
      <c r="F26" s="197">
        <v>885</v>
      </c>
      <c r="G26" s="158">
        <v>7</v>
      </c>
      <c r="H26" s="158">
        <v>69</v>
      </c>
      <c r="I26" s="150">
        <v>25</v>
      </c>
      <c r="J26" s="197">
        <v>810</v>
      </c>
      <c r="K26" s="158">
        <v>7</v>
      </c>
      <c r="L26" s="158">
        <v>69</v>
      </c>
      <c r="M26" s="150">
        <v>19</v>
      </c>
      <c r="N26" s="150">
        <v>905</v>
      </c>
      <c r="O26" s="207">
        <v>0.1</v>
      </c>
    </row>
    <row r="27" spans="1:15">
      <c r="A27" s="19" t="s">
        <v>64</v>
      </c>
      <c r="B27" s="197">
        <v>96</v>
      </c>
      <c r="C27" s="158">
        <v>108</v>
      </c>
      <c r="D27" s="158">
        <v>0</v>
      </c>
      <c r="E27" s="150">
        <v>0</v>
      </c>
      <c r="F27" s="197">
        <v>1048</v>
      </c>
      <c r="G27" s="158">
        <v>370</v>
      </c>
      <c r="H27" s="158">
        <v>102</v>
      </c>
      <c r="I27" s="150">
        <v>123</v>
      </c>
      <c r="J27" s="197">
        <v>952</v>
      </c>
      <c r="K27" s="158">
        <v>262</v>
      </c>
      <c r="L27" s="158">
        <v>102</v>
      </c>
      <c r="M27" s="150">
        <v>123</v>
      </c>
      <c r="N27" s="150">
        <v>1439</v>
      </c>
      <c r="O27" s="207">
        <v>0.34</v>
      </c>
    </row>
    <row r="28" spans="1:15">
      <c r="A28" s="19" t="s">
        <v>65</v>
      </c>
      <c r="B28" s="197">
        <v>42</v>
      </c>
      <c r="C28" s="158">
        <v>0</v>
      </c>
      <c r="D28" s="158">
        <v>0</v>
      </c>
      <c r="E28" s="150">
        <v>0</v>
      </c>
      <c r="F28" s="197">
        <v>2050</v>
      </c>
      <c r="G28" s="158">
        <v>55</v>
      </c>
      <c r="H28" s="158">
        <v>182</v>
      </c>
      <c r="I28" s="150">
        <v>61</v>
      </c>
      <c r="J28" s="197">
        <v>2008</v>
      </c>
      <c r="K28" s="158">
        <v>55</v>
      </c>
      <c r="L28" s="158">
        <v>182</v>
      </c>
      <c r="M28" s="150">
        <v>61</v>
      </c>
      <c r="N28" s="150">
        <v>2306</v>
      </c>
      <c r="O28" s="207">
        <v>0.13</v>
      </c>
    </row>
    <row r="29" spans="1:15">
      <c r="A29" s="19" t="s">
        <v>67</v>
      </c>
      <c r="B29" s="197">
        <v>75</v>
      </c>
      <c r="C29" s="158">
        <v>24</v>
      </c>
      <c r="D29" s="158">
        <v>0</v>
      </c>
      <c r="E29" s="150">
        <v>0</v>
      </c>
      <c r="F29" s="197">
        <v>496</v>
      </c>
      <c r="G29" s="158">
        <v>40</v>
      </c>
      <c r="H29" s="158">
        <v>44</v>
      </c>
      <c r="I29" s="150">
        <v>84</v>
      </c>
      <c r="J29" s="197">
        <v>421</v>
      </c>
      <c r="K29" s="158">
        <v>16</v>
      </c>
      <c r="L29" s="158">
        <v>44</v>
      </c>
      <c r="M29" s="150">
        <v>84</v>
      </c>
      <c r="N29" s="150">
        <v>565</v>
      </c>
      <c r="O29" s="207">
        <v>0.25</v>
      </c>
    </row>
    <row r="30" spans="1:15">
      <c r="A30" s="19" t="s">
        <v>68</v>
      </c>
      <c r="B30" s="197">
        <v>59</v>
      </c>
      <c r="C30" s="158">
        <v>0</v>
      </c>
      <c r="D30" s="158">
        <v>0</v>
      </c>
      <c r="E30" s="150">
        <v>0</v>
      </c>
      <c r="F30" s="197">
        <v>1323</v>
      </c>
      <c r="G30" s="158">
        <v>138</v>
      </c>
      <c r="H30" s="158">
        <v>112</v>
      </c>
      <c r="I30" s="150">
        <v>86</v>
      </c>
      <c r="J30" s="197">
        <v>1264</v>
      </c>
      <c r="K30" s="158">
        <v>138</v>
      </c>
      <c r="L30" s="158">
        <v>112</v>
      </c>
      <c r="M30" s="150">
        <v>86</v>
      </c>
      <c r="N30" s="150">
        <v>1600</v>
      </c>
      <c r="O30" s="207">
        <v>0.21</v>
      </c>
    </row>
    <row r="31" spans="1:15">
      <c r="A31" s="19" t="s">
        <v>69</v>
      </c>
      <c r="B31" s="197">
        <v>43</v>
      </c>
      <c r="C31" s="158">
        <v>1</v>
      </c>
      <c r="D31" s="158">
        <v>0</v>
      </c>
      <c r="E31" s="150">
        <v>0</v>
      </c>
      <c r="F31" s="197">
        <v>570</v>
      </c>
      <c r="G31" s="158">
        <v>5</v>
      </c>
      <c r="H31" s="158">
        <v>40</v>
      </c>
      <c r="I31" s="150">
        <v>0</v>
      </c>
      <c r="J31" s="197">
        <v>527</v>
      </c>
      <c r="K31" s="158">
        <v>4</v>
      </c>
      <c r="L31" s="158">
        <v>40</v>
      </c>
      <c r="M31" s="150">
        <v>0</v>
      </c>
      <c r="N31" s="150">
        <v>571</v>
      </c>
      <c r="O31" s="207">
        <v>0.08</v>
      </c>
    </row>
    <row r="32" spans="1:15">
      <c r="A32" s="19" t="s">
        <v>70</v>
      </c>
      <c r="B32" s="197">
        <v>68</v>
      </c>
      <c r="C32" s="158">
        <v>0</v>
      </c>
      <c r="D32" s="158">
        <v>0</v>
      </c>
      <c r="E32" s="150">
        <v>0</v>
      </c>
      <c r="F32" s="197">
        <v>216</v>
      </c>
      <c r="G32" s="158">
        <v>0</v>
      </c>
      <c r="H32" s="158">
        <v>0</v>
      </c>
      <c r="I32" s="150">
        <v>5</v>
      </c>
      <c r="J32" s="197">
        <v>148</v>
      </c>
      <c r="K32" s="158">
        <v>0</v>
      </c>
      <c r="L32" s="158">
        <v>0</v>
      </c>
      <c r="M32" s="150">
        <v>5</v>
      </c>
      <c r="N32" s="150">
        <v>153</v>
      </c>
      <c r="O32" s="207">
        <v>0.03</v>
      </c>
    </row>
    <row r="33" spans="1:15">
      <c r="A33" s="19" t="s">
        <v>71</v>
      </c>
      <c r="B33" s="197">
        <v>165</v>
      </c>
      <c r="C33" s="158">
        <v>1</v>
      </c>
      <c r="D33" s="158">
        <v>0</v>
      </c>
      <c r="E33" s="150">
        <v>0</v>
      </c>
      <c r="F33" s="197">
        <v>704</v>
      </c>
      <c r="G33" s="158">
        <v>203</v>
      </c>
      <c r="H33" s="158">
        <v>105</v>
      </c>
      <c r="I33" s="150">
        <v>0</v>
      </c>
      <c r="J33" s="197">
        <v>539</v>
      </c>
      <c r="K33" s="158">
        <v>202</v>
      </c>
      <c r="L33" s="158">
        <v>105</v>
      </c>
      <c r="M33" s="150">
        <v>0</v>
      </c>
      <c r="N33" s="150">
        <v>846</v>
      </c>
      <c r="O33" s="207">
        <v>0.36</v>
      </c>
    </row>
    <row r="34" spans="1:15">
      <c r="A34" s="19" t="s">
        <v>72</v>
      </c>
      <c r="B34" s="197">
        <v>38</v>
      </c>
      <c r="C34" s="158">
        <v>0</v>
      </c>
      <c r="D34" s="158">
        <v>0</v>
      </c>
      <c r="E34" s="150">
        <v>0</v>
      </c>
      <c r="F34" s="197">
        <v>346</v>
      </c>
      <c r="G34" s="158">
        <v>6</v>
      </c>
      <c r="H34" s="158">
        <v>30</v>
      </c>
      <c r="I34" s="150">
        <v>0</v>
      </c>
      <c r="J34" s="197">
        <v>308</v>
      </c>
      <c r="K34" s="158">
        <v>6</v>
      </c>
      <c r="L34" s="158">
        <v>30</v>
      </c>
      <c r="M34" s="150">
        <v>0</v>
      </c>
      <c r="N34" s="150">
        <v>344</v>
      </c>
      <c r="O34" s="207">
        <v>0.1</v>
      </c>
    </row>
    <row r="35" spans="1:15">
      <c r="A35" s="19" t="s">
        <v>73</v>
      </c>
      <c r="B35" s="197">
        <v>151</v>
      </c>
      <c r="C35" s="158">
        <v>2</v>
      </c>
      <c r="D35" s="158">
        <v>0</v>
      </c>
      <c r="E35" s="150">
        <v>0</v>
      </c>
      <c r="F35" s="197">
        <v>892</v>
      </c>
      <c r="G35" s="158">
        <v>157</v>
      </c>
      <c r="H35" s="158">
        <v>60</v>
      </c>
      <c r="I35" s="150">
        <v>90</v>
      </c>
      <c r="J35" s="197">
        <v>741</v>
      </c>
      <c r="K35" s="158">
        <v>155</v>
      </c>
      <c r="L35" s="158">
        <v>60</v>
      </c>
      <c r="M35" s="150">
        <v>90</v>
      </c>
      <c r="N35" s="150">
        <v>1046</v>
      </c>
      <c r="O35" s="207">
        <v>0.28999999999999998</v>
      </c>
    </row>
    <row r="36" spans="1:15">
      <c r="A36" s="19" t="s">
        <v>74</v>
      </c>
      <c r="B36" s="197">
        <v>31</v>
      </c>
      <c r="C36" s="158">
        <v>0</v>
      </c>
      <c r="D36" s="158">
        <v>0</v>
      </c>
      <c r="E36" s="150">
        <v>0</v>
      </c>
      <c r="F36" s="197">
        <v>397</v>
      </c>
      <c r="G36" s="158">
        <v>17</v>
      </c>
      <c r="H36" s="158">
        <v>22</v>
      </c>
      <c r="I36" s="150">
        <v>17</v>
      </c>
      <c r="J36" s="197">
        <v>366</v>
      </c>
      <c r="K36" s="158">
        <v>17</v>
      </c>
      <c r="L36" s="158">
        <v>22</v>
      </c>
      <c r="M36" s="150">
        <v>17</v>
      </c>
      <c r="N36" s="150">
        <v>422</v>
      </c>
      <c r="O36" s="207">
        <v>0.13</v>
      </c>
    </row>
    <row r="37" spans="1:15">
      <c r="A37" s="19" t="s">
        <v>75</v>
      </c>
      <c r="B37" s="197">
        <v>111</v>
      </c>
      <c r="C37" s="158">
        <v>0</v>
      </c>
      <c r="D37" s="158">
        <v>0</v>
      </c>
      <c r="E37" s="150">
        <v>0</v>
      </c>
      <c r="F37" s="197">
        <v>1431</v>
      </c>
      <c r="G37" s="158">
        <v>71</v>
      </c>
      <c r="H37" s="158">
        <v>495</v>
      </c>
      <c r="I37" s="150">
        <v>4</v>
      </c>
      <c r="J37" s="197">
        <v>1320</v>
      </c>
      <c r="K37" s="158">
        <v>71</v>
      </c>
      <c r="L37" s="158">
        <v>495</v>
      </c>
      <c r="M37" s="150">
        <v>4</v>
      </c>
      <c r="N37" s="150">
        <v>1890</v>
      </c>
      <c r="O37" s="207">
        <v>0.3</v>
      </c>
    </row>
    <row r="38" spans="1:15">
      <c r="A38" s="19" t="s">
        <v>76</v>
      </c>
      <c r="B38" s="197">
        <v>169</v>
      </c>
      <c r="C38" s="158">
        <v>0</v>
      </c>
      <c r="D38" s="158">
        <v>0</v>
      </c>
      <c r="E38" s="150">
        <v>0</v>
      </c>
      <c r="F38" s="197">
        <v>1280</v>
      </c>
      <c r="G38" s="158">
        <v>132</v>
      </c>
      <c r="H38" s="158">
        <v>68</v>
      </c>
      <c r="I38" s="150">
        <v>39</v>
      </c>
      <c r="J38" s="197">
        <v>1111</v>
      </c>
      <c r="K38" s="158">
        <v>132</v>
      </c>
      <c r="L38" s="158">
        <v>68</v>
      </c>
      <c r="M38" s="150">
        <v>39</v>
      </c>
      <c r="N38" s="150">
        <v>1350</v>
      </c>
      <c r="O38" s="207">
        <v>0.18</v>
      </c>
    </row>
    <row r="39" spans="1:15">
      <c r="A39" s="134" t="s">
        <v>77</v>
      </c>
      <c r="B39" s="198">
        <f>SUM(B6:B38)</f>
        <v>3174</v>
      </c>
      <c r="C39" s="160">
        <f t="shared" ref="C39:M39" si="0">SUM(C6:C38)</f>
        <v>950</v>
      </c>
      <c r="D39" s="160">
        <f t="shared" si="0"/>
        <v>2</v>
      </c>
      <c r="E39" s="151">
        <f t="shared" si="0"/>
        <v>6</v>
      </c>
      <c r="F39" s="198">
        <f t="shared" si="0"/>
        <v>36881</v>
      </c>
      <c r="G39" s="160">
        <f t="shared" si="0"/>
        <v>2826</v>
      </c>
      <c r="H39" s="160">
        <f t="shared" si="0"/>
        <v>5866</v>
      </c>
      <c r="I39" s="151">
        <f t="shared" si="0"/>
        <v>1832</v>
      </c>
      <c r="J39" s="198">
        <f t="shared" si="0"/>
        <v>33707</v>
      </c>
      <c r="K39" s="160">
        <f t="shared" si="0"/>
        <v>1876</v>
      </c>
      <c r="L39" s="160">
        <f t="shared" si="0"/>
        <v>5864</v>
      </c>
      <c r="M39" s="151">
        <f t="shared" si="0"/>
        <v>1826</v>
      </c>
      <c r="N39" s="151">
        <v>43273</v>
      </c>
      <c r="O39" s="208">
        <v>0.22</v>
      </c>
    </row>
    <row r="41" spans="1:15" ht="15.75">
      <c r="A41" s="9" t="s">
        <v>514</v>
      </c>
      <c r="B41" s="9"/>
    </row>
    <row r="43" spans="1:15" ht="15.75">
      <c r="A43" s="286" t="s">
        <v>85</v>
      </c>
      <c r="B43" s="305" t="s">
        <v>86</v>
      </c>
      <c r="C43" s="305"/>
      <c r="D43" s="305"/>
      <c r="E43" s="305"/>
      <c r="F43" s="305" t="s">
        <v>87</v>
      </c>
      <c r="G43" s="305"/>
      <c r="H43" s="305"/>
      <c r="I43" s="305"/>
      <c r="J43" s="306" t="s">
        <v>88</v>
      </c>
      <c r="K43" s="307"/>
      <c r="L43" s="307"/>
      <c r="M43" s="307"/>
      <c r="N43" s="308"/>
      <c r="O43" s="286" t="s">
        <v>471</v>
      </c>
    </row>
    <row r="44" spans="1:15" ht="31.5">
      <c r="A44" s="304"/>
      <c r="B44" s="37" t="s">
        <v>83</v>
      </c>
      <c r="C44" s="37" t="s">
        <v>80</v>
      </c>
      <c r="D44" s="37" t="s">
        <v>81</v>
      </c>
      <c r="E44" s="37" t="s">
        <v>82</v>
      </c>
      <c r="F44" s="37" t="s">
        <v>83</v>
      </c>
      <c r="G44" s="37" t="s">
        <v>80</v>
      </c>
      <c r="H44" s="37" t="s">
        <v>81</v>
      </c>
      <c r="I44" s="37" t="s">
        <v>82</v>
      </c>
      <c r="J44" s="37" t="s">
        <v>83</v>
      </c>
      <c r="K44" s="37" t="s">
        <v>80</v>
      </c>
      <c r="L44" s="37" t="s">
        <v>81</v>
      </c>
      <c r="M44" s="37" t="s">
        <v>82</v>
      </c>
      <c r="N44" s="37" t="s">
        <v>425</v>
      </c>
      <c r="O44" s="304"/>
    </row>
    <row r="45" spans="1:15">
      <c r="A45" s="100" t="s">
        <v>43</v>
      </c>
      <c r="B45" s="110">
        <v>0</v>
      </c>
      <c r="C45" s="97">
        <v>36</v>
      </c>
      <c r="D45" s="97">
        <v>0</v>
      </c>
      <c r="E45" s="101">
        <v>0</v>
      </c>
      <c r="F45" s="110">
        <v>2008</v>
      </c>
      <c r="G45" s="97">
        <v>239</v>
      </c>
      <c r="H45" s="97">
        <v>822</v>
      </c>
      <c r="I45" s="101">
        <v>0</v>
      </c>
      <c r="J45" s="110">
        <v>2008</v>
      </c>
      <c r="K45" s="97">
        <v>203</v>
      </c>
      <c r="L45" s="97">
        <v>822</v>
      </c>
      <c r="M45" s="101">
        <v>0</v>
      </c>
      <c r="N45" s="249">
        <v>3033</v>
      </c>
      <c r="O45" s="98">
        <v>0.34</v>
      </c>
    </row>
    <row r="46" spans="1:15">
      <c r="A46" s="11" t="s">
        <v>44</v>
      </c>
      <c r="B46" s="197">
        <v>17</v>
      </c>
      <c r="C46" s="158">
        <v>26</v>
      </c>
      <c r="D46" s="158">
        <v>0</v>
      </c>
      <c r="E46" s="150">
        <v>0</v>
      </c>
      <c r="F46" s="197">
        <v>1465</v>
      </c>
      <c r="G46" s="158">
        <v>184</v>
      </c>
      <c r="H46" s="158">
        <v>58</v>
      </c>
      <c r="I46" s="150">
        <v>165</v>
      </c>
      <c r="J46" s="197">
        <v>1448</v>
      </c>
      <c r="K46" s="158">
        <v>158</v>
      </c>
      <c r="L46" s="158">
        <v>58</v>
      </c>
      <c r="M46" s="150">
        <v>165</v>
      </c>
      <c r="N46" s="150">
        <v>1829</v>
      </c>
      <c r="O46" s="99">
        <v>0.21</v>
      </c>
    </row>
    <row r="47" spans="1:15">
      <c r="A47" s="11" t="s">
        <v>45</v>
      </c>
      <c r="B47" s="197">
        <v>0</v>
      </c>
      <c r="C47" s="158">
        <v>0</v>
      </c>
      <c r="D47" s="158">
        <v>0</v>
      </c>
      <c r="E47" s="150">
        <v>0</v>
      </c>
      <c r="F47" s="197">
        <v>827</v>
      </c>
      <c r="G47" s="158">
        <v>81</v>
      </c>
      <c r="H47" s="158">
        <v>51</v>
      </c>
      <c r="I47" s="150">
        <v>36</v>
      </c>
      <c r="J47" s="197">
        <v>827</v>
      </c>
      <c r="K47" s="158">
        <v>81</v>
      </c>
      <c r="L47" s="158">
        <v>51</v>
      </c>
      <c r="M47" s="150">
        <v>36</v>
      </c>
      <c r="N47" s="150">
        <v>995</v>
      </c>
      <c r="O47" s="99">
        <v>0.17</v>
      </c>
    </row>
    <row r="48" spans="1:15">
      <c r="A48" s="11" t="s">
        <v>46</v>
      </c>
      <c r="B48" s="197">
        <v>0</v>
      </c>
      <c r="C48" s="158">
        <v>0</v>
      </c>
      <c r="D48" s="158">
        <v>0</v>
      </c>
      <c r="E48" s="150">
        <v>0</v>
      </c>
      <c r="F48" s="197">
        <v>951</v>
      </c>
      <c r="G48" s="158">
        <v>0</v>
      </c>
      <c r="H48" s="158">
        <v>163</v>
      </c>
      <c r="I48" s="150">
        <v>97</v>
      </c>
      <c r="J48" s="197">
        <v>951</v>
      </c>
      <c r="K48" s="158">
        <v>0</v>
      </c>
      <c r="L48" s="158">
        <v>163</v>
      </c>
      <c r="M48" s="150">
        <v>97</v>
      </c>
      <c r="N48" s="150">
        <v>1211</v>
      </c>
      <c r="O48" s="99">
        <v>0.21</v>
      </c>
    </row>
    <row r="49" spans="1:15">
      <c r="A49" s="11" t="s">
        <v>47</v>
      </c>
      <c r="B49" s="197">
        <v>6</v>
      </c>
      <c r="C49" s="158">
        <v>0</v>
      </c>
      <c r="D49" s="158">
        <v>0</v>
      </c>
      <c r="E49" s="150">
        <v>0</v>
      </c>
      <c r="F49" s="197">
        <v>140</v>
      </c>
      <c r="G49" s="158">
        <v>40</v>
      </c>
      <c r="H49" s="158">
        <v>21</v>
      </c>
      <c r="I49" s="150">
        <v>11</v>
      </c>
      <c r="J49" s="197">
        <v>134</v>
      </c>
      <c r="K49" s="158">
        <v>40</v>
      </c>
      <c r="L49" s="158">
        <v>21</v>
      </c>
      <c r="M49" s="150">
        <v>11</v>
      </c>
      <c r="N49" s="150">
        <v>206</v>
      </c>
      <c r="O49" s="99">
        <v>0.35</v>
      </c>
    </row>
    <row r="50" spans="1:15">
      <c r="A50" s="11" t="s">
        <v>48</v>
      </c>
      <c r="B50" s="197">
        <v>22</v>
      </c>
      <c r="C50" s="158">
        <v>0</v>
      </c>
      <c r="D50" s="158">
        <v>0</v>
      </c>
      <c r="E50" s="150">
        <v>0</v>
      </c>
      <c r="F50" s="197">
        <v>350</v>
      </c>
      <c r="G50" s="158">
        <v>49</v>
      </c>
      <c r="H50" s="158">
        <v>36</v>
      </c>
      <c r="I50" s="150">
        <v>24</v>
      </c>
      <c r="J50" s="197">
        <v>328</v>
      </c>
      <c r="K50" s="158">
        <v>49</v>
      </c>
      <c r="L50" s="158">
        <v>36</v>
      </c>
      <c r="M50" s="150">
        <v>24</v>
      </c>
      <c r="N50" s="150">
        <v>437</v>
      </c>
      <c r="O50" s="99">
        <v>0.25</v>
      </c>
    </row>
    <row r="51" spans="1:15">
      <c r="A51" s="11" t="s">
        <v>49</v>
      </c>
      <c r="B51" s="197">
        <v>0</v>
      </c>
      <c r="C51" s="158">
        <v>0</v>
      </c>
      <c r="D51" s="158">
        <v>0</v>
      </c>
      <c r="E51" s="150">
        <v>0</v>
      </c>
      <c r="F51" s="197">
        <v>0</v>
      </c>
      <c r="G51" s="158">
        <v>0</v>
      </c>
      <c r="H51" s="158">
        <v>0</v>
      </c>
      <c r="I51" s="150">
        <v>0</v>
      </c>
      <c r="J51" s="197">
        <v>0</v>
      </c>
      <c r="K51" s="158">
        <v>0</v>
      </c>
      <c r="L51" s="158">
        <v>0</v>
      </c>
      <c r="M51" s="150">
        <v>0</v>
      </c>
      <c r="N51" s="150">
        <v>0</v>
      </c>
      <c r="O51" s="99">
        <v>0</v>
      </c>
    </row>
    <row r="52" spans="1:15">
      <c r="A52" s="11" t="s">
        <v>50</v>
      </c>
      <c r="B52" s="197">
        <v>20</v>
      </c>
      <c r="C52" s="158">
        <v>0</v>
      </c>
      <c r="D52" s="158">
        <v>0</v>
      </c>
      <c r="E52" s="150">
        <v>0</v>
      </c>
      <c r="F52" s="197">
        <v>652</v>
      </c>
      <c r="G52" s="158">
        <v>47</v>
      </c>
      <c r="H52" s="158">
        <v>268</v>
      </c>
      <c r="I52" s="150">
        <v>140</v>
      </c>
      <c r="J52" s="197">
        <v>632</v>
      </c>
      <c r="K52" s="158">
        <v>47</v>
      </c>
      <c r="L52" s="158">
        <v>268</v>
      </c>
      <c r="M52" s="150">
        <v>140</v>
      </c>
      <c r="N52" s="150">
        <v>1087</v>
      </c>
      <c r="O52" s="99">
        <v>0.42</v>
      </c>
    </row>
    <row r="53" spans="1:15">
      <c r="A53" s="11" t="s">
        <v>51</v>
      </c>
      <c r="B53" s="197">
        <v>24</v>
      </c>
      <c r="C53" s="158">
        <v>0</v>
      </c>
      <c r="D53" s="158">
        <v>0</v>
      </c>
      <c r="E53" s="150">
        <v>0</v>
      </c>
      <c r="F53" s="197">
        <v>2084</v>
      </c>
      <c r="G53" s="158">
        <v>59</v>
      </c>
      <c r="H53" s="158">
        <v>836</v>
      </c>
      <c r="I53" s="150">
        <v>0</v>
      </c>
      <c r="J53" s="197">
        <v>2060</v>
      </c>
      <c r="K53" s="158">
        <v>59</v>
      </c>
      <c r="L53" s="158">
        <v>836</v>
      </c>
      <c r="M53" s="150">
        <v>0</v>
      </c>
      <c r="N53" s="150">
        <v>2955</v>
      </c>
      <c r="O53" s="99">
        <v>0.3</v>
      </c>
    </row>
    <row r="54" spans="1:15">
      <c r="A54" s="11" t="s">
        <v>52</v>
      </c>
      <c r="B54" s="197">
        <v>231</v>
      </c>
      <c r="C54" s="158">
        <v>686</v>
      </c>
      <c r="D54" s="158">
        <v>0</v>
      </c>
      <c r="E54" s="150">
        <v>0</v>
      </c>
      <c r="F54" s="197">
        <v>1654</v>
      </c>
      <c r="G54" s="158">
        <v>200</v>
      </c>
      <c r="H54" s="158">
        <v>438</v>
      </c>
      <c r="I54" s="150">
        <v>140</v>
      </c>
      <c r="J54" s="197">
        <v>1423</v>
      </c>
      <c r="K54" s="158">
        <v>-486</v>
      </c>
      <c r="L54" s="158">
        <v>438</v>
      </c>
      <c r="M54" s="150">
        <v>140</v>
      </c>
      <c r="N54" s="150">
        <v>1515</v>
      </c>
      <c r="O54" s="99">
        <v>0.06</v>
      </c>
    </row>
    <row r="55" spans="1:15">
      <c r="A55" s="11" t="s">
        <v>53</v>
      </c>
      <c r="B55" s="197">
        <v>0</v>
      </c>
      <c r="C55" s="158">
        <v>0</v>
      </c>
      <c r="D55" s="158">
        <v>0</v>
      </c>
      <c r="E55" s="150">
        <v>0</v>
      </c>
      <c r="F55" s="197">
        <v>303</v>
      </c>
      <c r="G55" s="158">
        <v>25</v>
      </c>
      <c r="H55" s="158">
        <v>68</v>
      </c>
      <c r="I55" s="150">
        <v>138</v>
      </c>
      <c r="J55" s="197">
        <v>303</v>
      </c>
      <c r="K55" s="158">
        <v>25</v>
      </c>
      <c r="L55" s="158">
        <v>68</v>
      </c>
      <c r="M55" s="150">
        <v>138</v>
      </c>
      <c r="N55" s="150">
        <v>534</v>
      </c>
      <c r="O55" s="99">
        <v>0.43</v>
      </c>
    </row>
    <row r="56" spans="1:15">
      <c r="A56" s="11" t="s">
        <v>54</v>
      </c>
      <c r="B56" s="197">
        <v>144</v>
      </c>
      <c r="C56" s="158">
        <v>0</v>
      </c>
      <c r="D56" s="158">
        <v>0</v>
      </c>
      <c r="E56" s="150">
        <v>0</v>
      </c>
      <c r="F56" s="197">
        <v>966</v>
      </c>
      <c r="G56" s="158">
        <v>184</v>
      </c>
      <c r="H56" s="158">
        <v>253</v>
      </c>
      <c r="I56" s="150">
        <v>107</v>
      </c>
      <c r="J56" s="197">
        <v>822</v>
      </c>
      <c r="K56" s="158">
        <v>184</v>
      </c>
      <c r="L56" s="158">
        <v>253</v>
      </c>
      <c r="M56" s="150">
        <v>107</v>
      </c>
      <c r="N56" s="150">
        <v>1366</v>
      </c>
      <c r="O56" s="99">
        <v>0.4</v>
      </c>
    </row>
    <row r="57" spans="1:15">
      <c r="A57" s="11" t="s">
        <v>55</v>
      </c>
      <c r="B57" s="197">
        <v>37</v>
      </c>
      <c r="C57" s="158">
        <v>23</v>
      </c>
      <c r="D57" s="158">
        <v>0</v>
      </c>
      <c r="E57" s="150">
        <v>0</v>
      </c>
      <c r="F57" s="197">
        <v>240</v>
      </c>
      <c r="G57" s="158">
        <v>0</v>
      </c>
      <c r="H57" s="158">
        <v>73</v>
      </c>
      <c r="I57" s="150">
        <v>24</v>
      </c>
      <c r="J57" s="197">
        <v>203</v>
      </c>
      <c r="K57" s="158">
        <v>-23</v>
      </c>
      <c r="L57" s="158">
        <v>73</v>
      </c>
      <c r="M57" s="150">
        <v>24</v>
      </c>
      <c r="N57" s="150">
        <v>277</v>
      </c>
      <c r="O57" s="99">
        <v>0.27</v>
      </c>
    </row>
    <row r="58" spans="1:15">
      <c r="A58" s="11" t="s">
        <v>56</v>
      </c>
      <c r="B58" s="197">
        <v>0</v>
      </c>
      <c r="C58" s="158">
        <v>0</v>
      </c>
      <c r="D58" s="158">
        <v>0</v>
      </c>
      <c r="E58" s="150">
        <v>0</v>
      </c>
      <c r="F58" s="197">
        <v>2202</v>
      </c>
      <c r="G58" s="158">
        <v>125</v>
      </c>
      <c r="H58" s="158">
        <v>331</v>
      </c>
      <c r="I58" s="150">
        <v>7</v>
      </c>
      <c r="J58" s="197">
        <v>2202</v>
      </c>
      <c r="K58" s="158">
        <v>125</v>
      </c>
      <c r="L58" s="158">
        <v>331</v>
      </c>
      <c r="M58" s="150">
        <v>7</v>
      </c>
      <c r="N58" s="150">
        <v>2665</v>
      </c>
      <c r="O58" s="99">
        <v>0.17</v>
      </c>
    </row>
    <row r="59" spans="1:15">
      <c r="A59" s="11" t="s">
        <v>57</v>
      </c>
      <c r="B59" s="197">
        <v>5</v>
      </c>
      <c r="C59" s="158">
        <v>0</v>
      </c>
      <c r="D59" s="158">
        <v>0</v>
      </c>
      <c r="E59" s="150">
        <v>0</v>
      </c>
      <c r="F59" s="197">
        <v>427</v>
      </c>
      <c r="G59" s="158">
        <v>27</v>
      </c>
      <c r="H59" s="158">
        <v>129</v>
      </c>
      <c r="I59" s="150">
        <v>111</v>
      </c>
      <c r="J59" s="197">
        <v>422</v>
      </c>
      <c r="K59" s="158">
        <v>27</v>
      </c>
      <c r="L59" s="158">
        <v>129</v>
      </c>
      <c r="M59" s="150">
        <v>111</v>
      </c>
      <c r="N59" s="150">
        <v>689</v>
      </c>
      <c r="O59" s="99">
        <v>0.39</v>
      </c>
    </row>
    <row r="60" spans="1:15">
      <c r="A60" s="11" t="s">
        <v>58</v>
      </c>
      <c r="B60" s="197">
        <v>11</v>
      </c>
      <c r="C60" s="158">
        <v>17</v>
      </c>
      <c r="D60" s="158">
        <v>0</v>
      </c>
      <c r="E60" s="150">
        <v>0</v>
      </c>
      <c r="F60" s="197">
        <v>834</v>
      </c>
      <c r="G60" s="158">
        <v>27</v>
      </c>
      <c r="H60" s="158">
        <v>285</v>
      </c>
      <c r="I60" s="150">
        <v>76</v>
      </c>
      <c r="J60" s="197">
        <v>823</v>
      </c>
      <c r="K60" s="158">
        <v>10</v>
      </c>
      <c r="L60" s="158">
        <v>285</v>
      </c>
      <c r="M60" s="150">
        <v>76</v>
      </c>
      <c r="N60" s="150">
        <v>1194</v>
      </c>
      <c r="O60" s="99">
        <v>0.31</v>
      </c>
    </row>
    <row r="61" spans="1:15">
      <c r="A61" s="11" t="s">
        <v>59</v>
      </c>
      <c r="B61" s="197">
        <v>0</v>
      </c>
      <c r="C61" s="158">
        <v>0</v>
      </c>
      <c r="D61" s="158">
        <v>0</v>
      </c>
      <c r="E61" s="150">
        <v>0</v>
      </c>
      <c r="F61" s="197">
        <v>1587</v>
      </c>
      <c r="G61" s="158">
        <v>31</v>
      </c>
      <c r="H61" s="158">
        <v>484</v>
      </c>
      <c r="I61" s="150">
        <v>143</v>
      </c>
      <c r="J61" s="197">
        <v>1587</v>
      </c>
      <c r="K61" s="158">
        <v>31</v>
      </c>
      <c r="L61" s="158">
        <v>484</v>
      </c>
      <c r="M61" s="150">
        <v>143</v>
      </c>
      <c r="N61" s="150">
        <v>2245</v>
      </c>
      <c r="O61" s="99">
        <v>0.28999999999999998</v>
      </c>
    </row>
    <row r="62" spans="1:15">
      <c r="A62" s="11" t="s">
        <v>60</v>
      </c>
      <c r="B62" s="197">
        <v>2</v>
      </c>
      <c r="C62" s="158">
        <v>0</v>
      </c>
      <c r="D62" s="158">
        <v>0</v>
      </c>
      <c r="E62" s="150">
        <v>0</v>
      </c>
      <c r="F62" s="197">
        <v>1556</v>
      </c>
      <c r="G62" s="158">
        <v>102</v>
      </c>
      <c r="H62" s="158">
        <v>149</v>
      </c>
      <c r="I62" s="150">
        <v>44</v>
      </c>
      <c r="J62" s="197">
        <v>1554</v>
      </c>
      <c r="K62" s="158">
        <v>102</v>
      </c>
      <c r="L62" s="158">
        <v>149</v>
      </c>
      <c r="M62" s="150">
        <v>44</v>
      </c>
      <c r="N62" s="150">
        <v>1849</v>
      </c>
      <c r="O62" s="99">
        <v>0.16</v>
      </c>
    </row>
    <row r="63" spans="1:15">
      <c r="A63" s="11" t="s">
        <v>61</v>
      </c>
      <c r="B63" s="197">
        <v>4</v>
      </c>
      <c r="C63" s="158">
        <v>12</v>
      </c>
      <c r="D63" s="158">
        <v>0</v>
      </c>
      <c r="E63" s="150">
        <v>0</v>
      </c>
      <c r="F63" s="197">
        <v>42</v>
      </c>
      <c r="G63" s="158">
        <v>111</v>
      </c>
      <c r="H63" s="158">
        <v>26</v>
      </c>
      <c r="I63" s="150">
        <v>0</v>
      </c>
      <c r="J63" s="197">
        <v>38</v>
      </c>
      <c r="K63" s="158">
        <v>99</v>
      </c>
      <c r="L63" s="158">
        <v>26</v>
      </c>
      <c r="M63" s="150">
        <v>0</v>
      </c>
      <c r="N63" s="150">
        <v>163</v>
      </c>
      <c r="O63" s="99">
        <v>0.77</v>
      </c>
    </row>
    <row r="64" spans="1:15">
      <c r="A64" s="11" t="s">
        <v>62</v>
      </c>
      <c r="B64" s="197">
        <v>11</v>
      </c>
      <c r="C64" s="158">
        <v>0</v>
      </c>
      <c r="D64" s="158">
        <v>0</v>
      </c>
      <c r="E64" s="150">
        <v>0</v>
      </c>
      <c r="F64" s="197">
        <v>314</v>
      </c>
      <c r="G64" s="158">
        <v>31</v>
      </c>
      <c r="H64" s="158">
        <v>26</v>
      </c>
      <c r="I64" s="150">
        <v>0</v>
      </c>
      <c r="J64" s="197">
        <v>303</v>
      </c>
      <c r="K64" s="158">
        <v>31</v>
      </c>
      <c r="L64" s="158">
        <v>26</v>
      </c>
      <c r="M64" s="150">
        <v>0</v>
      </c>
      <c r="N64" s="150">
        <v>360</v>
      </c>
      <c r="O64" s="99">
        <v>0.16</v>
      </c>
    </row>
    <row r="65" spans="1:15">
      <c r="A65" s="11" t="s">
        <v>63</v>
      </c>
      <c r="B65" s="197">
        <v>48</v>
      </c>
      <c r="C65" s="158">
        <v>0</v>
      </c>
      <c r="D65" s="158">
        <v>0</v>
      </c>
      <c r="E65" s="150">
        <v>6</v>
      </c>
      <c r="F65" s="197">
        <v>693</v>
      </c>
      <c r="G65" s="158">
        <v>6</v>
      </c>
      <c r="H65" s="158">
        <v>69</v>
      </c>
      <c r="I65" s="150">
        <v>25</v>
      </c>
      <c r="J65" s="197">
        <v>645</v>
      </c>
      <c r="K65" s="158">
        <v>6</v>
      </c>
      <c r="L65" s="158">
        <v>69</v>
      </c>
      <c r="M65" s="150">
        <v>19</v>
      </c>
      <c r="N65" s="150">
        <v>739</v>
      </c>
      <c r="O65" s="99">
        <v>0.13</v>
      </c>
    </row>
    <row r="66" spans="1:15">
      <c r="A66" s="11" t="s">
        <v>64</v>
      </c>
      <c r="B66" s="197">
        <v>4</v>
      </c>
      <c r="C66" s="158">
        <v>108</v>
      </c>
      <c r="D66" s="158">
        <v>0</v>
      </c>
      <c r="E66" s="150">
        <v>0</v>
      </c>
      <c r="F66" s="197">
        <v>662</v>
      </c>
      <c r="G66" s="158">
        <v>366</v>
      </c>
      <c r="H66" s="158">
        <v>102</v>
      </c>
      <c r="I66" s="150">
        <v>123</v>
      </c>
      <c r="J66" s="197">
        <v>658</v>
      </c>
      <c r="K66" s="158">
        <v>258</v>
      </c>
      <c r="L66" s="158">
        <v>102</v>
      </c>
      <c r="M66" s="150">
        <v>123</v>
      </c>
      <c r="N66" s="150">
        <v>1141</v>
      </c>
      <c r="O66" s="99">
        <v>0.42</v>
      </c>
    </row>
    <row r="67" spans="1:15">
      <c r="A67" s="11" t="s">
        <v>65</v>
      </c>
      <c r="B67" s="197">
        <v>1</v>
      </c>
      <c r="C67" s="158">
        <v>0</v>
      </c>
      <c r="D67" s="158">
        <v>0</v>
      </c>
      <c r="E67" s="150">
        <v>0</v>
      </c>
      <c r="F67" s="197">
        <v>1849</v>
      </c>
      <c r="G67" s="158">
        <v>50</v>
      </c>
      <c r="H67" s="158">
        <v>181</v>
      </c>
      <c r="I67" s="150">
        <v>61</v>
      </c>
      <c r="J67" s="197">
        <v>1848</v>
      </c>
      <c r="K67" s="158">
        <v>50</v>
      </c>
      <c r="L67" s="158">
        <v>181</v>
      </c>
      <c r="M67" s="150">
        <v>61</v>
      </c>
      <c r="N67" s="150">
        <v>2140</v>
      </c>
      <c r="O67" s="99">
        <v>0.14000000000000001</v>
      </c>
    </row>
    <row r="68" spans="1:15">
      <c r="A68" s="11" t="s">
        <v>67</v>
      </c>
      <c r="B68" s="197">
        <v>8</v>
      </c>
      <c r="C68" s="158">
        <v>24</v>
      </c>
      <c r="D68" s="158">
        <v>0</v>
      </c>
      <c r="E68" s="150">
        <v>0</v>
      </c>
      <c r="F68" s="197">
        <v>232</v>
      </c>
      <c r="G68" s="158">
        <v>40</v>
      </c>
      <c r="H68" s="158">
        <v>44</v>
      </c>
      <c r="I68" s="150">
        <v>84</v>
      </c>
      <c r="J68" s="197">
        <v>224</v>
      </c>
      <c r="K68" s="158">
        <v>16</v>
      </c>
      <c r="L68" s="158">
        <v>44</v>
      </c>
      <c r="M68" s="150">
        <v>84</v>
      </c>
      <c r="N68" s="150">
        <v>368</v>
      </c>
      <c r="O68" s="99">
        <v>0.39</v>
      </c>
    </row>
    <row r="69" spans="1:15">
      <c r="A69" s="11" t="s">
        <v>68</v>
      </c>
      <c r="B69" s="197">
        <v>0</v>
      </c>
      <c r="C69" s="158">
        <v>0</v>
      </c>
      <c r="D69" s="158">
        <v>0</v>
      </c>
      <c r="E69" s="150">
        <v>0</v>
      </c>
      <c r="F69" s="197">
        <v>1075</v>
      </c>
      <c r="G69" s="158">
        <v>118</v>
      </c>
      <c r="H69" s="158">
        <v>104</v>
      </c>
      <c r="I69" s="150">
        <v>77</v>
      </c>
      <c r="J69" s="197">
        <v>1075</v>
      </c>
      <c r="K69" s="158">
        <v>118</v>
      </c>
      <c r="L69" s="158">
        <v>104</v>
      </c>
      <c r="M69" s="150">
        <v>77</v>
      </c>
      <c r="N69" s="150">
        <v>1374</v>
      </c>
      <c r="O69" s="99">
        <v>0.22</v>
      </c>
    </row>
    <row r="70" spans="1:15">
      <c r="A70" s="11" t="s">
        <v>69</v>
      </c>
      <c r="B70" s="197">
        <v>2</v>
      </c>
      <c r="C70" s="158">
        <v>0</v>
      </c>
      <c r="D70" s="158">
        <v>0</v>
      </c>
      <c r="E70" s="150">
        <v>0</v>
      </c>
      <c r="F70" s="197">
        <v>381</v>
      </c>
      <c r="G70" s="158">
        <v>0</v>
      </c>
      <c r="H70" s="158">
        <v>40</v>
      </c>
      <c r="I70" s="150">
        <v>0</v>
      </c>
      <c r="J70" s="197">
        <v>379</v>
      </c>
      <c r="K70" s="158">
        <v>0</v>
      </c>
      <c r="L70" s="158">
        <v>40</v>
      </c>
      <c r="M70" s="150">
        <v>0</v>
      </c>
      <c r="N70" s="150">
        <v>419</v>
      </c>
      <c r="O70" s="99">
        <v>0.1</v>
      </c>
    </row>
    <row r="71" spans="1:15">
      <c r="A71" s="11" t="s">
        <v>70</v>
      </c>
      <c r="B71" s="197">
        <v>0</v>
      </c>
      <c r="C71" s="158">
        <v>0</v>
      </c>
      <c r="D71" s="158">
        <v>0</v>
      </c>
      <c r="E71" s="150">
        <v>0</v>
      </c>
      <c r="F71" s="197">
        <v>23</v>
      </c>
      <c r="G71" s="158">
        <v>0</v>
      </c>
      <c r="H71" s="158">
        <v>0</v>
      </c>
      <c r="I71" s="150">
        <v>0</v>
      </c>
      <c r="J71" s="197">
        <v>23</v>
      </c>
      <c r="K71" s="158">
        <v>0</v>
      </c>
      <c r="L71" s="158">
        <v>0</v>
      </c>
      <c r="M71" s="150">
        <v>0</v>
      </c>
      <c r="N71" s="150">
        <v>23</v>
      </c>
      <c r="O71" s="99">
        <v>0</v>
      </c>
    </row>
    <row r="72" spans="1:15">
      <c r="A72" s="11" t="s">
        <v>71</v>
      </c>
      <c r="B72" s="197">
        <v>106</v>
      </c>
      <c r="C72" s="158">
        <v>0</v>
      </c>
      <c r="D72" s="158">
        <v>0</v>
      </c>
      <c r="E72" s="150">
        <v>0</v>
      </c>
      <c r="F72" s="197">
        <v>406</v>
      </c>
      <c r="G72" s="158">
        <v>201</v>
      </c>
      <c r="H72" s="158">
        <v>105</v>
      </c>
      <c r="I72" s="150">
        <v>0</v>
      </c>
      <c r="J72" s="197">
        <v>300</v>
      </c>
      <c r="K72" s="158">
        <v>201</v>
      </c>
      <c r="L72" s="158">
        <v>105</v>
      </c>
      <c r="M72" s="150">
        <v>0</v>
      </c>
      <c r="N72" s="150">
        <v>606</v>
      </c>
      <c r="O72" s="99">
        <v>0.5</v>
      </c>
    </row>
    <row r="73" spans="1:15">
      <c r="A73" s="11" t="s">
        <v>72</v>
      </c>
      <c r="B73" s="197">
        <v>13</v>
      </c>
      <c r="C73" s="158">
        <v>0</v>
      </c>
      <c r="D73" s="158">
        <v>0</v>
      </c>
      <c r="E73" s="150">
        <v>0</v>
      </c>
      <c r="F73" s="197">
        <v>165</v>
      </c>
      <c r="G73" s="158">
        <v>0</v>
      </c>
      <c r="H73" s="158">
        <v>30</v>
      </c>
      <c r="I73" s="150">
        <v>0</v>
      </c>
      <c r="J73" s="197">
        <v>152</v>
      </c>
      <c r="K73" s="158">
        <v>0</v>
      </c>
      <c r="L73" s="158">
        <v>30</v>
      </c>
      <c r="M73" s="150">
        <v>0</v>
      </c>
      <c r="N73" s="150">
        <v>182</v>
      </c>
      <c r="O73" s="99">
        <v>0.16</v>
      </c>
    </row>
    <row r="74" spans="1:15">
      <c r="A74" s="11" t="s">
        <v>73</v>
      </c>
      <c r="B74" s="197">
        <v>142</v>
      </c>
      <c r="C74" s="158">
        <v>0</v>
      </c>
      <c r="D74" s="158">
        <v>0</v>
      </c>
      <c r="E74" s="150">
        <v>0</v>
      </c>
      <c r="F74" s="197">
        <v>776</v>
      </c>
      <c r="G74" s="158">
        <v>149</v>
      </c>
      <c r="H74" s="158">
        <v>60</v>
      </c>
      <c r="I74" s="150">
        <v>90</v>
      </c>
      <c r="J74" s="197">
        <v>634</v>
      </c>
      <c r="K74" s="158">
        <v>149</v>
      </c>
      <c r="L74" s="158">
        <v>60</v>
      </c>
      <c r="M74" s="150">
        <v>90</v>
      </c>
      <c r="N74" s="150">
        <v>933</v>
      </c>
      <c r="O74" s="99">
        <v>0.32</v>
      </c>
    </row>
    <row r="75" spans="1:15">
      <c r="A75" s="11" t="s">
        <v>74</v>
      </c>
      <c r="B75" s="197">
        <v>0</v>
      </c>
      <c r="C75" s="158">
        <v>0</v>
      </c>
      <c r="D75" s="158">
        <v>0</v>
      </c>
      <c r="E75" s="150">
        <v>0</v>
      </c>
      <c r="F75" s="197">
        <v>110</v>
      </c>
      <c r="G75" s="158">
        <v>0</v>
      </c>
      <c r="H75" s="158">
        <v>22</v>
      </c>
      <c r="I75" s="150">
        <v>17</v>
      </c>
      <c r="J75" s="197">
        <v>110</v>
      </c>
      <c r="K75" s="158">
        <v>0</v>
      </c>
      <c r="L75" s="158">
        <v>22</v>
      </c>
      <c r="M75" s="150">
        <v>17</v>
      </c>
      <c r="N75" s="150">
        <v>149</v>
      </c>
      <c r="O75" s="99">
        <v>0.26</v>
      </c>
    </row>
    <row r="76" spans="1:15">
      <c r="A76" s="11" t="s">
        <v>75</v>
      </c>
      <c r="B76" s="197">
        <v>4</v>
      </c>
      <c r="C76" s="158">
        <v>0</v>
      </c>
      <c r="D76" s="158">
        <v>0</v>
      </c>
      <c r="E76" s="150">
        <v>0</v>
      </c>
      <c r="F76" s="197">
        <v>1006</v>
      </c>
      <c r="G76" s="158">
        <v>67</v>
      </c>
      <c r="H76" s="158">
        <v>495</v>
      </c>
      <c r="I76" s="150">
        <v>4</v>
      </c>
      <c r="J76" s="197">
        <v>1002</v>
      </c>
      <c r="K76" s="158">
        <v>67</v>
      </c>
      <c r="L76" s="158">
        <v>495</v>
      </c>
      <c r="M76" s="150">
        <v>4</v>
      </c>
      <c r="N76" s="150">
        <v>1568</v>
      </c>
      <c r="O76" s="99">
        <v>0.36</v>
      </c>
    </row>
    <row r="77" spans="1:15">
      <c r="A77" s="11" t="s">
        <v>76</v>
      </c>
      <c r="B77" s="197">
        <v>43</v>
      </c>
      <c r="C77" s="158">
        <v>0</v>
      </c>
      <c r="D77" s="158">
        <v>0</v>
      </c>
      <c r="E77" s="150">
        <v>0</v>
      </c>
      <c r="F77" s="197">
        <v>1002</v>
      </c>
      <c r="G77" s="158">
        <v>117</v>
      </c>
      <c r="H77" s="158">
        <v>59</v>
      </c>
      <c r="I77" s="150">
        <v>39</v>
      </c>
      <c r="J77" s="197">
        <v>959</v>
      </c>
      <c r="K77" s="158">
        <v>117</v>
      </c>
      <c r="L77" s="158">
        <v>59</v>
      </c>
      <c r="M77" s="150">
        <v>39</v>
      </c>
      <c r="N77" s="150">
        <v>1174</v>
      </c>
      <c r="O77" s="99">
        <v>0.18</v>
      </c>
    </row>
    <row r="78" spans="1:15">
      <c r="A78" s="12" t="s">
        <v>77</v>
      </c>
      <c r="B78" s="198">
        <f>SUM(B45:B77)</f>
        <v>905</v>
      </c>
      <c r="C78" s="160">
        <f t="shared" ref="C78:M78" si="1">SUM(C45:C77)</f>
        <v>932</v>
      </c>
      <c r="D78" s="160">
        <f t="shared" si="1"/>
        <v>0</v>
      </c>
      <c r="E78" s="151">
        <f t="shared" si="1"/>
        <v>6</v>
      </c>
      <c r="F78" s="198">
        <f t="shared" si="1"/>
        <v>26982</v>
      </c>
      <c r="G78" s="160">
        <f t="shared" si="1"/>
        <v>2676</v>
      </c>
      <c r="H78" s="160">
        <f t="shared" si="1"/>
        <v>5828</v>
      </c>
      <c r="I78" s="151">
        <f t="shared" si="1"/>
        <v>1783</v>
      </c>
      <c r="J78" s="198">
        <f t="shared" si="1"/>
        <v>26077</v>
      </c>
      <c r="K78" s="160">
        <f t="shared" si="1"/>
        <v>1744</v>
      </c>
      <c r="L78" s="160">
        <f t="shared" si="1"/>
        <v>5828</v>
      </c>
      <c r="M78" s="151">
        <f t="shared" si="1"/>
        <v>1777</v>
      </c>
      <c r="N78" s="151">
        <f>SUM(N45:N77)</f>
        <v>35426</v>
      </c>
      <c r="O78" s="14">
        <v>0.26</v>
      </c>
    </row>
    <row r="80" spans="1:15">
      <c r="A80" s="1" t="s">
        <v>91</v>
      </c>
    </row>
    <row r="81" spans="1:7">
      <c r="A81" s="1" t="s">
        <v>92</v>
      </c>
    </row>
    <row r="83" spans="1:7" ht="15.75">
      <c r="A83" s="9" t="s">
        <v>515</v>
      </c>
    </row>
    <row r="85" spans="1:7" ht="31.5">
      <c r="A85" s="266" t="s">
        <v>85</v>
      </c>
      <c r="B85" s="266" t="s">
        <v>323</v>
      </c>
      <c r="C85" s="266" t="s">
        <v>324</v>
      </c>
      <c r="D85" s="266" t="s">
        <v>325</v>
      </c>
      <c r="E85" s="266" t="s">
        <v>326</v>
      </c>
      <c r="F85" s="266" t="s">
        <v>30</v>
      </c>
      <c r="G85" s="180" t="s">
        <v>336</v>
      </c>
    </row>
    <row r="86" spans="1:7">
      <c r="A86" s="17" t="s">
        <v>43</v>
      </c>
      <c r="B86" s="110">
        <v>939</v>
      </c>
      <c r="C86" s="97">
        <v>1463</v>
      </c>
      <c r="D86" s="97">
        <v>566</v>
      </c>
      <c r="E86" s="97">
        <v>124</v>
      </c>
      <c r="F86" s="97">
        <v>3092</v>
      </c>
      <c r="G86" s="98">
        <v>0.22</v>
      </c>
    </row>
    <row r="87" spans="1:7">
      <c r="A87" s="19" t="s">
        <v>44</v>
      </c>
      <c r="B87" s="197">
        <v>999</v>
      </c>
      <c r="C87" s="158">
        <v>1023</v>
      </c>
      <c r="D87" s="158">
        <v>385</v>
      </c>
      <c r="E87" s="158">
        <v>117</v>
      </c>
      <c r="F87" s="158">
        <v>2524</v>
      </c>
      <c r="G87" s="170">
        <v>0.2</v>
      </c>
    </row>
    <row r="88" spans="1:7">
      <c r="A88" s="19" t="s">
        <v>45</v>
      </c>
      <c r="B88" s="197">
        <v>453</v>
      </c>
      <c r="C88" s="158">
        <v>501</v>
      </c>
      <c r="D88" s="158">
        <v>226</v>
      </c>
      <c r="E88" s="158">
        <v>70</v>
      </c>
      <c r="F88" s="158">
        <v>1250</v>
      </c>
      <c r="G88" s="170">
        <v>0.24</v>
      </c>
    </row>
    <row r="89" spans="1:7">
      <c r="A89" s="19" t="s">
        <v>46</v>
      </c>
      <c r="B89" s="197">
        <v>778</v>
      </c>
      <c r="C89" s="158">
        <v>500</v>
      </c>
      <c r="D89" s="158">
        <v>266</v>
      </c>
      <c r="E89" s="158">
        <v>81</v>
      </c>
      <c r="F89" s="158">
        <v>1625</v>
      </c>
      <c r="G89" s="170">
        <v>0.21</v>
      </c>
    </row>
    <row r="90" spans="1:7">
      <c r="A90" s="19" t="s">
        <v>47</v>
      </c>
      <c r="B90" s="197">
        <v>170</v>
      </c>
      <c r="C90" s="158">
        <v>160</v>
      </c>
      <c r="D90" s="158">
        <v>70</v>
      </c>
      <c r="E90" s="158">
        <v>38</v>
      </c>
      <c r="F90" s="158">
        <v>438</v>
      </c>
      <c r="G90" s="170">
        <v>0.25</v>
      </c>
    </row>
    <row r="91" spans="1:7">
      <c r="A91" s="19" t="s">
        <v>48</v>
      </c>
      <c r="B91" s="197">
        <v>197</v>
      </c>
      <c r="C91" s="158">
        <v>282</v>
      </c>
      <c r="D91" s="158">
        <v>119</v>
      </c>
      <c r="E91" s="158">
        <v>23</v>
      </c>
      <c r="F91" s="158">
        <v>621</v>
      </c>
      <c r="G91" s="170">
        <v>0.23</v>
      </c>
    </row>
    <row r="92" spans="1:7">
      <c r="A92" s="19" t="s">
        <v>49</v>
      </c>
      <c r="B92" s="197">
        <v>21</v>
      </c>
      <c r="C92" s="158">
        <v>8</v>
      </c>
      <c r="D92" s="158">
        <v>1</v>
      </c>
      <c r="E92" s="158">
        <v>0</v>
      </c>
      <c r="F92" s="158">
        <v>30</v>
      </c>
      <c r="G92" s="170">
        <v>0.03</v>
      </c>
    </row>
    <row r="93" spans="1:7">
      <c r="A93" s="19" t="s">
        <v>50</v>
      </c>
      <c r="B93" s="197">
        <v>916</v>
      </c>
      <c r="C93" s="158">
        <v>718</v>
      </c>
      <c r="D93" s="158">
        <v>297</v>
      </c>
      <c r="E93" s="158">
        <v>97</v>
      </c>
      <c r="F93" s="158">
        <v>2028</v>
      </c>
      <c r="G93" s="170">
        <v>0.19</v>
      </c>
    </row>
    <row r="94" spans="1:7">
      <c r="A94" s="19" t="s">
        <v>51</v>
      </c>
      <c r="B94" s="197">
        <v>1754</v>
      </c>
      <c r="C94" s="158">
        <v>1361</v>
      </c>
      <c r="D94" s="158">
        <v>291</v>
      </c>
      <c r="E94" s="158">
        <v>16</v>
      </c>
      <c r="F94" s="158">
        <v>3422</v>
      </c>
      <c r="G94" s="170">
        <v>0.09</v>
      </c>
    </row>
    <row r="95" spans="1:7">
      <c r="A95" s="19" t="s">
        <v>52</v>
      </c>
      <c r="B95" s="197">
        <v>508</v>
      </c>
      <c r="C95" s="158">
        <v>1429</v>
      </c>
      <c r="D95" s="158">
        <v>577</v>
      </c>
      <c r="E95" s="158">
        <v>154</v>
      </c>
      <c r="F95" s="158">
        <v>2668</v>
      </c>
      <c r="G95" s="170">
        <v>0.27</v>
      </c>
    </row>
    <row r="96" spans="1:7">
      <c r="A96" s="19" t="s">
        <v>53</v>
      </c>
      <c r="B96" s="197">
        <v>184</v>
      </c>
      <c r="C96" s="158">
        <v>289</v>
      </c>
      <c r="D96" s="158">
        <v>128</v>
      </c>
      <c r="E96" s="158">
        <v>19</v>
      </c>
      <c r="F96" s="158">
        <v>620</v>
      </c>
      <c r="G96" s="170">
        <v>0.24</v>
      </c>
    </row>
    <row r="97" spans="1:7">
      <c r="A97" s="19" t="s">
        <v>54</v>
      </c>
      <c r="B97" s="197">
        <v>514</v>
      </c>
      <c r="C97" s="158">
        <v>377</v>
      </c>
      <c r="D97" s="158">
        <v>368</v>
      </c>
      <c r="E97" s="158">
        <v>32</v>
      </c>
      <c r="F97" s="158">
        <v>1291</v>
      </c>
      <c r="G97" s="170">
        <v>0.31</v>
      </c>
    </row>
    <row r="98" spans="1:7">
      <c r="A98" s="19" t="s">
        <v>55</v>
      </c>
      <c r="B98" s="197">
        <v>251</v>
      </c>
      <c r="C98" s="158">
        <v>248</v>
      </c>
      <c r="D98" s="158">
        <v>106</v>
      </c>
      <c r="E98" s="158">
        <v>37</v>
      </c>
      <c r="F98" s="158">
        <v>642</v>
      </c>
      <c r="G98" s="170">
        <v>0.22</v>
      </c>
    </row>
    <row r="99" spans="1:7">
      <c r="A99" s="19" t="s">
        <v>56</v>
      </c>
      <c r="B99" s="197">
        <v>1375</v>
      </c>
      <c r="C99" s="158">
        <v>1519</v>
      </c>
      <c r="D99" s="158">
        <v>304</v>
      </c>
      <c r="E99" s="158">
        <v>40</v>
      </c>
      <c r="F99" s="158">
        <v>3238</v>
      </c>
      <c r="G99" s="170">
        <v>0.11</v>
      </c>
    </row>
    <row r="100" spans="1:7">
      <c r="A100" s="19" t="s">
        <v>57</v>
      </c>
      <c r="B100" s="197">
        <v>551</v>
      </c>
      <c r="C100" s="158">
        <v>580</v>
      </c>
      <c r="D100" s="158">
        <v>95</v>
      </c>
      <c r="E100" s="158">
        <v>22</v>
      </c>
      <c r="F100" s="158">
        <v>1248</v>
      </c>
      <c r="G100" s="170">
        <v>0.09</v>
      </c>
    </row>
    <row r="101" spans="1:7">
      <c r="A101" s="19" t="s">
        <v>58</v>
      </c>
      <c r="B101" s="197">
        <v>346</v>
      </c>
      <c r="C101" s="158">
        <v>659</v>
      </c>
      <c r="D101" s="158">
        <v>322</v>
      </c>
      <c r="E101" s="158">
        <v>121</v>
      </c>
      <c r="F101" s="158">
        <v>1448</v>
      </c>
      <c r="G101" s="170">
        <v>0.31</v>
      </c>
    </row>
    <row r="102" spans="1:7">
      <c r="A102" s="19" t="s">
        <v>59</v>
      </c>
      <c r="B102" s="197">
        <v>1586</v>
      </c>
      <c r="C102" s="158">
        <v>1032</v>
      </c>
      <c r="D102" s="158">
        <v>210</v>
      </c>
      <c r="E102" s="158">
        <v>21</v>
      </c>
      <c r="F102" s="158">
        <v>2849</v>
      </c>
      <c r="G102" s="170">
        <v>0.08</v>
      </c>
    </row>
    <row r="103" spans="1:7">
      <c r="A103" s="19" t="s">
        <v>60</v>
      </c>
      <c r="B103" s="197">
        <v>1178</v>
      </c>
      <c r="C103" s="158">
        <v>835</v>
      </c>
      <c r="D103" s="158">
        <v>217</v>
      </c>
      <c r="E103" s="158">
        <v>20</v>
      </c>
      <c r="F103" s="158">
        <v>2250</v>
      </c>
      <c r="G103" s="170">
        <v>0.11</v>
      </c>
    </row>
    <row r="104" spans="1:7">
      <c r="A104" s="19" t="s">
        <v>61</v>
      </c>
      <c r="B104" s="197">
        <v>157</v>
      </c>
      <c r="C104" s="158">
        <v>154</v>
      </c>
      <c r="D104" s="158">
        <v>42</v>
      </c>
      <c r="E104" s="158">
        <v>11</v>
      </c>
      <c r="F104" s="158">
        <v>364</v>
      </c>
      <c r="G104" s="170">
        <v>0.15</v>
      </c>
    </row>
    <row r="105" spans="1:7">
      <c r="A105" s="19" t="s">
        <v>62</v>
      </c>
      <c r="B105" s="197">
        <v>183</v>
      </c>
      <c r="C105" s="158">
        <v>195</v>
      </c>
      <c r="D105" s="158">
        <v>60</v>
      </c>
      <c r="E105" s="158">
        <v>27</v>
      </c>
      <c r="F105" s="158">
        <v>465</v>
      </c>
      <c r="G105" s="170">
        <v>0.19</v>
      </c>
    </row>
    <row r="106" spans="1:7">
      <c r="A106" s="19" t="s">
        <v>63</v>
      </c>
      <c r="B106" s="197">
        <v>370</v>
      </c>
      <c r="C106" s="158">
        <v>466</v>
      </c>
      <c r="D106" s="158">
        <v>110</v>
      </c>
      <c r="E106" s="158">
        <v>40</v>
      </c>
      <c r="F106" s="158">
        <v>986</v>
      </c>
      <c r="G106" s="170">
        <v>0.15</v>
      </c>
    </row>
    <row r="107" spans="1:7">
      <c r="A107" s="19" t="s">
        <v>64</v>
      </c>
      <c r="B107" s="197">
        <v>771</v>
      </c>
      <c r="C107" s="158">
        <v>590</v>
      </c>
      <c r="D107" s="158">
        <v>244</v>
      </c>
      <c r="E107" s="158">
        <v>38</v>
      </c>
      <c r="F107" s="158">
        <v>1643</v>
      </c>
      <c r="G107" s="170">
        <v>0.17</v>
      </c>
    </row>
    <row r="108" spans="1:7">
      <c r="A108" s="19" t="s">
        <v>65</v>
      </c>
      <c r="B108" s="197">
        <v>510</v>
      </c>
      <c r="C108" s="158">
        <v>659</v>
      </c>
      <c r="D108" s="158">
        <v>209</v>
      </c>
      <c r="E108" s="158">
        <v>70</v>
      </c>
      <c r="F108" s="158">
        <v>1448</v>
      </c>
      <c r="G108" s="170">
        <v>0.19</v>
      </c>
    </row>
    <row r="109" spans="1:7">
      <c r="A109" s="19" t="s">
        <v>67</v>
      </c>
      <c r="B109" s="197">
        <v>197</v>
      </c>
      <c r="C109" s="158">
        <v>274</v>
      </c>
      <c r="D109" s="158">
        <v>130</v>
      </c>
      <c r="E109" s="158">
        <v>63</v>
      </c>
      <c r="F109" s="158">
        <v>664</v>
      </c>
      <c r="G109" s="170">
        <v>0.28999999999999998</v>
      </c>
    </row>
    <row r="110" spans="1:7">
      <c r="A110" s="19" t="s">
        <v>68</v>
      </c>
      <c r="B110" s="197">
        <v>772</v>
      </c>
      <c r="C110" s="158">
        <v>457</v>
      </c>
      <c r="D110" s="158">
        <v>415</v>
      </c>
      <c r="E110" s="158">
        <v>15</v>
      </c>
      <c r="F110" s="158">
        <v>1659</v>
      </c>
      <c r="G110" s="170">
        <v>0.26</v>
      </c>
    </row>
    <row r="111" spans="1:7">
      <c r="A111" s="19" t="s">
        <v>69</v>
      </c>
      <c r="B111" s="197">
        <v>314</v>
      </c>
      <c r="C111" s="158">
        <v>204</v>
      </c>
      <c r="D111" s="158">
        <v>91</v>
      </c>
      <c r="E111" s="158">
        <v>6</v>
      </c>
      <c r="F111" s="158">
        <v>615</v>
      </c>
      <c r="G111" s="170">
        <v>0.16</v>
      </c>
    </row>
    <row r="112" spans="1:7">
      <c r="A112" s="19" t="s">
        <v>70</v>
      </c>
      <c r="B112" s="197">
        <v>77</v>
      </c>
      <c r="C112" s="158">
        <v>94</v>
      </c>
      <c r="D112" s="158">
        <v>24</v>
      </c>
      <c r="E112" s="158">
        <v>26</v>
      </c>
      <c r="F112" s="158">
        <v>221</v>
      </c>
      <c r="G112" s="170">
        <v>0.23</v>
      </c>
    </row>
    <row r="113" spans="1:17">
      <c r="A113" s="19" t="s">
        <v>71</v>
      </c>
      <c r="B113" s="197">
        <v>448</v>
      </c>
      <c r="C113" s="158">
        <v>385</v>
      </c>
      <c r="D113" s="158">
        <v>150</v>
      </c>
      <c r="E113" s="158">
        <v>28</v>
      </c>
      <c r="F113" s="158">
        <v>1011</v>
      </c>
      <c r="G113" s="170">
        <v>0.18</v>
      </c>
    </row>
    <row r="114" spans="1:17">
      <c r="A114" s="19" t="s">
        <v>72</v>
      </c>
      <c r="B114" s="197">
        <v>219</v>
      </c>
      <c r="C114" s="158">
        <v>124</v>
      </c>
      <c r="D114" s="158">
        <v>31</v>
      </c>
      <c r="E114" s="158">
        <v>8</v>
      </c>
      <c r="F114" s="158">
        <v>382</v>
      </c>
      <c r="G114" s="170">
        <v>0.1</v>
      </c>
    </row>
    <row r="115" spans="1:17">
      <c r="A115" s="19" t="s">
        <v>73</v>
      </c>
      <c r="B115" s="197">
        <v>446</v>
      </c>
      <c r="C115" s="158">
        <v>473</v>
      </c>
      <c r="D115" s="158">
        <v>227</v>
      </c>
      <c r="E115" s="158">
        <v>37</v>
      </c>
      <c r="F115" s="158">
        <v>1183</v>
      </c>
      <c r="G115" s="170">
        <v>0.22</v>
      </c>
    </row>
    <row r="116" spans="1:17">
      <c r="A116" s="19" t="s">
        <v>74</v>
      </c>
      <c r="B116" s="197">
        <v>229</v>
      </c>
      <c r="C116" s="158">
        <v>155</v>
      </c>
      <c r="D116" s="158">
        <v>53</v>
      </c>
      <c r="E116" s="158">
        <v>16</v>
      </c>
      <c r="F116" s="158">
        <v>453</v>
      </c>
      <c r="G116" s="170">
        <v>0.15</v>
      </c>
    </row>
    <row r="117" spans="1:17">
      <c r="A117" s="19" t="s">
        <v>75</v>
      </c>
      <c r="B117" s="197">
        <v>724</v>
      </c>
      <c r="C117" s="158">
        <v>902</v>
      </c>
      <c r="D117" s="158">
        <v>290</v>
      </c>
      <c r="E117" s="158">
        <v>85</v>
      </c>
      <c r="F117" s="158">
        <v>2001</v>
      </c>
      <c r="G117" s="170">
        <v>0.19</v>
      </c>
    </row>
    <row r="118" spans="1:17">
      <c r="A118" s="19" t="s">
        <v>76</v>
      </c>
      <c r="B118" s="197">
        <v>526</v>
      </c>
      <c r="C118" s="158">
        <v>525</v>
      </c>
      <c r="D118" s="158">
        <v>387</v>
      </c>
      <c r="E118" s="158">
        <v>81</v>
      </c>
      <c r="F118" s="158">
        <v>1519</v>
      </c>
      <c r="G118" s="170">
        <v>0.31</v>
      </c>
    </row>
    <row r="119" spans="1:17">
      <c r="A119" s="134" t="s">
        <v>77</v>
      </c>
      <c r="B119" s="198">
        <f>SUM(B85:B118)</f>
        <v>18663</v>
      </c>
      <c r="C119" s="160">
        <f>SUM(C85:C118)</f>
        <v>18641</v>
      </c>
      <c r="D119" s="160">
        <f>SUM(D85:D118)</f>
        <v>7011</v>
      </c>
      <c r="E119" s="160">
        <f>SUM(E85:E118)</f>
        <v>1583</v>
      </c>
      <c r="F119" s="160">
        <f>SUM(F85:F118)</f>
        <v>45898</v>
      </c>
      <c r="G119" s="171">
        <v>0.18</v>
      </c>
    </row>
    <row r="120" spans="1:17">
      <c r="G120" s="45"/>
    </row>
    <row r="121" spans="1:17">
      <c r="A121" s="259" t="s">
        <v>109</v>
      </c>
      <c r="G121" s="45"/>
    </row>
    <row r="123" spans="1:17" ht="15.75">
      <c r="A123" s="9" t="s">
        <v>516</v>
      </c>
    </row>
    <row r="125" spans="1:17" ht="50.45" customHeight="1">
      <c r="A125" s="36" t="s">
        <v>85</v>
      </c>
      <c r="B125" s="268" t="s">
        <v>95</v>
      </c>
      <c r="C125" s="268" t="s">
        <v>96</v>
      </c>
      <c r="D125" s="268" t="s">
        <v>97</v>
      </c>
      <c r="E125" s="268" t="s">
        <v>98</v>
      </c>
      <c r="F125" s="268" t="s">
        <v>99</v>
      </c>
      <c r="G125" s="268" t="s">
        <v>110</v>
      </c>
      <c r="H125" s="268" t="s">
        <v>100</v>
      </c>
      <c r="I125" s="268" t="s">
        <v>101</v>
      </c>
    </row>
    <row r="126" spans="1:17">
      <c r="A126" s="17" t="s">
        <v>43</v>
      </c>
      <c r="B126" s="110">
        <v>151</v>
      </c>
      <c r="C126" s="97">
        <v>2899</v>
      </c>
      <c r="D126" s="97">
        <v>0</v>
      </c>
      <c r="E126" s="97">
        <v>0</v>
      </c>
      <c r="F126" s="97">
        <v>0</v>
      </c>
      <c r="G126" s="97">
        <v>0</v>
      </c>
      <c r="H126" s="97">
        <v>3</v>
      </c>
      <c r="I126" s="101">
        <f>SUM(B126:H126)</f>
        <v>3053</v>
      </c>
      <c r="K126" s="27"/>
      <c r="L126" s="27"/>
      <c r="M126" s="27"/>
      <c r="N126" s="27"/>
      <c r="O126" s="27"/>
      <c r="P126" s="27"/>
      <c r="Q126" s="27"/>
    </row>
    <row r="127" spans="1:17">
      <c r="A127" s="19" t="s">
        <v>44</v>
      </c>
      <c r="B127" s="197">
        <v>515</v>
      </c>
      <c r="C127" s="158">
        <v>0</v>
      </c>
      <c r="D127" s="158">
        <v>1188</v>
      </c>
      <c r="E127" s="158">
        <v>428</v>
      </c>
      <c r="F127" s="158">
        <v>232</v>
      </c>
      <c r="G127" s="158">
        <v>7</v>
      </c>
      <c r="H127" s="158">
        <v>4</v>
      </c>
      <c r="I127" s="150">
        <f t="shared" ref="I127:I159" si="2">SUM(B127:H127)</f>
        <v>2374</v>
      </c>
      <c r="K127" s="27"/>
      <c r="L127" s="27"/>
      <c r="M127" s="27"/>
      <c r="N127" s="27"/>
      <c r="O127" s="27"/>
      <c r="P127" s="27"/>
      <c r="Q127" s="27"/>
    </row>
    <row r="128" spans="1:17">
      <c r="A128" s="19" t="s">
        <v>45</v>
      </c>
      <c r="B128" s="197">
        <v>642</v>
      </c>
      <c r="C128" s="158">
        <v>0</v>
      </c>
      <c r="D128" s="158">
        <v>477</v>
      </c>
      <c r="E128" s="158">
        <v>0</v>
      </c>
      <c r="F128" s="158">
        <v>85</v>
      </c>
      <c r="G128" s="158">
        <v>13</v>
      </c>
      <c r="H128" s="158">
        <v>0</v>
      </c>
      <c r="I128" s="150">
        <f t="shared" si="2"/>
        <v>1217</v>
      </c>
      <c r="K128" s="27"/>
      <c r="L128" s="27"/>
      <c r="M128" s="27"/>
      <c r="N128" s="27"/>
      <c r="O128" s="27"/>
      <c r="P128" s="27"/>
      <c r="Q128" s="27"/>
    </row>
    <row r="129" spans="1:17">
      <c r="A129" s="19" t="s">
        <v>46</v>
      </c>
      <c r="B129" s="197">
        <v>1189</v>
      </c>
      <c r="C129" s="158">
        <v>0</v>
      </c>
      <c r="D129" s="158">
        <v>0</v>
      </c>
      <c r="E129" s="158">
        <v>229</v>
      </c>
      <c r="F129" s="158">
        <v>67</v>
      </c>
      <c r="G129" s="158">
        <v>4</v>
      </c>
      <c r="H129" s="158">
        <v>0</v>
      </c>
      <c r="I129" s="150">
        <f t="shared" si="2"/>
        <v>1489</v>
      </c>
      <c r="K129" s="27"/>
      <c r="L129" s="27"/>
      <c r="M129" s="27"/>
      <c r="N129" s="27"/>
      <c r="O129" s="27"/>
      <c r="P129" s="27"/>
      <c r="Q129" s="27"/>
    </row>
    <row r="130" spans="1:17">
      <c r="A130" s="19" t="s">
        <v>47</v>
      </c>
      <c r="B130" s="197">
        <v>292</v>
      </c>
      <c r="C130" s="158">
        <v>29</v>
      </c>
      <c r="D130" s="158">
        <v>0</v>
      </c>
      <c r="E130" s="158">
        <v>0</v>
      </c>
      <c r="F130" s="158">
        <v>45</v>
      </c>
      <c r="G130" s="158">
        <v>6</v>
      </c>
      <c r="H130" s="158">
        <v>0</v>
      </c>
      <c r="I130" s="150">
        <f t="shared" si="2"/>
        <v>372</v>
      </c>
      <c r="K130" s="27"/>
      <c r="L130" s="27"/>
      <c r="M130" s="27"/>
      <c r="N130" s="27"/>
      <c r="O130" s="27"/>
      <c r="P130" s="27"/>
      <c r="Q130" s="27"/>
    </row>
    <row r="131" spans="1:17">
      <c r="A131" s="19" t="s">
        <v>48</v>
      </c>
      <c r="B131" s="197">
        <v>522</v>
      </c>
      <c r="C131" s="158">
        <v>0</v>
      </c>
      <c r="D131" s="158">
        <v>0</v>
      </c>
      <c r="E131" s="158">
        <v>0</v>
      </c>
      <c r="F131" s="158">
        <v>4</v>
      </c>
      <c r="G131" s="158">
        <v>2</v>
      </c>
      <c r="H131" s="158">
        <v>12</v>
      </c>
      <c r="I131" s="150">
        <f t="shared" si="2"/>
        <v>540</v>
      </c>
      <c r="K131" s="27"/>
      <c r="L131" s="27"/>
      <c r="M131" s="27"/>
      <c r="N131" s="27"/>
      <c r="O131" s="27"/>
      <c r="P131" s="27"/>
      <c r="Q131" s="27"/>
    </row>
    <row r="132" spans="1:17">
      <c r="A132" s="19" t="s">
        <v>49</v>
      </c>
      <c r="B132" s="197">
        <v>28</v>
      </c>
      <c r="C132" s="158">
        <v>0</v>
      </c>
      <c r="D132" s="158">
        <v>0</v>
      </c>
      <c r="E132" s="158">
        <v>0</v>
      </c>
      <c r="F132" s="158">
        <v>0</v>
      </c>
      <c r="G132" s="158">
        <v>0</v>
      </c>
      <c r="H132" s="158">
        <v>0</v>
      </c>
      <c r="I132" s="150">
        <f t="shared" si="2"/>
        <v>28</v>
      </c>
      <c r="K132" s="27"/>
      <c r="L132" s="27"/>
      <c r="M132" s="27"/>
      <c r="N132" s="27"/>
      <c r="O132" s="27"/>
      <c r="P132" s="27"/>
      <c r="Q132" s="27"/>
    </row>
    <row r="133" spans="1:17">
      <c r="A133" s="19" t="s">
        <v>50</v>
      </c>
      <c r="B133" s="197">
        <v>1557</v>
      </c>
      <c r="C133" s="158">
        <v>7</v>
      </c>
      <c r="D133" s="158">
        <v>64</v>
      </c>
      <c r="E133" s="158">
        <v>25</v>
      </c>
      <c r="F133" s="158">
        <v>158</v>
      </c>
      <c r="G133" s="158">
        <v>56</v>
      </c>
      <c r="H133" s="158">
        <v>15</v>
      </c>
      <c r="I133" s="150">
        <f t="shared" si="2"/>
        <v>1882</v>
      </c>
      <c r="K133" s="27"/>
      <c r="L133" s="27"/>
      <c r="M133" s="27"/>
      <c r="N133" s="27"/>
      <c r="O133" s="27"/>
      <c r="P133" s="27"/>
      <c r="Q133" s="27"/>
    </row>
    <row r="134" spans="1:17">
      <c r="A134" s="19" t="s">
        <v>51</v>
      </c>
      <c r="B134" s="197">
        <v>3144</v>
      </c>
      <c r="C134" s="158">
        <v>0</v>
      </c>
      <c r="D134" s="158">
        <v>0</v>
      </c>
      <c r="E134" s="158">
        <v>56</v>
      </c>
      <c r="F134" s="158">
        <v>27</v>
      </c>
      <c r="G134" s="158">
        <v>4</v>
      </c>
      <c r="H134" s="158">
        <v>23</v>
      </c>
      <c r="I134" s="150">
        <f t="shared" si="2"/>
        <v>3254</v>
      </c>
      <c r="K134" s="27"/>
      <c r="L134" s="27"/>
      <c r="M134" s="27"/>
      <c r="N134" s="27"/>
      <c r="O134" s="27"/>
      <c r="P134" s="27"/>
      <c r="Q134" s="27"/>
    </row>
    <row r="135" spans="1:17">
      <c r="A135" s="19" t="s">
        <v>52</v>
      </c>
      <c r="B135" s="197">
        <v>733</v>
      </c>
      <c r="C135" s="158">
        <v>973</v>
      </c>
      <c r="D135" s="158">
        <v>0</v>
      </c>
      <c r="E135" s="158">
        <v>0</v>
      </c>
      <c r="F135" s="158">
        <v>4</v>
      </c>
      <c r="G135" s="158">
        <v>3</v>
      </c>
      <c r="H135" s="158">
        <v>0</v>
      </c>
      <c r="I135" s="150">
        <f t="shared" si="2"/>
        <v>1713</v>
      </c>
      <c r="K135" s="27"/>
      <c r="L135" s="27"/>
      <c r="M135" s="27"/>
      <c r="N135" s="27"/>
      <c r="O135" s="27"/>
      <c r="P135" s="27"/>
      <c r="Q135" s="27"/>
    </row>
    <row r="136" spans="1:17">
      <c r="A136" s="19" t="s">
        <v>53</v>
      </c>
      <c r="B136" s="197">
        <v>599</v>
      </c>
      <c r="C136" s="158">
        <v>0</v>
      </c>
      <c r="D136" s="158">
        <v>0</v>
      </c>
      <c r="E136" s="158">
        <v>0</v>
      </c>
      <c r="F136" s="158">
        <v>0</v>
      </c>
      <c r="G136" s="158">
        <v>-1</v>
      </c>
      <c r="H136" s="158">
        <v>8</v>
      </c>
      <c r="I136" s="150">
        <f t="shared" si="2"/>
        <v>606</v>
      </c>
      <c r="K136" s="27"/>
      <c r="L136" s="27"/>
      <c r="M136" s="27"/>
      <c r="N136" s="27"/>
      <c r="O136" s="27"/>
      <c r="P136" s="27"/>
      <c r="Q136" s="27"/>
    </row>
    <row r="137" spans="1:17">
      <c r="A137" s="19" t="s">
        <v>54</v>
      </c>
      <c r="B137" s="197">
        <v>1186</v>
      </c>
      <c r="C137" s="158">
        <v>0</v>
      </c>
      <c r="D137" s="158">
        <v>302</v>
      </c>
      <c r="E137" s="158">
        <v>-1</v>
      </c>
      <c r="F137" s="158">
        <v>10</v>
      </c>
      <c r="G137" s="158">
        <v>6</v>
      </c>
      <c r="H137" s="158">
        <v>69</v>
      </c>
      <c r="I137" s="150">
        <f t="shared" si="2"/>
        <v>1572</v>
      </c>
      <c r="K137" s="27"/>
      <c r="L137" s="27"/>
      <c r="M137" s="27"/>
      <c r="N137" s="27"/>
      <c r="O137" s="27"/>
      <c r="P137" s="27"/>
      <c r="Q137" s="27"/>
    </row>
    <row r="138" spans="1:17">
      <c r="A138" s="19" t="s">
        <v>55</v>
      </c>
      <c r="B138" s="197">
        <v>160</v>
      </c>
      <c r="C138" s="158">
        <v>0</v>
      </c>
      <c r="D138" s="158">
        <v>0</v>
      </c>
      <c r="E138" s="158">
        <v>229</v>
      </c>
      <c r="F138" s="158">
        <v>8</v>
      </c>
      <c r="G138" s="158">
        <v>2</v>
      </c>
      <c r="H138" s="158">
        <v>4</v>
      </c>
      <c r="I138" s="150">
        <f t="shared" si="2"/>
        <v>403</v>
      </c>
      <c r="K138" s="27"/>
      <c r="L138" s="27"/>
      <c r="M138" s="27"/>
      <c r="N138" s="27"/>
      <c r="O138" s="27"/>
      <c r="P138" s="27"/>
      <c r="Q138" s="27"/>
    </row>
    <row r="139" spans="1:17">
      <c r="A139" s="19" t="s">
        <v>56</v>
      </c>
      <c r="B139" s="197">
        <v>1088</v>
      </c>
      <c r="C139" s="158">
        <v>1841</v>
      </c>
      <c r="D139" s="158">
        <v>0</v>
      </c>
      <c r="E139" s="158">
        <v>0</v>
      </c>
      <c r="F139" s="158">
        <v>12</v>
      </c>
      <c r="G139" s="158">
        <v>21</v>
      </c>
      <c r="H139" s="158">
        <v>121</v>
      </c>
      <c r="I139" s="150">
        <f t="shared" si="2"/>
        <v>3083</v>
      </c>
      <c r="K139" s="27"/>
      <c r="L139" s="27"/>
      <c r="M139" s="27"/>
      <c r="N139" s="27"/>
      <c r="O139" s="27"/>
      <c r="P139" s="27"/>
      <c r="Q139" s="27"/>
    </row>
    <row r="140" spans="1:17">
      <c r="A140" s="19" t="s">
        <v>57</v>
      </c>
      <c r="B140" s="197">
        <v>400</v>
      </c>
      <c r="C140" s="158">
        <v>0</v>
      </c>
      <c r="D140" s="158">
        <v>460</v>
      </c>
      <c r="E140" s="158">
        <v>0</v>
      </c>
      <c r="F140" s="158">
        <v>305</v>
      </c>
      <c r="G140" s="158">
        <v>2</v>
      </c>
      <c r="H140" s="158">
        <v>2</v>
      </c>
      <c r="I140" s="150">
        <f t="shared" si="2"/>
        <v>1169</v>
      </c>
      <c r="K140" s="27"/>
      <c r="L140" s="27"/>
      <c r="M140" s="27"/>
      <c r="N140" s="27"/>
      <c r="O140" s="27"/>
      <c r="P140" s="27"/>
      <c r="Q140" s="27"/>
    </row>
    <row r="141" spans="1:17">
      <c r="A141" s="19" t="s">
        <v>58</v>
      </c>
      <c r="B141" s="197">
        <v>604</v>
      </c>
      <c r="C141" s="158">
        <v>536</v>
      </c>
      <c r="D141" s="158">
        <v>194</v>
      </c>
      <c r="E141" s="158">
        <v>0</v>
      </c>
      <c r="F141" s="158">
        <v>42</v>
      </c>
      <c r="G141" s="158">
        <v>6</v>
      </c>
      <c r="H141" s="158">
        <v>0</v>
      </c>
      <c r="I141" s="150">
        <f t="shared" si="2"/>
        <v>1382</v>
      </c>
      <c r="K141" s="27"/>
      <c r="L141" s="27"/>
      <c r="M141" s="27"/>
      <c r="N141" s="27"/>
      <c r="O141" s="27"/>
      <c r="P141" s="27"/>
      <c r="Q141" s="27"/>
    </row>
    <row r="142" spans="1:17">
      <c r="A142" s="19" t="s">
        <v>59</v>
      </c>
      <c r="B142" s="197">
        <v>2079</v>
      </c>
      <c r="C142" s="158">
        <v>0</v>
      </c>
      <c r="D142" s="158">
        <v>0</v>
      </c>
      <c r="E142" s="158">
        <v>352</v>
      </c>
      <c r="F142" s="158">
        <v>371</v>
      </c>
      <c r="G142" s="158">
        <v>0</v>
      </c>
      <c r="H142" s="158">
        <v>3</v>
      </c>
      <c r="I142" s="150">
        <f t="shared" si="2"/>
        <v>2805</v>
      </c>
      <c r="K142" s="27"/>
      <c r="L142" s="27"/>
      <c r="M142" s="27"/>
      <c r="N142" s="27"/>
      <c r="O142" s="27"/>
      <c r="P142" s="27"/>
      <c r="Q142" s="27"/>
    </row>
    <row r="143" spans="1:17">
      <c r="A143" s="19" t="s">
        <v>60</v>
      </c>
      <c r="B143" s="197">
        <v>418</v>
      </c>
      <c r="C143" s="158">
        <v>876</v>
      </c>
      <c r="D143" s="158">
        <v>648</v>
      </c>
      <c r="E143" s="158">
        <v>0</v>
      </c>
      <c r="F143" s="158">
        <v>275</v>
      </c>
      <c r="G143" s="158">
        <v>5</v>
      </c>
      <c r="H143" s="158">
        <v>9</v>
      </c>
      <c r="I143" s="150">
        <f t="shared" si="2"/>
        <v>2231</v>
      </c>
      <c r="K143" s="27"/>
      <c r="L143" s="27"/>
      <c r="M143" s="27"/>
      <c r="N143" s="27"/>
      <c r="O143" s="27"/>
      <c r="P143" s="27"/>
      <c r="Q143" s="27"/>
    </row>
    <row r="144" spans="1:17">
      <c r="A144" s="19" t="s">
        <v>61</v>
      </c>
      <c r="B144" s="197">
        <v>216</v>
      </c>
      <c r="C144" s="158">
        <v>1</v>
      </c>
      <c r="D144" s="158">
        <v>0</v>
      </c>
      <c r="E144" s="158">
        <v>14</v>
      </c>
      <c r="F144" s="158">
        <v>4</v>
      </c>
      <c r="G144" s="158">
        <v>3</v>
      </c>
      <c r="H144" s="158">
        <v>43</v>
      </c>
      <c r="I144" s="150">
        <f t="shared" si="2"/>
        <v>281</v>
      </c>
      <c r="K144" s="27"/>
      <c r="L144" s="27"/>
      <c r="M144" s="27"/>
      <c r="N144" s="27"/>
      <c r="O144" s="27"/>
      <c r="P144" s="27"/>
      <c r="Q144" s="27"/>
    </row>
    <row r="145" spans="1:17">
      <c r="A145" s="19" t="s">
        <v>62</v>
      </c>
      <c r="B145" s="197">
        <v>378</v>
      </c>
      <c r="C145" s="158">
        <v>0</v>
      </c>
      <c r="D145" s="158">
        <v>0</v>
      </c>
      <c r="E145" s="158">
        <v>0</v>
      </c>
      <c r="F145" s="158">
        <v>0</v>
      </c>
      <c r="G145" s="158">
        <v>1</v>
      </c>
      <c r="H145" s="158">
        <v>3</v>
      </c>
      <c r="I145" s="150">
        <f t="shared" si="2"/>
        <v>382</v>
      </c>
      <c r="K145" s="27"/>
      <c r="L145" s="27"/>
      <c r="M145" s="27"/>
      <c r="N145" s="27"/>
      <c r="O145" s="27"/>
      <c r="P145" s="27"/>
      <c r="Q145" s="27"/>
    </row>
    <row r="146" spans="1:17">
      <c r="A146" s="19" t="s">
        <v>63</v>
      </c>
      <c r="B146" s="197">
        <v>816</v>
      </c>
      <c r="C146" s="158">
        <v>7</v>
      </c>
      <c r="D146" s="158">
        <v>0</v>
      </c>
      <c r="E146" s="158">
        <v>0</v>
      </c>
      <c r="F146" s="158">
        <v>72</v>
      </c>
      <c r="G146" s="158">
        <v>8</v>
      </c>
      <c r="H146" s="158">
        <v>2</v>
      </c>
      <c r="I146" s="150">
        <f t="shared" si="2"/>
        <v>905</v>
      </c>
      <c r="K146" s="27"/>
      <c r="L146" s="27"/>
      <c r="M146" s="27"/>
      <c r="N146" s="27"/>
      <c r="O146" s="27"/>
      <c r="P146" s="27"/>
      <c r="Q146" s="27"/>
    </row>
    <row r="147" spans="1:17">
      <c r="A147" s="19" t="s">
        <v>64</v>
      </c>
      <c r="B147" s="197">
        <v>1114</v>
      </c>
      <c r="C147" s="158">
        <v>0</v>
      </c>
      <c r="D147" s="158">
        <v>0</v>
      </c>
      <c r="E147" s="158">
        <v>169</v>
      </c>
      <c r="F147" s="158">
        <v>65</v>
      </c>
      <c r="G147" s="158">
        <v>32</v>
      </c>
      <c r="H147" s="158">
        <v>59</v>
      </c>
      <c r="I147" s="150">
        <f t="shared" si="2"/>
        <v>1439</v>
      </c>
      <c r="K147" s="27"/>
      <c r="L147" s="27"/>
      <c r="M147" s="27"/>
      <c r="N147" s="27"/>
      <c r="O147" s="27"/>
      <c r="P147" s="27"/>
      <c r="Q147" s="27"/>
    </row>
    <row r="148" spans="1:17">
      <c r="A148" s="19" t="s">
        <v>65</v>
      </c>
      <c r="B148" s="197">
        <v>246</v>
      </c>
      <c r="C148" s="158">
        <v>1131</v>
      </c>
      <c r="D148" s="158">
        <v>0</v>
      </c>
      <c r="E148" s="158">
        <v>900</v>
      </c>
      <c r="F148" s="158">
        <v>2</v>
      </c>
      <c r="G148" s="158">
        <v>1</v>
      </c>
      <c r="H148" s="158">
        <v>26</v>
      </c>
      <c r="I148" s="150">
        <f t="shared" si="2"/>
        <v>2306</v>
      </c>
      <c r="K148" s="27"/>
      <c r="L148" s="27"/>
      <c r="M148" s="27"/>
      <c r="N148" s="27"/>
      <c r="O148" s="27"/>
      <c r="P148" s="27"/>
      <c r="Q148" s="27"/>
    </row>
    <row r="149" spans="1:17">
      <c r="A149" s="19" t="s">
        <v>67</v>
      </c>
      <c r="B149" s="197">
        <v>514</v>
      </c>
      <c r="C149" s="158">
        <v>3</v>
      </c>
      <c r="D149" s="158">
        <v>0</v>
      </c>
      <c r="E149" s="158">
        <v>0</v>
      </c>
      <c r="F149" s="158">
        <v>40</v>
      </c>
      <c r="G149" s="158">
        <v>8</v>
      </c>
      <c r="H149" s="158">
        <v>0</v>
      </c>
      <c r="I149" s="150">
        <f t="shared" si="2"/>
        <v>565</v>
      </c>
      <c r="K149" s="27"/>
      <c r="L149" s="27"/>
      <c r="M149" s="27"/>
      <c r="N149" s="27"/>
      <c r="O149" s="27"/>
      <c r="P149" s="27"/>
      <c r="Q149" s="27"/>
    </row>
    <row r="150" spans="1:17">
      <c r="A150" s="19" t="s">
        <v>68</v>
      </c>
      <c r="B150" s="197">
        <v>900</v>
      </c>
      <c r="C150" s="158">
        <v>0</v>
      </c>
      <c r="D150" s="158">
        <v>418</v>
      </c>
      <c r="E150" s="158">
        <v>205</v>
      </c>
      <c r="F150" s="158">
        <v>18</v>
      </c>
      <c r="G150" s="158">
        <v>2</v>
      </c>
      <c r="H150" s="158">
        <v>57</v>
      </c>
      <c r="I150" s="150">
        <f t="shared" si="2"/>
        <v>1600</v>
      </c>
      <c r="K150" s="27"/>
      <c r="L150" s="27"/>
      <c r="M150" s="27"/>
      <c r="N150" s="27"/>
      <c r="O150" s="27"/>
      <c r="P150" s="27"/>
      <c r="Q150" s="27"/>
    </row>
    <row r="151" spans="1:17">
      <c r="A151" s="19" t="s">
        <v>69</v>
      </c>
      <c r="B151" s="197">
        <v>417</v>
      </c>
      <c r="C151" s="158">
        <v>0</v>
      </c>
      <c r="D151" s="158">
        <v>0</v>
      </c>
      <c r="E151" s="158">
        <v>116</v>
      </c>
      <c r="F151" s="158">
        <v>5</v>
      </c>
      <c r="G151" s="158">
        <v>2</v>
      </c>
      <c r="H151" s="158">
        <v>31</v>
      </c>
      <c r="I151" s="150">
        <f t="shared" si="2"/>
        <v>571</v>
      </c>
      <c r="K151" s="27"/>
      <c r="L151" s="27"/>
      <c r="M151" s="27"/>
      <c r="N151" s="27"/>
      <c r="O151" s="27"/>
      <c r="P151" s="27"/>
      <c r="Q151" s="27"/>
    </row>
    <row r="152" spans="1:17">
      <c r="A152" s="19" t="s">
        <v>70</v>
      </c>
      <c r="B152" s="197">
        <v>118</v>
      </c>
      <c r="C152" s="158">
        <v>0</v>
      </c>
      <c r="D152" s="158">
        <v>0</v>
      </c>
      <c r="E152" s="158">
        <v>0</v>
      </c>
      <c r="F152" s="158">
        <v>34</v>
      </c>
      <c r="G152" s="158">
        <v>1</v>
      </c>
      <c r="H152" s="158">
        <v>0</v>
      </c>
      <c r="I152" s="150">
        <f t="shared" si="2"/>
        <v>153</v>
      </c>
      <c r="K152" s="27"/>
      <c r="L152" s="27"/>
      <c r="M152" s="27"/>
      <c r="N152" s="27"/>
      <c r="O152" s="27"/>
      <c r="P152" s="27"/>
      <c r="Q152" s="27"/>
    </row>
    <row r="153" spans="1:17">
      <c r="A153" s="19" t="s">
        <v>71</v>
      </c>
      <c r="B153" s="197">
        <v>808</v>
      </c>
      <c r="C153" s="158">
        <v>0</v>
      </c>
      <c r="D153" s="158">
        <v>0</v>
      </c>
      <c r="E153" s="158">
        <v>0</v>
      </c>
      <c r="F153" s="158">
        <v>32</v>
      </c>
      <c r="G153" s="158">
        <v>6</v>
      </c>
      <c r="H153" s="158">
        <v>0</v>
      </c>
      <c r="I153" s="150">
        <f t="shared" si="2"/>
        <v>846</v>
      </c>
      <c r="K153" s="27"/>
      <c r="L153" s="27"/>
      <c r="M153" s="27"/>
      <c r="N153" s="27"/>
      <c r="O153" s="27"/>
      <c r="P153" s="27"/>
      <c r="Q153" s="27"/>
    </row>
    <row r="154" spans="1:17">
      <c r="A154" s="19" t="s">
        <v>72</v>
      </c>
      <c r="B154" s="197">
        <v>282</v>
      </c>
      <c r="C154" s="158">
        <v>0</v>
      </c>
      <c r="D154" s="158">
        <v>0</v>
      </c>
      <c r="E154" s="158">
        <v>0</v>
      </c>
      <c r="F154" s="158">
        <v>60</v>
      </c>
      <c r="G154" s="158">
        <v>2</v>
      </c>
      <c r="H154" s="158">
        <v>0</v>
      </c>
      <c r="I154" s="150">
        <f t="shared" si="2"/>
        <v>344</v>
      </c>
      <c r="K154" s="27"/>
      <c r="L154" s="27"/>
      <c r="M154" s="27"/>
      <c r="N154" s="27"/>
      <c r="O154" s="27"/>
      <c r="P154" s="27"/>
      <c r="Q154" s="27"/>
    </row>
    <row r="155" spans="1:17">
      <c r="A155" s="19" t="s">
        <v>73</v>
      </c>
      <c r="B155" s="197">
        <v>358</v>
      </c>
      <c r="C155" s="158">
        <v>0</v>
      </c>
      <c r="D155" s="158">
        <v>268</v>
      </c>
      <c r="E155" s="158">
        <v>390</v>
      </c>
      <c r="F155" s="158">
        <v>30</v>
      </c>
      <c r="G155" s="158">
        <v>0</v>
      </c>
      <c r="H155" s="158">
        <v>0</v>
      </c>
      <c r="I155" s="150">
        <f t="shared" si="2"/>
        <v>1046</v>
      </c>
      <c r="K155" s="27"/>
      <c r="L155" s="27"/>
      <c r="M155" s="27"/>
      <c r="N155" s="27"/>
      <c r="O155" s="27"/>
      <c r="P155" s="27"/>
      <c r="Q155" s="27"/>
    </row>
    <row r="156" spans="1:17">
      <c r="A156" s="19" t="s">
        <v>74</v>
      </c>
      <c r="B156" s="197">
        <v>288</v>
      </c>
      <c r="C156" s="158">
        <v>0</v>
      </c>
      <c r="D156" s="158">
        <v>0</v>
      </c>
      <c r="E156" s="158">
        <v>0</v>
      </c>
      <c r="F156" s="158">
        <v>65</v>
      </c>
      <c r="G156" s="158">
        <v>14</v>
      </c>
      <c r="H156" s="158">
        <v>55</v>
      </c>
      <c r="I156" s="150">
        <f t="shared" si="2"/>
        <v>422</v>
      </c>
      <c r="K156" s="27"/>
      <c r="L156" s="27"/>
      <c r="M156" s="27"/>
      <c r="N156" s="27"/>
      <c r="O156" s="27"/>
      <c r="P156" s="27"/>
      <c r="Q156" s="27"/>
    </row>
    <row r="157" spans="1:17">
      <c r="A157" s="19" t="s">
        <v>75</v>
      </c>
      <c r="B157" s="197">
        <v>709</v>
      </c>
      <c r="C157" s="158">
        <v>0</v>
      </c>
      <c r="D157" s="158">
        <v>0</v>
      </c>
      <c r="E157" s="158">
        <v>1119</v>
      </c>
      <c r="F157" s="158">
        <v>50</v>
      </c>
      <c r="G157" s="158">
        <v>10</v>
      </c>
      <c r="H157" s="158">
        <v>2</v>
      </c>
      <c r="I157" s="150">
        <f t="shared" si="2"/>
        <v>1890</v>
      </c>
      <c r="K157" s="27"/>
      <c r="L157" s="27"/>
      <c r="M157" s="27"/>
      <c r="N157" s="27"/>
      <c r="O157" s="27"/>
      <c r="P157" s="27"/>
      <c r="Q157" s="27"/>
    </row>
    <row r="158" spans="1:17">
      <c r="A158" s="19" t="s">
        <v>76</v>
      </c>
      <c r="B158" s="197">
        <v>871</v>
      </c>
      <c r="C158" s="158">
        <v>0</v>
      </c>
      <c r="D158" s="158">
        <v>125</v>
      </c>
      <c r="E158" s="158">
        <v>335</v>
      </c>
      <c r="F158" s="158">
        <v>12</v>
      </c>
      <c r="G158" s="158">
        <v>0</v>
      </c>
      <c r="H158" s="158">
        <v>7</v>
      </c>
      <c r="I158" s="150">
        <f t="shared" si="2"/>
        <v>1350</v>
      </c>
      <c r="K158" s="27"/>
      <c r="L158" s="27"/>
      <c r="M158" s="27"/>
      <c r="N158" s="27"/>
      <c r="O158" s="27"/>
      <c r="P158" s="27"/>
      <c r="Q158" s="27"/>
    </row>
    <row r="159" spans="1:17">
      <c r="A159" s="134" t="s">
        <v>77</v>
      </c>
      <c r="B159" s="198">
        <f>SUM(B126:B158)</f>
        <v>23342</v>
      </c>
      <c r="C159" s="160">
        <f t="shared" ref="C159:H159" si="3">SUM(C126:C158)</f>
        <v>8303</v>
      </c>
      <c r="D159" s="160">
        <f t="shared" si="3"/>
        <v>4144</v>
      </c>
      <c r="E159" s="160">
        <f t="shared" si="3"/>
        <v>4566</v>
      </c>
      <c r="F159" s="160">
        <f t="shared" si="3"/>
        <v>2134</v>
      </c>
      <c r="G159" s="160">
        <f t="shared" si="3"/>
        <v>226</v>
      </c>
      <c r="H159" s="160">
        <f t="shared" si="3"/>
        <v>558</v>
      </c>
      <c r="I159" s="151">
        <f t="shared" si="2"/>
        <v>43273</v>
      </c>
      <c r="K159" s="27"/>
      <c r="L159" s="27"/>
      <c r="M159" s="27"/>
      <c r="N159" s="27"/>
      <c r="O159" s="27"/>
      <c r="P159" s="27"/>
      <c r="Q159" s="27"/>
    </row>
    <row r="161" spans="1:5">
      <c r="A161" s="1" t="s">
        <v>111</v>
      </c>
    </row>
    <row r="163" spans="1:5" ht="15.75">
      <c r="A163" s="9" t="s">
        <v>517</v>
      </c>
    </row>
    <row r="164" spans="1:5" ht="15.75">
      <c r="A164" s="9"/>
    </row>
    <row r="165" spans="1:5" ht="31.5">
      <c r="A165" s="95" t="s">
        <v>85</v>
      </c>
      <c r="B165" s="95" t="s">
        <v>103</v>
      </c>
      <c r="C165" s="95" t="s">
        <v>104</v>
      </c>
      <c r="D165" s="95" t="s">
        <v>105</v>
      </c>
      <c r="E165" s="95" t="s">
        <v>106</v>
      </c>
    </row>
    <row r="166" spans="1:5">
      <c r="A166" s="17" t="s">
        <v>43</v>
      </c>
      <c r="B166" s="100">
        <v>0</v>
      </c>
      <c r="C166" s="91">
        <v>0</v>
      </c>
      <c r="D166" s="91">
        <v>0</v>
      </c>
      <c r="E166" s="92">
        <v>0</v>
      </c>
    </row>
    <row r="167" spans="1:5">
      <c r="A167" s="19" t="s">
        <v>44</v>
      </c>
      <c r="B167" s="144">
        <v>0</v>
      </c>
      <c r="C167" s="145">
        <v>0</v>
      </c>
      <c r="D167" s="145">
        <v>-2</v>
      </c>
      <c r="E167" s="146">
        <v>-2</v>
      </c>
    </row>
    <row r="168" spans="1:5">
      <c r="A168" s="19" t="s">
        <v>45</v>
      </c>
      <c r="B168" s="144">
        <v>0</v>
      </c>
      <c r="C168" s="145">
        <v>0</v>
      </c>
      <c r="D168" s="145">
        <v>0</v>
      </c>
      <c r="E168" s="146">
        <v>0</v>
      </c>
    </row>
    <row r="169" spans="1:5">
      <c r="A169" s="19" t="s">
        <v>46</v>
      </c>
      <c r="B169" s="197">
        <v>961</v>
      </c>
      <c r="C169" s="145">
        <v>0</v>
      </c>
      <c r="D169" s="145">
        <v>-16</v>
      </c>
      <c r="E169" s="150">
        <v>945</v>
      </c>
    </row>
    <row r="170" spans="1:5">
      <c r="A170" s="19" t="s">
        <v>47</v>
      </c>
      <c r="B170" s="144">
        <v>0</v>
      </c>
      <c r="C170" s="145">
        <v>-7</v>
      </c>
      <c r="D170" s="145">
        <v>0</v>
      </c>
      <c r="E170" s="146">
        <v>-7</v>
      </c>
    </row>
    <row r="171" spans="1:5">
      <c r="A171" s="19" t="s">
        <v>48</v>
      </c>
      <c r="B171" s="144">
        <v>0</v>
      </c>
      <c r="C171" s="145">
        <v>1</v>
      </c>
      <c r="D171" s="145">
        <v>-17</v>
      </c>
      <c r="E171" s="146">
        <v>-16</v>
      </c>
    </row>
    <row r="172" spans="1:5">
      <c r="A172" s="19" t="s">
        <v>49</v>
      </c>
      <c r="B172" s="144">
        <v>0</v>
      </c>
      <c r="C172" s="145">
        <v>0</v>
      </c>
      <c r="D172" s="145">
        <v>0</v>
      </c>
      <c r="E172" s="146">
        <v>0</v>
      </c>
    </row>
    <row r="173" spans="1:5">
      <c r="A173" s="19" t="s">
        <v>50</v>
      </c>
      <c r="B173" s="144">
        <v>0</v>
      </c>
      <c r="C173" s="145">
        <v>89</v>
      </c>
      <c r="D173" s="145">
        <v>97</v>
      </c>
      <c r="E173" s="146">
        <v>186</v>
      </c>
    </row>
    <row r="174" spans="1:5">
      <c r="A174" s="19" t="s">
        <v>51</v>
      </c>
      <c r="B174" s="144">
        <v>0</v>
      </c>
      <c r="C174" s="145">
        <v>6</v>
      </c>
      <c r="D174" s="145">
        <v>8</v>
      </c>
      <c r="E174" s="146">
        <v>14</v>
      </c>
    </row>
    <row r="175" spans="1:5">
      <c r="A175" s="19" t="s">
        <v>52</v>
      </c>
      <c r="B175" s="144">
        <v>0</v>
      </c>
      <c r="C175" s="145">
        <v>0</v>
      </c>
      <c r="D175" s="145">
        <v>7</v>
      </c>
      <c r="E175" s="146">
        <v>7</v>
      </c>
    </row>
    <row r="176" spans="1:5">
      <c r="A176" s="19" t="s">
        <v>53</v>
      </c>
      <c r="B176" s="144">
        <v>0</v>
      </c>
      <c r="C176" s="145">
        <v>6</v>
      </c>
      <c r="D176" s="145">
        <v>0</v>
      </c>
      <c r="E176" s="146">
        <v>6</v>
      </c>
    </row>
    <row r="177" spans="1:5">
      <c r="A177" s="19" t="s">
        <v>54</v>
      </c>
      <c r="B177" s="144">
        <v>0</v>
      </c>
      <c r="C177" s="145">
        <v>0</v>
      </c>
      <c r="D177" s="145">
        <v>-15</v>
      </c>
      <c r="E177" s="146">
        <v>-15</v>
      </c>
    </row>
    <row r="178" spans="1:5">
      <c r="A178" s="19" t="s">
        <v>55</v>
      </c>
      <c r="B178" s="144">
        <v>24</v>
      </c>
      <c r="C178" s="145">
        <v>0</v>
      </c>
      <c r="D178" s="145">
        <v>0</v>
      </c>
      <c r="E178" s="146">
        <v>24</v>
      </c>
    </row>
    <row r="179" spans="1:5">
      <c r="A179" s="19" t="s">
        <v>56</v>
      </c>
      <c r="B179" s="144">
        <v>0</v>
      </c>
      <c r="C179" s="145">
        <v>0</v>
      </c>
      <c r="D179" s="145">
        <v>28</v>
      </c>
      <c r="E179" s="146">
        <v>28</v>
      </c>
    </row>
    <row r="180" spans="1:5">
      <c r="A180" s="19" t="s">
        <v>57</v>
      </c>
      <c r="B180" s="144">
        <v>0</v>
      </c>
      <c r="C180" s="145">
        <v>-33</v>
      </c>
      <c r="D180" s="145">
        <v>40</v>
      </c>
      <c r="E180" s="146">
        <v>7</v>
      </c>
    </row>
    <row r="181" spans="1:5">
      <c r="A181" s="19" t="s">
        <v>58</v>
      </c>
      <c r="B181" s="144">
        <v>0</v>
      </c>
      <c r="C181" s="145">
        <v>-18</v>
      </c>
      <c r="D181" s="145">
        <v>0</v>
      </c>
      <c r="E181" s="146">
        <v>-18</v>
      </c>
    </row>
    <row r="182" spans="1:5">
      <c r="A182" s="19" t="s">
        <v>59</v>
      </c>
      <c r="B182" s="144">
        <v>0</v>
      </c>
      <c r="C182" s="145">
        <v>0</v>
      </c>
      <c r="D182" s="145">
        <v>14</v>
      </c>
      <c r="E182" s="146">
        <v>14</v>
      </c>
    </row>
    <row r="183" spans="1:5">
      <c r="A183" s="19" t="s">
        <v>60</v>
      </c>
      <c r="B183" s="144">
        <v>0</v>
      </c>
      <c r="C183" s="145">
        <v>31</v>
      </c>
      <c r="D183" s="145">
        <v>0</v>
      </c>
      <c r="E183" s="146">
        <v>31</v>
      </c>
    </row>
    <row r="184" spans="1:5">
      <c r="A184" s="19" t="s">
        <v>61</v>
      </c>
      <c r="B184" s="144">
        <v>0</v>
      </c>
      <c r="C184" s="145">
        <v>-1</v>
      </c>
      <c r="D184" s="145">
        <v>0</v>
      </c>
      <c r="E184" s="146">
        <v>-1</v>
      </c>
    </row>
    <row r="185" spans="1:5">
      <c r="A185" s="19" t="s">
        <v>62</v>
      </c>
      <c r="B185" s="144">
        <v>-2</v>
      </c>
      <c r="C185" s="145">
        <v>92</v>
      </c>
      <c r="D185" s="145">
        <v>-16</v>
      </c>
      <c r="E185" s="146">
        <v>74</v>
      </c>
    </row>
    <row r="186" spans="1:5">
      <c r="A186" s="19" t="s">
        <v>63</v>
      </c>
      <c r="B186" s="144">
        <v>245</v>
      </c>
      <c r="C186" s="145">
        <v>2</v>
      </c>
      <c r="D186" s="145">
        <v>14</v>
      </c>
      <c r="E186" s="146">
        <v>261</v>
      </c>
    </row>
    <row r="187" spans="1:5">
      <c r="A187" s="19" t="s">
        <v>64</v>
      </c>
      <c r="B187" s="144">
        <v>133</v>
      </c>
      <c r="C187" s="145">
        <v>-69</v>
      </c>
      <c r="D187" s="145">
        <v>4</v>
      </c>
      <c r="E187" s="146">
        <v>68</v>
      </c>
    </row>
    <row r="188" spans="1:5">
      <c r="A188" s="19" t="s">
        <v>65</v>
      </c>
      <c r="B188" s="144">
        <v>0</v>
      </c>
      <c r="C188" s="145">
        <v>4</v>
      </c>
      <c r="D188" s="145">
        <v>0</v>
      </c>
      <c r="E188" s="146">
        <v>4</v>
      </c>
    </row>
    <row r="189" spans="1:5">
      <c r="A189" s="19" t="s">
        <v>67</v>
      </c>
      <c r="B189" s="144">
        <v>0</v>
      </c>
      <c r="C189" s="145">
        <v>0</v>
      </c>
      <c r="D189" s="145">
        <v>7</v>
      </c>
      <c r="E189" s="146">
        <v>7</v>
      </c>
    </row>
    <row r="190" spans="1:5">
      <c r="A190" s="19" t="s">
        <v>68</v>
      </c>
      <c r="B190" s="144">
        <v>0</v>
      </c>
      <c r="C190" s="145">
        <v>4</v>
      </c>
      <c r="D190" s="145">
        <v>-8</v>
      </c>
      <c r="E190" s="146">
        <v>-4</v>
      </c>
    </row>
    <row r="191" spans="1:5">
      <c r="A191" s="19" t="s">
        <v>69</v>
      </c>
      <c r="B191" s="144">
        <v>0</v>
      </c>
      <c r="C191" s="145">
        <v>0</v>
      </c>
      <c r="D191" s="145">
        <v>-14</v>
      </c>
      <c r="E191" s="146">
        <v>-14</v>
      </c>
    </row>
    <row r="192" spans="1:5">
      <c r="A192" s="19" t="s">
        <v>70</v>
      </c>
      <c r="B192" s="144">
        <v>0</v>
      </c>
      <c r="C192" s="145">
        <v>0</v>
      </c>
      <c r="D192" s="145">
        <v>0</v>
      </c>
      <c r="E192" s="146">
        <v>0</v>
      </c>
    </row>
    <row r="193" spans="1:5">
      <c r="A193" s="19" t="s">
        <v>71</v>
      </c>
      <c r="B193" s="144">
        <v>8</v>
      </c>
      <c r="C193" s="145">
        <v>-4</v>
      </c>
      <c r="D193" s="145">
        <v>0</v>
      </c>
      <c r="E193" s="146">
        <v>4</v>
      </c>
    </row>
    <row r="194" spans="1:5">
      <c r="A194" s="19" t="s">
        <v>72</v>
      </c>
      <c r="B194" s="144">
        <v>0</v>
      </c>
      <c r="C194" s="145">
        <v>-6</v>
      </c>
      <c r="D194" s="145">
        <v>7</v>
      </c>
      <c r="E194" s="146">
        <v>1</v>
      </c>
    </row>
    <row r="195" spans="1:5">
      <c r="A195" s="19" t="s">
        <v>73</v>
      </c>
      <c r="B195" s="144">
        <v>0</v>
      </c>
      <c r="C195" s="145">
        <v>0</v>
      </c>
      <c r="D195" s="145">
        <v>4</v>
      </c>
      <c r="E195" s="146">
        <v>4</v>
      </c>
    </row>
    <row r="196" spans="1:5">
      <c r="A196" s="19" t="s">
        <v>74</v>
      </c>
      <c r="B196" s="144">
        <v>353</v>
      </c>
      <c r="C196" s="145">
        <v>-19</v>
      </c>
      <c r="D196" s="145">
        <v>-8</v>
      </c>
      <c r="E196" s="146">
        <v>326</v>
      </c>
    </row>
    <row r="197" spans="1:5">
      <c r="A197" s="19" t="s">
        <v>75</v>
      </c>
      <c r="B197" s="144">
        <v>576</v>
      </c>
      <c r="C197" s="145">
        <v>25</v>
      </c>
      <c r="D197" s="145">
        <v>8</v>
      </c>
      <c r="E197" s="146">
        <v>609</v>
      </c>
    </row>
    <row r="198" spans="1:5">
      <c r="A198" s="19" t="s">
        <v>76</v>
      </c>
      <c r="B198" s="144">
        <v>0</v>
      </c>
      <c r="C198" s="145">
        <v>-28</v>
      </c>
      <c r="D198" s="145">
        <v>54</v>
      </c>
      <c r="E198" s="146">
        <v>26</v>
      </c>
    </row>
    <row r="199" spans="1:5">
      <c r="A199" s="134" t="s">
        <v>77</v>
      </c>
      <c r="B199" s="198">
        <f>SUM(B166:B198)</f>
        <v>2298</v>
      </c>
      <c r="C199" s="160">
        <f t="shared" ref="C199:E199" si="4">SUM(C166:C198)</f>
        <v>75</v>
      </c>
      <c r="D199" s="160">
        <f t="shared" si="4"/>
        <v>196</v>
      </c>
      <c r="E199" s="151">
        <f t="shared" si="4"/>
        <v>2569</v>
      </c>
    </row>
  </sheetData>
  <mergeCells count="10">
    <mergeCell ref="A4:A5"/>
    <mergeCell ref="B4:E4"/>
    <mergeCell ref="F4:I4"/>
    <mergeCell ref="O4:O5"/>
    <mergeCell ref="A43:A44"/>
    <mergeCell ref="B43:E43"/>
    <mergeCell ref="F43:I43"/>
    <mergeCell ref="O43:O44"/>
    <mergeCell ref="J4:N4"/>
    <mergeCell ref="J43:N4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P277"/>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6.6640625" style="1" customWidth="1"/>
    <col min="2" max="14" width="12.6640625" style="1" customWidth="1"/>
    <col min="15" max="15" width="11" style="1" customWidth="1"/>
    <col min="16" max="16384" width="8.6640625" style="1"/>
  </cols>
  <sheetData>
    <row r="1" spans="1:10" ht="18">
      <c r="A1" s="172" t="s">
        <v>308</v>
      </c>
    </row>
    <row r="2" spans="1:10" ht="15.75">
      <c r="A2" s="9" t="s">
        <v>518</v>
      </c>
    </row>
    <row r="4" spans="1:10" ht="15.75">
      <c r="A4" s="316" t="s">
        <v>85</v>
      </c>
      <c r="B4" s="318" t="s">
        <v>114</v>
      </c>
      <c r="C4" s="318"/>
      <c r="D4" s="318"/>
      <c r="E4" s="318" t="s">
        <v>115</v>
      </c>
      <c r="F4" s="318"/>
      <c r="G4" s="318"/>
      <c r="H4" s="318" t="s">
        <v>116</v>
      </c>
      <c r="I4" s="318"/>
      <c r="J4" s="319"/>
    </row>
    <row r="5" spans="1:10" ht="15.75">
      <c r="A5" s="317"/>
      <c r="B5" s="36" t="s">
        <v>112</v>
      </c>
      <c r="C5" s="36" t="s">
        <v>113</v>
      </c>
      <c r="D5" s="36" t="s">
        <v>94</v>
      </c>
      <c r="E5" s="36" t="s">
        <v>112</v>
      </c>
      <c r="F5" s="36" t="s">
        <v>113</v>
      </c>
      <c r="G5" s="36" t="s">
        <v>94</v>
      </c>
      <c r="H5" s="36" t="s">
        <v>112</v>
      </c>
      <c r="I5" s="36" t="s">
        <v>113</v>
      </c>
      <c r="J5" s="156" t="s">
        <v>94</v>
      </c>
    </row>
    <row r="6" spans="1:10">
      <c r="A6" s="17" t="s">
        <v>43</v>
      </c>
      <c r="B6" s="110">
        <v>215</v>
      </c>
      <c r="C6" s="97">
        <v>13329</v>
      </c>
      <c r="D6" s="249">
        <v>13114</v>
      </c>
      <c r="E6" s="110">
        <v>58</v>
      </c>
      <c r="F6" s="97">
        <v>4829</v>
      </c>
      <c r="G6" s="249">
        <v>4771</v>
      </c>
      <c r="H6" s="215">
        <v>273</v>
      </c>
      <c r="I6" s="97">
        <v>18158</v>
      </c>
      <c r="J6" s="101">
        <v>17885</v>
      </c>
    </row>
    <row r="7" spans="1:10">
      <c r="A7" s="19" t="s">
        <v>44</v>
      </c>
      <c r="B7" s="197">
        <v>515</v>
      </c>
      <c r="C7" s="158">
        <v>6322</v>
      </c>
      <c r="D7" s="150">
        <v>5807</v>
      </c>
      <c r="E7" s="197">
        <v>2691</v>
      </c>
      <c r="F7" s="158">
        <v>9622</v>
      </c>
      <c r="G7" s="150">
        <v>6931</v>
      </c>
      <c r="H7" s="217">
        <v>3206</v>
      </c>
      <c r="I7" s="158">
        <v>15944</v>
      </c>
      <c r="J7" s="150">
        <v>12738</v>
      </c>
    </row>
    <row r="8" spans="1:10">
      <c r="A8" s="19" t="s">
        <v>45</v>
      </c>
      <c r="B8" s="197">
        <v>288</v>
      </c>
      <c r="C8" s="158">
        <v>1745</v>
      </c>
      <c r="D8" s="150">
        <v>1457</v>
      </c>
      <c r="E8" s="197">
        <v>32</v>
      </c>
      <c r="F8" s="158">
        <v>2138</v>
      </c>
      <c r="G8" s="150">
        <v>2106</v>
      </c>
      <c r="H8" s="217">
        <v>320</v>
      </c>
      <c r="I8" s="158">
        <v>3883</v>
      </c>
      <c r="J8" s="150">
        <v>3563</v>
      </c>
    </row>
    <row r="9" spans="1:10">
      <c r="A9" s="19" t="s">
        <v>46</v>
      </c>
      <c r="B9" s="197">
        <v>432</v>
      </c>
      <c r="C9" s="158">
        <v>10630</v>
      </c>
      <c r="D9" s="150">
        <v>10198</v>
      </c>
      <c r="E9" s="197">
        <v>341</v>
      </c>
      <c r="F9" s="158">
        <v>6338</v>
      </c>
      <c r="G9" s="150">
        <v>5997</v>
      </c>
      <c r="H9" s="217">
        <v>773</v>
      </c>
      <c r="I9" s="158">
        <v>16968</v>
      </c>
      <c r="J9" s="150">
        <v>16195</v>
      </c>
    </row>
    <row r="10" spans="1:10">
      <c r="A10" s="19" t="s">
        <v>47</v>
      </c>
      <c r="B10" s="197">
        <v>168</v>
      </c>
      <c r="C10" s="158">
        <v>1288</v>
      </c>
      <c r="D10" s="150">
        <v>1120</v>
      </c>
      <c r="E10" s="197">
        <v>106</v>
      </c>
      <c r="F10" s="158">
        <v>1055</v>
      </c>
      <c r="G10" s="150">
        <v>949</v>
      </c>
      <c r="H10" s="217">
        <v>274</v>
      </c>
      <c r="I10" s="158">
        <v>2343</v>
      </c>
      <c r="J10" s="150">
        <v>2069</v>
      </c>
    </row>
    <row r="11" spans="1:10">
      <c r="A11" s="19" t="s">
        <v>48</v>
      </c>
      <c r="B11" s="197">
        <v>333</v>
      </c>
      <c r="C11" s="158">
        <v>2165</v>
      </c>
      <c r="D11" s="150">
        <v>1832</v>
      </c>
      <c r="E11" s="197">
        <v>1009</v>
      </c>
      <c r="F11" s="158">
        <v>4089</v>
      </c>
      <c r="G11" s="150">
        <v>3080</v>
      </c>
      <c r="H11" s="217">
        <v>1342</v>
      </c>
      <c r="I11" s="158">
        <v>6254</v>
      </c>
      <c r="J11" s="150">
        <v>4912</v>
      </c>
    </row>
    <row r="12" spans="1:10">
      <c r="A12" s="19" t="s">
        <v>49</v>
      </c>
      <c r="B12" s="197">
        <v>11</v>
      </c>
      <c r="C12" s="158">
        <v>53</v>
      </c>
      <c r="D12" s="150">
        <v>42</v>
      </c>
      <c r="E12" s="197">
        <v>0</v>
      </c>
      <c r="F12" s="158">
        <v>483</v>
      </c>
      <c r="G12" s="150">
        <v>483</v>
      </c>
      <c r="H12" s="217">
        <v>11</v>
      </c>
      <c r="I12" s="158">
        <v>536</v>
      </c>
      <c r="J12" s="150">
        <v>525</v>
      </c>
    </row>
    <row r="13" spans="1:10">
      <c r="A13" s="19" t="s">
        <v>50</v>
      </c>
      <c r="B13" s="197">
        <v>315</v>
      </c>
      <c r="C13" s="158">
        <v>6269</v>
      </c>
      <c r="D13" s="150">
        <v>5954</v>
      </c>
      <c r="E13" s="197">
        <v>183</v>
      </c>
      <c r="F13" s="158">
        <v>5191</v>
      </c>
      <c r="G13" s="150">
        <v>5008</v>
      </c>
      <c r="H13" s="217">
        <v>498</v>
      </c>
      <c r="I13" s="158">
        <v>11460</v>
      </c>
      <c r="J13" s="150">
        <v>10962</v>
      </c>
    </row>
    <row r="14" spans="1:10">
      <c r="A14" s="19" t="s">
        <v>51</v>
      </c>
      <c r="B14" s="197">
        <v>1750</v>
      </c>
      <c r="C14" s="158">
        <v>6593</v>
      </c>
      <c r="D14" s="150">
        <v>4843</v>
      </c>
      <c r="E14" s="197">
        <v>4397</v>
      </c>
      <c r="F14" s="158">
        <v>11783</v>
      </c>
      <c r="G14" s="150">
        <v>7386</v>
      </c>
      <c r="H14" s="217">
        <v>6147</v>
      </c>
      <c r="I14" s="158">
        <v>18376</v>
      </c>
      <c r="J14" s="150">
        <v>12229</v>
      </c>
    </row>
    <row r="15" spans="1:10">
      <c r="A15" s="19" t="s">
        <v>52</v>
      </c>
      <c r="B15" s="197">
        <v>160</v>
      </c>
      <c r="C15" s="158">
        <v>1200</v>
      </c>
      <c r="D15" s="150">
        <v>1040</v>
      </c>
      <c r="E15" s="197">
        <v>1293</v>
      </c>
      <c r="F15" s="158">
        <v>3776</v>
      </c>
      <c r="G15" s="150">
        <v>2483</v>
      </c>
      <c r="H15" s="217">
        <v>1453</v>
      </c>
      <c r="I15" s="158">
        <v>4976</v>
      </c>
      <c r="J15" s="150">
        <v>3523</v>
      </c>
    </row>
    <row r="16" spans="1:10">
      <c r="A16" s="19" t="s">
        <v>53</v>
      </c>
      <c r="B16" s="197">
        <v>810</v>
      </c>
      <c r="C16" s="158">
        <v>5483</v>
      </c>
      <c r="D16" s="150">
        <v>4673</v>
      </c>
      <c r="E16" s="197">
        <v>400</v>
      </c>
      <c r="F16" s="158">
        <v>21852</v>
      </c>
      <c r="G16" s="150">
        <v>21452</v>
      </c>
      <c r="H16" s="217">
        <v>1210</v>
      </c>
      <c r="I16" s="158">
        <v>27335</v>
      </c>
      <c r="J16" s="150">
        <v>26125</v>
      </c>
    </row>
    <row r="17" spans="1:10">
      <c r="A17" s="19" t="s">
        <v>54</v>
      </c>
      <c r="B17" s="197">
        <v>398</v>
      </c>
      <c r="C17" s="158">
        <v>2514</v>
      </c>
      <c r="D17" s="150">
        <v>2116</v>
      </c>
      <c r="E17" s="197">
        <v>2320</v>
      </c>
      <c r="F17" s="158">
        <v>8055</v>
      </c>
      <c r="G17" s="150">
        <v>5735</v>
      </c>
      <c r="H17" s="217">
        <v>2718</v>
      </c>
      <c r="I17" s="158">
        <v>10569</v>
      </c>
      <c r="J17" s="150">
        <v>7851</v>
      </c>
    </row>
    <row r="18" spans="1:10">
      <c r="A18" s="19" t="s">
        <v>55</v>
      </c>
      <c r="B18" s="197">
        <v>970</v>
      </c>
      <c r="C18" s="158">
        <v>9004</v>
      </c>
      <c r="D18" s="150">
        <v>8034</v>
      </c>
      <c r="E18" s="197">
        <v>569</v>
      </c>
      <c r="F18" s="158">
        <v>7166</v>
      </c>
      <c r="G18" s="150">
        <v>6597</v>
      </c>
      <c r="H18" s="217">
        <v>1539</v>
      </c>
      <c r="I18" s="158">
        <v>16170</v>
      </c>
      <c r="J18" s="150">
        <v>14631</v>
      </c>
    </row>
    <row r="19" spans="1:10">
      <c r="A19" s="19" t="s">
        <v>56</v>
      </c>
      <c r="B19" s="197">
        <v>206</v>
      </c>
      <c r="C19" s="158">
        <v>3648</v>
      </c>
      <c r="D19" s="150">
        <v>3442</v>
      </c>
      <c r="E19" s="197">
        <v>146</v>
      </c>
      <c r="F19" s="158">
        <v>4896</v>
      </c>
      <c r="G19" s="150">
        <v>4750</v>
      </c>
      <c r="H19" s="217">
        <v>352</v>
      </c>
      <c r="I19" s="158">
        <v>8544</v>
      </c>
      <c r="J19" s="150">
        <v>8192</v>
      </c>
    </row>
    <row r="20" spans="1:10">
      <c r="A20" s="19" t="s">
        <v>57</v>
      </c>
      <c r="B20" s="197">
        <v>431</v>
      </c>
      <c r="C20" s="158">
        <v>3749</v>
      </c>
      <c r="D20" s="150">
        <v>3318</v>
      </c>
      <c r="E20" s="197">
        <v>109</v>
      </c>
      <c r="F20" s="158">
        <v>2381</v>
      </c>
      <c r="G20" s="150">
        <v>2272</v>
      </c>
      <c r="H20" s="217">
        <v>540</v>
      </c>
      <c r="I20" s="158">
        <v>6130</v>
      </c>
      <c r="J20" s="150">
        <v>5590</v>
      </c>
    </row>
    <row r="21" spans="1:10">
      <c r="A21" s="19" t="s">
        <v>58</v>
      </c>
      <c r="B21" s="197">
        <v>93</v>
      </c>
      <c r="C21" s="158">
        <v>2398</v>
      </c>
      <c r="D21" s="150">
        <v>2305</v>
      </c>
      <c r="E21" s="197">
        <v>109</v>
      </c>
      <c r="F21" s="158">
        <v>1730</v>
      </c>
      <c r="G21" s="150">
        <v>1621</v>
      </c>
      <c r="H21" s="217">
        <v>202</v>
      </c>
      <c r="I21" s="158">
        <v>4128</v>
      </c>
      <c r="J21" s="150">
        <v>3926</v>
      </c>
    </row>
    <row r="22" spans="1:10">
      <c r="A22" s="19" t="s">
        <v>59</v>
      </c>
      <c r="B22" s="197">
        <v>200</v>
      </c>
      <c r="C22" s="158">
        <v>2092</v>
      </c>
      <c r="D22" s="150">
        <v>1892</v>
      </c>
      <c r="E22" s="197">
        <v>71</v>
      </c>
      <c r="F22" s="158">
        <v>4356</v>
      </c>
      <c r="G22" s="150">
        <v>4285</v>
      </c>
      <c r="H22" s="217">
        <v>271</v>
      </c>
      <c r="I22" s="158">
        <v>6448</v>
      </c>
      <c r="J22" s="150">
        <v>6177</v>
      </c>
    </row>
    <row r="23" spans="1:10">
      <c r="A23" s="19" t="s">
        <v>60</v>
      </c>
      <c r="B23" s="197">
        <v>148</v>
      </c>
      <c r="C23" s="158">
        <v>2778</v>
      </c>
      <c r="D23" s="150">
        <v>2630</v>
      </c>
      <c r="E23" s="197">
        <v>78</v>
      </c>
      <c r="F23" s="158">
        <v>5833</v>
      </c>
      <c r="G23" s="150">
        <v>5755</v>
      </c>
      <c r="H23" s="217">
        <v>226</v>
      </c>
      <c r="I23" s="158">
        <v>8611</v>
      </c>
      <c r="J23" s="150">
        <v>8385</v>
      </c>
    </row>
    <row r="24" spans="1:10">
      <c r="A24" s="19" t="s">
        <v>61</v>
      </c>
      <c r="B24" s="197">
        <v>208</v>
      </c>
      <c r="C24" s="158">
        <v>957</v>
      </c>
      <c r="D24" s="150">
        <v>749</v>
      </c>
      <c r="E24" s="197">
        <v>342</v>
      </c>
      <c r="F24" s="158">
        <v>2829</v>
      </c>
      <c r="G24" s="150">
        <v>2487</v>
      </c>
      <c r="H24" s="217">
        <v>550</v>
      </c>
      <c r="I24" s="158">
        <v>3786</v>
      </c>
      <c r="J24" s="150">
        <v>3236</v>
      </c>
    </row>
    <row r="25" spans="1:10">
      <c r="A25" s="19" t="s">
        <v>62</v>
      </c>
      <c r="B25" s="197">
        <v>262</v>
      </c>
      <c r="C25" s="158">
        <v>515</v>
      </c>
      <c r="D25" s="150">
        <v>253</v>
      </c>
      <c r="E25" s="197">
        <v>635</v>
      </c>
      <c r="F25" s="158">
        <v>3405</v>
      </c>
      <c r="G25" s="150">
        <v>2770</v>
      </c>
      <c r="H25" s="217">
        <v>897</v>
      </c>
      <c r="I25" s="158">
        <v>3920</v>
      </c>
      <c r="J25" s="150">
        <v>3023</v>
      </c>
    </row>
    <row r="26" spans="1:10">
      <c r="A26" s="19" t="s">
        <v>63</v>
      </c>
      <c r="B26" s="197">
        <v>115</v>
      </c>
      <c r="C26" s="158">
        <v>1902</v>
      </c>
      <c r="D26" s="150">
        <v>1787</v>
      </c>
      <c r="E26" s="197">
        <v>98</v>
      </c>
      <c r="F26" s="158">
        <v>1563</v>
      </c>
      <c r="G26" s="150">
        <v>1465</v>
      </c>
      <c r="H26" s="217">
        <v>213</v>
      </c>
      <c r="I26" s="158">
        <v>3465</v>
      </c>
      <c r="J26" s="150">
        <v>3252</v>
      </c>
    </row>
    <row r="27" spans="1:10">
      <c r="A27" s="19" t="s">
        <v>64</v>
      </c>
      <c r="B27" s="197">
        <v>93</v>
      </c>
      <c r="C27" s="158">
        <v>4425</v>
      </c>
      <c r="D27" s="150">
        <v>4332</v>
      </c>
      <c r="E27" s="197">
        <v>471</v>
      </c>
      <c r="F27" s="158">
        <v>6382</v>
      </c>
      <c r="G27" s="150">
        <v>5911</v>
      </c>
      <c r="H27" s="217">
        <v>564</v>
      </c>
      <c r="I27" s="158">
        <v>10807</v>
      </c>
      <c r="J27" s="150">
        <v>10243</v>
      </c>
    </row>
    <row r="28" spans="1:10">
      <c r="A28" s="19" t="s">
        <v>65</v>
      </c>
      <c r="B28" s="197">
        <v>163</v>
      </c>
      <c r="C28" s="158">
        <v>8035</v>
      </c>
      <c r="D28" s="150">
        <v>7872</v>
      </c>
      <c r="E28" s="197">
        <v>865</v>
      </c>
      <c r="F28" s="158">
        <v>4130</v>
      </c>
      <c r="G28" s="150">
        <v>3265</v>
      </c>
      <c r="H28" s="217">
        <v>1028</v>
      </c>
      <c r="I28" s="158">
        <v>12165</v>
      </c>
      <c r="J28" s="150">
        <v>11137</v>
      </c>
    </row>
    <row r="29" spans="1:10">
      <c r="A29" s="19" t="s">
        <v>67</v>
      </c>
      <c r="B29" s="197">
        <v>190</v>
      </c>
      <c r="C29" s="158">
        <v>1351</v>
      </c>
      <c r="D29" s="150">
        <v>1161</v>
      </c>
      <c r="E29" s="197">
        <v>167</v>
      </c>
      <c r="F29" s="158">
        <v>1657</v>
      </c>
      <c r="G29" s="150">
        <v>1490</v>
      </c>
      <c r="H29" s="217">
        <v>357</v>
      </c>
      <c r="I29" s="158">
        <v>3008</v>
      </c>
      <c r="J29" s="150">
        <v>2651</v>
      </c>
    </row>
    <row r="30" spans="1:10">
      <c r="A30" s="19" t="s">
        <v>68</v>
      </c>
      <c r="B30" s="197">
        <v>60</v>
      </c>
      <c r="C30" s="158">
        <v>19927</v>
      </c>
      <c r="D30" s="150">
        <v>19867</v>
      </c>
      <c r="E30" s="197">
        <v>51</v>
      </c>
      <c r="F30" s="158">
        <v>8099</v>
      </c>
      <c r="G30" s="150">
        <v>8048</v>
      </c>
      <c r="H30" s="217">
        <v>111</v>
      </c>
      <c r="I30" s="158">
        <v>28026</v>
      </c>
      <c r="J30" s="150">
        <v>27915</v>
      </c>
    </row>
    <row r="31" spans="1:10">
      <c r="A31" s="19" t="s">
        <v>69</v>
      </c>
      <c r="B31" s="197">
        <v>173</v>
      </c>
      <c r="C31" s="158">
        <v>1937</v>
      </c>
      <c r="D31" s="150">
        <v>1764</v>
      </c>
      <c r="E31" s="197">
        <v>78</v>
      </c>
      <c r="F31" s="158">
        <v>1410</v>
      </c>
      <c r="G31" s="150">
        <v>1332</v>
      </c>
      <c r="H31" s="217">
        <v>251</v>
      </c>
      <c r="I31" s="158">
        <v>3347</v>
      </c>
      <c r="J31" s="150">
        <v>3096</v>
      </c>
    </row>
    <row r="32" spans="1:10">
      <c r="A32" s="19" t="s">
        <v>70</v>
      </c>
      <c r="B32" s="197">
        <v>107</v>
      </c>
      <c r="C32" s="158">
        <v>415</v>
      </c>
      <c r="D32" s="150">
        <v>308</v>
      </c>
      <c r="E32" s="197">
        <v>75</v>
      </c>
      <c r="F32" s="158">
        <v>799</v>
      </c>
      <c r="G32" s="150">
        <v>724</v>
      </c>
      <c r="H32" s="217">
        <v>182</v>
      </c>
      <c r="I32" s="158">
        <v>1214</v>
      </c>
      <c r="J32" s="150">
        <v>1032</v>
      </c>
    </row>
    <row r="33" spans="1:16">
      <c r="A33" s="19" t="s">
        <v>71</v>
      </c>
      <c r="B33" s="197">
        <v>319</v>
      </c>
      <c r="C33" s="158">
        <v>3839</v>
      </c>
      <c r="D33" s="150">
        <v>3520</v>
      </c>
      <c r="E33" s="197">
        <v>4160</v>
      </c>
      <c r="F33" s="158">
        <v>11479</v>
      </c>
      <c r="G33" s="150">
        <v>7319</v>
      </c>
      <c r="H33" s="217">
        <v>4479</v>
      </c>
      <c r="I33" s="158">
        <v>15318</v>
      </c>
      <c r="J33" s="150">
        <v>10839</v>
      </c>
    </row>
    <row r="34" spans="1:16">
      <c r="A34" s="19" t="s">
        <v>72</v>
      </c>
      <c r="B34" s="197">
        <v>75</v>
      </c>
      <c r="C34" s="158">
        <v>599</v>
      </c>
      <c r="D34" s="150">
        <v>524</v>
      </c>
      <c r="E34" s="197">
        <v>153</v>
      </c>
      <c r="F34" s="158">
        <v>1618</v>
      </c>
      <c r="G34" s="150">
        <v>1465</v>
      </c>
      <c r="H34" s="217">
        <v>228</v>
      </c>
      <c r="I34" s="158">
        <v>2217</v>
      </c>
      <c r="J34" s="150">
        <v>1989</v>
      </c>
    </row>
    <row r="35" spans="1:16">
      <c r="A35" s="19" t="s">
        <v>73</v>
      </c>
      <c r="B35" s="197">
        <v>226</v>
      </c>
      <c r="C35" s="158">
        <v>9494</v>
      </c>
      <c r="D35" s="150">
        <v>9268</v>
      </c>
      <c r="E35" s="197">
        <v>1725</v>
      </c>
      <c r="F35" s="158">
        <v>23631</v>
      </c>
      <c r="G35" s="150">
        <v>21906</v>
      </c>
      <c r="H35" s="217">
        <v>1951</v>
      </c>
      <c r="I35" s="158">
        <v>33125</v>
      </c>
      <c r="J35" s="150">
        <v>31174</v>
      </c>
    </row>
    <row r="36" spans="1:16">
      <c r="A36" s="19" t="s">
        <v>74</v>
      </c>
      <c r="B36" s="197">
        <v>96</v>
      </c>
      <c r="C36" s="158">
        <v>2949</v>
      </c>
      <c r="D36" s="150">
        <v>2853</v>
      </c>
      <c r="E36" s="197">
        <v>270</v>
      </c>
      <c r="F36" s="158">
        <v>2876</v>
      </c>
      <c r="G36" s="150">
        <v>2606</v>
      </c>
      <c r="H36" s="217">
        <v>366</v>
      </c>
      <c r="I36" s="158">
        <v>5825</v>
      </c>
      <c r="J36" s="150">
        <v>5459</v>
      </c>
    </row>
    <row r="37" spans="1:16">
      <c r="A37" s="19" t="s">
        <v>75</v>
      </c>
      <c r="B37" s="197">
        <v>526</v>
      </c>
      <c r="C37" s="158">
        <v>5701</v>
      </c>
      <c r="D37" s="150">
        <v>5175</v>
      </c>
      <c r="E37" s="197">
        <v>210</v>
      </c>
      <c r="F37" s="158">
        <v>12548</v>
      </c>
      <c r="G37" s="150">
        <v>12338</v>
      </c>
      <c r="H37" s="217">
        <v>736</v>
      </c>
      <c r="I37" s="158">
        <v>18249</v>
      </c>
      <c r="J37" s="150">
        <v>17513</v>
      </c>
    </row>
    <row r="38" spans="1:16">
      <c r="A38" s="19" t="s">
        <v>76</v>
      </c>
      <c r="B38" s="197">
        <v>1068</v>
      </c>
      <c r="C38" s="158">
        <v>2880</v>
      </c>
      <c r="D38" s="150">
        <v>1812</v>
      </c>
      <c r="E38" s="197">
        <v>688</v>
      </c>
      <c r="F38" s="158">
        <v>6128</v>
      </c>
      <c r="G38" s="150">
        <v>5440</v>
      </c>
      <c r="H38" s="217">
        <v>1756</v>
      </c>
      <c r="I38" s="158">
        <v>9008</v>
      </c>
      <c r="J38" s="150">
        <v>7252</v>
      </c>
    </row>
    <row r="39" spans="1:16">
      <c r="A39" s="134" t="s">
        <v>77</v>
      </c>
      <c r="B39" s="198">
        <f>SUM(B6:B38)</f>
        <v>11124</v>
      </c>
      <c r="C39" s="160">
        <f t="shared" ref="C39:J39" si="0">SUM(C6:C38)</f>
        <v>146186</v>
      </c>
      <c r="D39" s="151">
        <f t="shared" si="0"/>
        <v>135062</v>
      </c>
      <c r="E39" s="198">
        <f t="shared" si="0"/>
        <v>23900</v>
      </c>
      <c r="F39" s="160">
        <f t="shared" si="0"/>
        <v>194127</v>
      </c>
      <c r="G39" s="151">
        <f t="shared" si="0"/>
        <v>170227</v>
      </c>
      <c r="H39" s="220">
        <f t="shared" si="0"/>
        <v>35024</v>
      </c>
      <c r="I39" s="160">
        <f t="shared" si="0"/>
        <v>340313</v>
      </c>
      <c r="J39" s="151">
        <f t="shared" si="0"/>
        <v>305289</v>
      </c>
    </row>
    <row r="41" spans="1:16" ht="15.75">
      <c r="A41" s="9" t="s">
        <v>519</v>
      </c>
    </row>
    <row r="43" spans="1:16" ht="47.25">
      <c r="A43" s="267" t="s">
        <v>85</v>
      </c>
      <c r="B43" s="268" t="s">
        <v>83</v>
      </c>
      <c r="C43" s="268" t="s">
        <v>80</v>
      </c>
      <c r="D43" s="268" t="s">
        <v>117</v>
      </c>
      <c r="E43" s="268" t="s">
        <v>121</v>
      </c>
      <c r="F43" s="268" t="s">
        <v>118</v>
      </c>
      <c r="G43" s="268" t="s">
        <v>119</v>
      </c>
      <c r="H43" s="268" t="s">
        <v>120</v>
      </c>
      <c r="I43" s="268" t="s">
        <v>122</v>
      </c>
      <c r="J43" s="268" t="s">
        <v>82</v>
      </c>
      <c r="K43" s="275" t="s">
        <v>90</v>
      </c>
    </row>
    <row r="44" spans="1:16">
      <c r="A44" s="115" t="s">
        <v>43</v>
      </c>
      <c r="B44" s="110">
        <v>11778</v>
      </c>
      <c r="C44" s="97">
        <v>2620</v>
      </c>
      <c r="D44" s="97">
        <v>130</v>
      </c>
      <c r="E44" s="97">
        <v>0</v>
      </c>
      <c r="F44" s="97">
        <v>0</v>
      </c>
      <c r="G44" s="97">
        <v>0</v>
      </c>
      <c r="H44" s="97">
        <v>3230</v>
      </c>
      <c r="I44" s="97">
        <v>0</v>
      </c>
      <c r="J44" s="97">
        <v>127</v>
      </c>
      <c r="K44" s="101">
        <f>SUM(B44:J44)</f>
        <v>17885</v>
      </c>
      <c r="P44" s="27"/>
    </row>
    <row r="45" spans="1:16">
      <c r="A45" s="30" t="s">
        <v>44</v>
      </c>
      <c r="B45" s="197">
        <v>11734</v>
      </c>
      <c r="C45" s="158">
        <v>-285</v>
      </c>
      <c r="D45" s="158">
        <v>54</v>
      </c>
      <c r="E45" s="158">
        <v>0</v>
      </c>
      <c r="F45" s="158">
        <v>0</v>
      </c>
      <c r="G45" s="158">
        <v>0</v>
      </c>
      <c r="H45" s="158">
        <v>813</v>
      </c>
      <c r="I45" s="158">
        <v>0</v>
      </c>
      <c r="J45" s="158">
        <v>422</v>
      </c>
      <c r="K45" s="150">
        <f t="shared" ref="K45:K77" si="1">SUM(B45:J45)</f>
        <v>12738</v>
      </c>
      <c r="P45" s="27"/>
    </row>
    <row r="46" spans="1:16">
      <c r="A46" s="30" t="s">
        <v>45</v>
      </c>
      <c r="B46" s="197">
        <v>2772</v>
      </c>
      <c r="C46" s="158">
        <v>-201</v>
      </c>
      <c r="D46" s="158">
        <v>81</v>
      </c>
      <c r="E46" s="158">
        <v>0</v>
      </c>
      <c r="F46" s="158">
        <v>0</v>
      </c>
      <c r="G46" s="158">
        <v>0</v>
      </c>
      <c r="H46" s="158">
        <v>368</v>
      </c>
      <c r="I46" s="158">
        <v>0</v>
      </c>
      <c r="J46" s="158">
        <v>543</v>
      </c>
      <c r="K46" s="150">
        <f t="shared" si="1"/>
        <v>3563</v>
      </c>
      <c r="P46" s="27"/>
    </row>
    <row r="47" spans="1:16">
      <c r="A47" s="30" t="s">
        <v>46</v>
      </c>
      <c r="B47" s="197">
        <v>11886</v>
      </c>
      <c r="C47" s="158">
        <v>396</v>
      </c>
      <c r="D47" s="158">
        <v>100</v>
      </c>
      <c r="E47" s="158">
        <v>110</v>
      </c>
      <c r="F47" s="158">
        <v>0</v>
      </c>
      <c r="G47" s="158">
        <v>47</v>
      </c>
      <c r="H47" s="158">
        <v>2451</v>
      </c>
      <c r="I47" s="158">
        <v>0</v>
      </c>
      <c r="J47" s="158">
        <v>1205</v>
      </c>
      <c r="K47" s="150">
        <f t="shared" si="1"/>
        <v>16195</v>
      </c>
      <c r="P47" s="27"/>
    </row>
    <row r="48" spans="1:16">
      <c r="A48" s="30" t="s">
        <v>47</v>
      </c>
      <c r="B48" s="197">
        <v>1933</v>
      </c>
      <c r="C48" s="158">
        <v>71</v>
      </c>
      <c r="D48" s="158">
        <v>0</v>
      </c>
      <c r="E48" s="158">
        <v>0</v>
      </c>
      <c r="F48" s="158">
        <v>0</v>
      </c>
      <c r="G48" s="158">
        <v>0</v>
      </c>
      <c r="H48" s="158">
        <v>46</v>
      </c>
      <c r="I48" s="158">
        <v>0</v>
      </c>
      <c r="J48" s="158">
        <v>19</v>
      </c>
      <c r="K48" s="150">
        <f t="shared" si="1"/>
        <v>2069</v>
      </c>
      <c r="P48" s="27"/>
    </row>
    <row r="49" spans="1:16">
      <c r="A49" s="30" t="s">
        <v>48</v>
      </c>
      <c r="B49" s="197">
        <v>3830</v>
      </c>
      <c r="C49" s="158">
        <v>433</v>
      </c>
      <c r="D49" s="158">
        <v>16</v>
      </c>
      <c r="E49" s="158">
        <v>0</v>
      </c>
      <c r="F49" s="158">
        <v>10</v>
      </c>
      <c r="G49" s="158">
        <v>0</v>
      </c>
      <c r="H49" s="158">
        <v>369</v>
      </c>
      <c r="I49" s="158">
        <v>0</v>
      </c>
      <c r="J49" s="158">
        <v>254</v>
      </c>
      <c r="K49" s="150">
        <f t="shared" si="1"/>
        <v>4912</v>
      </c>
      <c r="P49" s="27"/>
    </row>
    <row r="50" spans="1:16">
      <c r="A50" s="30" t="s">
        <v>49</v>
      </c>
      <c r="B50" s="197">
        <v>489</v>
      </c>
      <c r="C50" s="158">
        <v>9</v>
      </c>
      <c r="D50" s="158">
        <v>0</v>
      </c>
      <c r="E50" s="158">
        <v>0</v>
      </c>
      <c r="F50" s="158">
        <v>0</v>
      </c>
      <c r="G50" s="158">
        <v>0</v>
      </c>
      <c r="H50" s="158">
        <v>0</v>
      </c>
      <c r="I50" s="158">
        <v>0</v>
      </c>
      <c r="J50" s="158">
        <v>27</v>
      </c>
      <c r="K50" s="150">
        <f t="shared" si="1"/>
        <v>525</v>
      </c>
      <c r="P50" s="27"/>
    </row>
    <row r="51" spans="1:16">
      <c r="A51" s="30" t="s">
        <v>50</v>
      </c>
      <c r="B51" s="197">
        <v>9073</v>
      </c>
      <c r="C51" s="158">
        <v>127</v>
      </c>
      <c r="D51" s="158">
        <v>0</v>
      </c>
      <c r="E51" s="158">
        <v>38</v>
      </c>
      <c r="F51" s="158">
        <v>0</v>
      </c>
      <c r="G51" s="158">
        <v>0</v>
      </c>
      <c r="H51" s="158">
        <v>1127</v>
      </c>
      <c r="I51" s="158">
        <v>0</v>
      </c>
      <c r="J51" s="158">
        <v>597</v>
      </c>
      <c r="K51" s="150">
        <f t="shared" si="1"/>
        <v>10962</v>
      </c>
      <c r="P51" s="27"/>
    </row>
    <row r="52" spans="1:16">
      <c r="A52" s="30" t="s">
        <v>51</v>
      </c>
      <c r="B52" s="197">
        <v>10888</v>
      </c>
      <c r="C52" s="158">
        <v>-2793</v>
      </c>
      <c r="D52" s="158">
        <v>75</v>
      </c>
      <c r="E52" s="158">
        <v>112</v>
      </c>
      <c r="F52" s="158">
        <v>124</v>
      </c>
      <c r="G52" s="158">
        <v>21</v>
      </c>
      <c r="H52" s="158">
        <v>2874</v>
      </c>
      <c r="I52" s="158">
        <v>0</v>
      </c>
      <c r="J52" s="158">
        <v>928</v>
      </c>
      <c r="K52" s="150">
        <f t="shared" si="1"/>
        <v>12229</v>
      </c>
      <c r="P52" s="27"/>
    </row>
    <row r="53" spans="1:16">
      <c r="A53" s="30" t="s">
        <v>52</v>
      </c>
      <c r="B53" s="197">
        <v>3290</v>
      </c>
      <c r="C53" s="158">
        <v>-606</v>
      </c>
      <c r="D53" s="158">
        <v>0</v>
      </c>
      <c r="E53" s="158">
        <v>0</v>
      </c>
      <c r="F53" s="158">
        <v>0</v>
      </c>
      <c r="G53" s="158">
        <v>0</v>
      </c>
      <c r="H53" s="158">
        <v>604</v>
      </c>
      <c r="I53" s="158">
        <v>0</v>
      </c>
      <c r="J53" s="158">
        <v>235</v>
      </c>
      <c r="K53" s="150">
        <f t="shared" si="1"/>
        <v>3523</v>
      </c>
      <c r="P53" s="27"/>
    </row>
    <row r="54" spans="1:16">
      <c r="A54" s="30" t="s">
        <v>53</v>
      </c>
      <c r="B54" s="197">
        <v>20403</v>
      </c>
      <c r="C54" s="158">
        <v>1365</v>
      </c>
      <c r="D54" s="158">
        <v>0</v>
      </c>
      <c r="E54" s="158">
        <v>0</v>
      </c>
      <c r="F54" s="158">
        <v>0</v>
      </c>
      <c r="G54" s="158">
        <v>14</v>
      </c>
      <c r="H54" s="158">
        <v>1961</v>
      </c>
      <c r="I54" s="158">
        <v>0</v>
      </c>
      <c r="J54" s="158">
        <v>2382</v>
      </c>
      <c r="K54" s="150">
        <f t="shared" si="1"/>
        <v>26125</v>
      </c>
    </row>
    <row r="55" spans="1:16">
      <c r="A55" s="30" t="s">
        <v>54</v>
      </c>
      <c r="B55" s="197">
        <v>6829</v>
      </c>
      <c r="C55" s="158">
        <v>-377</v>
      </c>
      <c r="D55" s="158">
        <v>0</v>
      </c>
      <c r="E55" s="158">
        <v>0</v>
      </c>
      <c r="F55" s="158">
        <v>0</v>
      </c>
      <c r="G55" s="158">
        <v>0</v>
      </c>
      <c r="H55" s="158">
        <v>1180</v>
      </c>
      <c r="I55" s="158">
        <v>0</v>
      </c>
      <c r="J55" s="158">
        <v>219</v>
      </c>
      <c r="K55" s="150">
        <f t="shared" si="1"/>
        <v>7851</v>
      </c>
    </row>
    <row r="56" spans="1:16">
      <c r="A56" s="30" t="s">
        <v>55</v>
      </c>
      <c r="B56" s="197">
        <v>11278</v>
      </c>
      <c r="C56" s="158">
        <v>957</v>
      </c>
      <c r="D56" s="158">
        <v>292</v>
      </c>
      <c r="E56" s="158">
        <v>118</v>
      </c>
      <c r="F56" s="158">
        <v>67</v>
      </c>
      <c r="G56" s="158">
        <v>236</v>
      </c>
      <c r="H56" s="158">
        <v>1521</v>
      </c>
      <c r="I56" s="158">
        <v>0</v>
      </c>
      <c r="J56" s="158">
        <v>162</v>
      </c>
      <c r="K56" s="150">
        <f t="shared" si="1"/>
        <v>14631</v>
      </c>
      <c r="M56" s="27"/>
      <c r="N56" s="27"/>
    </row>
    <row r="57" spans="1:16">
      <c r="A57" s="30" t="s">
        <v>56</v>
      </c>
      <c r="B57" s="197">
        <v>6518</v>
      </c>
      <c r="C57" s="158">
        <v>340</v>
      </c>
      <c r="D57" s="158">
        <v>32</v>
      </c>
      <c r="E57" s="158">
        <v>120</v>
      </c>
      <c r="F57" s="158">
        <v>0</v>
      </c>
      <c r="G57" s="158">
        <v>0</v>
      </c>
      <c r="H57" s="158">
        <v>1017</v>
      </c>
      <c r="I57" s="158">
        <v>7</v>
      </c>
      <c r="J57" s="158">
        <v>158</v>
      </c>
      <c r="K57" s="150">
        <f t="shared" si="1"/>
        <v>8192</v>
      </c>
      <c r="M57" s="27"/>
      <c r="N57" s="27"/>
    </row>
    <row r="58" spans="1:16">
      <c r="A58" s="30" t="s">
        <v>57</v>
      </c>
      <c r="B58" s="197">
        <v>4518</v>
      </c>
      <c r="C58" s="158">
        <v>4</v>
      </c>
      <c r="D58" s="158">
        <v>29</v>
      </c>
      <c r="E58" s="158">
        <v>0</v>
      </c>
      <c r="F58" s="158">
        <v>0</v>
      </c>
      <c r="G58" s="158">
        <v>0</v>
      </c>
      <c r="H58" s="158">
        <v>452</v>
      </c>
      <c r="I58" s="158">
        <v>0</v>
      </c>
      <c r="J58" s="158">
        <v>587</v>
      </c>
      <c r="K58" s="150">
        <f t="shared" si="1"/>
        <v>5590</v>
      </c>
      <c r="M58" s="27"/>
      <c r="N58" s="27"/>
    </row>
    <row r="59" spans="1:16">
      <c r="A59" s="30" t="s">
        <v>58</v>
      </c>
      <c r="B59" s="197">
        <v>3381</v>
      </c>
      <c r="C59" s="158">
        <v>39</v>
      </c>
      <c r="D59" s="158">
        <v>54</v>
      </c>
      <c r="E59" s="158">
        <v>60</v>
      </c>
      <c r="F59" s="158">
        <v>0</v>
      </c>
      <c r="G59" s="158">
        <v>0</v>
      </c>
      <c r="H59" s="158">
        <v>314</v>
      </c>
      <c r="I59" s="158">
        <v>0</v>
      </c>
      <c r="J59" s="158">
        <v>78</v>
      </c>
      <c r="K59" s="150">
        <f t="shared" si="1"/>
        <v>3926</v>
      </c>
      <c r="M59" s="27"/>
      <c r="N59" s="27"/>
    </row>
    <row r="60" spans="1:16">
      <c r="A60" s="30" t="s">
        <v>59</v>
      </c>
      <c r="B60" s="197">
        <v>5301</v>
      </c>
      <c r="C60" s="158">
        <v>81</v>
      </c>
      <c r="D60" s="158">
        <v>0</v>
      </c>
      <c r="E60" s="158">
        <v>0</v>
      </c>
      <c r="F60" s="158">
        <v>0</v>
      </c>
      <c r="G60" s="158">
        <v>0</v>
      </c>
      <c r="H60" s="158">
        <v>595</v>
      </c>
      <c r="I60" s="158">
        <v>0</v>
      </c>
      <c r="J60" s="158">
        <v>200</v>
      </c>
      <c r="K60" s="150">
        <f t="shared" si="1"/>
        <v>6177</v>
      </c>
    </row>
    <row r="61" spans="1:16">
      <c r="A61" s="30" t="s">
        <v>60</v>
      </c>
      <c r="B61" s="197">
        <v>6737</v>
      </c>
      <c r="C61" s="158">
        <v>200</v>
      </c>
      <c r="D61" s="158">
        <v>11</v>
      </c>
      <c r="E61" s="158">
        <v>0</v>
      </c>
      <c r="F61" s="158">
        <v>55</v>
      </c>
      <c r="G61" s="158">
        <v>21</v>
      </c>
      <c r="H61" s="158">
        <v>759</v>
      </c>
      <c r="I61" s="158">
        <v>0</v>
      </c>
      <c r="J61" s="158">
        <v>602</v>
      </c>
      <c r="K61" s="150">
        <f t="shared" si="1"/>
        <v>8385</v>
      </c>
    </row>
    <row r="62" spans="1:16">
      <c r="A62" s="30" t="s">
        <v>61</v>
      </c>
      <c r="B62" s="197">
        <v>2268</v>
      </c>
      <c r="C62" s="158">
        <v>421</v>
      </c>
      <c r="D62" s="158">
        <v>0</v>
      </c>
      <c r="E62" s="158">
        <v>0</v>
      </c>
      <c r="F62" s="158">
        <v>0</v>
      </c>
      <c r="G62" s="158">
        <v>0</v>
      </c>
      <c r="H62" s="158">
        <v>354</v>
      </c>
      <c r="I62" s="158">
        <v>0</v>
      </c>
      <c r="J62" s="158">
        <v>193</v>
      </c>
      <c r="K62" s="150">
        <f t="shared" si="1"/>
        <v>3236</v>
      </c>
    </row>
    <row r="63" spans="1:16">
      <c r="A63" s="30" t="s">
        <v>62</v>
      </c>
      <c r="B63" s="197">
        <v>2582</v>
      </c>
      <c r="C63" s="158">
        <v>243</v>
      </c>
      <c r="D63" s="158">
        <v>0</v>
      </c>
      <c r="E63" s="158">
        <v>0</v>
      </c>
      <c r="F63" s="158">
        <v>0</v>
      </c>
      <c r="G63" s="158">
        <v>0</v>
      </c>
      <c r="H63" s="158">
        <v>198</v>
      </c>
      <c r="I63" s="158">
        <v>0</v>
      </c>
      <c r="J63" s="158">
        <v>0</v>
      </c>
      <c r="K63" s="150">
        <f t="shared" si="1"/>
        <v>3023</v>
      </c>
    </row>
    <row r="64" spans="1:16">
      <c r="A64" s="30" t="s">
        <v>63</v>
      </c>
      <c r="B64" s="197">
        <v>2974</v>
      </c>
      <c r="C64" s="158">
        <v>49</v>
      </c>
      <c r="D64" s="158">
        <v>14</v>
      </c>
      <c r="E64" s="158">
        <v>0</v>
      </c>
      <c r="F64" s="158">
        <v>0</v>
      </c>
      <c r="G64" s="158">
        <v>28</v>
      </c>
      <c r="H64" s="158">
        <v>76</v>
      </c>
      <c r="I64" s="158">
        <v>38</v>
      </c>
      <c r="J64" s="158">
        <v>73</v>
      </c>
      <c r="K64" s="150">
        <f t="shared" si="1"/>
        <v>3252</v>
      </c>
      <c r="M64" s="27"/>
      <c r="N64" s="27"/>
    </row>
    <row r="65" spans="1:11">
      <c r="A65" s="30" t="s">
        <v>64</v>
      </c>
      <c r="B65" s="197">
        <v>7877</v>
      </c>
      <c r="C65" s="158">
        <v>753</v>
      </c>
      <c r="D65" s="158">
        <v>0</v>
      </c>
      <c r="E65" s="158">
        <v>0</v>
      </c>
      <c r="F65" s="158">
        <v>0</v>
      </c>
      <c r="G65" s="158">
        <v>0</v>
      </c>
      <c r="H65" s="158">
        <v>870</v>
      </c>
      <c r="I65" s="158">
        <v>0</v>
      </c>
      <c r="J65" s="158">
        <v>743</v>
      </c>
      <c r="K65" s="150">
        <f t="shared" si="1"/>
        <v>10243</v>
      </c>
    </row>
    <row r="66" spans="1:11">
      <c r="A66" s="30" t="s">
        <v>65</v>
      </c>
      <c r="B66" s="197">
        <v>9498</v>
      </c>
      <c r="C66" s="158">
        <v>-96</v>
      </c>
      <c r="D66" s="158">
        <v>158</v>
      </c>
      <c r="E66" s="158">
        <v>53</v>
      </c>
      <c r="F66" s="158">
        <v>0</v>
      </c>
      <c r="G66" s="158">
        <v>0</v>
      </c>
      <c r="H66" s="158">
        <v>596</v>
      </c>
      <c r="I66" s="158">
        <v>0</v>
      </c>
      <c r="J66" s="158">
        <v>928</v>
      </c>
      <c r="K66" s="150">
        <f t="shared" si="1"/>
        <v>11137</v>
      </c>
    </row>
    <row r="67" spans="1:11">
      <c r="A67" s="30" t="s">
        <v>67</v>
      </c>
      <c r="B67" s="197">
        <v>2249</v>
      </c>
      <c r="C67" s="158">
        <v>-15</v>
      </c>
      <c r="D67" s="158">
        <v>0</v>
      </c>
      <c r="E67" s="158">
        <v>0</v>
      </c>
      <c r="F67" s="158">
        <v>0</v>
      </c>
      <c r="G67" s="158">
        <v>0</v>
      </c>
      <c r="H67" s="158">
        <v>231</v>
      </c>
      <c r="I67" s="158">
        <v>0</v>
      </c>
      <c r="J67" s="158">
        <v>186</v>
      </c>
      <c r="K67" s="150">
        <f t="shared" si="1"/>
        <v>2651</v>
      </c>
    </row>
    <row r="68" spans="1:11">
      <c r="A68" s="30" t="s">
        <v>68</v>
      </c>
      <c r="B68" s="197">
        <v>20966</v>
      </c>
      <c r="C68" s="158">
        <v>1331</v>
      </c>
      <c r="D68" s="158">
        <v>90</v>
      </c>
      <c r="E68" s="158">
        <v>33</v>
      </c>
      <c r="F68" s="158">
        <v>7</v>
      </c>
      <c r="G68" s="158">
        <v>0</v>
      </c>
      <c r="H68" s="158">
        <v>3257</v>
      </c>
      <c r="I68" s="158">
        <v>0</v>
      </c>
      <c r="J68" s="158">
        <v>2231</v>
      </c>
      <c r="K68" s="150">
        <f t="shared" si="1"/>
        <v>27915</v>
      </c>
    </row>
    <row r="69" spans="1:11">
      <c r="A69" s="30" t="s">
        <v>69</v>
      </c>
      <c r="B69" s="197">
        <v>2481</v>
      </c>
      <c r="C69" s="158">
        <v>41</v>
      </c>
      <c r="D69" s="158">
        <v>81</v>
      </c>
      <c r="E69" s="158">
        <v>0</v>
      </c>
      <c r="F69" s="158">
        <v>0</v>
      </c>
      <c r="G69" s="158">
        <v>20</v>
      </c>
      <c r="H69" s="158">
        <v>288</v>
      </c>
      <c r="I69" s="158">
        <v>0</v>
      </c>
      <c r="J69" s="158">
        <v>185</v>
      </c>
      <c r="K69" s="150">
        <f t="shared" si="1"/>
        <v>3096</v>
      </c>
    </row>
    <row r="70" spans="1:11">
      <c r="A70" s="30" t="s">
        <v>70</v>
      </c>
      <c r="B70" s="197">
        <v>947</v>
      </c>
      <c r="C70" s="158">
        <v>-3</v>
      </c>
      <c r="D70" s="158">
        <v>0</v>
      </c>
      <c r="E70" s="158">
        <v>0</v>
      </c>
      <c r="F70" s="158">
        <v>0</v>
      </c>
      <c r="G70" s="158">
        <v>0</v>
      </c>
      <c r="H70" s="158">
        <v>32</v>
      </c>
      <c r="I70" s="158">
        <v>0</v>
      </c>
      <c r="J70" s="158">
        <v>56</v>
      </c>
      <c r="K70" s="150">
        <f t="shared" si="1"/>
        <v>1032</v>
      </c>
    </row>
    <row r="71" spans="1:11">
      <c r="A71" s="30" t="s">
        <v>71</v>
      </c>
      <c r="B71" s="197">
        <v>9607</v>
      </c>
      <c r="C71" s="158">
        <v>-680</v>
      </c>
      <c r="D71" s="158">
        <v>0</v>
      </c>
      <c r="E71" s="158">
        <v>53</v>
      </c>
      <c r="F71" s="158">
        <v>161</v>
      </c>
      <c r="G71" s="158">
        <v>57</v>
      </c>
      <c r="H71" s="158">
        <v>1404</v>
      </c>
      <c r="I71" s="158">
        <v>0</v>
      </c>
      <c r="J71" s="158">
        <v>237</v>
      </c>
      <c r="K71" s="150">
        <f t="shared" si="1"/>
        <v>10839</v>
      </c>
    </row>
    <row r="72" spans="1:11">
      <c r="A72" s="30" t="s">
        <v>72</v>
      </c>
      <c r="B72" s="197">
        <v>1820</v>
      </c>
      <c r="C72" s="158">
        <v>30</v>
      </c>
      <c r="D72" s="158">
        <v>0</v>
      </c>
      <c r="E72" s="158">
        <v>12</v>
      </c>
      <c r="F72" s="158">
        <v>18</v>
      </c>
      <c r="G72" s="158">
        <v>0</v>
      </c>
      <c r="H72" s="158">
        <v>29</v>
      </c>
      <c r="I72" s="158">
        <v>0</v>
      </c>
      <c r="J72" s="158">
        <v>80</v>
      </c>
      <c r="K72" s="150">
        <f t="shared" si="1"/>
        <v>1989</v>
      </c>
    </row>
    <row r="73" spans="1:11">
      <c r="A73" s="30" t="s">
        <v>73</v>
      </c>
      <c r="B73" s="197">
        <v>24857</v>
      </c>
      <c r="C73" s="158">
        <v>1249</v>
      </c>
      <c r="D73" s="158">
        <v>171</v>
      </c>
      <c r="E73" s="158">
        <v>68</v>
      </c>
      <c r="F73" s="158">
        <v>0</v>
      </c>
      <c r="G73" s="158">
        <v>0</v>
      </c>
      <c r="H73" s="158">
        <v>2401</v>
      </c>
      <c r="I73" s="158">
        <v>0</v>
      </c>
      <c r="J73" s="158">
        <v>2428</v>
      </c>
      <c r="K73" s="150">
        <f t="shared" si="1"/>
        <v>31174</v>
      </c>
    </row>
    <row r="74" spans="1:11">
      <c r="A74" s="30" t="s">
        <v>74</v>
      </c>
      <c r="B74" s="197">
        <v>4403</v>
      </c>
      <c r="C74" s="158">
        <v>-4</v>
      </c>
      <c r="D74" s="158">
        <v>77</v>
      </c>
      <c r="E74" s="158">
        <v>0</v>
      </c>
      <c r="F74" s="158">
        <v>105</v>
      </c>
      <c r="G74" s="158">
        <v>0</v>
      </c>
      <c r="H74" s="158">
        <v>672</v>
      </c>
      <c r="I74" s="158">
        <v>0</v>
      </c>
      <c r="J74" s="158">
        <v>206</v>
      </c>
      <c r="K74" s="150">
        <f t="shared" si="1"/>
        <v>5459</v>
      </c>
    </row>
    <row r="75" spans="1:11">
      <c r="A75" s="30" t="s">
        <v>75</v>
      </c>
      <c r="B75" s="197">
        <v>14041</v>
      </c>
      <c r="C75" s="158">
        <v>678</v>
      </c>
      <c r="D75" s="158">
        <v>85</v>
      </c>
      <c r="E75" s="158">
        <v>0</v>
      </c>
      <c r="F75" s="158">
        <v>179</v>
      </c>
      <c r="G75" s="158">
        <v>0</v>
      </c>
      <c r="H75" s="158">
        <v>1914</v>
      </c>
      <c r="I75" s="158">
        <v>0</v>
      </c>
      <c r="J75" s="158">
        <v>616</v>
      </c>
      <c r="K75" s="150">
        <f t="shared" si="1"/>
        <v>17513</v>
      </c>
    </row>
    <row r="76" spans="1:11">
      <c r="A76" s="30" t="s">
        <v>76</v>
      </c>
      <c r="B76" s="197">
        <v>5899</v>
      </c>
      <c r="C76" s="158">
        <v>393</v>
      </c>
      <c r="D76" s="158">
        <v>0</v>
      </c>
      <c r="E76" s="158">
        <v>0</v>
      </c>
      <c r="F76" s="158">
        <v>0</v>
      </c>
      <c r="G76" s="158">
        <v>0</v>
      </c>
      <c r="H76" s="158">
        <v>848</v>
      </c>
      <c r="I76" s="158">
        <v>0</v>
      </c>
      <c r="J76" s="158">
        <v>112</v>
      </c>
      <c r="K76" s="150">
        <f t="shared" si="1"/>
        <v>7252</v>
      </c>
    </row>
    <row r="77" spans="1:11">
      <c r="A77" s="31" t="s">
        <v>77</v>
      </c>
      <c r="B77" s="198">
        <f>SUM(B44:B76)</f>
        <v>245107</v>
      </c>
      <c r="C77" s="160">
        <f t="shared" ref="C77:J77" si="2">SUM(C44:C76)</f>
        <v>6770</v>
      </c>
      <c r="D77" s="160">
        <f t="shared" si="2"/>
        <v>1550</v>
      </c>
      <c r="E77" s="160">
        <f t="shared" si="2"/>
        <v>777</v>
      </c>
      <c r="F77" s="160">
        <f t="shared" si="2"/>
        <v>726</v>
      </c>
      <c r="G77" s="160">
        <f t="shared" si="2"/>
        <v>444</v>
      </c>
      <c r="H77" s="160">
        <f t="shared" si="2"/>
        <v>32851</v>
      </c>
      <c r="I77" s="160">
        <f t="shared" si="2"/>
        <v>45</v>
      </c>
      <c r="J77" s="160">
        <f t="shared" si="2"/>
        <v>17019</v>
      </c>
      <c r="K77" s="151">
        <f t="shared" si="1"/>
        <v>305289</v>
      </c>
    </row>
    <row r="79" spans="1:11" ht="15.75">
      <c r="A79" s="9" t="s">
        <v>520</v>
      </c>
    </row>
    <row r="81" spans="1:16" ht="15.75">
      <c r="A81" s="316" t="s">
        <v>85</v>
      </c>
      <c r="B81" s="320" t="s">
        <v>112</v>
      </c>
      <c r="C81" s="321"/>
      <c r="D81" s="321"/>
      <c r="E81" s="322"/>
      <c r="F81" s="320" t="s">
        <v>113</v>
      </c>
      <c r="G81" s="321"/>
      <c r="H81" s="321"/>
      <c r="I81" s="322"/>
      <c r="J81" s="323" t="s">
        <v>94</v>
      </c>
      <c r="K81" s="324"/>
      <c r="L81" s="324"/>
      <c r="M81" s="324"/>
      <c r="N81" s="325"/>
      <c r="O81" s="326" t="s">
        <v>471</v>
      </c>
    </row>
    <row r="82" spans="1:16" ht="31.5">
      <c r="A82" s="317"/>
      <c r="B82" s="268" t="s">
        <v>83</v>
      </c>
      <c r="C82" s="268" t="s">
        <v>80</v>
      </c>
      <c r="D82" s="268" t="s">
        <v>81</v>
      </c>
      <c r="E82" s="268" t="s">
        <v>82</v>
      </c>
      <c r="F82" s="268" t="s">
        <v>83</v>
      </c>
      <c r="G82" s="268" t="s">
        <v>80</v>
      </c>
      <c r="H82" s="268" t="s">
        <v>81</v>
      </c>
      <c r="I82" s="268" t="s">
        <v>82</v>
      </c>
      <c r="J82" s="268" t="s">
        <v>83</v>
      </c>
      <c r="K82" s="268" t="s">
        <v>80</v>
      </c>
      <c r="L82" s="268" t="s">
        <v>81</v>
      </c>
      <c r="M82" s="268" t="s">
        <v>82</v>
      </c>
      <c r="N82" s="268" t="s">
        <v>425</v>
      </c>
      <c r="O82" s="326"/>
    </row>
    <row r="83" spans="1:16">
      <c r="A83" s="17" t="s">
        <v>43</v>
      </c>
      <c r="B83" s="110">
        <v>140</v>
      </c>
      <c r="C83" s="97">
        <v>133</v>
      </c>
      <c r="D83" s="97">
        <v>0</v>
      </c>
      <c r="E83" s="101">
        <v>0</v>
      </c>
      <c r="F83" s="110">
        <v>11918</v>
      </c>
      <c r="G83" s="97">
        <v>2883</v>
      </c>
      <c r="H83" s="97">
        <v>3230</v>
      </c>
      <c r="I83" s="101">
        <v>127</v>
      </c>
      <c r="J83" s="110">
        <v>11778</v>
      </c>
      <c r="K83" s="97">
        <v>2750</v>
      </c>
      <c r="L83" s="97">
        <v>3230</v>
      </c>
      <c r="M83" s="101">
        <v>127</v>
      </c>
      <c r="N83" s="250">
        <v>17885</v>
      </c>
      <c r="O83" s="116">
        <v>0.34</v>
      </c>
      <c r="P83" s="27"/>
    </row>
    <row r="84" spans="1:16">
      <c r="A84" s="19" t="s">
        <v>44</v>
      </c>
      <c r="B84" s="197">
        <v>1336</v>
      </c>
      <c r="C84" s="158">
        <v>1870</v>
      </c>
      <c r="D84" s="158">
        <v>0</v>
      </c>
      <c r="E84" s="150">
        <v>0</v>
      </c>
      <c r="F84" s="197">
        <v>13070</v>
      </c>
      <c r="G84" s="158">
        <v>1639</v>
      </c>
      <c r="H84" s="158">
        <v>813</v>
      </c>
      <c r="I84" s="150">
        <v>422</v>
      </c>
      <c r="J84" s="197">
        <v>11734</v>
      </c>
      <c r="K84" s="158">
        <v>-231</v>
      </c>
      <c r="L84" s="158">
        <v>813</v>
      </c>
      <c r="M84" s="150">
        <v>422</v>
      </c>
      <c r="N84" s="251">
        <v>12738</v>
      </c>
      <c r="O84" s="32">
        <v>0.08</v>
      </c>
      <c r="P84" s="27"/>
    </row>
    <row r="85" spans="1:16">
      <c r="A85" s="19" t="s">
        <v>45</v>
      </c>
      <c r="B85" s="197">
        <v>118</v>
      </c>
      <c r="C85" s="158">
        <v>201</v>
      </c>
      <c r="D85" s="158">
        <v>0</v>
      </c>
      <c r="E85" s="150">
        <v>1</v>
      </c>
      <c r="F85" s="197">
        <v>2890</v>
      </c>
      <c r="G85" s="158">
        <v>81</v>
      </c>
      <c r="H85" s="158">
        <v>368</v>
      </c>
      <c r="I85" s="150">
        <v>544</v>
      </c>
      <c r="J85" s="197">
        <v>2772</v>
      </c>
      <c r="K85" s="158">
        <v>-120</v>
      </c>
      <c r="L85" s="158">
        <v>368</v>
      </c>
      <c r="M85" s="150">
        <v>543</v>
      </c>
      <c r="N85" s="251">
        <v>3563</v>
      </c>
      <c r="O85" s="32">
        <v>0.22</v>
      </c>
      <c r="P85" s="27"/>
    </row>
    <row r="86" spans="1:16">
      <c r="A86" s="19" t="s">
        <v>46</v>
      </c>
      <c r="B86" s="197">
        <v>445</v>
      </c>
      <c r="C86" s="158">
        <v>322</v>
      </c>
      <c r="D86" s="158">
        <v>6</v>
      </c>
      <c r="E86" s="150">
        <v>0</v>
      </c>
      <c r="F86" s="197">
        <v>12331</v>
      </c>
      <c r="G86" s="158">
        <v>818</v>
      </c>
      <c r="H86" s="158">
        <v>2614</v>
      </c>
      <c r="I86" s="150">
        <v>1205</v>
      </c>
      <c r="J86" s="197">
        <v>11886</v>
      </c>
      <c r="K86" s="158">
        <v>496</v>
      </c>
      <c r="L86" s="158">
        <v>2608</v>
      </c>
      <c r="M86" s="150">
        <v>1205</v>
      </c>
      <c r="N86" s="251">
        <v>16195</v>
      </c>
      <c r="O86" s="32">
        <v>0.27</v>
      </c>
      <c r="P86" s="27"/>
    </row>
    <row r="87" spans="1:16">
      <c r="A87" s="19" t="s">
        <v>47</v>
      </c>
      <c r="B87" s="197">
        <v>273</v>
      </c>
      <c r="C87" s="158">
        <v>1</v>
      </c>
      <c r="D87" s="158">
        <v>0</v>
      </c>
      <c r="E87" s="150">
        <v>0</v>
      </c>
      <c r="F87" s="197">
        <v>2206</v>
      </c>
      <c r="G87" s="158">
        <v>72</v>
      </c>
      <c r="H87" s="158">
        <v>46</v>
      </c>
      <c r="I87" s="150">
        <v>19</v>
      </c>
      <c r="J87" s="197">
        <v>1933</v>
      </c>
      <c r="K87" s="158">
        <v>71</v>
      </c>
      <c r="L87" s="158">
        <v>46</v>
      </c>
      <c r="M87" s="150">
        <v>19</v>
      </c>
      <c r="N87" s="251">
        <v>2069</v>
      </c>
      <c r="O87" s="32">
        <v>7.0000000000000007E-2</v>
      </c>
      <c r="P87" s="27"/>
    </row>
    <row r="88" spans="1:16">
      <c r="A88" s="19" t="s">
        <v>48</v>
      </c>
      <c r="B88" s="197">
        <v>765</v>
      </c>
      <c r="C88" s="158">
        <v>543</v>
      </c>
      <c r="D88" s="158">
        <v>34</v>
      </c>
      <c r="E88" s="150">
        <v>0</v>
      </c>
      <c r="F88" s="197">
        <v>4595</v>
      </c>
      <c r="G88" s="158">
        <v>992</v>
      </c>
      <c r="H88" s="158">
        <v>413</v>
      </c>
      <c r="I88" s="150">
        <v>254</v>
      </c>
      <c r="J88" s="197">
        <v>3830</v>
      </c>
      <c r="K88" s="158">
        <v>449</v>
      </c>
      <c r="L88" s="158">
        <v>379</v>
      </c>
      <c r="M88" s="150">
        <v>254</v>
      </c>
      <c r="N88" s="251">
        <v>4912</v>
      </c>
      <c r="O88" s="32">
        <v>0.22</v>
      </c>
      <c r="P88" s="27"/>
    </row>
    <row r="89" spans="1:16">
      <c r="A89" s="19" t="s">
        <v>49</v>
      </c>
      <c r="B89" s="197">
        <v>11</v>
      </c>
      <c r="C89" s="158">
        <v>0</v>
      </c>
      <c r="D89" s="158">
        <v>0</v>
      </c>
      <c r="E89" s="150">
        <v>0</v>
      </c>
      <c r="F89" s="197">
        <v>500</v>
      </c>
      <c r="G89" s="158">
        <v>9</v>
      </c>
      <c r="H89" s="158">
        <v>0</v>
      </c>
      <c r="I89" s="150">
        <v>27</v>
      </c>
      <c r="J89" s="197">
        <v>489</v>
      </c>
      <c r="K89" s="158">
        <v>9</v>
      </c>
      <c r="L89" s="158">
        <v>0</v>
      </c>
      <c r="M89" s="150">
        <v>27</v>
      </c>
      <c r="N89" s="251">
        <v>525</v>
      </c>
      <c r="O89" s="32">
        <v>7.0000000000000007E-2</v>
      </c>
      <c r="P89" s="27"/>
    </row>
    <row r="90" spans="1:16">
      <c r="A90" s="19" t="s">
        <v>50</v>
      </c>
      <c r="B90" s="197">
        <v>428</v>
      </c>
      <c r="C90" s="158">
        <v>67</v>
      </c>
      <c r="D90" s="158">
        <v>2</v>
      </c>
      <c r="E90" s="150">
        <v>1</v>
      </c>
      <c r="F90" s="197">
        <v>9501</v>
      </c>
      <c r="G90" s="158">
        <v>194</v>
      </c>
      <c r="H90" s="158">
        <v>1167</v>
      </c>
      <c r="I90" s="150">
        <v>598</v>
      </c>
      <c r="J90" s="197">
        <v>9073</v>
      </c>
      <c r="K90" s="158">
        <v>127</v>
      </c>
      <c r="L90" s="158">
        <v>1165</v>
      </c>
      <c r="M90" s="150">
        <v>597</v>
      </c>
      <c r="N90" s="251">
        <v>10962</v>
      </c>
      <c r="O90" s="32">
        <v>0.17</v>
      </c>
      <c r="P90" s="27"/>
    </row>
    <row r="91" spans="1:16">
      <c r="A91" s="19" t="s">
        <v>51</v>
      </c>
      <c r="B91" s="197">
        <v>1473</v>
      </c>
      <c r="C91" s="158">
        <v>4654</v>
      </c>
      <c r="D91" s="158">
        <v>20</v>
      </c>
      <c r="E91" s="150">
        <v>0</v>
      </c>
      <c r="F91" s="197">
        <v>12361</v>
      </c>
      <c r="G91" s="158">
        <v>1936</v>
      </c>
      <c r="H91" s="158">
        <v>3151</v>
      </c>
      <c r="I91" s="150">
        <v>928</v>
      </c>
      <c r="J91" s="197">
        <v>10888</v>
      </c>
      <c r="K91" s="158">
        <v>-2718</v>
      </c>
      <c r="L91" s="158">
        <v>3131</v>
      </c>
      <c r="M91" s="150">
        <v>928</v>
      </c>
      <c r="N91" s="251">
        <v>12229</v>
      </c>
      <c r="O91" s="32">
        <v>0.11</v>
      </c>
      <c r="P91" s="27"/>
    </row>
    <row r="92" spans="1:16">
      <c r="A92" s="19" t="s">
        <v>52</v>
      </c>
      <c r="B92" s="197">
        <v>460</v>
      </c>
      <c r="C92" s="158">
        <v>993</v>
      </c>
      <c r="D92" s="158">
        <v>0</v>
      </c>
      <c r="E92" s="150">
        <v>0</v>
      </c>
      <c r="F92" s="197">
        <v>3750</v>
      </c>
      <c r="G92" s="158">
        <v>387</v>
      </c>
      <c r="H92" s="158">
        <v>604</v>
      </c>
      <c r="I92" s="150">
        <v>235</v>
      </c>
      <c r="J92" s="197">
        <v>3290</v>
      </c>
      <c r="K92" s="158">
        <v>-606</v>
      </c>
      <c r="L92" s="158">
        <v>604</v>
      </c>
      <c r="M92" s="150">
        <v>235</v>
      </c>
      <c r="N92" s="251">
        <v>3523</v>
      </c>
      <c r="O92" s="32">
        <v>7.0000000000000007E-2</v>
      </c>
      <c r="P92" s="27"/>
    </row>
    <row r="93" spans="1:16">
      <c r="A93" s="19" t="s">
        <v>53</v>
      </c>
      <c r="B93" s="197">
        <v>239</v>
      </c>
      <c r="C93" s="158">
        <v>523</v>
      </c>
      <c r="D93" s="158">
        <v>0</v>
      </c>
      <c r="E93" s="150">
        <v>448</v>
      </c>
      <c r="F93" s="197">
        <v>20642</v>
      </c>
      <c r="G93" s="158">
        <v>1888</v>
      </c>
      <c r="H93" s="158">
        <v>1975</v>
      </c>
      <c r="I93" s="150">
        <v>2830</v>
      </c>
      <c r="J93" s="197">
        <v>20403</v>
      </c>
      <c r="K93" s="158">
        <v>1365</v>
      </c>
      <c r="L93" s="158">
        <v>1975</v>
      </c>
      <c r="M93" s="150">
        <v>2382</v>
      </c>
      <c r="N93" s="251">
        <v>26125</v>
      </c>
      <c r="O93" s="32">
        <v>0.22</v>
      </c>
      <c r="P93" s="27"/>
    </row>
    <row r="94" spans="1:16">
      <c r="A94" s="19" t="s">
        <v>54</v>
      </c>
      <c r="B94" s="197">
        <v>827</v>
      </c>
      <c r="C94" s="158">
        <v>1619</v>
      </c>
      <c r="D94" s="158">
        <v>272</v>
      </c>
      <c r="E94" s="150">
        <v>0</v>
      </c>
      <c r="F94" s="197">
        <v>7656</v>
      </c>
      <c r="G94" s="158">
        <v>1242</v>
      </c>
      <c r="H94" s="158">
        <v>1452</v>
      </c>
      <c r="I94" s="150">
        <v>219</v>
      </c>
      <c r="J94" s="197">
        <v>6829</v>
      </c>
      <c r="K94" s="158">
        <v>-377</v>
      </c>
      <c r="L94" s="158">
        <v>1180</v>
      </c>
      <c r="M94" s="150">
        <v>219</v>
      </c>
      <c r="N94" s="251">
        <v>7851</v>
      </c>
      <c r="O94" s="32">
        <v>0.13</v>
      </c>
      <c r="P94" s="27"/>
    </row>
    <row r="95" spans="1:16">
      <c r="A95" s="19" t="s">
        <v>55</v>
      </c>
      <c r="B95" s="197">
        <v>878</v>
      </c>
      <c r="C95" s="158">
        <v>648</v>
      </c>
      <c r="D95" s="158">
        <v>13</v>
      </c>
      <c r="E95" s="150">
        <v>0</v>
      </c>
      <c r="F95" s="197">
        <v>12156</v>
      </c>
      <c r="G95" s="158">
        <v>1897</v>
      </c>
      <c r="H95" s="158">
        <v>1955</v>
      </c>
      <c r="I95" s="150">
        <v>162</v>
      </c>
      <c r="J95" s="197">
        <v>11278</v>
      </c>
      <c r="K95" s="158">
        <v>1249</v>
      </c>
      <c r="L95" s="158">
        <v>1942</v>
      </c>
      <c r="M95" s="150">
        <v>162</v>
      </c>
      <c r="N95" s="251">
        <v>14631</v>
      </c>
      <c r="O95" s="32">
        <v>0.23</v>
      </c>
      <c r="P95" s="27"/>
    </row>
    <row r="96" spans="1:16">
      <c r="A96" s="19" t="s">
        <v>56</v>
      </c>
      <c r="B96" s="197">
        <v>344</v>
      </c>
      <c r="C96" s="158">
        <v>8</v>
      </c>
      <c r="D96" s="158">
        <v>0</v>
      </c>
      <c r="E96" s="150">
        <v>0</v>
      </c>
      <c r="F96" s="197">
        <v>6862</v>
      </c>
      <c r="G96" s="158">
        <v>380</v>
      </c>
      <c r="H96" s="158">
        <v>1144</v>
      </c>
      <c r="I96" s="150">
        <v>158</v>
      </c>
      <c r="J96" s="197">
        <v>6518</v>
      </c>
      <c r="K96" s="158">
        <v>372</v>
      </c>
      <c r="L96" s="158">
        <v>1144</v>
      </c>
      <c r="M96" s="150">
        <v>158</v>
      </c>
      <c r="N96" s="251">
        <v>8192</v>
      </c>
      <c r="O96" s="32">
        <v>0.2</v>
      </c>
      <c r="P96" s="27"/>
    </row>
    <row r="97" spans="1:16">
      <c r="A97" s="19" t="s">
        <v>57</v>
      </c>
      <c r="B97" s="197">
        <v>285</v>
      </c>
      <c r="C97" s="158">
        <v>254</v>
      </c>
      <c r="D97" s="158">
        <v>1</v>
      </c>
      <c r="E97" s="150">
        <v>0</v>
      </c>
      <c r="F97" s="197">
        <v>4803</v>
      </c>
      <c r="G97" s="158">
        <v>287</v>
      </c>
      <c r="H97" s="158">
        <v>453</v>
      </c>
      <c r="I97" s="150">
        <v>587</v>
      </c>
      <c r="J97" s="197">
        <v>4518</v>
      </c>
      <c r="K97" s="158">
        <v>33</v>
      </c>
      <c r="L97" s="158">
        <v>452</v>
      </c>
      <c r="M97" s="150">
        <v>587</v>
      </c>
      <c r="N97" s="251">
        <v>5590</v>
      </c>
      <c r="O97" s="32">
        <v>0.19</v>
      </c>
      <c r="P97" s="27"/>
    </row>
    <row r="98" spans="1:16">
      <c r="A98" s="19" t="s">
        <v>58</v>
      </c>
      <c r="B98" s="197">
        <v>138</v>
      </c>
      <c r="C98" s="158">
        <v>64</v>
      </c>
      <c r="D98" s="158">
        <v>0</v>
      </c>
      <c r="E98" s="150">
        <v>0</v>
      </c>
      <c r="F98" s="197">
        <v>3519</v>
      </c>
      <c r="G98" s="158">
        <v>157</v>
      </c>
      <c r="H98" s="158">
        <v>374</v>
      </c>
      <c r="I98" s="150">
        <v>78</v>
      </c>
      <c r="J98" s="197">
        <v>3381</v>
      </c>
      <c r="K98" s="158">
        <v>93</v>
      </c>
      <c r="L98" s="158">
        <v>374</v>
      </c>
      <c r="M98" s="150">
        <v>78</v>
      </c>
      <c r="N98" s="251">
        <v>3926</v>
      </c>
      <c r="O98" s="32">
        <v>0.14000000000000001</v>
      </c>
      <c r="P98" s="27"/>
    </row>
    <row r="99" spans="1:16">
      <c r="A99" s="19" t="s">
        <v>59</v>
      </c>
      <c r="B99" s="197">
        <v>247</v>
      </c>
      <c r="C99" s="158">
        <v>24</v>
      </c>
      <c r="D99" s="158">
        <v>0</v>
      </c>
      <c r="E99" s="150">
        <v>0</v>
      </c>
      <c r="F99" s="197">
        <v>5548</v>
      </c>
      <c r="G99" s="158">
        <v>105</v>
      </c>
      <c r="H99" s="158">
        <v>595</v>
      </c>
      <c r="I99" s="150">
        <v>200</v>
      </c>
      <c r="J99" s="197">
        <v>5301</v>
      </c>
      <c r="K99" s="158">
        <v>81</v>
      </c>
      <c r="L99" s="158">
        <v>595</v>
      </c>
      <c r="M99" s="150">
        <v>200</v>
      </c>
      <c r="N99" s="251">
        <v>6177</v>
      </c>
      <c r="O99" s="32">
        <v>0.14000000000000001</v>
      </c>
      <c r="P99" s="27"/>
    </row>
    <row r="100" spans="1:16">
      <c r="A100" s="19" t="s">
        <v>60</v>
      </c>
      <c r="B100" s="197">
        <v>192</v>
      </c>
      <c r="C100" s="158">
        <v>34</v>
      </c>
      <c r="D100" s="158">
        <v>0</v>
      </c>
      <c r="E100" s="150">
        <v>0</v>
      </c>
      <c r="F100" s="197">
        <v>6929</v>
      </c>
      <c r="G100" s="158">
        <v>245</v>
      </c>
      <c r="H100" s="158">
        <v>835</v>
      </c>
      <c r="I100" s="150">
        <v>602</v>
      </c>
      <c r="J100" s="197">
        <v>6737</v>
      </c>
      <c r="K100" s="158">
        <v>211</v>
      </c>
      <c r="L100" s="158">
        <v>835</v>
      </c>
      <c r="M100" s="150">
        <v>602</v>
      </c>
      <c r="N100" s="251">
        <v>8385</v>
      </c>
      <c r="O100" s="32">
        <v>0.2</v>
      </c>
      <c r="P100" s="27"/>
    </row>
    <row r="101" spans="1:16">
      <c r="A101" s="19" t="s">
        <v>61</v>
      </c>
      <c r="B101" s="197">
        <v>178</v>
      </c>
      <c r="C101" s="158">
        <v>372</v>
      </c>
      <c r="D101" s="158">
        <v>0</v>
      </c>
      <c r="E101" s="150">
        <v>0</v>
      </c>
      <c r="F101" s="197">
        <v>2446</v>
      </c>
      <c r="G101" s="158">
        <v>793</v>
      </c>
      <c r="H101" s="158">
        <v>354</v>
      </c>
      <c r="I101" s="150">
        <v>193</v>
      </c>
      <c r="J101" s="197">
        <v>2268</v>
      </c>
      <c r="K101" s="158">
        <v>421</v>
      </c>
      <c r="L101" s="158">
        <v>354</v>
      </c>
      <c r="M101" s="150">
        <v>193</v>
      </c>
      <c r="N101" s="251">
        <v>3236</v>
      </c>
      <c r="O101" s="32">
        <v>0.3</v>
      </c>
      <c r="P101" s="27"/>
    </row>
    <row r="102" spans="1:16">
      <c r="A102" s="19" t="s">
        <v>62</v>
      </c>
      <c r="B102" s="197">
        <v>416</v>
      </c>
      <c r="C102" s="158">
        <v>480</v>
      </c>
      <c r="D102" s="158">
        <v>1</v>
      </c>
      <c r="E102" s="150">
        <v>0</v>
      </c>
      <c r="F102" s="197">
        <v>2998</v>
      </c>
      <c r="G102" s="158">
        <v>723</v>
      </c>
      <c r="H102" s="158">
        <v>199</v>
      </c>
      <c r="I102" s="150">
        <v>0</v>
      </c>
      <c r="J102" s="197">
        <v>2582</v>
      </c>
      <c r="K102" s="158">
        <v>243</v>
      </c>
      <c r="L102" s="158">
        <v>198</v>
      </c>
      <c r="M102" s="150">
        <v>0</v>
      </c>
      <c r="N102" s="251">
        <v>3023</v>
      </c>
      <c r="O102" s="32">
        <v>0.15</v>
      </c>
      <c r="P102" s="27"/>
    </row>
    <row r="103" spans="1:16">
      <c r="A103" s="19" t="s">
        <v>63</v>
      </c>
      <c r="B103" s="197">
        <v>207</v>
      </c>
      <c r="C103" s="158">
        <v>0</v>
      </c>
      <c r="D103" s="158">
        <v>0</v>
      </c>
      <c r="E103" s="150">
        <v>6</v>
      </c>
      <c r="F103" s="197">
        <v>3181</v>
      </c>
      <c r="G103" s="158">
        <v>63</v>
      </c>
      <c r="H103" s="158">
        <v>142</v>
      </c>
      <c r="I103" s="150">
        <v>79</v>
      </c>
      <c r="J103" s="197">
        <v>2974</v>
      </c>
      <c r="K103" s="158">
        <v>63</v>
      </c>
      <c r="L103" s="158">
        <v>142</v>
      </c>
      <c r="M103" s="150">
        <v>73</v>
      </c>
      <c r="N103" s="251">
        <v>3252</v>
      </c>
      <c r="O103" s="32">
        <v>0.09</v>
      </c>
      <c r="P103" s="27"/>
    </row>
    <row r="104" spans="1:16">
      <c r="A104" s="19" t="s">
        <v>64</v>
      </c>
      <c r="B104" s="197">
        <v>191</v>
      </c>
      <c r="C104" s="158">
        <v>373</v>
      </c>
      <c r="D104" s="158">
        <v>0</v>
      </c>
      <c r="E104" s="150">
        <v>0</v>
      </c>
      <c r="F104" s="197">
        <v>8068</v>
      </c>
      <c r="G104" s="158">
        <v>1126</v>
      </c>
      <c r="H104" s="158">
        <v>870</v>
      </c>
      <c r="I104" s="150">
        <v>743</v>
      </c>
      <c r="J104" s="197">
        <v>7877</v>
      </c>
      <c r="K104" s="158">
        <v>753</v>
      </c>
      <c r="L104" s="158">
        <v>870</v>
      </c>
      <c r="M104" s="150">
        <v>743</v>
      </c>
      <c r="N104" s="251">
        <v>10243</v>
      </c>
      <c r="O104" s="32">
        <v>0.23</v>
      </c>
      <c r="P104" s="27"/>
    </row>
    <row r="105" spans="1:16">
      <c r="A105" s="19" t="s">
        <v>65</v>
      </c>
      <c r="B105" s="197">
        <v>367</v>
      </c>
      <c r="C105" s="158">
        <v>661</v>
      </c>
      <c r="D105" s="158">
        <v>0</v>
      </c>
      <c r="E105" s="150">
        <v>0</v>
      </c>
      <c r="F105" s="197">
        <v>9865</v>
      </c>
      <c r="G105" s="158">
        <v>723</v>
      </c>
      <c r="H105" s="158">
        <v>649</v>
      </c>
      <c r="I105" s="150">
        <v>928</v>
      </c>
      <c r="J105" s="197">
        <v>9498</v>
      </c>
      <c r="K105" s="158">
        <v>62</v>
      </c>
      <c r="L105" s="158">
        <v>649</v>
      </c>
      <c r="M105" s="150">
        <v>928</v>
      </c>
      <c r="N105" s="251">
        <v>11137</v>
      </c>
      <c r="O105" s="32">
        <v>0.15</v>
      </c>
      <c r="P105" s="27"/>
    </row>
    <row r="106" spans="1:16">
      <c r="A106" s="19" t="s">
        <v>67</v>
      </c>
      <c r="B106" s="197">
        <v>293</v>
      </c>
      <c r="C106" s="158">
        <v>64</v>
      </c>
      <c r="D106" s="158">
        <v>0</v>
      </c>
      <c r="E106" s="150">
        <v>0</v>
      </c>
      <c r="F106" s="197">
        <v>2542</v>
      </c>
      <c r="G106" s="158">
        <v>49</v>
      </c>
      <c r="H106" s="158">
        <v>231</v>
      </c>
      <c r="I106" s="150">
        <v>186</v>
      </c>
      <c r="J106" s="197">
        <v>2249</v>
      </c>
      <c r="K106" s="158">
        <v>-15</v>
      </c>
      <c r="L106" s="158">
        <v>231</v>
      </c>
      <c r="M106" s="150">
        <v>186</v>
      </c>
      <c r="N106" s="251">
        <v>2651</v>
      </c>
      <c r="O106" s="32">
        <v>0.15</v>
      </c>
      <c r="P106" s="27"/>
    </row>
    <row r="107" spans="1:16">
      <c r="A107" s="19" t="s">
        <v>68</v>
      </c>
      <c r="B107" s="197">
        <v>100</v>
      </c>
      <c r="C107" s="158">
        <v>11</v>
      </c>
      <c r="D107" s="158">
        <v>0</v>
      </c>
      <c r="E107" s="150">
        <v>0</v>
      </c>
      <c r="F107" s="197">
        <v>21066</v>
      </c>
      <c r="G107" s="158">
        <v>1432</v>
      </c>
      <c r="H107" s="158">
        <v>3297</v>
      </c>
      <c r="I107" s="150">
        <v>2231</v>
      </c>
      <c r="J107" s="197">
        <v>20966</v>
      </c>
      <c r="K107" s="158">
        <v>1421</v>
      </c>
      <c r="L107" s="158">
        <v>3297</v>
      </c>
      <c r="M107" s="150">
        <v>2231</v>
      </c>
      <c r="N107" s="251">
        <v>27915</v>
      </c>
      <c r="O107" s="32">
        <v>0.25</v>
      </c>
      <c r="P107" s="27"/>
    </row>
    <row r="108" spans="1:16">
      <c r="A108" s="19" t="s">
        <v>69</v>
      </c>
      <c r="B108" s="197">
        <v>207</v>
      </c>
      <c r="C108" s="158">
        <v>44</v>
      </c>
      <c r="D108" s="158">
        <v>0</v>
      </c>
      <c r="E108" s="150">
        <v>0</v>
      </c>
      <c r="F108" s="197">
        <v>2688</v>
      </c>
      <c r="G108" s="158">
        <v>166</v>
      </c>
      <c r="H108" s="158">
        <v>308</v>
      </c>
      <c r="I108" s="150">
        <v>185</v>
      </c>
      <c r="J108" s="197">
        <v>2481</v>
      </c>
      <c r="K108" s="158">
        <v>122</v>
      </c>
      <c r="L108" s="158">
        <v>308</v>
      </c>
      <c r="M108" s="150">
        <v>185</v>
      </c>
      <c r="N108" s="251">
        <v>3096</v>
      </c>
      <c r="O108" s="32">
        <v>0.2</v>
      </c>
      <c r="P108" s="27"/>
    </row>
    <row r="109" spans="1:16">
      <c r="A109" s="19" t="s">
        <v>70</v>
      </c>
      <c r="B109" s="197">
        <v>152</v>
      </c>
      <c r="C109" s="158">
        <v>30</v>
      </c>
      <c r="D109" s="158">
        <v>0</v>
      </c>
      <c r="E109" s="150">
        <v>0</v>
      </c>
      <c r="F109" s="197">
        <v>1099</v>
      </c>
      <c r="G109" s="158">
        <v>27</v>
      </c>
      <c r="H109" s="158">
        <v>32</v>
      </c>
      <c r="I109" s="150">
        <v>56</v>
      </c>
      <c r="J109" s="197">
        <v>947</v>
      </c>
      <c r="K109" s="158">
        <v>-3</v>
      </c>
      <c r="L109" s="158">
        <v>32</v>
      </c>
      <c r="M109" s="150">
        <v>56</v>
      </c>
      <c r="N109" s="251">
        <v>1032</v>
      </c>
      <c r="O109" s="32">
        <v>0.08</v>
      </c>
      <c r="P109" s="27"/>
    </row>
    <row r="110" spans="1:16">
      <c r="A110" s="19" t="s">
        <v>71</v>
      </c>
      <c r="B110" s="197">
        <v>954</v>
      </c>
      <c r="C110" s="158">
        <v>3524</v>
      </c>
      <c r="D110" s="158">
        <v>1</v>
      </c>
      <c r="E110" s="150">
        <v>0</v>
      </c>
      <c r="F110" s="197">
        <v>10561</v>
      </c>
      <c r="G110" s="158">
        <v>2844</v>
      </c>
      <c r="H110" s="158">
        <v>1676</v>
      </c>
      <c r="I110" s="150">
        <v>237</v>
      </c>
      <c r="J110" s="197">
        <v>9607</v>
      </c>
      <c r="K110" s="158">
        <v>-680</v>
      </c>
      <c r="L110" s="158">
        <v>1675</v>
      </c>
      <c r="M110" s="150">
        <v>237</v>
      </c>
      <c r="N110" s="251">
        <v>10839</v>
      </c>
      <c r="O110" s="32">
        <v>0.11</v>
      </c>
      <c r="P110" s="27"/>
    </row>
    <row r="111" spans="1:16">
      <c r="A111" s="19" t="s">
        <v>72</v>
      </c>
      <c r="B111" s="197">
        <v>145</v>
      </c>
      <c r="C111" s="158">
        <v>83</v>
      </c>
      <c r="D111" s="158">
        <v>0</v>
      </c>
      <c r="E111" s="150">
        <v>0</v>
      </c>
      <c r="F111" s="197">
        <v>1965</v>
      </c>
      <c r="G111" s="158">
        <v>113</v>
      </c>
      <c r="H111" s="158">
        <v>59</v>
      </c>
      <c r="I111" s="150">
        <v>80</v>
      </c>
      <c r="J111" s="197">
        <v>1820</v>
      </c>
      <c r="K111" s="158">
        <v>30</v>
      </c>
      <c r="L111" s="158">
        <v>59</v>
      </c>
      <c r="M111" s="150">
        <v>80</v>
      </c>
      <c r="N111" s="251">
        <v>1989</v>
      </c>
      <c r="O111" s="32">
        <v>0.08</v>
      </c>
      <c r="P111" s="27"/>
    </row>
    <row r="112" spans="1:16">
      <c r="A112" s="19" t="s">
        <v>73</v>
      </c>
      <c r="B112" s="197">
        <v>1022</v>
      </c>
      <c r="C112" s="158">
        <v>899</v>
      </c>
      <c r="D112" s="158">
        <v>12</v>
      </c>
      <c r="E112" s="150">
        <v>18</v>
      </c>
      <c r="F112" s="197">
        <v>25879</v>
      </c>
      <c r="G112" s="158">
        <v>2319</v>
      </c>
      <c r="H112" s="158">
        <v>2481</v>
      </c>
      <c r="I112" s="150">
        <v>2446</v>
      </c>
      <c r="J112" s="197">
        <v>24857</v>
      </c>
      <c r="K112" s="158">
        <v>1420</v>
      </c>
      <c r="L112" s="158">
        <v>2469</v>
      </c>
      <c r="M112" s="150">
        <v>2428</v>
      </c>
      <c r="N112" s="251">
        <v>31174</v>
      </c>
      <c r="O112" s="32">
        <v>0.2</v>
      </c>
      <c r="P112" s="27"/>
    </row>
    <row r="113" spans="1:16">
      <c r="A113" s="19" t="s">
        <v>74</v>
      </c>
      <c r="B113" s="197">
        <v>154</v>
      </c>
      <c r="C113" s="158">
        <v>212</v>
      </c>
      <c r="D113" s="158">
        <v>0</v>
      </c>
      <c r="E113" s="150">
        <v>0</v>
      </c>
      <c r="F113" s="197">
        <v>4557</v>
      </c>
      <c r="G113" s="158">
        <v>285</v>
      </c>
      <c r="H113" s="158">
        <v>777</v>
      </c>
      <c r="I113" s="150">
        <v>206</v>
      </c>
      <c r="J113" s="197">
        <v>4403</v>
      </c>
      <c r="K113" s="158">
        <v>73</v>
      </c>
      <c r="L113" s="158">
        <v>777</v>
      </c>
      <c r="M113" s="150">
        <v>206</v>
      </c>
      <c r="N113" s="251">
        <v>5459</v>
      </c>
      <c r="O113" s="32">
        <v>0.19</v>
      </c>
      <c r="P113" s="27"/>
    </row>
    <row r="114" spans="1:16">
      <c r="A114" s="19" t="s">
        <v>75</v>
      </c>
      <c r="B114" s="197">
        <v>507</v>
      </c>
      <c r="C114" s="158">
        <v>229</v>
      </c>
      <c r="D114" s="158">
        <v>0</v>
      </c>
      <c r="E114" s="150">
        <v>0</v>
      </c>
      <c r="F114" s="197">
        <v>14548</v>
      </c>
      <c r="G114" s="158">
        <v>992</v>
      </c>
      <c r="H114" s="158">
        <v>2093</v>
      </c>
      <c r="I114" s="150">
        <v>616</v>
      </c>
      <c r="J114" s="197">
        <v>14041</v>
      </c>
      <c r="K114" s="158">
        <v>763</v>
      </c>
      <c r="L114" s="158">
        <v>2093</v>
      </c>
      <c r="M114" s="150">
        <v>616</v>
      </c>
      <c r="N114" s="251">
        <v>17513</v>
      </c>
      <c r="O114" s="32">
        <v>0.2</v>
      </c>
      <c r="P114" s="27"/>
    </row>
    <row r="115" spans="1:16">
      <c r="A115" s="19" t="s">
        <v>76</v>
      </c>
      <c r="B115" s="197">
        <v>1381</v>
      </c>
      <c r="C115" s="158">
        <v>375</v>
      </c>
      <c r="D115" s="158">
        <v>0</v>
      </c>
      <c r="E115" s="150">
        <v>0</v>
      </c>
      <c r="F115" s="197">
        <v>7280</v>
      </c>
      <c r="G115" s="158">
        <v>768</v>
      </c>
      <c r="H115" s="158">
        <v>848</v>
      </c>
      <c r="I115" s="150">
        <v>112</v>
      </c>
      <c r="J115" s="197">
        <v>5899</v>
      </c>
      <c r="K115" s="158">
        <v>393</v>
      </c>
      <c r="L115" s="158">
        <v>848</v>
      </c>
      <c r="M115" s="150">
        <v>112</v>
      </c>
      <c r="N115" s="251">
        <v>7252</v>
      </c>
      <c r="O115" s="32">
        <v>0.19</v>
      </c>
      <c r="P115" s="27"/>
    </row>
    <row r="116" spans="1:16">
      <c r="A116" s="134" t="s">
        <v>77</v>
      </c>
      <c r="B116" s="198">
        <f>SUM(B83:B115)</f>
        <v>14873</v>
      </c>
      <c r="C116" s="160">
        <f t="shared" ref="C116:M116" si="3">SUM(C83:C115)</f>
        <v>19315</v>
      </c>
      <c r="D116" s="160">
        <f t="shared" si="3"/>
        <v>362</v>
      </c>
      <c r="E116" s="151">
        <f t="shared" si="3"/>
        <v>474</v>
      </c>
      <c r="F116" s="198">
        <f t="shared" si="3"/>
        <v>259980</v>
      </c>
      <c r="G116" s="160">
        <f t="shared" si="3"/>
        <v>27635</v>
      </c>
      <c r="H116" s="160">
        <f t="shared" si="3"/>
        <v>35205</v>
      </c>
      <c r="I116" s="151">
        <f t="shared" si="3"/>
        <v>17493</v>
      </c>
      <c r="J116" s="198">
        <f t="shared" si="3"/>
        <v>245107</v>
      </c>
      <c r="K116" s="160">
        <f t="shared" si="3"/>
        <v>8320</v>
      </c>
      <c r="L116" s="160">
        <f t="shared" si="3"/>
        <v>34843</v>
      </c>
      <c r="M116" s="151">
        <f t="shared" si="3"/>
        <v>17019</v>
      </c>
      <c r="N116" s="270">
        <v>305289</v>
      </c>
      <c r="O116" s="33">
        <v>0.2</v>
      </c>
      <c r="P116" s="27"/>
    </row>
    <row r="118" spans="1:16" ht="15.75">
      <c r="A118" s="9" t="s">
        <v>521</v>
      </c>
    </row>
    <row r="120" spans="1:16" ht="15.75">
      <c r="A120" s="316" t="s">
        <v>85</v>
      </c>
      <c r="B120" s="320" t="s">
        <v>86</v>
      </c>
      <c r="C120" s="321"/>
      <c r="D120" s="321"/>
      <c r="E120" s="322"/>
      <c r="F120" s="320" t="s">
        <v>87</v>
      </c>
      <c r="G120" s="321"/>
      <c r="H120" s="321"/>
      <c r="I120" s="322"/>
      <c r="J120" s="327" t="s">
        <v>88</v>
      </c>
      <c r="K120" s="328"/>
      <c r="L120" s="328"/>
      <c r="M120" s="328"/>
      <c r="N120" s="329"/>
      <c r="O120" s="326" t="s">
        <v>123</v>
      </c>
    </row>
    <row r="121" spans="1:16" ht="31.5">
      <c r="A121" s="317"/>
      <c r="B121" s="183" t="s">
        <v>83</v>
      </c>
      <c r="C121" s="183" t="s">
        <v>80</v>
      </c>
      <c r="D121" s="183" t="s">
        <v>81</v>
      </c>
      <c r="E121" s="183" t="s">
        <v>82</v>
      </c>
      <c r="F121" s="183" t="s">
        <v>83</v>
      </c>
      <c r="G121" s="183" t="s">
        <v>80</v>
      </c>
      <c r="H121" s="183" t="s">
        <v>81</v>
      </c>
      <c r="I121" s="183" t="s">
        <v>82</v>
      </c>
      <c r="J121" s="183" t="s">
        <v>83</v>
      </c>
      <c r="K121" s="183" t="s">
        <v>80</v>
      </c>
      <c r="L121" s="183" t="s">
        <v>81</v>
      </c>
      <c r="M121" s="183" t="s">
        <v>82</v>
      </c>
      <c r="N121" s="268" t="s">
        <v>425</v>
      </c>
      <c r="O121" s="326"/>
    </row>
    <row r="122" spans="1:16">
      <c r="A122" s="17" t="s">
        <v>43</v>
      </c>
      <c r="B122" s="110">
        <v>103</v>
      </c>
      <c r="C122" s="97">
        <v>133</v>
      </c>
      <c r="D122" s="97">
        <v>0</v>
      </c>
      <c r="E122" s="249">
        <v>0</v>
      </c>
      <c r="F122" s="110">
        <v>11540</v>
      </c>
      <c r="G122" s="97">
        <v>2860</v>
      </c>
      <c r="H122" s="97">
        <v>3230</v>
      </c>
      <c r="I122" s="249">
        <v>127</v>
      </c>
      <c r="J122" s="110">
        <v>11437</v>
      </c>
      <c r="K122" s="97">
        <v>2727</v>
      </c>
      <c r="L122" s="97">
        <v>3230</v>
      </c>
      <c r="M122" s="97">
        <v>127</v>
      </c>
      <c r="N122" s="249">
        <v>17521</v>
      </c>
      <c r="O122" s="271">
        <v>0.35</v>
      </c>
    </row>
    <row r="123" spans="1:16">
      <c r="A123" s="19" t="s">
        <v>44</v>
      </c>
      <c r="B123" s="197">
        <v>823</v>
      </c>
      <c r="C123" s="158">
        <v>1853</v>
      </c>
      <c r="D123" s="158">
        <v>0</v>
      </c>
      <c r="E123" s="150">
        <v>0</v>
      </c>
      <c r="F123" s="197">
        <v>9604</v>
      </c>
      <c r="G123" s="158">
        <v>1579</v>
      </c>
      <c r="H123" s="158">
        <v>813</v>
      </c>
      <c r="I123" s="150">
        <v>406</v>
      </c>
      <c r="J123" s="197">
        <v>8781</v>
      </c>
      <c r="K123" s="158">
        <v>-274</v>
      </c>
      <c r="L123" s="158">
        <v>813</v>
      </c>
      <c r="M123" s="158">
        <v>406</v>
      </c>
      <c r="N123" s="150">
        <v>9726</v>
      </c>
      <c r="O123" s="272">
        <v>0.1</v>
      </c>
    </row>
    <row r="124" spans="1:16">
      <c r="A124" s="19" t="s">
        <v>45</v>
      </c>
      <c r="B124" s="197">
        <v>40</v>
      </c>
      <c r="C124" s="158">
        <v>201</v>
      </c>
      <c r="D124" s="158">
        <v>0</v>
      </c>
      <c r="E124" s="150">
        <v>0</v>
      </c>
      <c r="F124" s="197">
        <v>2137</v>
      </c>
      <c r="G124" s="158">
        <v>81</v>
      </c>
      <c r="H124" s="158">
        <v>359</v>
      </c>
      <c r="I124" s="150">
        <v>515</v>
      </c>
      <c r="J124" s="197">
        <v>2097</v>
      </c>
      <c r="K124" s="158">
        <v>-120</v>
      </c>
      <c r="L124" s="158">
        <v>359</v>
      </c>
      <c r="M124" s="158">
        <v>515</v>
      </c>
      <c r="N124" s="150">
        <v>2851</v>
      </c>
      <c r="O124" s="272">
        <v>0.26</v>
      </c>
    </row>
    <row r="125" spans="1:16">
      <c r="A125" s="19" t="s">
        <v>46</v>
      </c>
      <c r="B125" s="197">
        <v>102</v>
      </c>
      <c r="C125" s="158">
        <v>275</v>
      </c>
      <c r="D125" s="158">
        <v>0</v>
      </c>
      <c r="E125" s="150">
        <v>0</v>
      </c>
      <c r="F125" s="197">
        <v>9583</v>
      </c>
      <c r="G125" s="158">
        <v>758</v>
      </c>
      <c r="H125" s="158">
        <v>2606</v>
      </c>
      <c r="I125" s="150">
        <v>1202</v>
      </c>
      <c r="J125" s="197">
        <v>9481</v>
      </c>
      <c r="K125" s="158">
        <v>483</v>
      </c>
      <c r="L125" s="158">
        <v>2606</v>
      </c>
      <c r="M125" s="158">
        <v>1202</v>
      </c>
      <c r="N125" s="150">
        <v>13772</v>
      </c>
      <c r="O125" s="272">
        <v>0.31</v>
      </c>
    </row>
    <row r="126" spans="1:16">
      <c r="A126" s="19" t="s">
        <v>47</v>
      </c>
      <c r="B126" s="197">
        <v>22</v>
      </c>
      <c r="C126" s="158">
        <v>0</v>
      </c>
      <c r="D126" s="158">
        <v>0</v>
      </c>
      <c r="E126" s="150">
        <v>0</v>
      </c>
      <c r="F126" s="197">
        <v>907</v>
      </c>
      <c r="G126" s="158">
        <v>72</v>
      </c>
      <c r="H126" s="158">
        <v>46</v>
      </c>
      <c r="I126" s="150">
        <v>19</v>
      </c>
      <c r="J126" s="197">
        <v>885</v>
      </c>
      <c r="K126" s="158">
        <v>72</v>
      </c>
      <c r="L126" s="158">
        <v>46</v>
      </c>
      <c r="M126" s="158">
        <v>19</v>
      </c>
      <c r="N126" s="150">
        <v>1022</v>
      </c>
      <c r="O126" s="272">
        <v>0.13</v>
      </c>
    </row>
    <row r="127" spans="1:16">
      <c r="A127" s="19" t="s">
        <v>48</v>
      </c>
      <c r="B127" s="197">
        <v>317</v>
      </c>
      <c r="C127" s="158">
        <v>541</v>
      </c>
      <c r="D127" s="158">
        <v>34</v>
      </c>
      <c r="E127" s="150">
        <v>0</v>
      </c>
      <c r="F127" s="197">
        <v>3547</v>
      </c>
      <c r="G127" s="158">
        <v>986</v>
      </c>
      <c r="H127" s="158">
        <v>413</v>
      </c>
      <c r="I127" s="150">
        <v>254</v>
      </c>
      <c r="J127" s="197">
        <v>3230</v>
      </c>
      <c r="K127" s="158">
        <v>445</v>
      </c>
      <c r="L127" s="158">
        <v>379</v>
      </c>
      <c r="M127" s="158">
        <v>254</v>
      </c>
      <c r="N127" s="150">
        <v>4308</v>
      </c>
      <c r="O127" s="272">
        <v>0.25</v>
      </c>
    </row>
    <row r="128" spans="1:16">
      <c r="A128" s="19" t="s">
        <v>49</v>
      </c>
      <c r="B128" s="197">
        <v>9</v>
      </c>
      <c r="C128" s="158">
        <v>0</v>
      </c>
      <c r="D128" s="158">
        <v>0</v>
      </c>
      <c r="E128" s="150">
        <v>0</v>
      </c>
      <c r="F128" s="197">
        <v>438</v>
      </c>
      <c r="G128" s="158">
        <v>0</v>
      </c>
      <c r="H128" s="158">
        <v>0</v>
      </c>
      <c r="I128" s="150">
        <v>27</v>
      </c>
      <c r="J128" s="197">
        <v>429</v>
      </c>
      <c r="K128" s="158">
        <v>0</v>
      </c>
      <c r="L128" s="158">
        <v>0</v>
      </c>
      <c r="M128" s="158">
        <v>27</v>
      </c>
      <c r="N128" s="150">
        <v>456</v>
      </c>
      <c r="O128" s="272">
        <v>0.06</v>
      </c>
    </row>
    <row r="129" spans="1:15">
      <c r="A129" s="19" t="s">
        <v>50</v>
      </c>
      <c r="B129" s="197">
        <v>69</v>
      </c>
      <c r="C129" s="158">
        <v>60</v>
      </c>
      <c r="D129" s="158">
        <v>0</v>
      </c>
      <c r="E129" s="150">
        <v>1</v>
      </c>
      <c r="F129" s="197">
        <v>5719</v>
      </c>
      <c r="G129" s="158">
        <v>142</v>
      </c>
      <c r="H129" s="158">
        <v>1119</v>
      </c>
      <c r="I129" s="150">
        <v>598</v>
      </c>
      <c r="J129" s="197">
        <v>5650</v>
      </c>
      <c r="K129" s="158">
        <v>82</v>
      </c>
      <c r="L129" s="158">
        <v>1119</v>
      </c>
      <c r="M129" s="158">
        <v>597</v>
      </c>
      <c r="N129" s="150">
        <v>7448</v>
      </c>
      <c r="O129" s="272">
        <v>0.24</v>
      </c>
    </row>
    <row r="130" spans="1:15">
      <c r="A130" s="19" t="s">
        <v>51</v>
      </c>
      <c r="B130" s="197">
        <v>974</v>
      </c>
      <c r="C130" s="158">
        <v>4654</v>
      </c>
      <c r="D130" s="158">
        <v>20</v>
      </c>
      <c r="E130" s="150">
        <v>0</v>
      </c>
      <c r="F130" s="197">
        <v>9879</v>
      </c>
      <c r="G130" s="158">
        <v>1927</v>
      </c>
      <c r="H130" s="158">
        <v>3144</v>
      </c>
      <c r="I130" s="150">
        <v>924</v>
      </c>
      <c r="J130" s="197">
        <v>8905</v>
      </c>
      <c r="K130" s="158">
        <v>-2727</v>
      </c>
      <c r="L130" s="158">
        <v>3124</v>
      </c>
      <c r="M130" s="158">
        <v>924</v>
      </c>
      <c r="N130" s="150">
        <v>10226</v>
      </c>
      <c r="O130" s="272">
        <v>0.13</v>
      </c>
    </row>
    <row r="131" spans="1:15">
      <c r="A131" s="19" t="s">
        <v>52</v>
      </c>
      <c r="B131" s="197">
        <v>324</v>
      </c>
      <c r="C131" s="158">
        <v>992</v>
      </c>
      <c r="D131" s="158">
        <v>0</v>
      </c>
      <c r="E131" s="150">
        <v>0</v>
      </c>
      <c r="F131" s="197">
        <v>2782</v>
      </c>
      <c r="G131" s="158">
        <v>370</v>
      </c>
      <c r="H131" s="158">
        <v>602</v>
      </c>
      <c r="I131" s="150">
        <v>235</v>
      </c>
      <c r="J131" s="197">
        <v>2458</v>
      </c>
      <c r="K131" s="158">
        <v>-622</v>
      </c>
      <c r="L131" s="158">
        <v>602</v>
      </c>
      <c r="M131" s="158">
        <v>235</v>
      </c>
      <c r="N131" s="150">
        <v>2673</v>
      </c>
      <c r="O131" s="272">
        <v>0.08</v>
      </c>
    </row>
    <row r="132" spans="1:15">
      <c r="A132" s="19" t="s">
        <v>53</v>
      </c>
      <c r="B132" s="197">
        <v>147</v>
      </c>
      <c r="C132" s="158">
        <v>522</v>
      </c>
      <c r="D132" s="158">
        <v>0</v>
      </c>
      <c r="E132" s="150">
        <v>448</v>
      </c>
      <c r="F132" s="197">
        <v>19947</v>
      </c>
      <c r="G132" s="158">
        <v>1883</v>
      </c>
      <c r="H132" s="158">
        <v>1969</v>
      </c>
      <c r="I132" s="150">
        <v>2830</v>
      </c>
      <c r="J132" s="197">
        <v>19800</v>
      </c>
      <c r="K132" s="158">
        <v>1361</v>
      </c>
      <c r="L132" s="158">
        <v>1969</v>
      </c>
      <c r="M132" s="158">
        <v>2382</v>
      </c>
      <c r="N132" s="150">
        <v>25512</v>
      </c>
      <c r="O132" s="272">
        <v>0.22</v>
      </c>
    </row>
    <row r="133" spans="1:15">
      <c r="A133" s="19" t="s">
        <v>54</v>
      </c>
      <c r="B133" s="197">
        <v>400</v>
      </c>
      <c r="C133" s="158">
        <v>1614</v>
      </c>
      <c r="D133" s="158">
        <v>268</v>
      </c>
      <c r="E133" s="150">
        <v>0</v>
      </c>
      <c r="F133" s="197">
        <v>6476</v>
      </c>
      <c r="G133" s="158">
        <v>1235</v>
      </c>
      <c r="H133" s="158">
        <v>1449</v>
      </c>
      <c r="I133" s="150">
        <v>219</v>
      </c>
      <c r="J133" s="197">
        <v>6076</v>
      </c>
      <c r="K133" s="158">
        <v>-379</v>
      </c>
      <c r="L133" s="158">
        <v>1181</v>
      </c>
      <c r="M133" s="158">
        <v>219</v>
      </c>
      <c r="N133" s="150">
        <v>7097</v>
      </c>
      <c r="O133" s="273">
        <v>0.14000000000000001</v>
      </c>
    </row>
    <row r="134" spans="1:15">
      <c r="A134" s="19" t="s">
        <v>55</v>
      </c>
      <c r="B134" s="197">
        <v>584</v>
      </c>
      <c r="C134" s="158">
        <v>648</v>
      </c>
      <c r="D134" s="158">
        <v>11</v>
      </c>
      <c r="E134" s="150">
        <v>0</v>
      </c>
      <c r="F134" s="197">
        <v>11241</v>
      </c>
      <c r="G134" s="158">
        <v>1897</v>
      </c>
      <c r="H134" s="158">
        <v>1954</v>
      </c>
      <c r="I134" s="150">
        <v>162</v>
      </c>
      <c r="J134" s="197">
        <v>10657</v>
      </c>
      <c r="K134" s="158">
        <v>1249</v>
      </c>
      <c r="L134" s="158">
        <v>1943</v>
      </c>
      <c r="M134" s="158">
        <v>162</v>
      </c>
      <c r="N134" s="150">
        <v>14011</v>
      </c>
      <c r="O134" s="272">
        <v>0.24</v>
      </c>
    </row>
    <row r="135" spans="1:15">
      <c r="A135" s="19" t="s">
        <v>56</v>
      </c>
      <c r="B135" s="197">
        <v>72</v>
      </c>
      <c r="C135" s="158">
        <v>8</v>
      </c>
      <c r="D135" s="158">
        <v>0</v>
      </c>
      <c r="E135" s="150">
        <v>0</v>
      </c>
      <c r="F135" s="197">
        <v>5856</v>
      </c>
      <c r="G135" s="158">
        <v>367</v>
      </c>
      <c r="H135" s="158">
        <v>1141</v>
      </c>
      <c r="I135" s="150">
        <v>154</v>
      </c>
      <c r="J135" s="197">
        <v>5784</v>
      </c>
      <c r="K135" s="158">
        <v>359</v>
      </c>
      <c r="L135" s="158">
        <v>1141</v>
      </c>
      <c r="M135" s="158">
        <v>154</v>
      </c>
      <c r="N135" s="150">
        <v>7438</v>
      </c>
      <c r="O135" s="272">
        <v>0.22</v>
      </c>
    </row>
    <row r="136" spans="1:15">
      <c r="A136" s="19" t="s">
        <v>57</v>
      </c>
      <c r="B136" s="197">
        <v>75</v>
      </c>
      <c r="C136" s="158">
        <v>253</v>
      </c>
      <c r="D136" s="158">
        <v>0</v>
      </c>
      <c r="E136" s="150">
        <v>0</v>
      </c>
      <c r="F136" s="197">
        <v>3270</v>
      </c>
      <c r="G136" s="158">
        <v>282</v>
      </c>
      <c r="H136" s="158">
        <v>445</v>
      </c>
      <c r="I136" s="150">
        <v>581</v>
      </c>
      <c r="J136" s="197">
        <v>3195</v>
      </c>
      <c r="K136" s="158">
        <v>29</v>
      </c>
      <c r="L136" s="158">
        <v>445</v>
      </c>
      <c r="M136" s="158">
        <v>581</v>
      </c>
      <c r="N136" s="150">
        <v>4250</v>
      </c>
      <c r="O136" s="272">
        <v>0.25</v>
      </c>
    </row>
    <row r="137" spans="1:15">
      <c r="A137" s="19" t="s">
        <v>58</v>
      </c>
      <c r="B137" s="197">
        <v>30</v>
      </c>
      <c r="C137" s="158">
        <v>50</v>
      </c>
      <c r="D137" s="158">
        <v>0</v>
      </c>
      <c r="E137" s="150">
        <v>0</v>
      </c>
      <c r="F137" s="197">
        <v>2546</v>
      </c>
      <c r="G137" s="158">
        <v>138</v>
      </c>
      <c r="H137" s="158">
        <v>369</v>
      </c>
      <c r="I137" s="150">
        <v>78</v>
      </c>
      <c r="J137" s="197">
        <v>2516</v>
      </c>
      <c r="K137" s="158">
        <v>88</v>
      </c>
      <c r="L137" s="158">
        <v>369</v>
      </c>
      <c r="M137" s="158">
        <v>78</v>
      </c>
      <c r="N137" s="150">
        <v>3051</v>
      </c>
      <c r="O137" s="272">
        <v>0.18</v>
      </c>
    </row>
    <row r="138" spans="1:15">
      <c r="A138" s="19" t="s">
        <v>59</v>
      </c>
      <c r="B138" s="197">
        <v>40</v>
      </c>
      <c r="C138" s="158">
        <v>21</v>
      </c>
      <c r="D138" s="158">
        <v>0</v>
      </c>
      <c r="E138" s="150">
        <v>0</v>
      </c>
      <c r="F138" s="197">
        <v>3385</v>
      </c>
      <c r="G138" s="158">
        <v>99</v>
      </c>
      <c r="H138" s="158">
        <v>595</v>
      </c>
      <c r="I138" s="150">
        <v>200</v>
      </c>
      <c r="J138" s="197">
        <v>3345</v>
      </c>
      <c r="K138" s="158">
        <v>78</v>
      </c>
      <c r="L138" s="158">
        <v>595</v>
      </c>
      <c r="M138" s="158">
        <v>200</v>
      </c>
      <c r="N138" s="150">
        <v>4218</v>
      </c>
      <c r="O138" s="272">
        <v>0.21</v>
      </c>
    </row>
    <row r="139" spans="1:15">
      <c r="A139" s="19" t="s">
        <v>60</v>
      </c>
      <c r="B139" s="197">
        <v>58</v>
      </c>
      <c r="C139" s="158">
        <v>24</v>
      </c>
      <c r="D139" s="158">
        <v>0</v>
      </c>
      <c r="E139" s="150">
        <v>0</v>
      </c>
      <c r="F139" s="197">
        <v>4530</v>
      </c>
      <c r="G139" s="158">
        <v>218</v>
      </c>
      <c r="H139" s="158">
        <v>827</v>
      </c>
      <c r="I139" s="150">
        <v>602</v>
      </c>
      <c r="J139" s="197">
        <v>4472</v>
      </c>
      <c r="K139" s="158">
        <v>194</v>
      </c>
      <c r="L139" s="158">
        <v>827</v>
      </c>
      <c r="M139" s="158">
        <v>602</v>
      </c>
      <c r="N139" s="150">
        <v>6095</v>
      </c>
      <c r="O139" s="272">
        <v>0.27</v>
      </c>
    </row>
    <row r="140" spans="1:15">
      <c r="A140" s="19" t="s">
        <v>61</v>
      </c>
      <c r="B140" s="197">
        <v>69</v>
      </c>
      <c r="C140" s="158">
        <v>372</v>
      </c>
      <c r="D140" s="158">
        <v>0</v>
      </c>
      <c r="E140" s="150">
        <v>0</v>
      </c>
      <c r="F140" s="197">
        <v>2037</v>
      </c>
      <c r="G140" s="158">
        <v>773</v>
      </c>
      <c r="H140" s="158">
        <v>354</v>
      </c>
      <c r="I140" s="150">
        <v>193</v>
      </c>
      <c r="J140" s="197">
        <v>1968</v>
      </c>
      <c r="K140" s="158">
        <v>401</v>
      </c>
      <c r="L140" s="158">
        <v>354</v>
      </c>
      <c r="M140" s="158">
        <v>193</v>
      </c>
      <c r="N140" s="150">
        <v>2916</v>
      </c>
      <c r="O140" s="272">
        <v>0.33</v>
      </c>
    </row>
    <row r="141" spans="1:15">
      <c r="A141" s="19" t="s">
        <v>62</v>
      </c>
      <c r="B141" s="197">
        <v>188</v>
      </c>
      <c r="C141" s="158">
        <v>480</v>
      </c>
      <c r="D141" s="158">
        <v>1</v>
      </c>
      <c r="E141" s="150">
        <v>0</v>
      </c>
      <c r="F141" s="197">
        <v>2667</v>
      </c>
      <c r="G141" s="158">
        <v>714</v>
      </c>
      <c r="H141" s="158">
        <v>192</v>
      </c>
      <c r="I141" s="150">
        <v>0</v>
      </c>
      <c r="J141" s="197">
        <v>2479</v>
      </c>
      <c r="K141" s="158">
        <v>234</v>
      </c>
      <c r="L141" s="158">
        <v>191</v>
      </c>
      <c r="M141" s="158">
        <v>0</v>
      </c>
      <c r="N141" s="150">
        <v>2904</v>
      </c>
      <c r="O141" s="272">
        <v>0.15</v>
      </c>
    </row>
    <row r="142" spans="1:15">
      <c r="A142" s="19" t="s">
        <v>63</v>
      </c>
      <c r="B142" s="197">
        <v>73</v>
      </c>
      <c r="C142" s="158">
        <v>0</v>
      </c>
      <c r="D142" s="158">
        <v>0</v>
      </c>
      <c r="E142" s="150">
        <v>6</v>
      </c>
      <c r="F142" s="197">
        <v>2462</v>
      </c>
      <c r="G142" s="158">
        <v>63</v>
      </c>
      <c r="H142" s="158">
        <v>142</v>
      </c>
      <c r="I142" s="150">
        <v>79</v>
      </c>
      <c r="J142" s="197">
        <v>2389</v>
      </c>
      <c r="K142" s="158">
        <v>63</v>
      </c>
      <c r="L142" s="158">
        <v>142</v>
      </c>
      <c r="M142" s="158">
        <v>73</v>
      </c>
      <c r="N142" s="150">
        <v>2667</v>
      </c>
      <c r="O142" s="272">
        <v>0.1</v>
      </c>
    </row>
    <row r="143" spans="1:15">
      <c r="A143" s="19" t="s">
        <v>64</v>
      </c>
      <c r="B143" s="197">
        <v>40</v>
      </c>
      <c r="C143" s="158">
        <v>371</v>
      </c>
      <c r="D143" s="158">
        <v>0</v>
      </c>
      <c r="E143" s="150">
        <v>0</v>
      </c>
      <c r="F143" s="197">
        <v>7210</v>
      </c>
      <c r="G143" s="158">
        <v>1121</v>
      </c>
      <c r="H143" s="158">
        <v>862</v>
      </c>
      <c r="I143" s="150">
        <v>743</v>
      </c>
      <c r="J143" s="197">
        <v>7170</v>
      </c>
      <c r="K143" s="158">
        <v>750</v>
      </c>
      <c r="L143" s="158">
        <v>862</v>
      </c>
      <c r="M143" s="158">
        <v>743</v>
      </c>
      <c r="N143" s="150">
        <v>9525</v>
      </c>
      <c r="O143" s="272">
        <v>0.25</v>
      </c>
    </row>
    <row r="144" spans="1:15">
      <c r="A144" s="19" t="s">
        <v>65</v>
      </c>
      <c r="B144" s="197">
        <v>203</v>
      </c>
      <c r="C144" s="158">
        <v>618</v>
      </c>
      <c r="D144" s="158">
        <v>0</v>
      </c>
      <c r="E144" s="150">
        <v>0</v>
      </c>
      <c r="F144" s="197">
        <v>9096</v>
      </c>
      <c r="G144" s="158">
        <v>683</v>
      </c>
      <c r="H144" s="158">
        <v>644</v>
      </c>
      <c r="I144" s="150">
        <v>928</v>
      </c>
      <c r="J144" s="197">
        <v>8893</v>
      </c>
      <c r="K144" s="158">
        <v>65</v>
      </c>
      <c r="L144" s="158">
        <v>644</v>
      </c>
      <c r="M144" s="158">
        <v>928</v>
      </c>
      <c r="N144" s="150">
        <v>10530</v>
      </c>
      <c r="O144" s="272">
        <v>0.16</v>
      </c>
    </row>
    <row r="145" spans="1:15">
      <c r="A145" s="19" t="s">
        <v>67</v>
      </c>
      <c r="B145" s="197">
        <v>36</v>
      </c>
      <c r="C145" s="158">
        <v>64</v>
      </c>
      <c r="D145" s="158">
        <v>0</v>
      </c>
      <c r="E145" s="150">
        <v>0</v>
      </c>
      <c r="F145" s="197">
        <v>1581</v>
      </c>
      <c r="G145" s="158">
        <v>40</v>
      </c>
      <c r="H145" s="158">
        <v>230</v>
      </c>
      <c r="I145" s="150">
        <v>186</v>
      </c>
      <c r="J145" s="197">
        <v>1545</v>
      </c>
      <c r="K145" s="158">
        <v>-24</v>
      </c>
      <c r="L145" s="158">
        <v>230</v>
      </c>
      <c r="M145" s="158">
        <v>186</v>
      </c>
      <c r="N145" s="150">
        <v>1937</v>
      </c>
      <c r="O145" s="272">
        <v>0.2</v>
      </c>
    </row>
    <row r="146" spans="1:15">
      <c r="A146" s="19" t="s">
        <v>68</v>
      </c>
      <c r="B146" s="197">
        <v>25</v>
      </c>
      <c r="C146" s="158">
        <v>11</v>
      </c>
      <c r="D146" s="158">
        <v>0</v>
      </c>
      <c r="E146" s="150">
        <v>0</v>
      </c>
      <c r="F146" s="197">
        <v>19958</v>
      </c>
      <c r="G146" s="158">
        <v>1405</v>
      </c>
      <c r="H146" s="158">
        <v>3281</v>
      </c>
      <c r="I146" s="150">
        <v>2222</v>
      </c>
      <c r="J146" s="197">
        <v>19933</v>
      </c>
      <c r="K146" s="158">
        <v>1394</v>
      </c>
      <c r="L146" s="158">
        <v>3281</v>
      </c>
      <c r="M146" s="158">
        <v>2222</v>
      </c>
      <c r="N146" s="150">
        <v>26830</v>
      </c>
      <c r="O146" s="272">
        <v>0.26</v>
      </c>
    </row>
    <row r="147" spans="1:15">
      <c r="A147" s="19" t="s">
        <v>69</v>
      </c>
      <c r="B147" s="197">
        <v>87</v>
      </c>
      <c r="C147" s="158">
        <v>44</v>
      </c>
      <c r="D147" s="158">
        <v>0</v>
      </c>
      <c r="E147" s="150">
        <v>0</v>
      </c>
      <c r="F147" s="197">
        <v>1996</v>
      </c>
      <c r="G147" s="158">
        <v>148</v>
      </c>
      <c r="H147" s="158">
        <v>308</v>
      </c>
      <c r="I147" s="150">
        <v>185</v>
      </c>
      <c r="J147" s="197">
        <v>1909</v>
      </c>
      <c r="K147" s="158">
        <v>104</v>
      </c>
      <c r="L147" s="158">
        <v>308</v>
      </c>
      <c r="M147" s="158">
        <v>185</v>
      </c>
      <c r="N147" s="150">
        <v>2506</v>
      </c>
      <c r="O147" s="272">
        <v>0.24</v>
      </c>
    </row>
    <row r="148" spans="1:15">
      <c r="A148" s="19" t="s">
        <v>70</v>
      </c>
      <c r="B148" s="197">
        <v>9</v>
      </c>
      <c r="C148" s="158">
        <v>30</v>
      </c>
      <c r="D148" s="158">
        <v>0</v>
      </c>
      <c r="E148" s="150">
        <v>0</v>
      </c>
      <c r="F148" s="197">
        <v>588</v>
      </c>
      <c r="G148" s="158">
        <v>22</v>
      </c>
      <c r="H148" s="158">
        <v>32</v>
      </c>
      <c r="I148" s="150">
        <v>49</v>
      </c>
      <c r="J148" s="197">
        <v>579</v>
      </c>
      <c r="K148" s="158">
        <v>-8</v>
      </c>
      <c r="L148" s="158">
        <v>32</v>
      </c>
      <c r="M148" s="158">
        <v>49</v>
      </c>
      <c r="N148" s="150">
        <v>652</v>
      </c>
      <c r="O148" s="272">
        <v>0.11</v>
      </c>
    </row>
    <row r="149" spans="1:15">
      <c r="A149" s="19" t="s">
        <v>71</v>
      </c>
      <c r="B149" s="197">
        <v>703</v>
      </c>
      <c r="C149" s="158">
        <v>3523</v>
      </c>
      <c r="D149" s="158">
        <v>0</v>
      </c>
      <c r="E149" s="150">
        <v>0</v>
      </c>
      <c r="F149" s="197">
        <v>9229</v>
      </c>
      <c r="G149" s="158">
        <v>2810</v>
      </c>
      <c r="H149" s="158">
        <v>1666</v>
      </c>
      <c r="I149" s="150">
        <v>237</v>
      </c>
      <c r="J149" s="197">
        <v>8526</v>
      </c>
      <c r="K149" s="158">
        <v>-713</v>
      </c>
      <c r="L149" s="158">
        <v>1666</v>
      </c>
      <c r="M149" s="158">
        <v>237</v>
      </c>
      <c r="N149" s="150">
        <v>9716</v>
      </c>
      <c r="O149" s="272">
        <v>0.12</v>
      </c>
    </row>
    <row r="150" spans="1:15">
      <c r="A150" s="19" t="s">
        <v>72</v>
      </c>
      <c r="B150" s="197">
        <v>63</v>
      </c>
      <c r="C150" s="158">
        <v>83</v>
      </c>
      <c r="D150" s="158">
        <v>0</v>
      </c>
      <c r="E150" s="150">
        <v>0</v>
      </c>
      <c r="F150" s="197">
        <v>1259</v>
      </c>
      <c r="G150" s="158">
        <v>106</v>
      </c>
      <c r="H150" s="158">
        <v>59</v>
      </c>
      <c r="I150" s="150">
        <v>80</v>
      </c>
      <c r="J150" s="197">
        <v>1196</v>
      </c>
      <c r="K150" s="158">
        <v>23</v>
      </c>
      <c r="L150" s="158">
        <v>59</v>
      </c>
      <c r="M150" s="158">
        <v>80</v>
      </c>
      <c r="N150" s="150">
        <v>1358</v>
      </c>
      <c r="O150" s="272">
        <v>0.12</v>
      </c>
    </row>
    <row r="151" spans="1:15">
      <c r="A151" s="19" t="s">
        <v>73</v>
      </c>
      <c r="B151" s="197">
        <v>893</v>
      </c>
      <c r="C151" s="158">
        <v>894</v>
      </c>
      <c r="D151" s="158">
        <v>7</v>
      </c>
      <c r="E151" s="150">
        <v>15</v>
      </c>
      <c r="F151" s="197">
        <v>24538</v>
      </c>
      <c r="G151" s="158">
        <v>2296</v>
      </c>
      <c r="H151" s="158">
        <v>2476</v>
      </c>
      <c r="I151" s="150">
        <v>2443</v>
      </c>
      <c r="J151" s="197">
        <v>23645</v>
      </c>
      <c r="K151" s="158">
        <v>1402</v>
      </c>
      <c r="L151" s="158">
        <v>2469</v>
      </c>
      <c r="M151" s="158">
        <v>2428</v>
      </c>
      <c r="N151" s="150">
        <v>29944</v>
      </c>
      <c r="O151" s="272">
        <v>0.21</v>
      </c>
    </row>
    <row r="152" spans="1:15">
      <c r="A152" s="19" t="s">
        <v>74</v>
      </c>
      <c r="B152" s="197">
        <v>57</v>
      </c>
      <c r="C152" s="158">
        <v>212</v>
      </c>
      <c r="D152" s="158">
        <v>0</v>
      </c>
      <c r="E152" s="150">
        <v>0</v>
      </c>
      <c r="F152" s="197">
        <v>3630</v>
      </c>
      <c r="G152" s="158">
        <v>247</v>
      </c>
      <c r="H152" s="158">
        <v>777</v>
      </c>
      <c r="I152" s="150">
        <v>206</v>
      </c>
      <c r="J152" s="197">
        <v>3573</v>
      </c>
      <c r="K152" s="158">
        <v>35</v>
      </c>
      <c r="L152" s="158">
        <v>777</v>
      </c>
      <c r="M152" s="158">
        <v>206</v>
      </c>
      <c r="N152" s="150">
        <v>4591</v>
      </c>
      <c r="O152" s="272">
        <v>0.22</v>
      </c>
    </row>
    <row r="153" spans="1:15">
      <c r="A153" s="19" t="s">
        <v>75</v>
      </c>
      <c r="B153" s="197">
        <v>184</v>
      </c>
      <c r="C153" s="158">
        <v>229</v>
      </c>
      <c r="D153" s="158">
        <v>0</v>
      </c>
      <c r="E153" s="150">
        <v>0</v>
      </c>
      <c r="F153" s="197">
        <v>13038</v>
      </c>
      <c r="G153" s="158">
        <v>942</v>
      </c>
      <c r="H153" s="158">
        <v>2086</v>
      </c>
      <c r="I153" s="150">
        <v>610</v>
      </c>
      <c r="J153" s="197">
        <v>12854</v>
      </c>
      <c r="K153" s="158">
        <v>713</v>
      </c>
      <c r="L153" s="158">
        <v>2086</v>
      </c>
      <c r="M153" s="158">
        <v>610</v>
      </c>
      <c r="N153" s="150">
        <v>16263</v>
      </c>
      <c r="O153" s="272">
        <v>0.21</v>
      </c>
    </row>
    <row r="154" spans="1:15">
      <c r="A154" s="19" t="s">
        <v>76</v>
      </c>
      <c r="B154" s="197">
        <v>757</v>
      </c>
      <c r="C154" s="158">
        <v>371</v>
      </c>
      <c r="D154" s="158">
        <v>0</v>
      </c>
      <c r="E154" s="150">
        <v>0</v>
      </c>
      <c r="F154" s="197">
        <v>5983</v>
      </c>
      <c r="G154" s="158">
        <v>744</v>
      </c>
      <c r="H154" s="158">
        <v>834</v>
      </c>
      <c r="I154" s="150">
        <v>104</v>
      </c>
      <c r="J154" s="197">
        <v>5226</v>
      </c>
      <c r="K154" s="158">
        <v>373</v>
      </c>
      <c r="L154" s="158">
        <v>834</v>
      </c>
      <c r="M154" s="158">
        <v>104</v>
      </c>
      <c r="N154" s="150">
        <v>6537</v>
      </c>
      <c r="O154" s="272">
        <v>0.2</v>
      </c>
    </row>
    <row r="155" spans="1:15">
      <c r="A155" s="134" t="s">
        <v>77</v>
      </c>
      <c r="B155" s="198">
        <f>SUM(B122:B154)</f>
        <v>7576</v>
      </c>
      <c r="C155" s="160">
        <f t="shared" ref="C155:M155" si="4">SUM(C122:C154)</f>
        <v>19151</v>
      </c>
      <c r="D155" s="160">
        <f t="shared" si="4"/>
        <v>341</v>
      </c>
      <c r="E155" s="151">
        <f t="shared" si="4"/>
        <v>470</v>
      </c>
      <c r="F155" s="198">
        <f t="shared" si="4"/>
        <v>218659</v>
      </c>
      <c r="G155" s="160">
        <f t="shared" si="4"/>
        <v>27008</v>
      </c>
      <c r="H155" s="160">
        <f t="shared" si="4"/>
        <v>35024</v>
      </c>
      <c r="I155" s="151">
        <f t="shared" si="4"/>
        <v>17398</v>
      </c>
      <c r="J155" s="198">
        <f t="shared" si="4"/>
        <v>211083</v>
      </c>
      <c r="K155" s="160">
        <f t="shared" si="4"/>
        <v>7857</v>
      </c>
      <c r="L155" s="160">
        <f t="shared" si="4"/>
        <v>34683</v>
      </c>
      <c r="M155" s="160">
        <f t="shared" si="4"/>
        <v>16928</v>
      </c>
      <c r="N155" s="151">
        <v>270551</v>
      </c>
      <c r="O155" s="274">
        <v>0.22</v>
      </c>
    </row>
    <row r="157" spans="1:15">
      <c r="A157" s="1" t="s">
        <v>91</v>
      </c>
    </row>
    <row r="158" spans="1:15">
      <c r="A158" s="1" t="s">
        <v>92</v>
      </c>
    </row>
    <row r="160" spans="1:15" ht="15.75">
      <c r="A160" s="9" t="s">
        <v>522</v>
      </c>
    </row>
    <row r="162" spans="1:7" ht="31.5">
      <c r="A162" s="266" t="s">
        <v>85</v>
      </c>
      <c r="B162" s="266" t="s">
        <v>323</v>
      </c>
      <c r="C162" s="266" t="s">
        <v>324</v>
      </c>
      <c r="D162" s="266" t="s">
        <v>325</v>
      </c>
      <c r="E162" s="266" t="s">
        <v>326</v>
      </c>
      <c r="F162" s="266" t="s">
        <v>30</v>
      </c>
      <c r="G162" s="180" t="s">
        <v>336</v>
      </c>
    </row>
    <row r="163" spans="1:7">
      <c r="A163" s="17" t="s">
        <v>43</v>
      </c>
      <c r="B163" s="110">
        <v>4083</v>
      </c>
      <c r="C163" s="97">
        <v>8700</v>
      </c>
      <c r="D163" s="97">
        <v>3993</v>
      </c>
      <c r="E163" s="97">
        <v>1382</v>
      </c>
      <c r="F163" s="97">
        <v>18158</v>
      </c>
      <c r="G163" s="98">
        <v>0.3</v>
      </c>
    </row>
    <row r="164" spans="1:7">
      <c r="A164" s="19" t="s">
        <v>44</v>
      </c>
      <c r="B164" s="197">
        <v>6284</v>
      </c>
      <c r="C164" s="158">
        <v>6608</v>
      </c>
      <c r="D164" s="158">
        <v>2469</v>
      </c>
      <c r="E164" s="158">
        <v>583</v>
      </c>
      <c r="F164" s="158">
        <v>15944</v>
      </c>
      <c r="G164" s="170">
        <v>0.19</v>
      </c>
    </row>
    <row r="165" spans="1:7">
      <c r="A165" s="19" t="s">
        <v>45</v>
      </c>
      <c r="B165" s="197">
        <v>1363</v>
      </c>
      <c r="C165" s="158">
        <v>1546</v>
      </c>
      <c r="D165" s="158">
        <v>771</v>
      </c>
      <c r="E165" s="158">
        <v>203</v>
      </c>
      <c r="F165" s="158">
        <v>3883</v>
      </c>
      <c r="G165" s="170">
        <v>0.25</v>
      </c>
    </row>
    <row r="166" spans="1:7">
      <c r="A166" s="19" t="s">
        <v>46</v>
      </c>
      <c r="B166" s="197">
        <v>8637</v>
      </c>
      <c r="C166" s="158">
        <v>5851</v>
      </c>
      <c r="D166" s="158">
        <v>2258</v>
      </c>
      <c r="E166" s="158">
        <v>221</v>
      </c>
      <c r="F166" s="158">
        <v>16967</v>
      </c>
      <c r="G166" s="170">
        <v>0.15</v>
      </c>
    </row>
    <row r="167" spans="1:7">
      <c r="A167" s="19" t="s">
        <v>47</v>
      </c>
      <c r="B167" s="197">
        <v>847</v>
      </c>
      <c r="C167" s="158">
        <v>951</v>
      </c>
      <c r="D167" s="158">
        <v>263</v>
      </c>
      <c r="E167" s="158">
        <v>282</v>
      </c>
      <c r="F167" s="158">
        <v>2343</v>
      </c>
      <c r="G167" s="170">
        <v>0.23</v>
      </c>
    </row>
    <row r="168" spans="1:7">
      <c r="A168" s="19" t="s">
        <v>48</v>
      </c>
      <c r="B168" s="197">
        <v>2353</v>
      </c>
      <c r="C168" s="158">
        <v>2522</v>
      </c>
      <c r="D168" s="158">
        <v>1080</v>
      </c>
      <c r="E168" s="158">
        <v>299</v>
      </c>
      <c r="F168" s="158">
        <v>6254</v>
      </c>
      <c r="G168" s="170">
        <v>0.22</v>
      </c>
    </row>
    <row r="169" spans="1:7">
      <c r="A169" s="19" t="s">
        <v>49</v>
      </c>
      <c r="B169" s="197">
        <v>247</v>
      </c>
      <c r="C169" s="158">
        <v>262</v>
      </c>
      <c r="D169" s="158">
        <v>24</v>
      </c>
      <c r="E169" s="158">
        <v>3</v>
      </c>
      <c r="F169" s="158">
        <v>536</v>
      </c>
      <c r="G169" s="170">
        <v>0.05</v>
      </c>
    </row>
    <row r="170" spans="1:7">
      <c r="A170" s="19" t="s">
        <v>50</v>
      </c>
      <c r="B170" s="197">
        <v>5444</v>
      </c>
      <c r="C170" s="158">
        <v>4302</v>
      </c>
      <c r="D170" s="158">
        <v>1415</v>
      </c>
      <c r="E170" s="158">
        <v>299</v>
      </c>
      <c r="F170" s="158">
        <v>11460</v>
      </c>
      <c r="G170" s="170">
        <v>0.15</v>
      </c>
    </row>
    <row r="171" spans="1:7">
      <c r="A171" s="19" t="s">
        <v>51</v>
      </c>
      <c r="B171" s="197">
        <v>7134</v>
      </c>
      <c r="C171" s="158">
        <v>8025</v>
      </c>
      <c r="D171" s="158">
        <v>2480</v>
      </c>
      <c r="E171" s="158">
        <v>737</v>
      </c>
      <c r="F171" s="158">
        <v>18376</v>
      </c>
      <c r="G171" s="170">
        <v>0.18</v>
      </c>
    </row>
    <row r="172" spans="1:7">
      <c r="A172" s="19" t="s">
        <v>52</v>
      </c>
      <c r="B172" s="197">
        <v>1282</v>
      </c>
      <c r="C172" s="158">
        <v>2331</v>
      </c>
      <c r="D172" s="158">
        <v>1077</v>
      </c>
      <c r="E172" s="158">
        <v>286</v>
      </c>
      <c r="F172" s="158">
        <v>4976</v>
      </c>
      <c r="G172" s="170">
        <v>0.27</v>
      </c>
    </row>
    <row r="173" spans="1:7">
      <c r="A173" s="19" t="s">
        <v>53</v>
      </c>
      <c r="B173" s="197">
        <v>11745</v>
      </c>
      <c r="C173" s="158">
        <v>10788</v>
      </c>
      <c r="D173" s="158">
        <v>4381</v>
      </c>
      <c r="E173" s="158">
        <v>421</v>
      </c>
      <c r="F173" s="158">
        <v>27335</v>
      </c>
      <c r="G173" s="170">
        <v>0.18</v>
      </c>
    </row>
    <row r="174" spans="1:7">
      <c r="A174" s="19" t="s">
        <v>54</v>
      </c>
      <c r="B174" s="197">
        <v>3871</v>
      </c>
      <c r="C174" s="158">
        <v>3774</v>
      </c>
      <c r="D174" s="158">
        <v>1981</v>
      </c>
      <c r="E174" s="158">
        <v>355</v>
      </c>
      <c r="F174" s="158">
        <v>9981</v>
      </c>
      <c r="G174" s="170">
        <v>0.23</v>
      </c>
    </row>
    <row r="175" spans="1:7">
      <c r="A175" s="19" t="s">
        <v>55</v>
      </c>
      <c r="B175" s="197">
        <v>6162</v>
      </c>
      <c r="C175" s="158">
        <v>5976</v>
      </c>
      <c r="D175" s="158">
        <v>2149</v>
      </c>
      <c r="E175" s="158">
        <v>418</v>
      </c>
      <c r="F175" s="158">
        <v>14705</v>
      </c>
      <c r="G175" s="170">
        <v>0.17</v>
      </c>
    </row>
    <row r="176" spans="1:7">
      <c r="A176" s="19" t="s">
        <v>56</v>
      </c>
      <c r="B176" s="197">
        <v>3746</v>
      </c>
      <c r="C176" s="158">
        <v>3674</v>
      </c>
      <c r="D176" s="158">
        <v>990</v>
      </c>
      <c r="E176" s="158">
        <v>134</v>
      </c>
      <c r="F176" s="158">
        <v>8544</v>
      </c>
      <c r="G176" s="170">
        <v>0.13</v>
      </c>
    </row>
    <row r="177" spans="1:7">
      <c r="A177" s="19" t="s">
        <v>57</v>
      </c>
      <c r="B177" s="197">
        <v>2834</v>
      </c>
      <c r="C177" s="158">
        <v>2514</v>
      </c>
      <c r="D177" s="158">
        <v>556</v>
      </c>
      <c r="E177" s="158">
        <v>226</v>
      </c>
      <c r="F177" s="158">
        <v>6130</v>
      </c>
      <c r="G177" s="170">
        <v>0.13</v>
      </c>
    </row>
    <row r="178" spans="1:7">
      <c r="A178" s="19" t="s">
        <v>58</v>
      </c>
      <c r="B178" s="197">
        <v>1334</v>
      </c>
      <c r="C178" s="158">
        <v>1855</v>
      </c>
      <c r="D178" s="158">
        <v>691</v>
      </c>
      <c r="E178" s="158">
        <v>248</v>
      </c>
      <c r="F178" s="158">
        <v>4128</v>
      </c>
      <c r="G178" s="170">
        <v>0.23</v>
      </c>
    </row>
    <row r="179" spans="1:7">
      <c r="A179" s="19" t="s">
        <v>59</v>
      </c>
      <c r="B179" s="197">
        <v>3175</v>
      </c>
      <c r="C179" s="158">
        <v>2454</v>
      </c>
      <c r="D179" s="158">
        <v>631</v>
      </c>
      <c r="E179" s="158">
        <v>180</v>
      </c>
      <c r="F179" s="158">
        <v>6440</v>
      </c>
      <c r="G179" s="170">
        <v>0.13</v>
      </c>
    </row>
    <row r="180" spans="1:7">
      <c r="A180" s="19" t="s">
        <v>60</v>
      </c>
      <c r="B180" s="197">
        <v>4002</v>
      </c>
      <c r="C180" s="158">
        <v>3242</v>
      </c>
      <c r="D180" s="158">
        <v>983</v>
      </c>
      <c r="E180" s="158">
        <v>130</v>
      </c>
      <c r="F180" s="158">
        <v>8357</v>
      </c>
      <c r="G180" s="170">
        <v>0.13</v>
      </c>
    </row>
    <row r="181" spans="1:7">
      <c r="A181" s="19" t="s">
        <v>61</v>
      </c>
      <c r="B181" s="197">
        <v>1342</v>
      </c>
      <c r="C181" s="158">
        <v>1819</v>
      </c>
      <c r="D181" s="158">
        <v>506</v>
      </c>
      <c r="E181" s="158">
        <v>119</v>
      </c>
      <c r="F181" s="158">
        <v>3786</v>
      </c>
      <c r="G181" s="170">
        <v>0.17</v>
      </c>
    </row>
    <row r="182" spans="1:7">
      <c r="A182" s="19" t="s">
        <v>62</v>
      </c>
      <c r="B182" s="197">
        <v>1472</v>
      </c>
      <c r="C182" s="158">
        <v>1318</v>
      </c>
      <c r="D182" s="158">
        <v>773</v>
      </c>
      <c r="E182" s="158">
        <v>357</v>
      </c>
      <c r="F182" s="158">
        <v>3920</v>
      </c>
      <c r="G182" s="170">
        <v>0.28999999999999998</v>
      </c>
    </row>
    <row r="183" spans="1:7">
      <c r="A183" s="19" t="s">
        <v>63</v>
      </c>
      <c r="B183" s="197">
        <v>1272</v>
      </c>
      <c r="C183" s="158">
        <v>1432</v>
      </c>
      <c r="D183" s="158">
        <v>586</v>
      </c>
      <c r="E183" s="158">
        <v>175</v>
      </c>
      <c r="F183" s="158">
        <v>3465</v>
      </c>
      <c r="G183" s="170">
        <v>0.22</v>
      </c>
    </row>
    <row r="184" spans="1:7">
      <c r="A184" s="19" t="s">
        <v>64</v>
      </c>
      <c r="B184" s="197">
        <v>4366</v>
      </c>
      <c r="C184" s="158">
        <v>4616</v>
      </c>
      <c r="D184" s="158">
        <v>1632</v>
      </c>
      <c r="E184" s="158">
        <v>193</v>
      </c>
      <c r="F184" s="158">
        <v>10807</v>
      </c>
      <c r="G184" s="170">
        <v>0.17</v>
      </c>
    </row>
    <row r="185" spans="1:7">
      <c r="A185" s="19" t="s">
        <v>65</v>
      </c>
      <c r="B185" s="197">
        <v>2745</v>
      </c>
      <c r="C185" s="158">
        <v>3629</v>
      </c>
      <c r="D185" s="158">
        <v>1090</v>
      </c>
      <c r="E185" s="158">
        <v>301</v>
      </c>
      <c r="F185" s="158">
        <v>7765</v>
      </c>
      <c r="G185" s="170">
        <v>0.18</v>
      </c>
    </row>
    <row r="186" spans="1:7">
      <c r="A186" s="19" t="s">
        <v>67</v>
      </c>
      <c r="B186" s="197">
        <v>1050</v>
      </c>
      <c r="C186" s="158">
        <v>1242</v>
      </c>
      <c r="D186" s="158">
        <v>502</v>
      </c>
      <c r="E186" s="158">
        <v>214</v>
      </c>
      <c r="F186" s="158">
        <v>3008</v>
      </c>
      <c r="G186" s="170">
        <v>0.24</v>
      </c>
    </row>
    <row r="187" spans="1:7">
      <c r="A187" s="19" t="s">
        <v>68</v>
      </c>
      <c r="B187" s="197">
        <v>9038</v>
      </c>
      <c r="C187" s="158">
        <v>8277</v>
      </c>
      <c r="D187" s="158">
        <v>5712</v>
      </c>
      <c r="E187" s="158">
        <v>675</v>
      </c>
      <c r="F187" s="158">
        <v>23702</v>
      </c>
      <c r="G187" s="170">
        <v>0.27</v>
      </c>
    </row>
    <row r="188" spans="1:7">
      <c r="A188" s="19" t="s">
        <v>69</v>
      </c>
      <c r="B188" s="197">
        <v>1494</v>
      </c>
      <c r="C188" s="158">
        <v>1416</v>
      </c>
      <c r="D188" s="158">
        <v>369</v>
      </c>
      <c r="E188" s="158">
        <v>68</v>
      </c>
      <c r="F188" s="158">
        <v>3347</v>
      </c>
      <c r="G188" s="170">
        <v>0.13</v>
      </c>
    </row>
    <row r="189" spans="1:7">
      <c r="A189" s="19" t="s">
        <v>124</v>
      </c>
      <c r="B189" s="197">
        <v>390</v>
      </c>
      <c r="C189" s="158">
        <v>506</v>
      </c>
      <c r="D189" s="158">
        <v>197</v>
      </c>
      <c r="E189" s="158">
        <v>120</v>
      </c>
      <c r="F189" s="158">
        <v>1213</v>
      </c>
      <c r="G189" s="170">
        <v>0.26</v>
      </c>
    </row>
    <row r="190" spans="1:7">
      <c r="A190" s="19" t="s">
        <v>71</v>
      </c>
      <c r="B190" s="197">
        <v>5414</v>
      </c>
      <c r="C190" s="158">
        <v>6782</v>
      </c>
      <c r="D190" s="158">
        <v>2338</v>
      </c>
      <c r="E190" s="158">
        <v>776</v>
      </c>
      <c r="F190" s="158">
        <v>15310</v>
      </c>
      <c r="G190" s="170">
        <v>0.2</v>
      </c>
    </row>
    <row r="191" spans="1:7">
      <c r="A191" s="19" t="s">
        <v>72</v>
      </c>
      <c r="B191" s="197">
        <v>905</v>
      </c>
      <c r="C191" s="158">
        <v>921</v>
      </c>
      <c r="D191" s="158">
        <v>282</v>
      </c>
      <c r="E191" s="158">
        <v>108</v>
      </c>
      <c r="F191" s="158">
        <v>2216</v>
      </c>
      <c r="G191" s="170">
        <v>0.18</v>
      </c>
    </row>
    <row r="192" spans="1:7">
      <c r="A192" s="19" t="s">
        <v>73</v>
      </c>
      <c r="B192" s="197">
        <v>15423</v>
      </c>
      <c r="C192" s="158">
        <v>11597</v>
      </c>
      <c r="D192" s="158">
        <v>4719</v>
      </c>
      <c r="E192" s="158">
        <v>736</v>
      </c>
      <c r="F192" s="158">
        <v>32475</v>
      </c>
      <c r="G192" s="170">
        <v>0.17</v>
      </c>
    </row>
    <row r="193" spans="1:15">
      <c r="A193" s="19" t="s">
        <v>74</v>
      </c>
      <c r="B193" s="197">
        <v>2041</v>
      </c>
      <c r="C193" s="158">
        <v>2302</v>
      </c>
      <c r="D193" s="158">
        <v>878</v>
      </c>
      <c r="E193" s="158">
        <v>144</v>
      </c>
      <c r="F193" s="158">
        <v>5365</v>
      </c>
      <c r="G193" s="170">
        <v>0.19</v>
      </c>
    </row>
    <row r="194" spans="1:15">
      <c r="A194" s="19" t="s">
        <v>75</v>
      </c>
      <c r="B194" s="197">
        <v>6266</v>
      </c>
      <c r="C194" s="158">
        <v>8393</v>
      </c>
      <c r="D194" s="158">
        <v>2959</v>
      </c>
      <c r="E194" s="158">
        <v>622</v>
      </c>
      <c r="F194" s="158">
        <v>18240</v>
      </c>
      <c r="G194" s="170">
        <v>0.2</v>
      </c>
    </row>
    <row r="195" spans="1:15">
      <c r="A195" s="19" t="s">
        <v>76</v>
      </c>
      <c r="B195" s="197">
        <v>3104</v>
      </c>
      <c r="C195" s="158">
        <v>3182</v>
      </c>
      <c r="D195" s="158">
        <v>2062</v>
      </c>
      <c r="E195" s="158">
        <v>594</v>
      </c>
      <c r="F195" s="158">
        <v>8942</v>
      </c>
      <c r="G195" s="170">
        <v>0.3</v>
      </c>
    </row>
    <row r="196" spans="1:15">
      <c r="A196" s="134" t="s">
        <v>77</v>
      </c>
      <c r="B196" s="198">
        <f>SUM(B162:B195)</f>
        <v>130865</v>
      </c>
      <c r="C196" s="160">
        <f>SUM(C162:C195)</f>
        <v>132807</v>
      </c>
      <c r="D196" s="160">
        <f>SUM(D162:D195)</f>
        <v>52797</v>
      </c>
      <c r="E196" s="160">
        <f>SUM(E162:E195)</f>
        <v>11609</v>
      </c>
      <c r="F196" s="160">
        <f>SUM(F162:F195)</f>
        <v>328078</v>
      </c>
      <c r="G196" s="171">
        <v>0.2</v>
      </c>
    </row>
    <row r="198" spans="1:15">
      <c r="A198" s="259" t="s">
        <v>109</v>
      </c>
      <c r="G198" s="45"/>
    </row>
    <row r="199" spans="1:15">
      <c r="A199" s="259"/>
      <c r="G199" s="45"/>
    </row>
    <row r="200" spans="1:15" ht="15.75">
      <c r="A200" s="9" t="s">
        <v>523</v>
      </c>
    </row>
    <row r="202" spans="1:15" ht="63">
      <c r="A202" s="268" t="s">
        <v>85</v>
      </c>
      <c r="B202" s="268" t="s">
        <v>95</v>
      </c>
      <c r="C202" s="268" t="s">
        <v>96</v>
      </c>
      <c r="D202" s="268" t="s">
        <v>97</v>
      </c>
      <c r="E202" s="268" t="s">
        <v>98</v>
      </c>
      <c r="F202" s="268" t="s">
        <v>125</v>
      </c>
      <c r="G202" s="268" t="s">
        <v>110</v>
      </c>
      <c r="H202" s="268" t="s">
        <v>101</v>
      </c>
    </row>
    <row r="203" spans="1:15">
      <c r="A203" s="17" t="s">
        <v>43</v>
      </c>
      <c r="B203" s="110">
        <v>2137</v>
      </c>
      <c r="C203" s="97">
        <v>14366</v>
      </c>
      <c r="D203" s="97">
        <v>906</v>
      </c>
      <c r="E203" s="97">
        <v>380</v>
      </c>
      <c r="F203" s="97">
        <v>95</v>
      </c>
      <c r="G203" s="97">
        <v>1</v>
      </c>
      <c r="H203" s="101">
        <f>SUM(B203:G203)</f>
        <v>17885</v>
      </c>
      <c r="J203" s="27"/>
      <c r="K203" s="27"/>
      <c r="L203" s="27"/>
      <c r="M203" s="27"/>
      <c r="N203" s="27"/>
      <c r="O203" s="27"/>
    </row>
    <row r="204" spans="1:15">
      <c r="A204" s="19" t="s">
        <v>44</v>
      </c>
      <c r="B204" s="197">
        <v>4437</v>
      </c>
      <c r="C204" s="158">
        <v>1982</v>
      </c>
      <c r="D204" s="158">
        <v>3882</v>
      </c>
      <c r="E204" s="158">
        <v>737</v>
      </c>
      <c r="F204" s="158">
        <v>1669</v>
      </c>
      <c r="G204" s="158">
        <v>31</v>
      </c>
      <c r="H204" s="150">
        <f t="shared" ref="H204:H236" si="5">SUM(B204:G204)</f>
        <v>12738</v>
      </c>
      <c r="J204" s="27"/>
      <c r="K204" s="27"/>
      <c r="L204" s="27"/>
      <c r="M204" s="27"/>
      <c r="N204" s="27"/>
      <c r="O204" s="27"/>
    </row>
    <row r="205" spans="1:15">
      <c r="A205" s="19" t="s">
        <v>45</v>
      </c>
      <c r="B205" s="197">
        <v>1790</v>
      </c>
      <c r="C205" s="158">
        <v>925</v>
      </c>
      <c r="D205" s="158">
        <v>603</v>
      </c>
      <c r="E205" s="158">
        <v>0</v>
      </c>
      <c r="F205" s="158">
        <v>211</v>
      </c>
      <c r="G205" s="158">
        <v>34</v>
      </c>
      <c r="H205" s="150">
        <f t="shared" si="5"/>
        <v>3563</v>
      </c>
      <c r="J205" s="27"/>
      <c r="K205" s="27"/>
      <c r="L205" s="27"/>
      <c r="M205" s="27"/>
      <c r="N205" s="27"/>
      <c r="O205" s="27"/>
    </row>
    <row r="206" spans="1:15">
      <c r="A206" s="19" t="s">
        <v>46</v>
      </c>
      <c r="B206" s="197">
        <v>7010</v>
      </c>
      <c r="C206" s="158">
        <v>5208</v>
      </c>
      <c r="D206" s="158">
        <v>2124</v>
      </c>
      <c r="E206" s="158">
        <v>150</v>
      </c>
      <c r="F206" s="158">
        <v>1669</v>
      </c>
      <c r="G206" s="158">
        <v>34</v>
      </c>
      <c r="H206" s="150">
        <f t="shared" si="5"/>
        <v>16195</v>
      </c>
      <c r="J206" s="27"/>
      <c r="K206" s="27"/>
      <c r="L206" s="27"/>
      <c r="M206" s="27"/>
      <c r="N206" s="27"/>
      <c r="O206" s="27"/>
    </row>
    <row r="207" spans="1:15">
      <c r="A207" s="19" t="s">
        <v>47</v>
      </c>
      <c r="B207" s="197">
        <v>1426</v>
      </c>
      <c r="C207" s="158">
        <v>334</v>
      </c>
      <c r="D207" s="158">
        <v>7</v>
      </c>
      <c r="E207" s="158">
        <v>0</v>
      </c>
      <c r="F207" s="158">
        <v>268</v>
      </c>
      <c r="G207" s="158">
        <v>34</v>
      </c>
      <c r="H207" s="150">
        <f t="shared" si="5"/>
        <v>2069</v>
      </c>
      <c r="J207" s="27"/>
      <c r="K207" s="27"/>
      <c r="L207" s="27"/>
      <c r="M207" s="27"/>
      <c r="N207" s="27"/>
      <c r="O207" s="27"/>
    </row>
    <row r="208" spans="1:15">
      <c r="A208" s="19" t="s">
        <v>48</v>
      </c>
      <c r="B208" s="197">
        <v>3966</v>
      </c>
      <c r="C208" s="158">
        <v>435</v>
      </c>
      <c r="D208" s="158">
        <v>434</v>
      </c>
      <c r="E208" s="158">
        <v>6</v>
      </c>
      <c r="F208" s="158">
        <v>53</v>
      </c>
      <c r="G208" s="158">
        <v>18</v>
      </c>
      <c r="H208" s="150">
        <f t="shared" si="5"/>
        <v>4912</v>
      </c>
      <c r="J208" s="27"/>
      <c r="K208" s="27"/>
      <c r="L208" s="27"/>
      <c r="M208" s="27"/>
      <c r="N208" s="27"/>
      <c r="O208" s="27"/>
    </row>
    <row r="209" spans="1:15">
      <c r="A209" s="19" t="s">
        <v>49</v>
      </c>
      <c r="B209" s="197">
        <v>265</v>
      </c>
      <c r="C209" s="158">
        <v>0</v>
      </c>
      <c r="D209" s="158">
        <v>0</v>
      </c>
      <c r="E209" s="158">
        <v>260</v>
      </c>
      <c r="F209" s="158">
        <v>0</v>
      </c>
      <c r="G209" s="158">
        <v>0</v>
      </c>
      <c r="H209" s="150">
        <f t="shared" si="5"/>
        <v>525</v>
      </c>
      <c r="J209" s="27"/>
      <c r="K209" s="27"/>
      <c r="L209" s="27"/>
      <c r="M209" s="27"/>
      <c r="N209" s="27"/>
      <c r="O209" s="27"/>
    </row>
    <row r="210" spans="1:15">
      <c r="A210" s="19" t="s">
        <v>50</v>
      </c>
      <c r="B210" s="197">
        <v>8418</v>
      </c>
      <c r="C210" s="158">
        <v>1306</v>
      </c>
      <c r="D210" s="158">
        <v>229</v>
      </c>
      <c r="E210" s="158">
        <v>39</v>
      </c>
      <c r="F210" s="158">
        <v>859</v>
      </c>
      <c r="G210" s="158">
        <v>111</v>
      </c>
      <c r="H210" s="150">
        <f t="shared" si="5"/>
        <v>10962</v>
      </c>
      <c r="J210" s="27"/>
      <c r="K210" s="27"/>
      <c r="L210" s="27"/>
      <c r="M210" s="27"/>
      <c r="N210" s="27"/>
      <c r="O210" s="27"/>
    </row>
    <row r="211" spans="1:15">
      <c r="A211" s="19" t="s">
        <v>51</v>
      </c>
      <c r="B211" s="197">
        <v>7707</v>
      </c>
      <c r="C211" s="158">
        <v>2238</v>
      </c>
      <c r="D211" s="158">
        <v>756</v>
      </c>
      <c r="E211" s="158">
        <v>718</v>
      </c>
      <c r="F211" s="158">
        <v>787</v>
      </c>
      <c r="G211" s="158">
        <v>23</v>
      </c>
      <c r="H211" s="150">
        <f t="shared" si="5"/>
        <v>12229</v>
      </c>
      <c r="J211" s="27"/>
      <c r="K211" s="27"/>
      <c r="L211" s="27"/>
      <c r="M211" s="27"/>
      <c r="N211" s="27"/>
      <c r="O211" s="27"/>
    </row>
    <row r="212" spans="1:15">
      <c r="A212" s="19" t="s">
        <v>52</v>
      </c>
      <c r="B212" s="197">
        <v>2325</v>
      </c>
      <c r="C212" s="158">
        <v>980</v>
      </c>
      <c r="D212" s="158">
        <v>0</v>
      </c>
      <c r="E212" s="158">
        <v>0</v>
      </c>
      <c r="F212" s="158">
        <v>208</v>
      </c>
      <c r="G212" s="158">
        <v>10</v>
      </c>
      <c r="H212" s="150">
        <f t="shared" si="5"/>
        <v>3523</v>
      </c>
      <c r="J212" s="27"/>
      <c r="K212" s="27"/>
      <c r="L212" s="27"/>
      <c r="M212" s="27"/>
      <c r="N212" s="27"/>
      <c r="O212" s="27"/>
    </row>
    <row r="213" spans="1:15">
      <c r="A213" s="19" t="s">
        <v>53</v>
      </c>
      <c r="B213" s="197">
        <v>6507</v>
      </c>
      <c r="C213" s="158">
        <v>17549</v>
      </c>
      <c r="D213" s="158">
        <v>378</v>
      </c>
      <c r="E213" s="158">
        <v>1466</v>
      </c>
      <c r="F213" s="158">
        <v>220</v>
      </c>
      <c r="G213" s="158">
        <v>5</v>
      </c>
      <c r="H213" s="150">
        <f t="shared" si="5"/>
        <v>26125</v>
      </c>
      <c r="J213" s="27"/>
      <c r="K213" s="27"/>
      <c r="L213" s="27"/>
      <c r="M213" s="27"/>
      <c r="N213" s="27"/>
      <c r="O213" s="27"/>
    </row>
    <row r="214" spans="1:15">
      <c r="A214" s="19" t="s">
        <v>54</v>
      </c>
      <c r="B214" s="197">
        <v>3493</v>
      </c>
      <c r="C214" s="158">
        <v>3092</v>
      </c>
      <c r="D214" s="158">
        <v>302</v>
      </c>
      <c r="E214" s="158">
        <v>883</v>
      </c>
      <c r="F214" s="158">
        <v>75</v>
      </c>
      <c r="G214" s="158">
        <v>6</v>
      </c>
      <c r="H214" s="150">
        <f t="shared" si="5"/>
        <v>7851</v>
      </c>
      <c r="J214" s="27"/>
      <c r="K214" s="27"/>
      <c r="L214" s="27"/>
      <c r="M214" s="27"/>
      <c r="N214" s="27"/>
      <c r="O214" s="27"/>
    </row>
    <row r="215" spans="1:15">
      <c r="A215" s="19" t="s">
        <v>55</v>
      </c>
      <c r="B215" s="197">
        <v>8701</v>
      </c>
      <c r="C215" s="158">
        <v>4698</v>
      </c>
      <c r="D215" s="158">
        <v>763</v>
      </c>
      <c r="E215" s="158">
        <v>315</v>
      </c>
      <c r="F215" s="158">
        <v>137</v>
      </c>
      <c r="G215" s="158">
        <v>17</v>
      </c>
      <c r="H215" s="150">
        <f t="shared" si="5"/>
        <v>14631</v>
      </c>
      <c r="J215" s="27"/>
      <c r="K215" s="27"/>
      <c r="L215" s="27"/>
      <c r="M215" s="27"/>
      <c r="N215" s="27"/>
      <c r="O215" s="27"/>
    </row>
    <row r="216" spans="1:15">
      <c r="A216" s="19" t="s">
        <v>56</v>
      </c>
      <c r="B216" s="197">
        <v>5018</v>
      </c>
      <c r="C216" s="158">
        <v>2995</v>
      </c>
      <c r="D216" s="158">
        <v>0</v>
      </c>
      <c r="E216" s="158">
        <v>26</v>
      </c>
      <c r="F216" s="158">
        <v>90</v>
      </c>
      <c r="G216" s="158">
        <v>63</v>
      </c>
      <c r="H216" s="150">
        <f t="shared" si="5"/>
        <v>8192</v>
      </c>
      <c r="J216" s="27"/>
      <c r="K216" s="27"/>
      <c r="L216" s="27"/>
      <c r="M216" s="27"/>
      <c r="N216" s="27"/>
      <c r="O216" s="27"/>
    </row>
    <row r="217" spans="1:15">
      <c r="A217" s="19" t="s">
        <v>57</v>
      </c>
      <c r="B217" s="197">
        <v>2211</v>
      </c>
      <c r="C217" s="158">
        <v>970</v>
      </c>
      <c r="D217" s="158">
        <v>1637</v>
      </c>
      <c r="E217" s="158">
        <v>0</v>
      </c>
      <c r="F217" s="158">
        <v>752</v>
      </c>
      <c r="G217" s="158">
        <v>20</v>
      </c>
      <c r="H217" s="150">
        <f t="shared" si="5"/>
        <v>5590</v>
      </c>
      <c r="J217" s="27"/>
      <c r="K217" s="27"/>
      <c r="L217" s="27"/>
      <c r="M217" s="27"/>
      <c r="N217" s="27"/>
      <c r="O217" s="27"/>
    </row>
    <row r="218" spans="1:15">
      <c r="A218" s="19" t="s">
        <v>58</v>
      </c>
      <c r="B218" s="197">
        <v>2237</v>
      </c>
      <c r="C218" s="158">
        <v>909</v>
      </c>
      <c r="D218" s="158">
        <v>359</v>
      </c>
      <c r="E218" s="158">
        <v>0</v>
      </c>
      <c r="F218" s="158">
        <v>411</v>
      </c>
      <c r="G218" s="158">
        <v>10</v>
      </c>
      <c r="H218" s="150">
        <f t="shared" si="5"/>
        <v>3926</v>
      </c>
      <c r="J218" s="27"/>
      <c r="K218" s="27"/>
      <c r="L218" s="27"/>
      <c r="M218" s="27"/>
      <c r="N218" s="27"/>
      <c r="O218" s="27"/>
    </row>
    <row r="219" spans="1:15">
      <c r="A219" s="19" t="s">
        <v>59</v>
      </c>
      <c r="B219" s="197">
        <v>3342</v>
      </c>
      <c r="C219" s="158">
        <v>545</v>
      </c>
      <c r="D219" s="158">
        <v>542</v>
      </c>
      <c r="E219" s="158">
        <v>498</v>
      </c>
      <c r="F219" s="158">
        <v>1233</v>
      </c>
      <c r="G219" s="158">
        <v>17</v>
      </c>
      <c r="H219" s="150">
        <f t="shared" si="5"/>
        <v>6177</v>
      </c>
      <c r="J219" s="27"/>
      <c r="K219" s="27"/>
      <c r="L219" s="27"/>
      <c r="M219" s="27"/>
      <c r="N219" s="27"/>
      <c r="O219" s="27"/>
    </row>
    <row r="220" spans="1:15">
      <c r="A220" s="19" t="s">
        <v>60</v>
      </c>
      <c r="B220" s="197">
        <v>4654</v>
      </c>
      <c r="C220" s="158">
        <v>1386</v>
      </c>
      <c r="D220" s="158">
        <v>723</v>
      </c>
      <c r="E220" s="158">
        <v>0</v>
      </c>
      <c r="F220" s="158">
        <v>1606</v>
      </c>
      <c r="G220" s="158">
        <v>16</v>
      </c>
      <c r="H220" s="150">
        <f t="shared" si="5"/>
        <v>8385</v>
      </c>
      <c r="J220" s="27"/>
      <c r="K220" s="27"/>
      <c r="L220" s="27"/>
      <c r="M220" s="27"/>
      <c r="N220" s="27"/>
      <c r="O220" s="27"/>
    </row>
    <row r="221" spans="1:15">
      <c r="A221" s="19" t="s">
        <v>61</v>
      </c>
      <c r="B221" s="197">
        <v>2003</v>
      </c>
      <c r="C221" s="158">
        <v>1</v>
      </c>
      <c r="D221" s="158">
        <v>219</v>
      </c>
      <c r="E221" s="158">
        <v>974</v>
      </c>
      <c r="F221" s="158">
        <v>22</v>
      </c>
      <c r="G221" s="158">
        <v>17</v>
      </c>
      <c r="H221" s="150">
        <f t="shared" si="5"/>
        <v>3236</v>
      </c>
      <c r="J221" s="27"/>
      <c r="K221" s="27"/>
      <c r="L221" s="27"/>
      <c r="M221" s="27"/>
      <c r="N221" s="27"/>
      <c r="O221" s="27"/>
    </row>
    <row r="222" spans="1:15">
      <c r="A222" s="19" t="s">
        <v>62</v>
      </c>
      <c r="B222" s="197">
        <v>1900</v>
      </c>
      <c r="C222" s="158">
        <v>344</v>
      </c>
      <c r="D222" s="158">
        <v>779</v>
      </c>
      <c r="E222" s="158">
        <v>0</v>
      </c>
      <c r="F222" s="158">
        <v>0</v>
      </c>
      <c r="G222" s="158">
        <v>0</v>
      </c>
      <c r="H222" s="150">
        <f t="shared" si="5"/>
        <v>3023</v>
      </c>
      <c r="J222" s="27"/>
      <c r="K222" s="27"/>
      <c r="L222" s="27"/>
      <c r="M222" s="27"/>
      <c r="N222" s="27"/>
      <c r="O222" s="27"/>
    </row>
    <row r="223" spans="1:15">
      <c r="A223" s="19" t="s">
        <v>63</v>
      </c>
      <c r="B223" s="197">
        <v>3014</v>
      </c>
      <c r="C223" s="158">
        <v>14</v>
      </c>
      <c r="D223" s="158">
        <v>1</v>
      </c>
      <c r="E223" s="158">
        <v>40</v>
      </c>
      <c r="F223" s="158">
        <v>156</v>
      </c>
      <c r="G223" s="158">
        <v>27</v>
      </c>
      <c r="H223" s="150">
        <f t="shared" si="5"/>
        <v>3252</v>
      </c>
      <c r="J223" s="27"/>
      <c r="K223" s="27"/>
      <c r="L223" s="27"/>
      <c r="M223" s="27"/>
      <c r="N223" s="27"/>
      <c r="O223" s="27"/>
    </row>
    <row r="224" spans="1:15">
      <c r="A224" s="19" t="s">
        <v>64</v>
      </c>
      <c r="B224" s="197">
        <v>5025</v>
      </c>
      <c r="C224" s="158">
        <v>1764</v>
      </c>
      <c r="D224" s="158">
        <v>104</v>
      </c>
      <c r="E224" s="158">
        <v>3146</v>
      </c>
      <c r="F224" s="158">
        <v>153</v>
      </c>
      <c r="G224" s="158">
        <v>51</v>
      </c>
      <c r="H224" s="150">
        <f t="shared" si="5"/>
        <v>10243</v>
      </c>
      <c r="J224" s="27"/>
      <c r="K224" s="27"/>
      <c r="L224" s="27"/>
      <c r="M224" s="27"/>
      <c r="N224" s="27"/>
      <c r="O224" s="27"/>
    </row>
    <row r="225" spans="1:15">
      <c r="A225" s="19" t="s">
        <v>65</v>
      </c>
      <c r="B225" s="197">
        <v>2961</v>
      </c>
      <c r="C225" s="158">
        <v>6876</v>
      </c>
      <c r="D225" s="158">
        <v>210</v>
      </c>
      <c r="E225" s="158">
        <v>957</v>
      </c>
      <c r="F225" s="158">
        <v>114</v>
      </c>
      <c r="G225" s="158">
        <v>19</v>
      </c>
      <c r="H225" s="150">
        <f t="shared" si="5"/>
        <v>11137</v>
      </c>
      <c r="J225" s="27"/>
      <c r="K225" s="27"/>
      <c r="L225" s="27"/>
      <c r="M225" s="27"/>
      <c r="N225" s="27"/>
      <c r="O225" s="27"/>
    </row>
    <row r="226" spans="1:15">
      <c r="A226" s="19" t="s">
        <v>67</v>
      </c>
      <c r="B226" s="197">
        <v>2450</v>
      </c>
      <c r="C226" s="158">
        <v>5</v>
      </c>
      <c r="D226" s="158">
        <v>0</v>
      </c>
      <c r="E226" s="158">
        <v>36</v>
      </c>
      <c r="F226" s="158">
        <v>139</v>
      </c>
      <c r="G226" s="158">
        <v>21</v>
      </c>
      <c r="H226" s="150">
        <f t="shared" si="5"/>
        <v>2651</v>
      </c>
      <c r="J226" s="27"/>
      <c r="K226" s="27"/>
      <c r="L226" s="27"/>
      <c r="M226" s="27"/>
      <c r="N226" s="27"/>
      <c r="O226" s="27"/>
    </row>
    <row r="227" spans="1:15">
      <c r="A227" s="19" t="s">
        <v>68</v>
      </c>
      <c r="B227" s="197">
        <v>10089</v>
      </c>
      <c r="C227" s="158">
        <v>11415</v>
      </c>
      <c r="D227" s="158">
        <v>5743</v>
      </c>
      <c r="E227" s="158">
        <v>205</v>
      </c>
      <c r="F227" s="158">
        <v>455</v>
      </c>
      <c r="G227" s="158">
        <v>8</v>
      </c>
      <c r="H227" s="150">
        <f t="shared" si="5"/>
        <v>27915</v>
      </c>
      <c r="J227" s="27"/>
      <c r="K227" s="27"/>
      <c r="L227" s="27"/>
      <c r="M227" s="27"/>
      <c r="N227" s="27"/>
      <c r="O227" s="27"/>
    </row>
    <row r="228" spans="1:15">
      <c r="A228" s="19" t="s">
        <v>69</v>
      </c>
      <c r="B228" s="197">
        <v>2656</v>
      </c>
      <c r="C228" s="158">
        <v>11</v>
      </c>
      <c r="D228" s="158">
        <v>0</v>
      </c>
      <c r="E228" s="158">
        <v>356</v>
      </c>
      <c r="F228" s="158">
        <v>63</v>
      </c>
      <c r="G228" s="158">
        <v>10</v>
      </c>
      <c r="H228" s="150">
        <f t="shared" si="5"/>
        <v>3096</v>
      </c>
      <c r="J228" s="27"/>
      <c r="K228" s="27"/>
      <c r="L228" s="27"/>
      <c r="M228" s="27"/>
      <c r="N228" s="27"/>
      <c r="O228" s="27"/>
    </row>
    <row r="229" spans="1:15">
      <c r="A229" s="19" t="s">
        <v>70</v>
      </c>
      <c r="B229" s="197">
        <v>909</v>
      </c>
      <c r="C229" s="158">
        <v>0</v>
      </c>
      <c r="D229" s="158">
        <v>0</v>
      </c>
      <c r="E229" s="158">
        <v>0</v>
      </c>
      <c r="F229" s="158">
        <v>102</v>
      </c>
      <c r="G229" s="158">
        <v>21</v>
      </c>
      <c r="H229" s="150">
        <f t="shared" si="5"/>
        <v>1032</v>
      </c>
      <c r="J229" s="27"/>
      <c r="K229" s="27"/>
      <c r="L229" s="27"/>
      <c r="M229" s="27"/>
      <c r="N229" s="27"/>
      <c r="O229" s="27"/>
    </row>
    <row r="230" spans="1:15">
      <c r="A230" s="19" t="s">
        <v>71</v>
      </c>
      <c r="B230" s="197">
        <v>6423</v>
      </c>
      <c r="C230" s="158">
        <v>2977</v>
      </c>
      <c r="D230" s="158">
        <v>1332</v>
      </c>
      <c r="E230" s="158">
        <v>0</v>
      </c>
      <c r="F230" s="158">
        <v>94</v>
      </c>
      <c r="G230" s="158">
        <v>13</v>
      </c>
      <c r="H230" s="150">
        <f t="shared" si="5"/>
        <v>10839</v>
      </c>
      <c r="J230" s="27"/>
      <c r="K230" s="27"/>
      <c r="L230" s="27"/>
      <c r="M230" s="27"/>
      <c r="N230" s="27"/>
      <c r="O230" s="27"/>
    </row>
    <row r="231" spans="1:15">
      <c r="A231" s="19" t="s">
        <v>72</v>
      </c>
      <c r="B231" s="197">
        <v>1164</v>
      </c>
      <c r="C231" s="158">
        <v>7</v>
      </c>
      <c r="D231" s="158">
        <v>532</v>
      </c>
      <c r="E231" s="158">
        <v>0</v>
      </c>
      <c r="F231" s="158">
        <v>264</v>
      </c>
      <c r="G231" s="158">
        <v>22</v>
      </c>
      <c r="H231" s="150">
        <f t="shared" si="5"/>
        <v>1989</v>
      </c>
      <c r="J231" s="27"/>
      <c r="K231" s="27"/>
      <c r="L231" s="27"/>
      <c r="M231" s="27"/>
      <c r="N231" s="27"/>
      <c r="O231" s="27"/>
    </row>
    <row r="232" spans="1:15">
      <c r="A232" s="19" t="s">
        <v>73</v>
      </c>
      <c r="B232" s="197">
        <v>19753</v>
      </c>
      <c r="C232" s="158">
        <v>4413</v>
      </c>
      <c r="D232" s="158">
        <v>4028</v>
      </c>
      <c r="E232" s="158">
        <v>2472</v>
      </c>
      <c r="F232" s="158">
        <v>456</v>
      </c>
      <c r="G232" s="158">
        <v>52</v>
      </c>
      <c r="H232" s="150">
        <f t="shared" si="5"/>
        <v>31174</v>
      </c>
      <c r="J232" s="27"/>
      <c r="K232" s="27"/>
      <c r="L232" s="27"/>
      <c r="M232" s="27"/>
      <c r="N232" s="27"/>
      <c r="O232" s="27"/>
    </row>
    <row r="233" spans="1:15">
      <c r="A233" s="19" t="s">
        <v>74</v>
      </c>
      <c r="B233" s="197">
        <v>3766</v>
      </c>
      <c r="C233" s="158">
        <v>730</v>
      </c>
      <c r="D233" s="158">
        <v>0</v>
      </c>
      <c r="E233" s="158">
        <v>731</v>
      </c>
      <c r="F233" s="158">
        <v>207</v>
      </c>
      <c r="G233" s="158">
        <v>25</v>
      </c>
      <c r="H233" s="150">
        <f t="shared" si="5"/>
        <v>5459</v>
      </c>
      <c r="J233" s="27"/>
      <c r="K233" s="27"/>
      <c r="L233" s="27"/>
      <c r="M233" s="27"/>
      <c r="N233" s="27"/>
      <c r="O233" s="27"/>
    </row>
    <row r="234" spans="1:15">
      <c r="A234" s="19" t="s">
        <v>75</v>
      </c>
      <c r="B234" s="197">
        <v>5204</v>
      </c>
      <c r="C234" s="158">
        <v>2717</v>
      </c>
      <c r="D234" s="158">
        <v>3740</v>
      </c>
      <c r="E234" s="158">
        <v>5447</v>
      </c>
      <c r="F234" s="158">
        <v>386</v>
      </c>
      <c r="G234" s="158">
        <v>19</v>
      </c>
      <c r="H234" s="150">
        <f t="shared" si="5"/>
        <v>17513</v>
      </c>
      <c r="J234" s="27"/>
      <c r="K234" s="27"/>
      <c r="L234" s="27"/>
      <c r="M234" s="27"/>
      <c r="N234" s="27"/>
      <c r="O234" s="27"/>
    </row>
    <row r="235" spans="1:15">
      <c r="A235" s="19" t="s">
        <v>76</v>
      </c>
      <c r="B235" s="197">
        <v>6788</v>
      </c>
      <c r="C235" s="158">
        <v>132</v>
      </c>
      <c r="D235" s="158">
        <v>231</v>
      </c>
      <c r="E235" s="158">
        <v>0</v>
      </c>
      <c r="F235" s="158">
        <v>97</v>
      </c>
      <c r="G235" s="158">
        <v>4</v>
      </c>
      <c r="H235" s="150">
        <f t="shared" si="5"/>
        <v>7252</v>
      </c>
      <c r="J235" s="27"/>
      <c r="K235" s="27"/>
      <c r="L235" s="27"/>
      <c r="M235" s="27"/>
      <c r="N235" s="27"/>
      <c r="O235" s="27"/>
    </row>
    <row r="236" spans="1:15">
      <c r="A236" s="134" t="s">
        <v>77</v>
      </c>
      <c r="B236" s="198">
        <f>SUM(B203:B235)</f>
        <v>149749</v>
      </c>
      <c r="C236" s="160">
        <f t="shared" ref="C236:G236" si="6">SUM(C203:C235)</f>
        <v>91324</v>
      </c>
      <c r="D236" s="160">
        <f t="shared" si="6"/>
        <v>30564</v>
      </c>
      <c r="E236" s="160">
        <f t="shared" si="6"/>
        <v>19842</v>
      </c>
      <c r="F236" s="160">
        <f t="shared" si="6"/>
        <v>13051</v>
      </c>
      <c r="G236" s="160">
        <f t="shared" si="6"/>
        <v>759</v>
      </c>
      <c r="H236" s="151">
        <f t="shared" si="5"/>
        <v>305289</v>
      </c>
      <c r="J236" s="27"/>
      <c r="K236" s="27"/>
      <c r="L236" s="27"/>
      <c r="M236" s="27"/>
      <c r="N236" s="27"/>
      <c r="O236" s="27"/>
    </row>
    <row r="238" spans="1:15">
      <c r="A238" s="1" t="s">
        <v>111</v>
      </c>
    </row>
    <row r="240" spans="1:15" ht="15.75">
      <c r="A240" s="9" t="s">
        <v>524</v>
      </c>
    </row>
    <row r="242" spans="1:14" ht="15.75">
      <c r="A242" s="183"/>
      <c r="B242" s="330" t="s">
        <v>114</v>
      </c>
      <c r="C242" s="331"/>
      <c r="D242" s="331"/>
      <c r="E242" s="332"/>
      <c r="F242" s="330" t="s">
        <v>115</v>
      </c>
      <c r="G242" s="331"/>
      <c r="H242" s="331"/>
      <c r="I242" s="332"/>
      <c r="J242" s="330" t="s">
        <v>30</v>
      </c>
      <c r="K242" s="331"/>
      <c r="L242" s="331"/>
      <c r="M242" s="332"/>
    </row>
    <row r="243" spans="1:14" ht="31.5">
      <c r="A243" s="95" t="s">
        <v>85</v>
      </c>
      <c r="B243" s="95" t="s">
        <v>103</v>
      </c>
      <c r="C243" s="95" t="s">
        <v>104</v>
      </c>
      <c r="D243" s="95" t="s">
        <v>105</v>
      </c>
      <c r="E243" s="95" t="s">
        <v>126</v>
      </c>
      <c r="F243" s="95" t="s">
        <v>103</v>
      </c>
      <c r="G243" s="95" t="s">
        <v>104</v>
      </c>
      <c r="H243" s="95" t="s">
        <v>105</v>
      </c>
      <c r="I243" s="95" t="s">
        <v>126</v>
      </c>
      <c r="J243" s="95" t="s">
        <v>103</v>
      </c>
      <c r="K243" s="95" t="s">
        <v>104</v>
      </c>
      <c r="L243" s="95" t="s">
        <v>105</v>
      </c>
      <c r="M243" s="95" t="s">
        <v>126</v>
      </c>
    </row>
    <row r="244" spans="1:14">
      <c r="A244" s="17" t="s">
        <v>43</v>
      </c>
      <c r="B244" s="110">
        <v>0</v>
      </c>
      <c r="C244" s="97">
        <v>205</v>
      </c>
      <c r="D244" s="97">
        <v>0</v>
      </c>
      <c r="E244" s="101">
        <f>SUM(B244:D244)</f>
        <v>205</v>
      </c>
      <c r="F244" s="110">
        <v>0</v>
      </c>
      <c r="G244" s="97">
        <v>200</v>
      </c>
      <c r="H244" s="97">
        <v>0</v>
      </c>
      <c r="I244" s="101">
        <f>SUM(F244:H244)</f>
        <v>200</v>
      </c>
      <c r="J244" s="110">
        <v>0</v>
      </c>
      <c r="K244" s="97">
        <v>405</v>
      </c>
      <c r="L244" s="97">
        <v>0</v>
      </c>
      <c r="M244" s="101">
        <f>SUM(J244:L244)</f>
        <v>405</v>
      </c>
      <c r="N244" s="29"/>
    </row>
    <row r="245" spans="1:14">
      <c r="A245" s="19" t="s">
        <v>44</v>
      </c>
      <c r="B245" s="197">
        <v>-64</v>
      </c>
      <c r="C245" s="158">
        <v>165</v>
      </c>
      <c r="D245" s="158">
        <v>35</v>
      </c>
      <c r="E245" s="150">
        <f t="shared" ref="E245:E276" si="7">SUM(B245:D245)</f>
        <v>136</v>
      </c>
      <c r="F245" s="197">
        <v>12</v>
      </c>
      <c r="G245" s="158">
        <v>28</v>
      </c>
      <c r="H245" s="158">
        <v>-2</v>
      </c>
      <c r="I245" s="150">
        <f t="shared" ref="I245:I276" si="8">SUM(F245:H245)</f>
        <v>38</v>
      </c>
      <c r="J245" s="197">
        <v>-52</v>
      </c>
      <c r="K245" s="158">
        <v>193</v>
      </c>
      <c r="L245" s="158">
        <v>33</v>
      </c>
      <c r="M245" s="150">
        <f t="shared" ref="M245:M276" si="9">SUM(J245:L245)</f>
        <v>174</v>
      </c>
      <c r="N245" s="29"/>
    </row>
    <row r="246" spans="1:14">
      <c r="A246" s="19" t="s">
        <v>45</v>
      </c>
      <c r="B246" s="197">
        <v>18</v>
      </c>
      <c r="C246" s="158">
        <v>8</v>
      </c>
      <c r="D246" s="158">
        <v>0</v>
      </c>
      <c r="E246" s="150">
        <f t="shared" si="7"/>
        <v>26</v>
      </c>
      <c r="F246" s="197">
        <v>0</v>
      </c>
      <c r="G246" s="158">
        <v>0</v>
      </c>
      <c r="H246" s="158">
        <v>0</v>
      </c>
      <c r="I246" s="150">
        <f t="shared" si="8"/>
        <v>0</v>
      </c>
      <c r="J246" s="197">
        <v>18</v>
      </c>
      <c r="K246" s="158">
        <v>8</v>
      </c>
      <c r="L246" s="158">
        <v>0</v>
      </c>
      <c r="M246" s="150">
        <f t="shared" si="9"/>
        <v>26</v>
      </c>
      <c r="N246" s="29"/>
    </row>
    <row r="247" spans="1:14">
      <c r="A247" s="19" t="s">
        <v>46</v>
      </c>
      <c r="B247" s="197">
        <v>531</v>
      </c>
      <c r="C247" s="158">
        <v>-46</v>
      </c>
      <c r="D247" s="158">
        <v>-30</v>
      </c>
      <c r="E247" s="150">
        <f t="shared" si="7"/>
        <v>455</v>
      </c>
      <c r="F247" s="197">
        <v>2159</v>
      </c>
      <c r="G247" s="158">
        <v>23</v>
      </c>
      <c r="H247" s="158">
        <v>-8</v>
      </c>
      <c r="I247" s="150">
        <f t="shared" si="8"/>
        <v>2174</v>
      </c>
      <c r="J247" s="197">
        <v>2690</v>
      </c>
      <c r="K247" s="158">
        <v>-23</v>
      </c>
      <c r="L247" s="158">
        <v>-38</v>
      </c>
      <c r="M247" s="150">
        <f t="shared" si="9"/>
        <v>2629</v>
      </c>
      <c r="N247" s="29"/>
    </row>
    <row r="248" spans="1:14">
      <c r="A248" s="19" t="s">
        <v>47</v>
      </c>
      <c r="B248" s="197">
        <v>0</v>
      </c>
      <c r="C248" s="158">
        <v>-30</v>
      </c>
      <c r="D248" s="158">
        <v>30</v>
      </c>
      <c r="E248" s="150">
        <f t="shared" si="7"/>
        <v>0</v>
      </c>
      <c r="F248" s="197">
        <v>-28</v>
      </c>
      <c r="G248" s="158">
        <v>-6</v>
      </c>
      <c r="H248" s="158">
        <v>0</v>
      </c>
      <c r="I248" s="150">
        <f t="shared" si="8"/>
        <v>-34</v>
      </c>
      <c r="J248" s="197">
        <v>-28</v>
      </c>
      <c r="K248" s="158">
        <v>-36</v>
      </c>
      <c r="L248" s="158">
        <v>30</v>
      </c>
      <c r="M248" s="150">
        <f t="shared" si="9"/>
        <v>-34</v>
      </c>
      <c r="N248" s="29"/>
    </row>
    <row r="249" spans="1:14">
      <c r="A249" s="19" t="s">
        <v>48</v>
      </c>
      <c r="B249" s="197">
        <v>165</v>
      </c>
      <c r="C249" s="158">
        <v>-4</v>
      </c>
      <c r="D249" s="158">
        <v>-56</v>
      </c>
      <c r="E249" s="150">
        <f t="shared" si="7"/>
        <v>105</v>
      </c>
      <c r="F249" s="197">
        <v>222</v>
      </c>
      <c r="G249" s="158">
        <v>1</v>
      </c>
      <c r="H249" s="158">
        <v>-408</v>
      </c>
      <c r="I249" s="150">
        <f t="shared" si="8"/>
        <v>-185</v>
      </c>
      <c r="J249" s="197">
        <v>387</v>
      </c>
      <c r="K249" s="158">
        <v>-3</v>
      </c>
      <c r="L249" s="158">
        <v>-464</v>
      </c>
      <c r="M249" s="150">
        <f t="shared" si="9"/>
        <v>-80</v>
      </c>
      <c r="N249" s="29"/>
    </row>
    <row r="250" spans="1:14">
      <c r="A250" s="19" t="s">
        <v>49</v>
      </c>
      <c r="B250" s="197">
        <v>0</v>
      </c>
      <c r="C250" s="158">
        <v>0</v>
      </c>
      <c r="D250" s="158">
        <v>0</v>
      </c>
      <c r="E250" s="150">
        <f t="shared" si="7"/>
        <v>0</v>
      </c>
      <c r="F250" s="197">
        <v>619</v>
      </c>
      <c r="G250" s="158">
        <v>0</v>
      </c>
      <c r="H250" s="158">
        <v>0</v>
      </c>
      <c r="I250" s="150">
        <f t="shared" si="8"/>
        <v>619</v>
      </c>
      <c r="J250" s="197">
        <v>619</v>
      </c>
      <c r="K250" s="158">
        <v>0</v>
      </c>
      <c r="L250" s="158">
        <v>0</v>
      </c>
      <c r="M250" s="150">
        <f t="shared" si="9"/>
        <v>619</v>
      </c>
      <c r="N250" s="29"/>
    </row>
    <row r="251" spans="1:14">
      <c r="A251" s="19" t="s">
        <v>50</v>
      </c>
      <c r="B251" s="197">
        <v>59</v>
      </c>
      <c r="C251" s="158">
        <v>-10</v>
      </c>
      <c r="D251" s="158">
        <v>-23</v>
      </c>
      <c r="E251" s="150">
        <f t="shared" si="7"/>
        <v>26</v>
      </c>
      <c r="F251" s="197">
        <v>0</v>
      </c>
      <c r="G251" s="158">
        <v>19</v>
      </c>
      <c r="H251" s="158">
        <v>159</v>
      </c>
      <c r="I251" s="150">
        <f t="shared" si="8"/>
        <v>178</v>
      </c>
      <c r="J251" s="197">
        <v>59</v>
      </c>
      <c r="K251" s="158">
        <v>9</v>
      </c>
      <c r="L251" s="158">
        <v>136</v>
      </c>
      <c r="M251" s="150">
        <f t="shared" si="9"/>
        <v>204</v>
      </c>
      <c r="N251" s="29"/>
    </row>
    <row r="252" spans="1:14">
      <c r="A252" s="19" t="s">
        <v>51</v>
      </c>
      <c r="B252" s="197">
        <v>0</v>
      </c>
      <c r="C252" s="158">
        <v>25</v>
      </c>
      <c r="D252" s="158">
        <v>139</v>
      </c>
      <c r="E252" s="150">
        <f t="shared" si="7"/>
        <v>164</v>
      </c>
      <c r="F252" s="197">
        <v>1106</v>
      </c>
      <c r="G252" s="158">
        <v>-16</v>
      </c>
      <c r="H252" s="158">
        <v>13</v>
      </c>
      <c r="I252" s="150">
        <f t="shared" si="8"/>
        <v>1103</v>
      </c>
      <c r="J252" s="197">
        <v>1106</v>
      </c>
      <c r="K252" s="158">
        <v>9</v>
      </c>
      <c r="L252" s="158">
        <v>152</v>
      </c>
      <c r="M252" s="150">
        <f t="shared" si="9"/>
        <v>1267</v>
      </c>
      <c r="N252" s="29"/>
    </row>
    <row r="253" spans="1:14">
      <c r="A253" s="19" t="s">
        <v>52</v>
      </c>
      <c r="B253" s="197">
        <v>0</v>
      </c>
      <c r="C253" s="158">
        <v>75</v>
      </c>
      <c r="D253" s="158">
        <v>18</v>
      </c>
      <c r="E253" s="150">
        <f t="shared" si="7"/>
        <v>93</v>
      </c>
      <c r="F253" s="197">
        <v>-347</v>
      </c>
      <c r="G253" s="158">
        <v>0</v>
      </c>
      <c r="H253" s="158">
        <v>0</v>
      </c>
      <c r="I253" s="150">
        <f t="shared" si="8"/>
        <v>-347</v>
      </c>
      <c r="J253" s="197">
        <v>-347</v>
      </c>
      <c r="K253" s="158">
        <v>75</v>
      </c>
      <c r="L253" s="158">
        <v>18</v>
      </c>
      <c r="M253" s="150">
        <f t="shared" si="9"/>
        <v>-254</v>
      </c>
      <c r="N253" s="29"/>
    </row>
    <row r="254" spans="1:14">
      <c r="A254" s="19" t="s">
        <v>53</v>
      </c>
      <c r="B254" s="197">
        <v>0</v>
      </c>
      <c r="C254" s="158">
        <v>9</v>
      </c>
      <c r="D254" s="158">
        <v>10</v>
      </c>
      <c r="E254" s="150">
        <f t="shared" si="7"/>
        <v>19</v>
      </c>
      <c r="F254" s="197">
        <v>857</v>
      </c>
      <c r="G254" s="158">
        <v>-100</v>
      </c>
      <c r="H254" s="158">
        <v>0</v>
      </c>
      <c r="I254" s="150">
        <f t="shared" si="8"/>
        <v>757</v>
      </c>
      <c r="J254" s="197">
        <v>857</v>
      </c>
      <c r="K254" s="158">
        <v>-91</v>
      </c>
      <c r="L254" s="158">
        <v>10</v>
      </c>
      <c r="M254" s="150">
        <f t="shared" si="9"/>
        <v>776</v>
      </c>
      <c r="N254" s="29"/>
    </row>
    <row r="255" spans="1:14">
      <c r="A255" s="19" t="s">
        <v>54</v>
      </c>
      <c r="B255" s="197">
        <v>24</v>
      </c>
      <c r="C255" s="158">
        <v>23</v>
      </c>
      <c r="D255" s="158">
        <v>0</v>
      </c>
      <c r="E255" s="150">
        <f t="shared" si="7"/>
        <v>47</v>
      </c>
      <c r="F255" s="197">
        <v>237</v>
      </c>
      <c r="G255" s="158">
        <v>-14</v>
      </c>
      <c r="H255" s="158">
        <v>-10</v>
      </c>
      <c r="I255" s="150">
        <f t="shared" si="8"/>
        <v>213</v>
      </c>
      <c r="J255" s="197">
        <v>261</v>
      </c>
      <c r="K255" s="158">
        <v>9</v>
      </c>
      <c r="L255" s="158">
        <v>-10</v>
      </c>
      <c r="M255" s="150">
        <f t="shared" si="9"/>
        <v>260</v>
      </c>
      <c r="N255" s="29"/>
    </row>
    <row r="256" spans="1:14">
      <c r="A256" s="19" t="s">
        <v>55</v>
      </c>
      <c r="B256" s="197">
        <v>18</v>
      </c>
      <c r="C256" s="158">
        <v>-7</v>
      </c>
      <c r="D256" s="158">
        <v>-11</v>
      </c>
      <c r="E256" s="150">
        <f t="shared" si="7"/>
        <v>0</v>
      </c>
      <c r="F256" s="197">
        <v>24</v>
      </c>
      <c r="G256" s="158">
        <v>0</v>
      </c>
      <c r="H256" s="158">
        <v>0</v>
      </c>
      <c r="I256" s="150">
        <f t="shared" si="8"/>
        <v>24</v>
      </c>
      <c r="J256" s="197">
        <v>42</v>
      </c>
      <c r="K256" s="158">
        <v>-7</v>
      </c>
      <c r="L256" s="158">
        <v>-11</v>
      </c>
      <c r="M256" s="150">
        <f t="shared" si="9"/>
        <v>24</v>
      </c>
      <c r="N256" s="29"/>
    </row>
    <row r="257" spans="1:14">
      <c r="A257" s="19" t="s">
        <v>56</v>
      </c>
      <c r="B257" s="197">
        <v>0</v>
      </c>
      <c r="C257" s="158">
        <v>-42</v>
      </c>
      <c r="D257" s="158">
        <v>-4</v>
      </c>
      <c r="E257" s="150">
        <f t="shared" si="7"/>
        <v>-46</v>
      </c>
      <c r="F257" s="197">
        <v>64</v>
      </c>
      <c r="G257" s="158">
        <v>0</v>
      </c>
      <c r="H257" s="158">
        <v>13</v>
      </c>
      <c r="I257" s="150">
        <f t="shared" si="8"/>
        <v>77</v>
      </c>
      <c r="J257" s="197">
        <v>64</v>
      </c>
      <c r="K257" s="158">
        <v>-42</v>
      </c>
      <c r="L257" s="158">
        <v>9</v>
      </c>
      <c r="M257" s="150">
        <f t="shared" si="9"/>
        <v>31</v>
      </c>
      <c r="N257" s="29"/>
    </row>
    <row r="258" spans="1:14">
      <c r="A258" s="19" t="s">
        <v>57</v>
      </c>
      <c r="B258" s="197">
        <v>0</v>
      </c>
      <c r="C258" s="158">
        <v>161</v>
      </c>
      <c r="D258" s="158">
        <v>33</v>
      </c>
      <c r="E258" s="150">
        <f t="shared" si="7"/>
        <v>194</v>
      </c>
      <c r="F258" s="197">
        <v>0</v>
      </c>
      <c r="G258" s="158">
        <v>-90</v>
      </c>
      <c r="H258" s="158">
        <v>16</v>
      </c>
      <c r="I258" s="150">
        <f t="shared" si="8"/>
        <v>-74</v>
      </c>
      <c r="J258" s="197">
        <v>0</v>
      </c>
      <c r="K258" s="158">
        <v>71</v>
      </c>
      <c r="L258" s="158">
        <v>49</v>
      </c>
      <c r="M258" s="150">
        <f t="shared" si="9"/>
        <v>120</v>
      </c>
      <c r="N258" s="29"/>
    </row>
    <row r="259" spans="1:14">
      <c r="A259" s="19" t="s">
        <v>58</v>
      </c>
      <c r="B259" s="197">
        <v>0</v>
      </c>
      <c r="C259" s="158">
        <v>-17</v>
      </c>
      <c r="D259" s="158">
        <v>4</v>
      </c>
      <c r="E259" s="150">
        <f t="shared" si="7"/>
        <v>-13</v>
      </c>
      <c r="F259" s="197">
        <v>0</v>
      </c>
      <c r="G259" s="158">
        <v>0</v>
      </c>
      <c r="H259" s="158">
        <v>0</v>
      </c>
      <c r="I259" s="150">
        <f t="shared" si="8"/>
        <v>0</v>
      </c>
      <c r="J259" s="197">
        <v>0</v>
      </c>
      <c r="K259" s="158">
        <v>-17</v>
      </c>
      <c r="L259" s="158">
        <v>4</v>
      </c>
      <c r="M259" s="150">
        <f t="shared" si="9"/>
        <v>-13</v>
      </c>
      <c r="N259" s="29"/>
    </row>
    <row r="260" spans="1:14">
      <c r="A260" s="19" t="s">
        <v>59</v>
      </c>
      <c r="B260" s="197">
        <v>0</v>
      </c>
      <c r="C260" s="158">
        <v>50</v>
      </c>
      <c r="D260" s="158">
        <v>7</v>
      </c>
      <c r="E260" s="150">
        <f t="shared" si="7"/>
        <v>57</v>
      </c>
      <c r="F260" s="197">
        <v>0</v>
      </c>
      <c r="G260" s="158">
        <v>137</v>
      </c>
      <c r="H260" s="158">
        <v>7</v>
      </c>
      <c r="I260" s="150">
        <f t="shared" si="8"/>
        <v>144</v>
      </c>
      <c r="J260" s="197">
        <v>0</v>
      </c>
      <c r="K260" s="158">
        <v>187</v>
      </c>
      <c r="L260" s="158">
        <v>14</v>
      </c>
      <c r="M260" s="150">
        <f t="shared" si="9"/>
        <v>201</v>
      </c>
      <c r="N260" s="29"/>
    </row>
    <row r="261" spans="1:14">
      <c r="A261" s="19" t="s">
        <v>60</v>
      </c>
      <c r="B261" s="197">
        <v>0</v>
      </c>
      <c r="C261" s="158">
        <v>10</v>
      </c>
      <c r="D261" s="158">
        <v>23</v>
      </c>
      <c r="E261" s="150">
        <f t="shared" si="7"/>
        <v>33</v>
      </c>
      <c r="F261" s="197">
        <v>0</v>
      </c>
      <c r="G261" s="158">
        <v>11</v>
      </c>
      <c r="H261" s="158">
        <v>-8</v>
      </c>
      <c r="I261" s="150">
        <f t="shared" si="8"/>
        <v>3</v>
      </c>
      <c r="J261" s="197">
        <v>0</v>
      </c>
      <c r="K261" s="158">
        <v>21</v>
      </c>
      <c r="L261" s="158">
        <v>15</v>
      </c>
      <c r="M261" s="150">
        <f t="shared" si="9"/>
        <v>36</v>
      </c>
      <c r="N261" s="29"/>
    </row>
    <row r="262" spans="1:14">
      <c r="A262" s="19" t="s">
        <v>61</v>
      </c>
      <c r="B262" s="197">
        <v>0</v>
      </c>
      <c r="C262" s="158">
        <v>8</v>
      </c>
      <c r="D262" s="158">
        <v>-18</v>
      </c>
      <c r="E262" s="150">
        <f t="shared" si="7"/>
        <v>-10</v>
      </c>
      <c r="F262" s="197">
        <v>0</v>
      </c>
      <c r="G262" s="158">
        <v>-16</v>
      </c>
      <c r="H262" s="158">
        <v>43</v>
      </c>
      <c r="I262" s="150">
        <f t="shared" si="8"/>
        <v>27</v>
      </c>
      <c r="J262" s="197">
        <v>0</v>
      </c>
      <c r="K262" s="158">
        <v>-8</v>
      </c>
      <c r="L262" s="158">
        <v>25</v>
      </c>
      <c r="M262" s="150">
        <f t="shared" si="9"/>
        <v>17</v>
      </c>
      <c r="N262" s="29"/>
    </row>
    <row r="263" spans="1:14">
      <c r="A263" s="19" t="s">
        <v>62</v>
      </c>
      <c r="B263" s="197">
        <v>0</v>
      </c>
      <c r="C263" s="158">
        <v>50</v>
      </c>
      <c r="D263" s="158">
        <v>-110</v>
      </c>
      <c r="E263" s="150">
        <f t="shared" si="7"/>
        <v>-60</v>
      </c>
      <c r="F263" s="197">
        <v>-2</v>
      </c>
      <c r="G263" s="158">
        <v>105</v>
      </c>
      <c r="H263" s="158">
        <v>-39</v>
      </c>
      <c r="I263" s="150">
        <f t="shared" si="8"/>
        <v>64</v>
      </c>
      <c r="J263" s="197">
        <v>-2</v>
      </c>
      <c r="K263" s="158">
        <v>155</v>
      </c>
      <c r="L263" s="158">
        <v>-149</v>
      </c>
      <c r="M263" s="150">
        <f t="shared" si="9"/>
        <v>4</v>
      </c>
      <c r="N263" s="29"/>
    </row>
    <row r="264" spans="1:14">
      <c r="A264" s="19" t="s">
        <v>63</v>
      </c>
      <c r="B264" s="197">
        <v>0</v>
      </c>
      <c r="C264" s="158">
        <v>10</v>
      </c>
      <c r="D264" s="158">
        <v>3</v>
      </c>
      <c r="E264" s="150">
        <f t="shared" si="7"/>
        <v>13</v>
      </c>
      <c r="F264" s="197">
        <v>228</v>
      </c>
      <c r="G264" s="158">
        <v>6</v>
      </c>
      <c r="H264" s="158">
        <v>6</v>
      </c>
      <c r="I264" s="150">
        <f t="shared" si="8"/>
        <v>240</v>
      </c>
      <c r="J264" s="197">
        <v>228</v>
      </c>
      <c r="K264" s="158">
        <v>16</v>
      </c>
      <c r="L264" s="158">
        <v>9</v>
      </c>
      <c r="M264" s="150">
        <f t="shared" si="9"/>
        <v>253</v>
      </c>
      <c r="N264" s="29"/>
    </row>
    <row r="265" spans="1:14">
      <c r="A265" s="19" t="s">
        <v>64</v>
      </c>
      <c r="B265" s="197">
        <v>1295</v>
      </c>
      <c r="C265" s="158">
        <v>-22</v>
      </c>
      <c r="D265" s="158">
        <v>95</v>
      </c>
      <c r="E265" s="150">
        <f t="shared" si="7"/>
        <v>1368</v>
      </c>
      <c r="F265" s="197">
        <v>107</v>
      </c>
      <c r="G265" s="158">
        <v>-121</v>
      </c>
      <c r="H265" s="158">
        <v>58</v>
      </c>
      <c r="I265" s="150">
        <f t="shared" si="8"/>
        <v>44</v>
      </c>
      <c r="J265" s="197">
        <v>1402</v>
      </c>
      <c r="K265" s="158">
        <v>-143</v>
      </c>
      <c r="L265" s="158">
        <v>153</v>
      </c>
      <c r="M265" s="150">
        <f t="shared" si="9"/>
        <v>1412</v>
      </c>
      <c r="N265" s="29"/>
    </row>
    <row r="266" spans="1:14">
      <c r="A266" s="19" t="s">
        <v>65</v>
      </c>
      <c r="B266" s="197">
        <v>40</v>
      </c>
      <c r="C266" s="158">
        <v>6</v>
      </c>
      <c r="D266" s="158">
        <v>4</v>
      </c>
      <c r="E266" s="150">
        <f t="shared" si="7"/>
        <v>50</v>
      </c>
      <c r="F266" s="197">
        <v>34</v>
      </c>
      <c r="G266" s="158">
        <v>50</v>
      </c>
      <c r="H266" s="158">
        <v>0</v>
      </c>
      <c r="I266" s="150">
        <f t="shared" si="8"/>
        <v>84</v>
      </c>
      <c r="J266" s="197">
        <v>74</v>
      </c>
      <c r="K266" s="158">
        <v>56</v>
      </c>
      <c r="L266" s="158">
        <v>4</v>
      </c>
      <c r="M266" s="150">
        <f t="shared" si="9"/>
        <v>134</v>
      </c>
      <c r="N266" s="29"/>
    </row>
    <row r="267" spans="1:14">
      <c r="A267" s="19" t="s">
        <v>67</v>
      </c>
      <c r="B267" s="197">
        <v>0</v>
      </c>
      <c r="C267" s="158">
        <v>0</v>
      </c>
      <c r="D267" s="158">
        <v>-2</v>
      </c>
      <c r="E267" s="150">
        <f t="shared" si="7"/>
        <v>-2</v>
      </c>
      <c r="F267" s="197">
        <v>0</v>
      </c>
      <c r="G267" s="158">
        <v>0</v>
      </c>
      <c r="H267" s="158">
        <v>0</v>
      </c>
      <c r="I267" s="150">
        <f t="shared" si="8"/>
        <v>0</v>
      </c>
      <c r="J267" s="197">
        <v>0</v>
      </c>
      <c r="K267" s="158">
        <v>0</v>
      </c>
      <c r="L267" s="158">
        <v>-2</v>
      </c>
      <c r="M267" s="150">
        <f t="shared" si="9"/>
        <v>-2</v>
      </c>
      <c r="N267" s="29"/>
    </row>
    <row r="268" spans="1:14">
      <c r="A268" s="19" t="s">
        <v>68</v>
      </c>
      <c r="B268" s="197">
        <v>524</v>
      </c>
      <c r="C268" s="158">
        <v>0</v>
      </c>
      <c r="D268" s="158">
        <v>163</v>
      </c>
      <c r="E268" s="150">
        <f t="shared" si="7"/>
        <v>687</v>
      </c>
      <c r="F268" s="197">
        <v>951</v>
      </c>
      <c r="G268" s="158">
        <v>4</v>
      </c>
      <c r="H268" s="158">
        <v>-32</v>
      </c>
      <c r="I268" s="150">
        <f t="shared" si="8"/>
        <v>923</v>
      </c>
      <c r="J268" s="197">
        <v>1475</v>
      </c>
      <c r="K268" s="158">
        <v>4</v>
      </c>
      <c r="L268" s="158">
        <v>131</v>
      </c>
      <c r="M268" s="150">
        <f t="shared" si="9"/>
        <v>1610</v>
      </c>
      <c r="N268" s="29"/>
    </row>
    <row r="269" spans="1:14">
      <c r="A269" s="19" t="s">
        <v>69</v>
      </c>
      <c r="B269" s="197">
        <v>0</v>
      </c>
      <c r="C269" s="158">
        <v>19</v>
      </c>
      <c r="D269" s="158">
        <v>174</v>
      </c>
      <c r="E269" s="150">
        <f t="shared" si="7"/>
        <v>193</v>
      </c>
      <c r="F269" s="197">
        <v>0</v>
      </c>
      <c r="G269" s="158">
        <v>40</v>
      </c>
      <c r="H269" s="158">
        <v>-10</v>
      </c>
      <c r="I269" s="150">
        <f t="shared" si="8"/>
        <v>30</v>
      </c>
      <c r="J269" s="197">
        <v>0</v>
      </c>
      <c r="K269" s="158">
        <v>59</v>
      </c>
      <c r="L269" s="158">
        <v>164</v>
      </c>
      <c r="M269" s="150">
        <f t="shared" si="9"/>
        <v>223</v>
      </c>
      <c r="N269" s="29"/>
    </row>
    <row r="270" spans="1:14">
      <c r="A270" s="19" t="s">
        <v>70</v>
      </c>
      <c r="B270" s="197">
        <v>49</v>
      </c>
      <c r="C270" s="158">
        <v>-14</v>
      </c>
      <c r="D270" s="158">
        <v>0</v>
      </c>
      <c r="E270" s="150">
        <f t="shared" si="7"/>
        <v>35</v>
      </c>
      <c r="F270" s="197">
        <v>0</v>
      </c>
      <c r="G270" s="158">
        <v>18</v>
      </c>
      <c r="H270" s="158">
        <v>0</v>
      </c>
      <c r="I270" s="150">
        <f t="shared" si="8"/>
        <v>18</v>
      </c>
      <c r="J270" s="197">
        <v>49</v>
      </c>
      <c r="K270" s="158">
        <v>4</v>
      </c>
      <c r="L270" s="158">
        <v>0</v>
      </c>
      <c r="M270" s="150">
        <f t="shared" si="9"/>
        <v>53</v>
      </c>
      <c r="N270" s="29"/>
    </row>
    <row r="271" spans="1:14">
      <c r="A271" s="19" t="s">
        <v>71</v>
      </c>
      <c r="B271" s="197">
        <v>0</v>
      </c>
      <c r="C271" s="158">
        <v>0</v>
      </c>
      <c r="D271" s="158">
        <v>-17</v>
      </c>
      <c r="E271" s="150">
        <f t="shared" si="7"/>
        <v>-17</v>
      </c>
      <c r="F271" s="197">
        <v>770</v>
      </c>
      <c r="G271" s="158">
        <v>-4</v>
      </c>
      <c r="H271" s="158">
        <v>13</v>
      </c>
      <c r="I271" s="150">
        <f t="shared" si="8"/>
        <v>779</v>
      </c>
      <c r="J271" s="197">
        <v>770</v>
      </c>
      <c r="K271" s="158">
        <v>-4</v>
      </c>
      <c r="L271" s="158">
        <v>-4</v>
      </c>
      <c r="M271" s="150">
        <f t="shared" si="9"/>
        <v>762</v>
      </c>
      <c r="N271" s="29"/>
    </row>
    <row r="272" spans="1:14">
      <c r="A272" s="19" t="s">
        <v>72</v>
      </c>
      <c r="B272" s="197">
        <v>0</v>
      </c>
      <c r="C272" s="158">
        <v>-2</v>
      </c>
      <c r="D272" s="158">
        <v>11</v>
      </c>
      <c r="E272" s="150">
        <f t="shared" si="7"/>
        <v>9</v>
      </c>
      <c r="F272" s="197">
        <v>0</v>
      </c>
      <c r="G272" s="158">
        <v>71</v>
      </c>
      <c r="H272" s="158">
        <v>7</v>
      </c>
      <c r="I272" s="150">
        <f t="shared" si="8"/>
        <v>78</v>
      </c>
      <c r="J272" s="197">
        <v>0</v>
      </c>
      <c r="K272" s="158">
        <v>69</v>
      </c>
      <c r="L272" s="158">
        <v>18</v>
      </c>
      <c r="M272" s="150">
        <f t="shared" si="9"/>
        <v>87</v>
      </c>
      <c r="N272" s="29"/>
    </row>
    <row r="273" spans="1:14">
      <c r="A273" s="19" t="s">
        <v>73</v>
      </c>
      <c r="B273" s="197">
        <v>303</v>
      </c>
      <c r="C273" s="158">
        <v>-30</v>
      </c>
      <c r="D273" s="158">
        <v>128</v>
      </c>
      <c r="E273" s="150">
        <f t="shared" si="7"/>
        <v>401</v>
      </c>
      <c r="F273" s="197">
        <v>476</v>
      </c>
      <c r="G273" s="158">
        <v>0</v>
      </c>
      <c r="H273" s="158">
        <v>21</v>
      </c>
      <c r="I273" s="150">
        <f t="shared" si="8"/>
        <v>497</v>
      </c>
      <c r="J273" s="197">
        <v>779</v>
      </c>
      <c r="K273" s="158">
        <v>-30</v>
      </c>
      <c r="L273" s="158">
        <v>149</v>
      </c>
      <c r="M273" s="150">
        <f t="shared" si="9"/>
        <v>898</v>
      </c>
      <c r="N273" s="29"/>
    </row>
    <row r="274" spans="1:14">
      <c r="A274" s="19" t="s">
        <v>74</v>
      </c>
      <c r="B274" s="197">
        <v>0</v>
      </c>
      <c r="C274" s="158">
        <v>7</v>
      </c>
      <c r="D274" s="158">
        <v>2</v>
      </c>
      <c r="E274" s="150">
        <f t="shared" si="7"/>
        <v>9</v>
      </c>
      <c r="F274" s="197">
        <v>353</v>
      </c>
      <c r="G274" s="158">
        <v>-19</v>
      </c>
      <c r="H274" s="158">
        <v>-8</v>
      </c>
      <c r="I274" s="150">
        <f t="shared" si="8"/>
        <v>326</v>
      </c>
      <c r="J274" s="197">
        <v>353</v>
      </c>
      <c r="K274" s="158">
        <v>-12</v>
      </c>
      <c r="L274" s="158">
        <v>-6</v>
      </c>
      <c r="M274" s="150">
        <f t="shared" si="9"/>
        <v>335</v>
      </c>
      <c r="N274" s="29"/>
    </row>
    <row r="275" spans="1:14">
      <c r="A275" s="19" t="s">
        <v>75</v>
      </c>
      <c r="B275" s="197">
        <v>0</v>
      </c>
      <c r="C275" s="158">
        <v>9</v>
      </c>
      <c r="D275" s="158">
        <v>28</v>
      </c>
      <c r="E275" s="150">
        <f t="shared" si="7"/>
        <v>37</v>
      </c>
      <c r="F275" s="197">
        <v>576</v>
      </c>
      <c r="G275" s="158">
        <v>196</v>
      </c>
      <c r="H275" s="158">
        <v>1</v>
      </c>
      <c r="I275" s="150">
        <f t="shared" si="8"/>
        <v>773</v>
      </c>
      <c r="J275" s="197">
        <v>576</v>
      </c>
      <c r="K275" s="158">
        <v>205</v>
      </c>
      <c r="L275" s="158">
        <v>29</v>
      </c>
      <c r="M275" s="150">
        <f t="shared" si="9"/>
        <v>810</v>
      </c>
      <c r="N275" s="29"/>
    </row>
    <row r="276" spans="1:14">
      <c r="A276" s="19" t="s">
        <v>76</v>
      </c>
      <c r="B276" s="197">
        <v>34</v>
      </c>
      <c r="C276" s="158">
        <v>-10</v>
      </c>
      <c r="D276" s="158">
        <v>-79</v>
      </c>
      <c r="E276" s="150">
        <f t="shared" si="7"/>
        <v>-55</v>
      </c>
      <c r="F276" s="197">
        <v>0</v>
      </c>
      <c r="G276" s="158">
        <v>-3</v>
      </c>
      <c r="H276" s="158">
        <v>-115</v>
      </c>
      <c r="I276" s="150">
        <f t="shared" si="8"/>
        <v>-118</v>
      </c>
      <c r="J276" s="197">
        <v>34</v>
      </c>
      <c r="K276" s="158">
        <v>-13</v>
      </c>
      <c r="L276" s="158">
        <v>-194</v>
      </c>
      <c r="M276" s="150">
        <f t="shared" si="9"/>
        <v>-173</v>
      </c>
      <c r="N276" s="29"/>
    </row>
    <row r="277" spans="1:14">
      <c r="A277" s="134" t="s">
        <v>77</v>
      </c>
      <c r="B277" s="198">
        <f>SUM(B244:B276)</f>
        <v>2996</v>
      </c>
      <c r="C277" s="160">
        <f t="shared" ref="C277:M277" si="10">SUM(C244:C276)</f>
        <v>606</v>
      </c>
      <c r="D277" s="160">
        <f t="shared" si="10"/>
        <v>557</v>
      </c>
      <c r="E277" s="151">
        <f t="shared" si="10"/>
        <v>4159</v>
      </c>
      <c r="F277" s="198">
        <f t="shared" si="10"/>
        <v>8418</v>
      </c>
      <c r="G277" s="160">
        <f t="shared" si="10"/>
        <v>520</v>
      </c>
      <c r="H277" s="160">
        <f t="shared" si="10"/>
        <v>-283</v>
      </c>
      <c r="I277" s="151">
        <f t="shared" si="10"/>
        <v>8655</v>
      </c>
      <c r="J277" s="198">
        <f t="shared" si="10"/>
        <v>11414</v>
      </c>
      <c r="K277" s="160">
        <f t="shared" si="10"/>
        <v>1126</v>
      </c>
      <c r="L277" s="160">
        <f t="shared" si="10"/>
        <v>274</v>
      </c>
      <c r="M277" s="151">
        <f t="shared" si="10"/>
        <v>12814</v>
      </c>
      <c r="N277" s="29"/>
    </row>
  </sheetData>
  <mergeCells count="17">
    <mergeCell ref="B242:E242"/>
    <mergeCell ref="F242:I242"/>
    <mergeCell ref="J242:M242"/>
    <mergeCell ref="A120:A121"/>
    <mergeCell ref="B120:E120"/>
    <mergeCell ref="F120:I120"/>
    <mergeCell ref="O120:O121"/>
    <mergeCell ref="O81:O82"/>
    <mergeCell ref="A81:A82"/>
    <mergeCell ref="B81:E81"/>
    <mergeCell ref="J120:N120"/>
    <mergeCell ref="A4:A5"/>
    <mergeCell ref="B4:D4"/>
    <mergeCell ref="E4:G4"/>
    <mergeCell ref="H4:J4"/>
    <mergeCell ref="F81:I81"/>
    <mergeCell ref="J81:N8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76"/>
  <sheetViews>
    <sheetView workbookViewId="0">
      <pane xSplit="1" ySplit="1" topLeftCell="B2" activePane="bottomRight" state="frozen"/>
      <selection pane="topRight" activeCell="B1" sqref="B1"/>
      <selection pane="bottomLeft" activeCell="A2" sqref="A2"/>
      <selection pane="bottomRight"/>
    </sheetView>
  </sheetViews>
  <sheetFormatPr defaultColWidth="8.6640625" defaultRowHeight="15"/>
  <cols>
    <col min="1" max="1" width="26.88671875" style="1" customWidth="1"/>
    <col min="2" max="16384" width="8.6640625" style="1"/>
  </cols>
  <sheetData>
    <row r="1" spans="1:12" ht="18">
      <c r="A1" s="172" t="s">
        <v>315</v>
      </c>
    </row>
    <row r="2" spans="1:12" ht="15.75">
      <c r="A2" s="9" t="s">
        <v>503</v>
      </c>
    </row>
    <row r="4" spans="1:12" ht="15.75">
      <c r="A4" s="162" t="s">
        <v>85</v>
      </c>
      <c r="B4" s="163" t="s">
        <v>16</v>
      </c>
      <c r="C4" s="163" t="s">
        <v>17</v>
      </c>
      <c r="D4" s="163" t="s">
        <v>18</v>
      </c>
      <c r="E4" s="163" t="s">
        <v>19</v>
      </c>
      <c r="F4" s="163" t="s">
        <v>20</v>
      </c>
      <c r="G4" s="163" t="s">
        <v>21</v>
      </c>
      <c r="H4" s="163" t="s">
        <v>22</v>
      </c>
      <c r="I4" s="163" t="s">
        <v>23</v>
      </c>
      <c r="J4" s="164" t="s">
        <v>24</v>
      </c>
      <c r="K4" s="164" t="s">
        <v>25</v>
      </c>
      <c r="L4" s="164" t="s">
        <v>196</v>
      </c>
    </row>
    <row r="5" spans="1:12">
      <c r="A5" s="205" t="s">
        <v>43</v>
      </c>
      <c r="B5" s="104">
        <v>146</v>
      </c>
      <c r="C5" s="105">
        <v>238</v>
      </c>
      <c r="D5" s="105">
        <v>112</v>
      </c>
      <c r="E5" s="105">
        <v>57</v>
      </c>
      <c r="F5" s="105">
        <v>166</v>
      </c>
      <c r="G5" s="105">
        <v>151</v>
      </c>
      <c r="H5" s="105">
        <v>71</v>
      </c>
      <c r="I5" s="105">
        <v>130</v>
      </c>
      <c r="J5" s="105">
        <v>89</v>
      </c>
      <c r="K5" s="105">
        <v>199</v>
      </c>
      <c r="L5" s="106">
        <v>73</v>
      </c>
    </row>
    <row r="6" spans="1:12">
      <c r="A6" s="19" t="s">
        <v>44</v>
      </c>
      <c r="B6" s="184">
        <v>98</v>
      </c>
      <c r="C6" s="152">
        <v>64</v>
      </c>
      <c r="D6" s="152">
        <v>82</v>
      </c>
      <c r="E6" s="152">
        <v>74</v>
      </c>
      <c r="F6" s="152">
        <v>93</v>
      </c>
      <c r="G6" s="152">
        <v>85</v>
      </c>
      <c r="H6" s="152">
        <v>76</v>
      </c>
      <c r="I6" s="152">
        <v>66</v>
      </c>
      <c r="J6" s="152">
        <v>107</v>
      </c>
      <c r="K6" s="152">
        <v>94</v>
      </c>
      <c r="L6" s="165">
        <v>101</v>
      </c>
    </row>
    <row r="7" spans="1:12">
      <c r="A7" s="19" t="s">
        <v>45</v>
      </c>
      <c r="B7" s="184">
        <v>76</v>
      </c>
      <c r="C7" s="152">
        <v>81</v>
      </c>
      <c r="D7" s="152">
        <v>42</v>
      </c>
      <c r="E7" s="152">
        <v>70</v>
      </c>
      <c r="F7" s="152">
        <v>98</v>
      </c>
      <c r="G7" s="152">
        <v>64</v>
      </c>
      <c r="H7" s="152">
        <v>107</v>
      </c>
      <c r="I7" s="152">
        <v>69</v>
      </c>
      <c r="J7" s="152">
        <v>63</v>
      </c>
      <c r="K7" s="152">
        <v>76</v>
      </c>
      <c r="L7" s="165">
        <v>92</v>
      </c>
    </row>
    <row r="8" spans="1:12">
      <c r="A8" s="19" t="s">
        <v>46</v>
      </c>
      <c r="B8" s="184">
        <v>145</v>
      </c>
      <c r="C8" s="152">
        <v>150</v>
      </c>
      <c r="D8" s="152">
        <v>156</v>
      </c>
      <c r="E8" s="152">
        <v>141</v>
      </c>
      <c r="F8" s="152">
        <v>137</v>
      </c>
      <c r="G8" s="152">
        <v>338</v>
      </c>
      <c r="H8" s="152">
        <v>110</v>
      </c>
      <c r="I8" s="152">
        <v>169</v>
      </c>
      <c r="J8" s="152">
        <v>198</v>
      </c>
      <c r="K8" s="152">
        <v>175</v>
      </c>
      <c r="L8" s="165">
        <v>146</v>
      </c>
    </row>
    <row r="9" spans="1:12">
      <c r="A9" s="19" t="s">
        <v>47</v>
      </c>
      <c r="B9" s="184">
        <v>35</v>
      </c>
      <c r="C9" s="152">
        <v>30</v>
      </c>
      <c r="D9" s="152">
        <v>49</v>
      </c>
      <c r="E9" s="152">
        <v>46</v>
      </c>
      <c r="F9" s="152">
        <v>49</v>
      </c>
      <c r="G9" s="152">
        <v>31</v>
      </c>
      <c r="H9" s="152">
        <v>35</v>
      </c>
      <c r="I9" s="152">
        <v>55</v>
      </c>
      <c r="J9" s="152">
        <v>56</v>
      </c>
      <c r="K9" s="152">
        <v>52</v>
      </c>
      <c r="L9" s="165">
        <v>75</v>
      </c>
    </row>
    <row r="10" spans="1:12">
      <c r="A10" s="19" t="s">
        <v>48</v>
      </c>
      <c r="B10" s="184">
        <v>229</v>
      </c>
      <c r="C10" s="152">
        <v>184</v>
      </c>
      <c r="D10" s="152">
        <v>186</v>
      </c>
      <c r="E10" s="152">
        <v>116</v>
      </c>
      <c r="F10" s="152">
        <v>178</v>
      </c>
      <c r="G10" s="152">
        <v>163</v>
      </c>
      <c r="H10" s="152">
        <v>163</v>
      </c>
      <c r="I10" s="152">
        <v>153</v>
      </c>
      <c r="J10" s="152">
        <v>216</v>
      </c>
      <c r="K10" s="152">
        <v>172</v>
      </c>
      <c r="L10" s="165">
        <v>139</v>
      </c>
    </row>
    <row r="11" spans="1:12">
      <c r="A11" s="19" t="s">
        <v>49</v>
      </c>
      <c r="B11" s="184">
        <v>505</v>
      </c>
      <c r="C11" s="152">
        <v>500</v>
      </c>
      <c r="D11" s="152">
        <v>306</v>
      </c>
      <c r="E11" s="152">
        <v>857</v>
      </c>
      <c r="F11" s="152">
        <v>376</v>
      </c>
      <c r="G11" s="152">
        <v>808</v>
      </c>
      <c r="H11" s="152">
        <v>478</v>
      </c>
      <c r="I11" s="152">
        <v>298</v>
      </c>
      <c r="J11" s="152">
        <v>444</v>
      </c>
      <c r="K11" s="152">
        <v>369</v>
      </c>
      <c r="L11" s="165">
        <v>347</v>
      </c>
    </row>
    <row r="12" spans="1:12">
      <c r="A12" s="19" t="s">
        <v>50</v>
      </c>
      <c r="B12" s="184">
        <v>98</v>
      </c>
      <c r="C12" s="152">
        <v>121</v>
      </c>
      <c r="D12" s="152">
        <v>101</v>
      </c>
      <c r="E12" s="152">
        <v>75</v>
      </c>
      <c r="F12" s="152">
        <v>83</v>
      </c>
      <c r="G12" s="152">
        <v>77</v>
      </c>
      <c r="H12" s="152">
        <v>97</v>
      </c>
      <c r="I12" s="152">
        <v>177</v>
      </c>
      <c r="J12" s="152">
        <v>117</v>
      </c>
      <c r="K12" s="152">
        <v>173</v>
      </c>
      <c r="L12" s="165">
        <v>95</v>
      </c>
    </row>
    <row r="13" spans="1:12">
      <c r="A13" s="19" t="s">
        <v>51</v>
      </c>
      <c r="B13" s="184">
        <v>159</v>
      </c>
      <c r="C13" s="152">
        <v>110</v>
      </c>
      <c r="D13" s="152">
        <v>112</v>
      </c>
      <c r="E13" s="152">
        <v>102</v>
      </c>
      <c r="F13" s="152">
        <v>101</v>
      </c>
      <c r="G13" s="152">
        <v>121</v>
      </c>
      <c r="H13" s="152">
        <v>101</v>
      </c>
      <c r="I13" s="152">
        <v>105</v>
      </c>
      <c r="J13" s="152">
        <v>127</v>
      </c>
      <c r="K13" s="152">
        <v>125</v>
      </c>
      <c r="L13" s="165">
        <v>172</v>
      </c>
    </row>
    <row r="14" spans="1:12">
      <c r="A14" s="19" t="s">
        <v>52</v>
      </c>
      <c r="B14" s="184">
        <v>68</v>
      </c>
      <c r="C14" s="152">
        <v>61</v>
      </c>
      <c r="D14" s="152">
        <v>86</v>
      </c>
      <c r="E14" s="152">
        <v>59</v>
      </c>
      <c r="F14" s="152">
        <v>73</v>
      </c>
      <c r="G14" s="152">
        <v>97</v>
      </c>
      <c r="H14" s="152">
        <v>67</v>
      </c>
      <c r="I14" s="152">
        <v>72</v>
      </c>
      <c r="J14" s="152">
        <v>71</v>
      </c>
      <c r="K14" s="152">
        <v>64</v>
      </c>
      <c r="L14" s="165">
        <v>36</v>
      </c>
    </row>
    <row r="15" spans="1:12">
      <c r="A15" s="19" t="s">
        <v>53</v>
      </c>
      <c r="B15" s="184">
        <v>122</v>
      </c>
      <c r="C15" s="152">
        <v>110</v>
      </c>
      <c r="D15" s="152">
        <v>239</v>
      </c>
      <c r="E15" s="152">
        <v>144</v>
      </c>
      <c r="F15" s="152">
        <v>152</v>
      </c>
      <c r="G15" s="152">
        <v>102</v>
      </c>
      <c r="H15" s="152">
        <v>201</v>
      </c>
      <c r="I15" s="152">
        <v>238</v>
      </c>
      <c r="J15" s="152">
        <v>150</v>
      </c>
      <c r="K15" s="152">
        <v>299</v>
      </c>
      <c r="L15" s="165">
        <v>215</v>
      </c>
    </row>
    <row r="16" spans="1:12">
      <c r="A16" s="19" t="s">
        <v>54</v>
      </c>
      <c r="B16" s="184">
        <v>222</v>
      </c>
      <c r="C16" s="152">
        <v>246</v>
      </c>
      <c r="D16" s="152">
        <v>198</v>
      </c>
      <c r="E16" s="152">
        <v>230</v>
      </c>
      <c r="F16" s="152">
        <v>242</v>
      </c>
      <c r="G16" s="152">
        <v>235</v>
      </c>
      <c r="H16" s="152">
        <v>246</v>
      </c>
      <c r="I16" s="152">
        <v>235</v>
      </c>
      <c r="J16" s="152">
        <v>254</v>
      </c>
      <c r="K16" s="152">
        <v>194</v>
      </c>
      <c r="L16" s="165">
        <v>237</v>
      </c>
    </row>
    <row r="17" spans="1:12">
      <c r="A17" s="19" t="s">
        <v>55</v>
      </c>
      <c r="B17" s="184">
        <v>207</v>
      </c>
      <c r="C17" s="152">
        <v>209</v>
      </c>
      <c r="D17" s="152">
        <v>231</v>
      </c>
      <c r="E17" s="152">
        <v>205</v>
      </c>
      <c r="F17" s="152">
        <v>223</v>
      </c>
      <c r="G17" s="152">
        <v>275</v>
      </c>
      <c r="H17" s="152">
        <v>173</v>
      </c>
      <c r="I17" s="152">
        <v>184</v>
      </c>
      <c r="J17" s="152">
        <v>156</v>
      </c>
      <c r="K17" s="152">
        <v>145</v>
      </c>
      <c r="L17" s="165">
        <v>181</v>
      </c>
    </row>
    <row r="18" spans="1:12">
      <c r="A18" s="19" t="s">
        <v>56</v>
      </c>
      <c r="B18" s="184">
        <v>159</v>
      </c>
      <c r="C18" s="152">
        <v>107</v>
      </c>
      <c r="D18" s="152">
        <v>79</v>
      </c>
      <c r="E18" s="152">
        <v>251</v>
      </c>
      <c r="F18" s="152">
        <v>164</v>
      </c>
      <c r="G18" s="152">
        <v>112</v>
      </c>
      <c r="H18" s="152">
        <v>125</v>
      </c>
      <c r="I18" s="152">
        <v>235</v>
      </c>
      <c r="J18" s="152">
        <v>133</v>
      </c>
      <c r="K18" s="152">
        <v>143</v>
      </c>
      <c r="L18" s="165">
        <v>130</v>
      </c>
    </row>
    <row r="19" spans="1:12">
      <c r="A19" s="19" t="s">
        <v>57</v>
      </c>
      <c r="B19" s="184">
        <v>71</v>
      </c>
      <c r="C19" s="152">
        <v>116</v>
      </c>
      <c r="D19" s="152">
        <v>79</v>
      </c>
      <c r="E19" s="152">
        <v>61</v>
      </c>
      <c r="F19" s="152">
        <v>95</v>
      </c>
      <c r="G19" s="152">
        <v>83</v>
      </c>
      <c r="H19" s="152">
        <v>82</v>
      </c>
      <c r="I19" s="152">
        <v>75</v>
      </c>
      <c r="J19" s="152">
        <v>128</v>
      </c>
      <c r="K19" s="152">
        <v>101</v>
      </c>
      <c r="L19" s="165">
        <v>113</v>
      </c>
    </row>
    <row r="20" spans="1:12">
      <c r="A20" s="19" t="s">
        <v>58</v>
      </c>
      <c r="B20" s="184">
        <v>71</v>
      </c>
      <c r="C20" s="152">
        <v>72</v>
      </c>
      <c r="D20" s="152">
        <v>53</v>
      </c>
      <c r="E20" s="152">
        <v>68</v>
      </c>
      <c r="F20" s="152">
        <v>48</v>
      </c>
      <c r="G20" s="152">
        <v>37</v>
      </c>
      <c r="H20" s="152">
        <v>53</v>
      </c>
      <c r="I20" s="152">
        <v>98</v>
      </c>
      <c r="J20" s="152">
        <v>51</v>
      </c>
      <c r="K20" s="152">
        <v>89</v>
      </c>
      <c r="L20" s="165">
        <v>67</v>
      </c>
    </row>
    <row r="21" spans="1:12">
      <c r="A21" s="19" t="s">
        <v>59</v>
      </c>
      <c r="B21" s="184">
        <v>60</v>
      </c>
      <c r="C21" s="152">
        <v>93</v>
      </c>
      <c r="D21" s="152">
        <v>44</v>
      </c>
      <c r="E21" s="152">
        <v>25</v>
      </c>
      <c r="F21" s="152">
        <v>101</v>
      </c>
      <c r="G21" s="152">
        <v>53</v>
      </c>
      <c r="H21" s="152">
        <v>55</v>
      </c>
      <c r="I21" s="152">
        <v>36</v>
      </c>
      <c r="J21" s="152">
        <v>67</v>
      </c>
      <c r="K21" s="152">
        <v>45</v>
      </c>
      <c r="L21" s="165">
        <v>39</v>
      </c>
    </row>
    <row r="22" spans="1:12">
      <c r="A22" s="19" t="s">
        <v>60</v>
      </c>
      <c r="B22" s="184">
        <v>119</v>
      </c>
      <c r="C22" s="152">
        <v>184</v>
      </c>
      <c r="D22" s="152">
        <v>94</v>
      </c>
      <c r="E22" s="152">
        <v>78</v>
      </c>
      <c r="F22" s="152">
        <v>55</v>
      </c>
      <c r="G22" s="152">
        <v>119</v>
      </c>
      <c r="H22" s="152">
        <v>116</v>
      </c>
      <c r="I22" s="152">
        <v>105</v>
      </c>
      <c r="J22" s="152">
        <v>135</v>
      </c>
      <c r="K22" s="152">
        <v>132</v>
      </c>
      <c r="L22" s="165">
        <v>121</v>
      </c>
    </row>
    <row r="23" spans="1:12">
      <c r="A23" s="19" t="s">
        <v>61</v>
      </c>
      <c r="B23" s="184">
        <v>285</v>
      </c>
      <c r="C23" s="152">
        <v>199</v>
      </c>
      <c r="D23" s="152">
        <v>188</v>
      </c>
      <c r="E23" s="152">
        <v>296</v>
      </c>
      <c r="F23" s="152">
        <v>207</v>
      </c>
      <c r="G23" s="152">
        <v>216</v>
      </c>
      <c r="H23" s="152">
        <v>227</v>
      </c>
      <c r="I23" s="152">
        <v>293</v>
      </c>
      <c r="J23" s="152">
        <v>350</v>
      </c>
      <c r="K23" s="152">
        <v>264</v>
      </c>
      <c r="L23" s="165">
        <v>194</v>
      </c>
    </row>
    <row r="24" spans="1:12">
      <c r="A24" s="19" t="s">
        <v>62</v>
      </c>
      <c r="B24" s="184">
        <v>173</v>
      </c>
      <c r="C24" s="152">
        <v>126</v>
      </c>
      <c r="D24" s="152">
        <v>194</v>
      </c>
      <c r="E24" s="152">
        <v>153</v>
      </c>
      <c r="F24" s="152">
        <v>157</v>
      </c>
      <c r="G24" s="152">
        <v>112</v>
      </c>
      <c r="H24" s="152">
        <v>163</v>
      </c>
      <c r="I24" s="152">
        <v>155</v>
      </c>
      <c r="J24" s="152">
        <v>107</v>
      </c>
      <c r="K24" s="152">
        <v>128</v>
      </c>
      <c r="L24" s="165">
        <v>113</v>
      </c>
    </row>
    <row r="25" spans="1:12">
      <c r="A25" s="19" t="s">
        <v>63</v>
      </c>
      <c r="B25" s="184">
        <v>49</v>
      </c>
      <c r="C25" s="152">
        <v>45</v>
      </c>
      <c r="D25" s="152">
        <v>52</v>
      </c>
      <c r="E25" s="152">
        <v>90</v>
      </c>
      <c r="F25" s="152">
        <v>67</v>
      </c>
      <c r="G25" s="152">
        <v>52</v>
      </c>
      <c r="H25" s="152">
        <v>72</v>
      </c>
      <c r="I25" s="152">
        <v>70</v>
      </c>
      <c r="J25" s="152">
        <v>96</v>
      </c>
      <c r="K25" s="152">
        <v>67</v>
      </c>
      <c r="L25" s="165">
        <v>75</v>
      </c>
    </row>
    <row r="26" spans="1:12">
      <c r="A26" s="19" t="s">
        <v>64</v>
      </c>
      <c r="B26" s="184">
        <v>204</v>
      </c>
      <c r="C26" s="152">
        <v>157</v>
      </c>
      <c r="D26" s="152">
        <v>290</v>
      </c>
      <c r="E26" s="152">
        <v>169</v>
      </c>
      <c r="F26" s="152">
        <v>157</v>
      </c>
      <c r="G26" s="152">
        <v>200</v>
      </c>
      <c r="H26" s="152">
        <v>165</v>
      </c>
      <c r="I26" s="152">
        <v>159</v>
      </c>
      <c r="J26" s="152">
        <v>180</v>
      </c>
      <c r="K26" s="152">
        <v>190</v>
      </c>
      <c r="L26" s="165">
        <v>167</v>
      </c>
    </row>
    <row r="27" spans="1:12">
      <c r="A27" s="19" t="s">
        <v>65</v>
      </c>
      <c r="B27" s="184">
        <v>136</v>
      </c>
      <c r="C27" s="152">
        <v>188</v>
      </c>
      <c r="D27" s="152">
        <v>164</v>
      </c>
      <c r="E27" s="152">
        <v>159</v>
      </c>
      <c r="F27" s="152">
        <v>134</v>
      </c>
      <c r="G27" s="152">
        <v>174</v>
      </c>
      <c r="H27" s="152">
        <v>145</v>
      </c>
      <c r="I27" s="152">
        <v>284</v>
      </c>
      <c r="J27" s="152">
        <v>177</v>
      </c>
      <c r="K27" s="152">
        <v>128</v>
      </c>
      <c r="L27" s="165">
        <v>138</v>
      </c>
    </row>
    <row r="28" spans="1:12">
      <c r="A28" s="19" t="s">
        <v>67</v>
      </c>
      <c r="B28" s="184">
        <v>47</v>
      </c>
      <c r="C28" s="152">
        <v>67</v>
      </c>
      <c r="D28" s="152">
        <v>101</v>
      </c>
      <c r="E28" s="152">
        <v>80</v>
      </c>
      <c r="F28" s="152">
        <v>132</v>
      </c>
      <c r="G28" s="152">
        <v>93</v>
      </c>
      <c r="H28" s="152">
        <v>62</v>
      </c>
      <c r="I28" s="152">
        <v>95</v>
      </c>
      <c r="J28" s="152">
        <v>99</v>
      </c>
      <c r="K28" s="152">
        <v>99</v>
      </c>
      <c r="L28" s="165">
        <v>78</v>
      </c>
    </row>
    <row r="29" spans="1:12">
      <c r="A29" s="19" t="s">
        <v>68</v>
      </c>
      <c r="B29" s="184">
        <v>267</v>
      </c>
      <c r="C29" s="152">
        <v>240</v>
      </c>
      <c r="D29" s="152">
        <v>216</v>
      </c>
      <c r="E29" s="152">
        <v>163</v>
      </c>
      <c r="F29" s="152">
        <v>253</v>
      </c>
      <c r="G29" s="152">
        <v>306</v>
      </c>
      <c r="H29" s="152">
        <v>276</v>
      </c>
      <c r="I29" s="152">
        <v>203</v>
      </c>
      <c r="J29" s="152">
        <v>244</v>
      </c>
      <c r="K29" s="152">
        <v>287</v>
      </c>
      <c r="L29" s="165">
        <v>212</v>
      </c>
    </row>
    <row r="30" spans="1:12">
      <c r="A30" s="19" t="s">
        <v>69</v>
      </c>
      <c r="B30" s="184">
        <v>110</v>
      </c>
      <c r="C30" s="152">
        <v>100</v>
      </c>
      <c r="D30" s="152">
        <v>218</v>
      </c>
      <c r="E30" s="152">
        <v>171</v>
      </c>
      <c r="F30" s="152">
        <v>84</v>
      </c>
      <c r="G30" s="152">
        <v>85</v>
      </c>
      <c r="H30" s="152">
        <v>61</v>
      </c>
      <c r="I30" s="152">
        <v>128</v>
      </c>
      <c r="J30" s="152">
        <v>127</v>
      </c>
      <c r="K30" s="152">
        <v>91</v>
      </c>
      <c r="L30" s="165">
        <v>159</v>
      </c>
    </row>
    <row r="31" spans="1:12">
      <c r="A31" s="19" t="s">
        <v>70</v>
      </c>
      <c r="B31" s="184">
        <v>83</v>
      </c>
      <c r="C31" s="152">
        <v>71</v>
      </c>
      <c r="D31" s="152">
        <v>53</v>
      </c>
      <c r="E31" s="152">
        <v>59</v>
      </c>
      <c r="F31" s="152">
        <v>101</v>
      </c>
      <c r="G31" s="152">
        <v>96</v>
      </c>
      <c r="H31" s="152">
        <v>67</v>
      </c>
      <c r="I31" s="152">
        <v>84</v>
      </c>
      <c r="J31" s="152">
        <v>86</v>
      </c>
      <c r="K31" s="152">
        <v>72</v>
      </c>
      <c r="L31" s="165">
        <v>93</v>
      </c>
    </row>
    <row r="32" spans="1:12">
      <c r="A32" s="19" t="s">
        <v>71</v>
      </c>
      <c r="B32" s="184">
        <v>220</v>
      </c>
      <c r="C32" s="152">
        <v>226</v>
      </c>
      <c r="D32" s="152">
        <v>372</v>
      </c>
      <c r="E32" s="152">
        <v>212</v>
      </c>
      <c r="F32" s="152">
        <v>165</v>
      </c>
      <c r="G32" s="152">
        <v>190</v>
      </c>
      <c r="H32" s="152">
        <v>230</v>
      </c>
      <c r="I32" s="152">
        <v>179</v>
      </c>
      <c r="J32" s="152">
        <v>314</v>
      </c>
      <c r="K32" s="152">
        <v>164</v>
      </c>
      <c r="L32" s="165">
        <v>304</v>
      </c>
    </row>
    <row r="33" spans="1:12">
      <c r="A33" s="19" t="s">
        <v>72</v>
      </c>
      <c r="B33" s="184">
        <v>88</v>
      </c>
      <c r="C33" s="152">
        <v>66</v>
      </c>
      <c r="D33" s="152">
        <v>66</v>
      </c>
      <c r="E33" s="152">
        <v>79</v>
      </c>
      <c r="F33" s="152">
        <v>95</v>
      </c>
      <c r="G33" s="152">
        <v>50</v>
      </c>
      <c r="H33" s="152">
        <v>53</v>
      </c>
      <c r="I33" s="152">
        <v>96</v>
      </c>
      <c r="J33" s="152">
        <v>127</v>
      </c>
      <c r="K33" s="152">
        <v>108</v>
      </c>
      <c r="L33" s="165">
        <v>111</v>
      </c>
    </row>
    <row r="34" spans="1:12">
      <c r="A34" s="19" t="s">
        <v>73</v>
      </c>
      <c r="B34" s="184">
        <v>313</v>
      </c>
      <c r="C34" s="152">
        <v>381</v>
      </c>
      <c r="D34" s="152">
        <v>404</v>
      </c>
      <c r="E34" s="152">
        <v>286</v>
      </c>
      <c r="F34" s="152">
        <v>230</v>
      </c>
      <c r="G34" s="152">
        <v>310</v>
      </c>
      <c r="H34" s="152">
        <v>278</v>
      </c>
      <c r="I34" s="152">
        <v>232</v>
      </c>
      <c r="J34" s="152">
        <v>372</v>
      </c>
      <c r="K34" s="152">
        <v>362</v>
      </c>
      <c r="L34" s="165">
        <v>199</v>
      </c>
    </row>
    <row r="35" spans="1:12">
      <c r="A35" s="19" t="s">
        <v>74</v>
      </c>
      <c r="B35" s="184">
        <v>131</v>
      </c>
      <c r="C35" s="152">
        <v>117</v>
      </c>
      <c r="D35" s="152">
        <v>160</v>
      </c>
      <c r="E35" s="152">
        <v>125</v>
      </c>
      <c r="F35" s="152">
        <v>133</v>
      </c>
      <c r="G35" s="152">
        <v>115</v>
      </c>
      <c r="H35" s="152">
        <v>131</v>
      </c>
      <c r="I35" s="152">
        <v>112</v>
      </c>
      <c r="J35" s="152">
        <v>150</v>
      </c>
      <c r="K35" s="152">
        <v>130</v>
      </c>
      <c r="L35" s="165">
        <v>140</v>
      </c>
    </row>
    <row r="36" spans="1:12">
      <c r="A36" s="19" t="s">
        <v>75</v>
      </c>
      <c r="B36" s="184">
        <v>172</v>
      </c>
      <c r="C36" s="152">
        <v>165</v>
      </c>
      <c r="D36" s="152">
        <v>104</v>
      </c>
      <c r="E36" s="152">
        <v>125</v>
      </c>
      <c r="F36" s="152">
        <v>163</v>
      </c>
      <c r="G36" s="152">
        <v>112</v>
      </c>
      <c r="H36" s="152">
        <v>206</v>
      </c>
      <c r="I36" s="152">
        <v>191</v>
      </c>
      <c r="J36" s="152">
        <v>168</v>
      </c>
      <c r="K36" s="152">
        <v>359</v>
      </c>
      <c r="L36" s="165">
        <v>225</v>
      </c>
    </row>
    <row r="37" spans="1:12">
      <c r="A37" s="19" t="s">
        <v>76</v>
      </c>
      <c r="B37" s="184">
        <v>278</v>
      </c>
      <c r="C37" s="152">
        <v>260</v>
      </c>
      <c r="D37" s="152">
        <v>142</v>
      </c>
      <c r="E37" s="152">
        <v>195</v>
      </c>
      <c r="F37" s="152">
        <v>213</v>
      </c>
      <c r="G37" s="152">
        <v>218</v>
      </c>
      <c r="H37" s="152">
        <v>187</v>
      </c>
      <c r="I37" s="152">
        <v>234</v>
      </c>
      <c r="J37" s="152">
        <v>194</v>
      </c>
      <c r="K37" s="152">
        <v>210</v>
      </c>
      <c r="L37" s="165">
        <v>174</v>
      </c>
    </row>
    <row r="38" spans="1:12">
      <c r="A38" s="134" t="s">
        <v>77</v>
      </c>
      <c r="B38" s="185">
        <v>129</v>
      </c>
      <c r="C38" s="154">
        <v>138</v>
      </c>
      <c r="D38" s="154">
        <v>129</v>
      </c>
      <c r="E38" s="154">
        <v>118</v>
      </c>
      <c r="F38" s="154">
        <v>129</v>
      </c>
      <c r="G38" s="154">
        <v>139</v>
      </c>
      <c r="H38" s="154">
        <v>125</v>
      </c>
      <c r="I38" s="154">
        <v>123</v>
      </c>
      <c r="J38" s="154">
        <v>138</v>
      </c>
      <c r="K38" s="154">
        <v>138</v>
      </c>
      <c r="L38" s="166">
        <v>128</v>
      </c>
    </row>
    <row r="39" spans="1:12">
      <c r="C39" s="28"/>
      <c r="D39" s="28"/>
      <c r="E39" s="28"/>
      <c r="F39" s="28"/>
      <c r="G39" s="28"/>
      <c r="H39" s="28"/>
      <c r="I39" s="28"/>
      <c r="J39" s="28"/>
      <c r="K39" s="28"/>
      <c r="L39" s="28"/>
    </row>
    <row r="40" spans="1:12" ht="15.75">
      <c r="A40" s="9" t="s">
        <v>510</v>
      </c>
    </row>
    <row r="41" spans="1:12" ht="15.75">
      <c r="A41" s="9"/>
    </row>
    <row r="42" spans="1:12" ht="15.75">
      <c r="A42" s="167" t="s">
        <v>85</v>
      </c>
      <c r="B42" s="168" t="s">
        <v>16</v>
      </c>
      <c r="C42" s="168" t="s">
        <v>17</v>
      </c>
      <c r="D42" s="168" t="s">
        <v>18</v>
      </c>
      <c r="E42" s="168" t="s">
        <v>19</v>
      </c>
      <c r="F42" s="168" t="s">
        <v>20</v>
      </c>
      <c r="G42" s="168" t="s">
        <v>21</v>
      </c>
      <c r="H42" s="168" t="s">
        <v>22</v>
      </c>
      <c r="I42" s="168" t="s">
        <v>23</v>
      </c>
      <c r="J42" s="164" t="s">
        <v>24</v>
      </c>
      <c r="K42" s="164" t="s">
        <v>25</v>
      </c>
      <c r="L42" s="164" t="s">
        <v>196</v>
      </c>
    </row>
    <row r="43" spans="1:12">
      <c r="A43" s="100" t="s">
        <v>43</v>
      </c>
      <c r="B43" s="104">
        <v>80.037190562894693</v>
      </c>
      <c r="C43" s="105">
        <v>133.72008701957901</v>
      </c>
      <c r="D43" s="105">
        <v>271.70993733213999</v>
      </c>
      <c r="E43" s="105">
        <v>126.09897010801301</v>
      </c>
      <c r="F43" s="105">
        <v>67.3199829569663</v>
      </c>
      <c r="G43" s="105">
        <v>68.005181347150298</v>
      </c>
      <c r="H43" s="105">
        <v>99.778909929827904</v>
      </c>
      <c r="I43" s="105">
        <v>239.07885554780199</v>
      </c>
      <c r="J43" s="105">
        <v>159.52271684258801</v>
      </c>
      <c r="K43" s="105">
        <v>154.77284822681301</v>
      </c>
      <c r="L43" s="106">
        <v>93.635366637673499</v>
      </c>
    </row>
    <row r="44" spans="1:12">
      <c r="A44" s="144" t="s">
        <v>44</v>
      </c>
      <c r="B44" s="184">
        <v>110.001971803214</v>
      </c>
      <c r="C44" s="152">
        <v>99.366188840184705</v>
      </c>
      <c r="D44" s="152">
        <v>99.652411395940604</v>
      </c>
      <c r="E44" s="152">
        <v>69.739199976304405</v>
      </c>
      <c r="F44" s="152">
        <v>92.936339852996198</v>
      </c>
      <c r="G44" s="152">
        <v>93.317019369959198</v>
      </c>
      <c r="H44" s="152">
        <v>96.161942183553194</v>
      </c>
      <c r="I44" s="152">
        <v>113.019081582639</v>
      </c>
      <c r="J44" s="152">
        <v>111.027929743737</v>
      </c>
      <c r="K44" s="152">
        <v>111.79124393705099</v>
      </c>
      <c r="L44" s="165">
        <v>108.64047989848299</v>
      </c>
    </row>
    <row r="45" spans="1:12">
      <c r="A45" s="144" t="s">
        <v>45</v>
      </c>
      <c r="B45" s="184">
        <v>110.218707525022</v>
      </c>
      <c r="C45" s="152">
        <v>83.479789103690706</v>
      </c>
      <c r="D45" s="152">
        <v>80.187379443372805</v>
      </c>
      <c r="E45" s="152">
        <v>98.728743602443501</v>
      </c>
      <c r="F45" s="152">
        <v>63.8551650692226</v>
      </c>
      <c r="G45" s="152">
        <v>98.011363636363697</v>
      </c>
      <c r="H45" s="152">
        <v>56.516036723500697</v>
      </c>
      <c r="I45" s="152">
        <v>95.280854035717894</v>
      </c>
      <c r="J45" s="152">
        <v>111.85496278431501</v>
      </c>
      <c r="K45" s="152">
        <v>76.619273301737806</v>
      </c>
      <c r="L45" s="165">
        <v>114.23841059602699</v>
      </c>
    </row>
    <row r="46" spans="1:12">
      <c r="A46" s="144" t="s">
        <v>46</v>
      </c>
      <c r="B46" s="184">
        <v>133.065392135564</v>
      </c>
      <c r="C46" s="152">
        <v>182.03712995484199</v>
      </c>
      <c r="D46" s="152">
        <v>185.30494924997799</v>
      </c>
      <c r="E46" s="152">
        <v>165.96568898727199</v>
      </c>
      <c r="F46" s="152">
        <v>134.04558404558401</v>
      </c>
      <c r="G46" s="152">
        <v>193.13204005006301</v>
      </c>
      <c r="H46" s="152">
        <v>150.335142036387</v>
      </c>
      <c r="I46" s="152">
        <v>164.60532931121199</v>
      </c>
      <c r="J46" s="152">
        <v>225.647180774162</v>
      </c>
      <c r="K46" s="152">
        <v>245.22913150720501</v>
      </c>
      <c r="L46" s="165">
        <v>262.40369799691803</v>
      </c>
    </row>
    <row r="47" spans="1:12">
      <c r="A47" s="144" t="s">
        <v>47</v>
      </c>
      <c r="B47" s="184">
        <v>36.087218713301802</v>
      </c>
      <c r="C47" s="152">
        <v>48.672566371681398</v>
      </c>
      <c r="D47" s="152">
        <v>52.226980006068999</v>
      </c>
      <c r="E47" s="152">
        <v>35.530338502217198</v>
      </c>
      <c r="F47" s="152">
        <v>40.384337523479303</v>
      </c>
      <c r="G47" s="152">
        <v>30.625</v>
      </c>
      <c r="H47" s="152">
        <v>41.460265994175799</v>
      </c>
      <c r="I47" s="152">
        <v>58.539450499249497</v>
      </c>
      <c r="J47" s="152">
        <v>53.476391195129203</v>
      </c>
      <c r="K47" s="152">
        <v>33.998869843661701</v>
      </c>
      <c r="L47" s="165">
        <v>57.803468208092497</v>
      </c>
    </row>
    <row r="48" spans="1:12">
      <c r="A48" s="144" t="s">
        <v>48</v>
      </c>
      <c r="B48" s="184">
        <v>136.26209977662</v>
      </c>
      <c r="C48" s="152">
        <v>140.54323448791399</v>
      </c>
      <c r="D48" s="152">
        <v>138.909634055265</v>
      </c>
      <c r="E48" s="152">
        <v>180.96966554316799</v>
      </c>
      <c r="F48" s="152">
        <v>188.80446282581499</v>
      </c>
      <c r="G48" s="152">
        <v>132.73310750579401</v>
      </c>
      <c r="H48" s="152">
        <v>187.77638132476801</v>
      </c>
      <c r="I48" s="152">
        <v>164.70429016105001</v>
      </c>
      <c r="J48" s="152">
        <v>108.87545729282699</v>
      </c>
      <c r="K48" s="152">
        <v>150.242013552759</v>
      </c>
      <c r="L48" s="165">
        <v>223.76625690361701</v>
      </c>
    </row>
    <row r="49" spans="1:12">
      <c r="A49" s="144" t="s">
        <v>49</v>
      </c>
      <c r="B49" s="184">
        <v>329.15360501567397</v>
      </c>
      <c r="C49" s="152">
        <v>235.48387096774201</v>
      </c>
      <c r="D49" s="152">
        <v>456.730769230769</v>
      </c>
      <c r="E49" s="152">
        <v>507.177033492823</v>
      </c>
      <c r="F49" s="152">
        <v>447.36842105263202</v>
      </c>
      <c r="G49" s="152">
        <v>439.89769820971901</v>
      </c>
      <c r="H49" s="152">
        <v>340.12539184952999</v>
      </c>
      <c r="I49" s="152">
        <v>314.932126696833</v>
      </c>
      <c r="J49" s="152">
        <v>314.64174454828702</v>
      </c>
      <c r="K49" s="152">
        <v>255.71725571725599</v>
      </c>
      <c r="L49" s="165">
        <v>118.09045226130699</v>
      </c>
    </row>
    <row r="50" spans="1:12">
      <c r="A50" s="144" t="s">
        <v>50</v>
      </c>
      <c r="B50" s="184">
        <v>130.96610560295099</v>
      </c>
      <c r="C50" s="152">
        <v>96.573208722741398</v>
      </c>
      <c r="D50" s="152">
        <v>140.57429240438699</v>
      </c>
      <c r="E50" s="152">
        <v>154.31893687707699</v>
      </c>
      <c r="F50" s="152">
        <v>120.92064582617699</v>
      </c>
      <c r="G50" s="152">
        <v>164.228363134821</v>
      </c>
      <c r="H50" s="152">
        <v>144.035510817518</v>
      </c>
      <c r="I50" s="152">
        <v>139.08965754603301</v>
      </c>
      <c r="J50" s="152">
        <v>81.277213352684996</v>
      </c>
      <c r="K50" s="152">
        <v>133.32226005592</v>
      </c>
      <c r="L50" s="165">
        <v>121.28240976105801</v>
      </c>
    </row>
    <row r="51" spans="1:12">
      <c r="A51" s="144" t="s">
        <v>51</v>
      </c>
      <c r="B51" s="184">
        <v>161.86782037893499</v>
      </c>
      <c r="C51" s="152">
        <v>152.48009797917999</v>
      </c>
      <c r="D51" s="152">
        <v>141.02304892842699</v>
      </c>
      <c r="E51" s="152">
        <v>112.092703074805</v>
      </c>
      <c r="F51" s="152">
        <v>94.230451314266901</v>
      </c>
      <c r="G51" s="152">
        <v>119.347410709911</v>
      </c>
      <c r="H51" s="152">
        <v>122.904468798479</v>
      </c>
      <c r="I51" s="152">
        <v>90.067520816930198</v>
      </c>
      <c r="J51" s="152">
        <v>184.685005701254</v>
      </c>
      <c r="K51" s="152">
        <v>209.75238739119399</v>
      </c>
      <c r="L51" s="165">
        <v>146.59167172669501</v>
      </c>
    </row>
    <row r="52" spans="1:12">
      <c r="A52" s="144" t="s">
        <v>52</v>
      </c>
      <c r="B52" s="184">
        <v>64.896373056994904</v>
      </c>
      <c r="C52" s="152">
        <v>71.633237822349599</v>
      </c>
      <c r="D52" s="152">
        <v>61.336111472848003</v>
      </c>
      <c r="E52" s="152">
        <v>61.318525519848798</v>
      </c>
      <c r="F52" s="152">
        <v>90.785539548790396</v>
      </c>
      <c r="G52" s="152">
        <v>74.990899162722997</v>
      </c>
      <c r="H52" s="152">
        <v>73.144104803493505</v>
      </c>
      <c r="I52" s="152">
        <v>115.82479993115901</v>
      </c>
      <c r="J52" s="152">
        <v>63.533889620846097</v>
      </c>
      <c r="K52" s="152">
        <v>77.509677794918105</v>
      </c>
      <c r="L52" s="165">
        <v>37.481439865163097</v>
      </c>
    </row>
    <row r="53" spans="1:12">
      <c r="A53" s="144" t="s">
        <v>53</v>
      </c>
      <c r="B53" s="184">
        <v>210.654685494223</v>
      </c>
      <c r="C53" s="152">
        <v>145.30263815102401</v>
      </c>
      <c r="D53" s="152">
        <v>336.84031902256902</v>
      </c>
      <c r="E53" s="152">
        <v>239.456538209</v>
      </c>
      <c r="F53" s="152">
        <v>233.27850877193001</v>
      </c>
      <c r="G53" s="152">
        <v>264.61662054806698</v>
      </c>
      <c r="H53" s="152">
        <v>206.10092992490601</v>
      </c>
      <c r="I53" s="152">
        <v>203.60236558611999</v>
      </c>
      <c r="J53" s="152">
        <v>182.19512195121899</v>
      </c>
      <c r="K53" s="152">
        <v>223.7870330614</v>
      </c>
      <c r="L53" s="165">
        <v>307.18165359082701</v>
      </c>
    </row>
    <row r="54" spans="1:12">
      <c r="A54" s="144" t="s">
        <v>54</v>
      </c>
      <c r="B54" s="184">
        <v>199.54712708746101</v>
      </c>
      <c r="C54" s="152">
        <v>279.92261014862402</v>
      </c>
      <c r="D54" s="152">
        <v>234.61195361284601</v>
      </c>
      <c r="E54" s="152">
        <v>283.86955570146603</v>
      </c>
      <c r="F54" s="152">
        <v>117.81474539206501</v>
      </c>
      <c r="G54" s="152">
        <v>245.49176757557299</v>
      </c>
      <c r="H54" s="152">
        <v>416.90728264356801</v>
      </c>
      <c r="I54" s="152">
        <v>216.86171483162201</v>
      </c>
      <c r="J54" s="152">
        <v>187.60825066918599</v>
      </c>
      <c r="K54" s="152">
        <v>132.28028668847</v>
      </c>
      <c r="L54" s="165">
        <v>187.12366836498401</v>
      </c>
    </row>
    <row r="55" spans="1:12">
      <c r="A55" s="144" t="s">
        <v>55</v>
      </c>
      <c r="B55" s="184">
        <v>187.03855619360201</v>
      </c>
      <c r="C55" s="152">
        <v>300.11792452830201</v>
      </c>
      <c r="D55" s="152">
        <v>183.36535822124699</v>
      </c>
      <c r="E55" s="152">
        <v>243.20622155450499</v>
      </c>
      <c r="F55" s="152">
        <v>218.61471861471901</v>
      </c>
      <c r="G55" s="152">
        <v>391.006936139679</v>
      </c>
      <c r="H55" s="152">
        <v>274.56526293735601</v>
      </c>
      <c r="I55" s="152">
        <v>210.415027537372</v>
      </c>
      <c r="J55" s="152">
        <v>150.744786494538</v>
      </c>
      <c r="K55" s="152">
        <v>278.52501133444201</v>
      </c>
      <c r="L55" s="165">
        <v>180.15373864430501</v>
      </c>
    </row>
    <row r="56" spans="1:12">
      <c r="A56" s="144" t="s">
        <v>56</v>
      </c>
      <c r="B56" s="184">
        <v>142.287990893569</v>
      </c>
      <c r="C56" s="152">
        <v>107.023411371238</v>
      </c>
      <c r="D56" s="152">
        <v>114.86588877102599</v>
      </c>
      <c r="E56" s="152">
        <v>199.668294480789</v>
      </c>
      <c r="F56" s="152">
        <v>146.328508830169</v>
      </c>
      <c r="G56" s="152">
        <v>108.75249961544399</v>
      </c>
      <c r="H56" s="152">
        <v>142.741935483871</v>
      </c>
      <c r="I56" s="152">
        <v>138.28487661861701</v>
      </c>
      <c r="J56" s="152">
        <v>152.946946783291</v>
      </c>
      <c r="K56" s="152">
        <v>174.37895762299101</v>
      </c>
      <c r="L56" s="165">
        <v>245.736116796288</v>
      </c>
    </row>
    <row r="57" spans="1:12">
      <c r="A57" s="144" t="s">
        <v>57</v>
      </c>
      <c r="B57" s="184">
        <v>61.7658203865101</v>
      </c>
      <c r="C57" s="152">
        <v>82.887934811180301</v>
      </c>
      <c r="D57" s="152">
        <v>63.52</v>
      </c>
      <c r="E57" s="152">
        <v>88.994565217391298</v>
      </c>
      <c r="F57" s="152">
        <v>92.695502721283304</v>
      </c>
      <c r="G57" s="152">
        <v>65.001806721002097</v>
      </c>
      <c r="H57" s="152">
        <v>130</v>
      </c>
      <c r="I57" s="152">
        <v>109.340513816544</v>
      </c>
      <c r="J57" s="152">
        <v>170.388751033912</v>
      </c>
      <c r="K57" s="152">
        <v>141.504051124044</v>
      </c>
      <c r="L57" s="165">
        <v>151.83987060250701</v>
      </c>
    </row>
    <row r="58" spans="1:12">
      <c r="A58" s="144" t="s">
        <v>58</v>
      </c>
      <c r="B58" s="184">
        <v>55.271959162119302</v>
      </c>
      <c r="C58" s="152">
        <v>99.079126875852694</v>
      </c>
      <c r="D58" s="152">
        <v>121.71790473677299</v>
      </c>
      <c r="E58" s="152">
        <v>58.440801287283399</v>
      </c>
      <c r="F58" s="152">
        <v>56.737588652482302</v>
      </c>
      <c r="G58" s="152">
        <v>46.643913538111498</v>
      </c>
      <c r="H58" s="152">
        <v>65.764143327330302</v>
      </c>
      <c r="I58" s="152">
        <v>52.643385926867602</v>
      </c>
      <c r="J58" s="152">
        <v>78.239999999999995</v>
      </c>
      <c r="K58" s="152">
        <v>48.0640395781084</v>
      </c>
      <c r="L58" s="165">
        <v>77.955853190728504</v>
      </c>
    </row>
    <row r="59" spans="1:12">
      <c r="A59" s="144" t="s">
        <v>59</v>
      </c>
      <c r="B59" s="184">
        <v>91.2369275153264</v>
      </c>
      <c r="C59" s="152">
        <v>38.734085995676203</v>
      </c>
      <c r="D59" s="152">
        <v>57.027300303336702</v>
      </c>
      <c r="E59" s="152">
        <v>69.567288066403606</v>
      </c>
      <c r="F59" s="152">
        <v>53.176200057487797</v>
      </c>
      <c r="G59" s="152">
        <v>59.544337234471897</v>
      </c>
      <c r="H59" s="152">
        <v>54.435008256664297</v>
      </c>
      <c r="I59" s="152">
        <v>88.052634815224806</v>
      </c>
      <c r="J59" s="152">
        <v>33.826141469021003</v>
      </c>
      <c r="K59" s="152">
        <v>86.615423707279902</v>
      </c>
      <c r="L59" s="165">
        <v>105.742839045675</v>
      </c>
    </row>
    <row r="60" spans="1:12">
      <c r="A60" s="144" t="s">
        <v>60</v>
      </c>
      <c r="B60" s="184">
        <v>157.79157138190101</v>
      </c>
      <c r="C60" s="152">
        <v>61.747164074377302</v>
      </c>
      <c r="D60" s="152">
        <v>76.402197521400296</v>
      </c>
      <c r="E60" s="152">
        <v>103.455162772119</v>
      </c>
      <c r="F60" s="152">
        <v>77.754348972061194</v>
      </c>
      <c r="G60" s="152">
        <v>137.642523172832</v>
      </c>
      <c r="H60" s="152">
        <v>120.034702856789</v>
      </c>
      <c r="I60" s="152">
        <v>166.07983710176899</v>
      </c>
      <c r="J60" s="152">
        <v>144.00867351748801</v>
      </c>
      <c r="K60" s="152">
        <v>196.51967293311901</v>
      </c>
      <c r="L60" s="165">
        <v>171.145206408409</v>
      </c>
    </row>
    <row r="61" spans="1:12">
      <c r="A61" s="144" t="s">
        <v>61</v>
      </c>
      <c r="B61" s="184">
        <v>260.98698747851699</v>
      </c>
      <c r="C61" s="152">
        <v>271.31782945736501</v>
      </c>
      <c r="D61" s="152">
        <v>292.94307329778002</v>
      </c>
      <c r="E61" s="152">
        <v>285.33288836976499</v>
      </c>
      <c r="F61" s="152">
        <v>193.47319347319399</v>
      </c>
      <c r="G61" s="152">
        <v>235.747303543914</v>
      </c>
      <c r="H61" s="152">
        <v>359.99421463696899</v>
      </c>
      <c r="I61" s="152">
        <v>166.926191217689</v>
      </c>
      <c r="J61" s="152">
        <v>414.19635572477603</v>
      </c>
      <c r="K61" s="152">
        <v>265.37943421643502</v>
      </c>
      <c r="L61" s="165">
        <v>148.846960167715</v>
      </c>
    </row>
    <row r="62" spans="1:12">
      <c r="A62" s="144" t="s">
        <v>62</v>
      </c>
      <c r="B62" s="184">
        <v>132.73195876288699</v>
      </c>
      <c r="C62" s="152">
        <v>101.851851851852</v>
      </c>
      <c r="D62" s="152">
        <v>225.01699524133301</v>
      </c>
      <c r="E62" s="152">
        <v>192.156245077965</v>
      </c>
      <c r="F62" s="152">
        <v>163.451566065132</v>
      </c>
      <c r="G62" s="152">
        <v>140.07362844572199</v>
      </c>
      <c r="H62" s="152">
        <v>188.70204410432001</v>
      </c>
      <c r="I62" s="152">
        <v>146.61134163208899</v>
      </c>
      <c r="J62" s="152">
        <v>160.16471608149101</v>
      </c>
      <c r="K62" s="152">
        <v>141.801385681293</v>
      </c>
      <c r="L62" s="165">
        <v>205.82959641255599</v>
      </c>
    </row>
    <row r="63" spans="1:12">
      <c r="A63" s="144" t="s">
        <v>63</v>
      </c>
      <c r="B63" s="184">
        <v>75.521899304134294</v>
      </c>
      <c r="C63" s="152">
        <v>63.893653516294997</v>
      </c>
      <c r="D63" s="152">
        <v>62.589928057553998</v>
      </c>
      <c r="E63" s="152">
        <v>50.397501419647902</v>
      </c>
      <c r="F63" s="152">
        <v>34.369396294082499</v>
      </c>
      <c r="G63" s="152">
        <v>60.7070414372646</v>
      </c>
      <c r="H63" s="152">
        <v>86.198624660163105</v>
      </c>
      <c r="I63" s="152">
        <v>52.702810285805299</v>
      </c>
      <c r="J63" s="152">
        <v>106.451830378211</v>
      </c>
      <c r="K63" s="152">
        <v>98.261744002298499</v>
      </c>
      <c r="L63" s="165">
        <v>134.032932343657</v>
      </c>
    </row>
    <row r="64" spans="1:12">
      <c r="A64" s="144" t="s">
        <v>64</v>
      </c>
      <c r="B64" s="184">
        <v>131.65162333288399</v>
      </c>
      <c r="C64" s="152">
        <v>182.738314317262</v>
      </c>
      <c r="D64" s="152">
        <v>182.541436464089</v>
      </c>
      <c r="E64" s="152">
        <v>177.07811089942899</v>
      </c>
      <c r="F64" s="152">
        <v>225.388210462838</v>
      </c>
      <c r="G64" s="152">
        <v>216.058583371136</v>
      </c>
      <c r="H64" s="152">
        <v>340.68096831332502</v>
      </c>
      <c r="I64" s="152">
        <v>259.50905334791599</v>
      </c>
      <c r="J64" s="152">
        <v>281.55644465364401</v>
      </c>
      <c r="K64" s="152">
        <v>242.890382626681</v>
      </c>
      <c r="L64" s="165">
        <v>294.63414634146397</v>
      </c>
    </row>
    <row r="65" spans="1:12">
      <c r="A65" s="144" t="s">
        <v>65</v>
      </c>
      <c r="B65" s="184">
        <v>161.00609985691699</v>
      </c>
      <c r="C65" s="152">
        <v>211.09285592884299</v>
      </c>
      <c r="D65" s="152">
        <v>131.555790214713</v>
      </c>
      <c r="E65" s="152">
        <v>229.67616232195701</v>
      </c>
      <c r="F65" s="152">
        <v>127.25225225225201</v>
      </c>
      <c r="G65" s="152">
        <v>140.83858086315499</v>
      </c>
      <c r="H65" s="152">
        <v>212.10489886949199</v>
      </c>
      <c r="I65" s="152">
        <v>153.675819309123</v>
      </c>
      <c r="J65" s="152">
        <v>152.81003251277301</v>
      </c>
      <c r="K65" s="152">
        <v>77.239353891336293</v>
      </c>
      <c r="L65" s="165">
        <v>157.56267640710601</v>
      </c>
    </row>
    <row r="66" spans="1:12">
      <c r="A66" s="144" t="s">
        <v>67</v>
      </c>
      <c r="B66" s="184">
        <v>79.926653003991007</v>
      </c>
      <c r="C66" s="152">
        <v>68.907739030265006</v>
      </c>
      <c r="D66" s="152">
        <v>65.180586907449197</v>
      </c>
      <c r="E66" s="152">
        <v>76.503595985141899</v>
      </c>
      <c r="F66" s="152">
        <v>45.5943748626676</v>
      </c>
      <c r="G66" s="152">
        <v>75.799721835883204</v>
      </c>
      <c r="H66" s="152">
        <v>101.521438450899</v>
      </c>
      <c r="I66" s="152">
        <v>97.064110245656195</v>
      </c>
      <c r="J66" s="152">
        <v>91.018637532133795</v>
      </c>
      <c r="K66" s="152">
        <v>104.64814333939201</v>
      </c>
      <c r="L66" s="165">
        <v>102.32886379675401</v>
      </c>
    </row>
    <row r="67" spans="1:12">
      <c r="A67" s="144" t="s">
        <v>68</v>
      </c>
      <c r="B67" s="184">
        <v>378.39454480200999</v>
      </c>
      <c r="C67" s="152">
        <v>259.80127443568398</v>
      </c>
      <c r="D67" s="152">
        <v>396.461238566502</v>
      </c>
      <c r="E67" s="152">
        <v>316.22207846569501</v>
      </c>
      <c r="F67" s="152">
        <v>151.252101019127</v>
      </c>
      <c r="G67" s="152">
        <v>175.67038011532199</v>
      </c>
      <c r="H67" s="152">
        <v>294.67849223946803</v>
      </c>
      <c r="I67" s="152">
        <v>223.97403199629099</v>
      </c>
      <c r="J67" s="152">
        <v>287.92007266121698</v>
      </c>
      <c r="K67" s="152">
        <v>216.581347908087</v>
      </c>
      <c r="L67" s="165">
        <v>340.362125795819</v>
      </c>
    </row>
    <row r="68" spans="1:12">
      <c r="A68" s="144" t="s">
        <v>69</v>
      </c>
      <c r="B68" s="184">
        <v>88.008800880088103</v>
      </c>
      <c r="C68" s="152">
        <v>373.10606060606102</v>
      </c>
      <c r="D68" s="152">
        <v>158.20213306246799</v>
      </c>
      <c r="E68" s="152">
        <v>108.235879572033</v>
      </c>
      <c r="F68" s="152">
        <v>70.901364348020607</v>
      </c>
      <c r="G68" s="152">
        <v>101.872837886198</v>
      </c>
      <c r="H68" s="152">
        <v>110.629308427841</v>
      </c>
      <c r="I68" s="152">
        <v>147.525530243519</v>
      </c>
      <c r="J68" s="152">
        <v>160.88180112570399</v>
      </c>
      <c r="K68" s="152">
        <v>171.52153703129801</v>
      </c>
      <c r="L68" s="165">
        <v>175.729328499914</v>
      </c>
    </row>
    <row r="69" spans="1:12">
      <c r="A69" s="144" t="s">
        <v>70</v>
      </c>
      <c r="B69" s="184">
        <v>58.033161806746698</v>
      </c>
      <c r="C69" s="152">
        <v>45.555247853780102</v>
      </c>
      <c r="D69" s="152">
        <v>106.41464503646399</v>
      </c>
      <c r="E69" s="152">
        <v>71.603260869565304</v>
      </c>
      <c r="F69" s="152">
        <v>53.857791225416101</v>
      </c>
      <c r="G69" s="152">
        <v>88.356352327814903</v>
      </c>
      <c r="H69" s="152">
        <v>85.298771757968495</v>
      </c>
      <c r="I69" s="152">
        <v>91.922370836611705</v>
      </c>
      <c r="J69" s="152">
        <v>67.561183029386797</v>
      </c>
      <c r="K69" s="152">
        <v>82.642343836373698</v>
      </c>
      <c r="L69" s="165">
        <v>56.507151686385399</v>
      </c>
    </row>
    <row r="70" spans="1:12">
      <c r="A70" s="144" t="s">
        <v>71</v>
      </c>
      <c r="B70" s="184">
        <v>334.255508348977</v>
      </c>
      <c r="C70" s="152">
        <v>229.508196721312</v>
      </c>
      <c r="D70" s="152">
        <v>224.311205305257</v>
      </c>
      <c r="E70" s="152">
        <v>211.38405278638999</v>
      </c>
      <c r="F70" s="152">
        <v>365.85778303881</v>
      </c>
      <c r="G70" s="152">
        <v>295.764854614412</v>
      </c>
      <c r="H70" s="152">
        <v>222.03464015506799</v>
      </c>
      <c r="I70" s="152">
        <v>163.409016123725</v>
      </c>
      <c r="J70" s="152">
        <v>163.11988444872401</v>
      </c>
      <c r="K70" s="152">
        <v>182.08067940551999</v>
      </c>
      <c r="L70" s="165">
        <v>185.29275859792699</v>
      </c>
    </row>
    <row r="71" spans="1:12">
      <c r="A71" s="144" t="s">
        <v>72</v>
      </c>
      <c r="B71" s="184">
        <v>101.033644102148</v>
      </c>
      <c r="C71" s="152">
        <v>57.770729497054802</v>
      </c>
      <c r="D71" s="152">
        <v>57.160355210778903</v>
      </c>
      <c r="E71" s="152">
        <v>106.283472882251</v>
      </c>
      <c r="F71" s="152">
        <v>57.4866310160428</v>
      </c>
      <c r="G71" s="152">
        <v>149.20444311017701</v>
      </c>
      <c r="H71" s="152">
        <v>117.479744871574</v>
      </c>
      <c r="I71" s="152">
        <v>112.46200607902701</v>
      </c>
      <c r="J71" s="152">
        <v>112.08871303623501</v>
      </c>
      <c r="K71" s="152">
        <v>68.648266100495405</v>
      </c>
      <c r="L71" s="165">
        <v>127.255900046275</v>
      </c>
    </row>
    <row r="72" spans="1:12">
      <c r="A72" s="144" t="s">
        <v>73</v>
      </c>
      <c r="B72" s="184">
        <v>314.92861870095498</v>
      </c>
      <c r="C72" s="152">
        <v>361.23545210384998</v>
      </c>
      <c r="D72" s="152">
        <v>288.78705004065301</v>
      </c>
      <c r="E72" s="152">
        <v>479.36365959621799</v>
      </c>
      <c r="F72" s="152">
        <v>191.51218531058299</v>
      </c>
      <c r="G72" s="152">
        <v>455.621684564627</v>
      </c>
      <c r="H72" s="152">
        <v>452.36857495613702</v>
      </c>
      <c r="I72" s="152">
        <v>549.73646783234403</v>
      </c>
      <c r="J72" s="152">
        <v>394.90032452480301</v>
      </c>
      <c r="K72" s="152">
        <v>436.04651162790702</v>
      </c>
      <c r="L72" s="165">
        <v>234.51658803265201</v>
      </c>
    </row>
    <row r="73" spans="1:12">
      <c r="A73" s="144" t="s">
        <v>74</v>
      </c>
      <c r="B73" s="184">
        <v>122.692217807899</v>
      </c>
      <c r="C73" s="152">
        <v>120.914415265445</v>
      </c>
      <c r="D73" s="152">
        <v>110.567400675754</v>
      </c>
      <c r="E73" s="152">
        <v>143.97496087636901</v>
      </c>
      <c r="F73" s="152">
        <v>128.27251592034801</v>
      </c>
      <c r="G73" s="152">
        <v>141.572497214707</v>
      </c>
      <c r="H73" s="152">
        <v>141.07433532284301</v>
      </c>
      <c r="I73" s="152">
        <v>106.72314840120301</v>
      </c>
      <c r="J73" s="152">
        <v>157.126622405646</v>
      </c>
      <c r="K73" s="152">
        <v>182.294203604481</v>
      </c>
      <c r="L73" s="165">
        <v>182.79065403021499</v>
      </c>
    </row>
    <row r="74" spans="1:12">
      <c r="A74" s="144" t="s">
        <v>75</v>
      </c>
      <c r="B74" s="184">
        <v>172.56783587028499</v>
      </c>
      <c r="C74" s="152">
        <v>150.241805480924</v>
      </c>
      <c r="D74" s="152">
        <v>206.090837490155</v>
      </c>
      <c r="E74" s="152">
        <v>387.79413887685899</v>
      </c>
      <c r="F74" s="152">
        <v>223.62955396663199</v>
      </c>
      <c r="G74" s="152">
        <v>346.90984690984698</v>
      </c>
      <c r="H74" s="152">
        <v>328.25247436126898</v>
      </c>
      <c r="I74" s="152">
        <v>355.03138904126303</v>
      </c>
      <c r="J74" s="152">
        <v>404.43907875185801</v>
      </c>
      <c r="K74" s="152">
        <v>460.38146441372299</v>
      </c>
      <c r="L74" s="165">
        <v>414.46079803010798</v>
      </c>
    </row>
    <row r="75" spans="1:12">
      <c r="A75" s="144" t="s">
        <v>76</v>
      </c>
      <c r="B75" s="184">
        <v>155.46910070327701</v>
      </c>
      <c r="C75" s="152">
        <v>198.66577718478999</v>
      </c>
      <c r="D75" s="152">
        <v>205.85787984689699</v>
      </c>
      <c r="E75" s="152">
        <v>247.31852466957301</v>
      </c>
      <c r="F75" s="152">
        <v>194.880744618965</v>
      </c>
      <c r="G75" s="152">
        <v>192.79886484568999</v>
      </c>
      <c r="H75" s="152">
        <v>164.64274097365299</v>
      </c>
      <c r="I75" s="152">
        <v>185.46166878441301</v>
      </c>
      <c r="J75" s="152">
        <v>214.77098400175299</v>
      </c>
      <c r="K75" s="152">
        <v>211.45003065603899</v>
      </c>
      <c r="L75" s="165">
        <v>201.93351090066099</v>
      </c>
    </row>
    <row r="76" spans="1:12">
      <c r="A76" s="147" t="s">
        <v>77</v>
      </c>
      <c r="B76" s="185">
        <v>140</v>
      </c>
      <c r="C76" s="154">
        <v>146</v>
      </c>
      <c r="D76" s="154">
        <v>136</v>
      </c>
      <c r="E76" s="154">
        <v>166</v>
      </c>
      <c r="F76" s="154">
        <v>132</v>
      </c>
      <c r="G76" s="154">
        <v>158</v>
      </c>
      <c r="H76" s="154">
        <v>181</v>
      </c>
      <c r="I76" s="154">
        <v>162</v>
      </c>
      <c r="J76" s="154">
        <v>162</v>
      </c>
      <c r="K76" s="154">
        <v>155</v>
      </c>
      <c r="L76" s="166">
        <v>165</v>
      </c>
    </row>
  </sheetData>
  <sortState xmlns:xlrd2="http://schemas.microsoft.com/office/spreadsheetml/2017/richdata2" ref="A43:L75">
    <sortCondition ref="A43:A75"/>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30"/>
  <sheetViews>
    <sheetView workbookViewId="0">
      <pane xSplit="1" ySplit="1" topLeftCell="B2" activePane="bottomRight" state="frozen"/>
      <selection pane="topRight" activeCell="B1" sqref="B1"/>
      <selection pane="bottomLeft" activeCell="A2" sqref="A2"/>
      <selection pane="bottomRight" activeCell="A2" sqref="A2"/>
    </sheetView>
  </sheetViews>
  <sheetFormatPr defaultColWidth="8.88671875" defaultRowHeight="15"/>
  <cols>
    <col min="1" max="1" width="27" style="1" customWidth="1"/>
    <col min="2" max="9" width="12.77734375" style="1" customWidth="1"/>
    <col min="10" max="16384" width="8.88671875" style="1"/>
  </cols>
  <sheetData>
    <row r="1" spans="1:2" ht="18">
      <c r="A1" s="172" t="s">
        <v>310</v>
      </c>
    </row>
    <row r="2" spans="1:2" ht="15.75">
      <c r="A2" s="9" t="s">
        <v>344</v>
      </c>
    </row>
    <row r="4" spans="1:2" ht="15.75">
      <c r="A4" s="94" t="s">
        <v>37</v>
      </c>
      <c r="B4" s="13" t="s">
        <v>42</v>
      </c>
    </row>
    <row r="5" spans="1:2">
      <c r="A5" s="90" t="s">
        <v>43</v>
      </c>
      <c r="B5" s="98">
        <v>0.46521035598705501</v>
      </c>
    </row>
    <row r="6" spans="1:2">
      <c r="A6" s="11" t="s">
        <v>44</v>
      </c>
      <c r="B6" s="99">
        <v>0.92933163048105571</v>
      </c>
    </row>
    <row r="7" spans="1:2">
      <c r="A7" s="11" t="s">
        <v>45</v>
      </c>
      <c r="B7" s="99">
        <v>0.9170403587443946</v>
      </c>
    </row>
    <row r="8" spans="1:2">
      <c r="A8" s="11" t="s">
        <v>46</v>
      </c>
      <c r="B8" s="99">
        <v>1.1704918032786886</v>
      </c>
    </row>
    <row r="9" spans="1:2">
      <c r="A9" s="11" t="s">
        <v>47</v>
      </c>
      <c r="B9" s="99">
        <v>1.0265210608424338</v>
      </c>
    </row>
    <row r="10" spans="1:2">
      <c r="A10" s="11" t="s">
        <v>48</v>
      </c>
      <c r="B10" s="99">
        <v>0.67716535433070868</v>
      </c>
    </row>
    <row r="11" spans="1:2">
      <c r="A11" s="11" t="s">
        <v>49</v>
      </c>
      <c r="B11" s="99">
        <v>2.2836879432624113</v>
      </c>
    </row>
    <row r="12" spans="1:2">
      <c r="A12" s="11" t="s">
        <v>50</v>
      </c>
      <c r="B12" s="99">
        <v>1.2306620209059234</v>
      </c>
    </row>
    <row r="13" spans="1:2">
      <c r="A13" s="11" t="s">
        <v>51</v>
      </c>
      <c r="B13" s="99">
        <v>1.6090979182729375</v>
      </c>
    </row>
    <row r="14" spans="1:2">
      <c r="A14" s="11" t="s">
        <v>52</v>
      </c>
      <c r="B14" s="99">
        <v>0.66791979949874691</v>
      </c>
    </row>
    <row r="15" spans="1:2">
      <c r="A15" s="11" t="s">
        <v>53</v>
      </c>
      <c r="B15" s="99">
        <v>0.47746741154562383</v>
      </c>
    </row>
    <row r="16" spans="1:2">
      <c r="A16" s="11" t="s">
        <v>54</v>
      </c>
      <c r="B16" s="99">
        <v>0.85803627267041904</v>
      </c>
    </row>
    <row r="17" spans="1:2">
      <c r="A17" s="11" t="s">
        <v>55</v>
      </c>
      <c r="B17" s="99">
        <v>0.99224054316197863</v>
      </c>
    </row>
    <row r="18" spans="1:2">
      <c r="A18" s="11" t="s">
        <v>56</v>
      </c>
      <c r="B18" s="99">
        <v>0.21571238348868177</v>
      </c>
    </row>
    <row r="19" spans="1:2">
      <c r="A19" s="11" t="s">
        <v>57</v>
      </c>
      <c r="B19" s="99">
        <v>1.4519392917369309</v>
      </c>
    </row>
    <row r="20" spans="1:2">
      <c r="A20" s="11" t="s">
        <v>58</v>
      </c>
      <c r="B20" s="99">
        <v>0.40940170940170939</v>
      </c>
    </row>
    <row r="21" spans="1:2">
      <c r="A21" s="11" t="s">
        <v>59</v>
      </c>
      <c r="B21" s="99">
        <v>2.005366726296959</v>
      </c>
    </row>
    <row r="22" spans="1:2">
      <c r="A22" s="11" t="s">
        <v>60</v>
      </c>
      <c r="B22" s="99">
        <v>1.1715328467153285</v>
      </c>
    </row>
    <row r="23" spans="1:2">
      <c r="A23" s="11" t="s">
        <v>61</v>
      </c>
      <c r="B23" s="99">
        <v>0.77452531645569622</v>
      </c>
    </row>
    <row r="24" spans="1:2">
      <c r="A24" s="11" t="s">
        <v>62</v>
      </c>
      <c r="B24" s="99">
        <v>-8.7312414733969987E-2</v>
      </c>
    </row>
    <row r="25" spans="1:2">
      <c r="A25" s="11" t="s">
        <v>63</v>
      </c>
      <c r="B25" s="99">
        <v>0.74650077760497668</v>
      </c>
    </row>
    <row r="26" spans="1:2">
      <c r="A26" s="11" t="s">
        <v>64</v>
      </c>
      <c r="B26" s="99">
        <v>1.3123797305965363</v>
      </c>
    </row>
    <row r="27" spans="1:2">
      <c r="A27" s="11" t="s">
        <v>65</v>
      </c>
      <c r="B27" s="99">
        <v>1.3956678700361012</v>
      </c>
    </row>
    <row r="28" spans="1:2">
      <c r="A28" s="11" t="s">
        <v>66</v>
      </c>
      <c r="B28" s="99">
        <v>1.0469068660774983</v>
      </c>
    </row>
    <row r="29" spans="1:2">
      <c r="A29" s="11" t="s">
        <v>67</v>
      </c>
      <c r="B29" s="99">
        <v>0.57907542579075422</v>
      </c>
    </row>
    <row r="30" spans="1:2">
      <c r="A30" s="11" t="s">
        <v>68</v>
      </c>
      <c r="B30" s="99">
        <v>0.77081243731193583</v>
      </c>
    </row>
    <row r="31" spans="1:2">
      <c r="A31" s="11" t="s">
        <v>69</v>
      </c>
      <c r="B31" s="99">
        <v>0.5992876224398932</v>
      </c>
    </row>
    <row r="32" spans="1:2">
      <c r="A32" s="11" t="s">
        <v>70</v>
      </c>
      <c r="B32" s="99">
        <v>1.3269841269841269</v>
      </c>
    </row>
    <row r="33" spans="1:5">
      <c r="A33" s="11" t="s">
        <v>71</v>
      </c>
      <c r="B33" s="99">
        <v>1.2876461988304093</v>
      </c>
    </row>
    <row r="34" spans="1:5">
      <c r="A34" s="11" t="s">
        <v>72</v>
      </c>
      <c r="B34" s="99">
        <v>1.2341597796143251</v>
      </c>
    </row>
    <row r="35" spans="1:5">
      <c r="A35" s="11" t="s">
        <v>73</v>
      </c>
      <c r="B35" s="99">
        <v>0.1640803866700585</v>
      </c>
    </row>
    <row r="36" spans="1:5">
      <c r="A36" s="11" t="s">
        <v>74</v>
      </c>
      <c r="B36" s="99">
        <v>0.50116009280742457</v>
      </c>
    </row>
    <row r="37" spans="1:5">
      <c r="A37" s="11" t="s">
        <v>75</v>
      </c>
      <c r="B37" s="99">
        <v>1.0767108167770418</v>
      </c>
    </row>
    <row r="38" spans="1:5">
      <c r="A38" s="12" t="s">
        <v>76</v>
      </c>
      <c r="B38" s="14">
        <v>0.53838951310861427</v>
      </c>
    </row>
    <row r="40" spans="1:5" ht="15.75">
      <c r="A40" s="9" t="s">
        <v>236</v>
      </c>
    </row>
    <row r="42" spans="1:5" ht="31.5">
      <c r="A42" s="15" t="s">
        <v>85</v>
      </c>
      <c r="B42" s="16" t="s">
        <v>93</v>
      </c>
      <c r="C42" s="16" t="s">
        <v>80</v>
      </c>
      <c r="D42" s="16" t="s">
        <v>81</v>
      </c>
      <c r="E42" s="16" t="s">
        <v>82</v>
      </c>
    </row>
    <row r="43" spans="1:5">
      <c r="A43" s="17" t="s">
        <v>43</v>
      </c>
      <c r="B43" s="105">
        <f>SUM(C43:E43)</f>
        <v>230</v>
      </c>
      <c r="C43" s="18">
        <v>162</v>
      </c>
      <c r="D43" s="105">
        <v>46</v>
      </c>
      <c r="E43" s="106">
        <v>22</v>
      </c>
    </row>
    <row r="44" spans="1:5">
      <c r="A44" s="19" t="s">
        <v>44</v>
      </c>
      <c r="B44" s="108">
        <v>-4</v>
      </c>
      <c r="C44" s="20">
        <v>-80</v>
      </c>
      <c r="D44" s="108">
        <v>36</v>
      </c>
      <c r="E44" s="109">
        <v>40</v>
      </c>
    </row>
    <row r="45" spans="1:5">
      <c r="A45" s="19" t="s">
        <v>45</v>
      </c>
      <c r="B45" s="108">
        <v>92</v>
      </c>
      <c r="C45" s="20">
        <v>-198</v>
      </c>
      <c r="D45" s="108">
        <v>108</v>
      </c>
      <c r="E45" s="109">
        <v>182</v>
      </c>
    </row>
    <row r="46" spans="1:5">
      <c r="A46" s="19" t="s">
        <v>46</v>
      </c>
      <c r="B46" s="108">
        <v>442</v>
      </c>
      <c r="C46" s="20">
        <v>180</v>
      </c>
      <c r="D46" s="108">
        <v>208</v>
      </c>
      <c r="E46" s="109">
        <v>54</v>
      </c>
    </row>
    <row r="47" spans="1:5">
      <c r="A47" s="19" t="s">
        <v>47</v>
      </c>
      <c r="B47" s="108">
        <v>121</v>
      </c>
      <c r="C47" s="20">
        <v>22</v>
      </c>
      <c r="D47" s="108">
        <v>57</v>
      </c>
      <c r="E47" s="109">
        <v>42</v>
      </c>
    </row>
    <row r="48" spans="1:5">
      <c r="A48" s="19" t="s">
        <v>48</v>
      </c>
      <c r="B48" s="108">
        <v>266</v>
      </c>
      <c r="C48" s="20">
        <v>214</v>
      </c>
      <c r="D48" s="108">
        <v>39</v>
      </c>
      <c r="E48" s="109">
        <v>13</v>
      </c>
    </row>
    <row r="49" spans="1:5">
      <c r="A49" s="19" t="s">
        <v>49</v>
      </c>
      <c r="B49" s="108">
        <v>0</v>
      </c>
      <c r="C49" s="20">
        <v>0</v>
      </c>
      <c r="D49" s="108">
        <v>0</v>
      </c>
      <c r="E49" s="109">
        <v>0</v>
      </c>
    </row>
    <row r="50" spans="1:5">
      <c r="A50" s="19" t="s">
        <v>50</v>
      </c>
      <c r="B50" s="108">
        <v>324</v>
      </c>
      <c r="C50" s="20">
        <v>-33</v>
      </c>
      <c r="D50" s="108">
        <v>262</v>
      </c>
      <c r="E50" s="109">
        <v>95</v>
      </c>
    </row>
    <row r="51" spans="1:5">
      <c r="A51" s="19" t="s">
        <v>51</v>
      </c>
      <c r="B51" s="108">
        <v>520</v>
      </c>
      <c r="C51" s="20">
        <v>160</v>
      </c>
      <c r="D51" s="108">
        <v>231</v>
      </c>
      <c r="E51" s="109">
        <v>129</v>
      </c>
    </row>
    <row r="52" spans="1:5">
      <c r="A52" s="19" t="s">
        <v>52</v>
      </c>
      <c r="B52" s="108">
        <v>61</v>
      </c>
      <c r="C52" s="20">
        <v>-19</v>
      </c>
      <c r="D52" s="108">
        <v>14</v>
      </c>
      <c r="E52" s="109">
        <v>66</v>
      </c>
    </row>
    <row r="53" spans="1:5">
      <c r="A53" s="19" t="s">
        <v>53</v>
      </c>
      <c r="B53" s="108">
        <v>157</v>
      </c>
      <c r="C53" s="20">
        <v>56</v>
      </c>
      <c r="D53" s="108">
        <v>63</v>
      </c>
      <c r="E53" s="109">
        <v>38</v>
      </c>
    </row>
    <row r="54" spans="1:5">
      <c r="A54" s="19" t="s">
        <v>54</v>
      </c>
      <c r="B54" s="108">
        <v>144</v>
      </c>
      <c r="C54" s="20">
        <v>15</v>
      </c>
      <c r="D54" s="108">
        <v>119</v>
      </c>
      <c r="E54" s="109">
        <v>10</v>
      </c>
    </row>
    <row r="55" spans="1:5">
      <c r="A55" s="19" t="s">
        <v>55</v>
      </c>
      <c r="B55" s="108">
        <v>204</v>
      </c>
      <c r="C55" s="20">
        <v>64</v>
      </c>
      <c r="D55" s="108">
        <v>140</v>
      </c>
      <c r="E55" s="109">
        <v>0</v>
      </c>
    </row>
    <row r="56" spans="1:5">
      <c r="A56" s="19" t="s">
        <v>56</v>
      </c>
      <c r="B56" s="108">
        <v>11</v>
      </c>
      <c r="C56" s="20">
        <v>0</v>
      </c>
      <c r="D56" s="108">
        <v>11</v>
      </c>
      <c r="E56" s="109">
        <v>0</v>
      </c>
    </row>
    <row r="57" spans="1:5">
      <c r="A57" s="19" t="s">
        <v>57</v>
      </c>
      <c r="B57" s="108">
        <v>137</v>
      </c>
      <c r="C57" s="20">
        <v>-38</v>
      </c>
      <c r="D57" s="108">
        <v>37</v>
      </c>
      <c r="E57" s="109">
        <v>138</v>
      </c>
    </row>
    <row r="58" spans="1:5">
      <c r="A58" s="19" t="s">
        <v>58</v>
      </c>
      <c r="B58" s="108">
        <v>46</v>
      </c>
      <c r="C58" s="20">
        <v>16</v>
      </c>
      <c r="D58" s="108">
        <v>17</v>
      </c>
      <c r="E58" s="109">
        <v>13</v>
      </c>
    </row>
    <row r="59" spans="1:5">
      <c r="A59" s="19" t="s">
        <v>59</v>
      </c>
      <c r="B59" s="108">
        <v>78</v>
      </c>
      <c r="C59" s="20">
        <v>23</v>
      </c>
      <c r="D59" s="108">
        <v>30</v>
      </c>
      <c r="E59" s="109">
        <v>25</v>
      </c>
    </row>
    <row r="60" spans="1:5">
      <c r="A60" s="19" t="s">
        <v>60</v>
      </c>
      <c r="B60" s="108">
        <v>355</v>
      </c>
      <c r="C60" s="20">
        <v>72</v>
      </c>
      <c r="D60" s="108">
        <v>157</v>
      </c>
      <c r="E60" s="109">
        <v>126</v>
      </c>
    </row>
    <row r="61" spans="1:5">
      <c r="A61" s="19" t="s">
        <v>61</v>
      </c>
      <c r="B61" s="108">
        <v>339</v>
      </c>
      <c r="C61" s="20">
        <v>281</v>
      </c>
      <c r="D61" s="108">
        <v>58</v>
      </c>
      <c r="E61" s="109">
        <v>0</v>
      </c>
    </row>
    <row r="62" spans="1:5">
      <c r="A62" s="19" t="s">
        <v>62</v>
      </c>
      <c r="B62" s="108">
        <v>1</v>
      </c>
      <c r="C62" s="20">
        <v>1</v>
      </c>
      <c r="D62" s="108">
        <v>0</v>
      </c>
      <c r="E62" s="109">
        <v>0</v>
      </c>
    </row>
    <row r="63" spans="1:5">
      <c r="A63" s="19" t="s">
        <v>63</v>
      </c>
      <c r="B63" s="108">
        <v>39</v>
      </c>
      <c r="C63" s="20">
        <v>7</v>
      </c>
      <c r="D63" s="108">
        <v>29</v>
      </c>
      <c r="E63" s="109">
        <v>3</v>
      </c>
    </row>
    <row r="64" spans="1:5">
      <c r="A64" s="19" t="s">
        <v>64</v>
      </c>
      <c r="B64" s="108">
        <v>272</v>
      </c>
      <c r="C64" s="20">
        <v>135</v>
      </c>
      <c r="D64" s="108">
        <v>87</v>
      </c>
      <c r="E64" s="109">
        <v>50</v>
      </c>
    </row>
    <row r="65" spans="1:5">
      <c r="A65" s="19" t="s">
        <v>65</v>
      </c>
      <c r="B65" s="108">
        <v>600</v>
      </c>
      <c r="C65" s="20">
        <v>261</v>
      </c>
      <c r="D65" s="108">
        <v>162</v>
      </c>
      <c r="E65" s="109">
        <v>177</v>
      </c>
    </row>
    <row r="66" spans="1:5">
      <c r="A66" s="19" t="s">
        <v>67</v>
      </c>
      <c r="B66" s="108">
        <v>5</v>
      </c>
      <c r="C66" s="20">
        <v>3</v>
      </c>
      <c r="D66" s="108">
        <v>2</v>
      </c>
      <c r="E66" s="109">
        <v>0</v>
      </c>
    </row>
    <row r="67" spans="1:5">
      <c r="A67" s="19" t="s">
        <v>68</v>
      </c>
      <c r="B67" s="108">
        <v>240</v>
      </c>
      <c r="C67" s="20">
        <v>6</v>
      </c>
      <c r="D67" s="108">
        <v>181</v>
      </c>
      <c r="E67" s="109">
        <v>53</v>
      </c>
    </row>
    <row r="68" spans="1:5">
      <c r="A68" s="19" t="s">
        <v>69</v>
      </c>
      <c r="B68" s="108">
        <v>151</v>
      </c>
      <c r="C68" s="20">
        <v>34</v>
      </c>
      <c r="D68" s="108">
        <v>108</v>
      </c>
      <c r="E68" s="109">
        <v>9</v>
      </c>
    </row>
    <row r="69" spans="1:5">
      <c r="A69" s="19" t="s">
        <v>70</v>
      </c>
      <c r="B69" s="108">
        <v>70</v>
      </c>
      <c r="C69" s="20">
        <v>0</v>
      </c>
      <c r="D69" s="108">
        <v>34</v>
      </c>
      <c r="E69" s="109">
        <v>36</v>
      </c>
    </row>
    <row r="70" spans="1:5">
      <c r="A70" s="19" t="s">
        <v>71</v>
      </c>
      <c r="B70" s="108">
        <v>626</v>
      </c>
      <c r="C70" s="20">
        <v>190</v>
      </c>
      <c r="D70" s="108">
        <v>391</v>
      </c>
      <c r="E70" s="109">
        <v>45</v>
      </c>
    </row>
    <row r="71" spans="1:5">
      <c r="A71" s="19" t="s">
        <v>72</v>
      </c>
      <c r="B71" s="108">
        <v>143</v>
      </c>
      <c r="C71" s="20">
        <v>77</v>
      </c>
      <c r="D71" s="108">
        <v>60</v>
      </c>
      <c r="E71" s="109">
        <v>6</v>
      </c>
    </row>
    <row r="72" spans="1:5">
      <c r="A72" s="19" t="s">
        <v>73</v>
      </c>
      <c r="B72" s="108">
        <v>247</v>
      </c>
      <c r="C72" s="20">
        <v>54</v>
      </c>
      <c r="D72" s="108">
        <v>120</v>
      </c>
      <c r="E72" s="109">
        <v>73</v>
      </c>
    </row>
    <row r="73" spans="1:5">
      <c r="A73" s="19" t="s">
        <v>74</v>
      </c>
      <c r="B73" s="108">
        <v>199</v>
      </c>
      <c r="C73" s="20">
        <v>45</v>
      </c>
      <c r="D73" s="108">
        <v>113</v>
      </c>
      <c r="E73" s="109">
        <v>41</v>
      </c>
    </row>
    <row r="74" spans="1:5">
      <c r="A74" s="19" t="s">
        <v>75</v>
      </c>
      <c r="B74" s="108">
        <v>310</v>
      </c>
      <c r="C74" s="20">
        <v>23</v>
      </c>
      <c r="D74" s="108">
        <v>217</v>
      </c>
      <c r="E74" s="109">
        <v>70</v>
      </c>
    </row>
    <row r="75" spans="1:5">
      <c r="A75" s="134" t="s">
        <v>76</v>
      </c>
      <c r="B75" s="21">
        <v>83</v>
      </c>
      <c r="C75" s="135">
        <v>45</v>
      </c>
      <c r="D75" s="21">
        <v>29</v>
      </c>
      <c r="E75" s="22">
        <v>9</v>
      </c>
    </row>
    <row r="77" spans="1:5">
      <c r="A77" s="1" t="s">
        <v>237</v>
      </c>
    </row>
    <row r="79" spans="1:5" ht="31.5">
      <c r="A79" s="15" t="s">
        <v>85</v>
      </c>
      <c r="B79" s="15" t="s">
        <v>127</v>
      </c>
    </row>
    <row r="80" spans="1:5">
      <c r="A80" s="100" t="s">
        <v>43</v>
      </c>
      <c r="B80" s="23">
        <v>0.34074074074074073</v>
      </c>
    </row>
    <row r="81" spans="1:2">
      <c r="A81" s="11" t="s">
        <v>44</v>
      </c>
      <c r="B81" s="24">
        <v>-1.8107741059302852E-3</v>
      </c>
    </row>
    <row r="82" spans="1:2">
      <c r="A82" s="11" t="s">
        <v>45</v>
      </c>
      <c r="B82" s="24">
        <v>0.18930041152263374</v>
      </c>
    </row>
    <row r="83" spans="1:2">
      <c r="A83" s="11" t="s">
        <v>46</v>
      </c>
      <c r="B83" s="24">
        <v>0.25402298850574712</v>
      </c>
    </row>
    <row r="84" spans="1:2">
      <c r="A84" s="11" t="s">
        <v>47</v>
      </c>
      <c r="B84" s="24">
        <v>0.17066290550070523</v>
      </c>
    </row>
    <row r="85" spans="1:2">
      <c r="A85" s="11" t="s">
        <v>48</v>
      </c>
      <c r="B85" s="24">
        <v>0.32164449818621521</v>
      </c>
    </row>
    <row r="86" spans="1:2">
      <c r="A86" s="11" t="s">
        <v>49</v>
      </c>
      <c r="B86" s="24">
        <v>0</v>
      </c>
    </row>
    <row r="87" spans="1:2">
      <c r="A87" s="11" t="s">
        <v>50</v>
      </c>
      <c r="B87" s="24">
        <v>0.20403022670025189</v>
      </c>
    </row>
    <row r="88" spans="1:2">
      <c r="A88" s="11" t="s">
        <v>51</v>
      </c>
      <c r="B88" s="24">
        <v>0.29579067121729236</v>
      </c>
    </row>
    <row r="89" spans="1:2">
      <c r="A89" s="11" t="s">
        <v>52</v>
      </c>
      <c r="B89" s="24">
        <v>0.122</v>
      </c>
    </row>
    <row r="90" spans="1:2">
      <c r="A90" s="11" t="s">
        <v>53</v>
      </c>
      <c r="B90" s="24">
        <v>0.10369881109643329</v>
      </c>
    </row>
    <row r="91" spans="1:2">
      <c r="A91" s="11" t="s">
        <v>54</v>
      </c>
      <c r="B91" s="24">
        <v>9.4861660079051377E-2</v>
      </c>
    </row>
    <row r="92" spans="1:2">
      <c r="A92" s="11" t="s">
        <v>55</v>
      </c>
      <c r="B92" s="24">
        <v>0.19596541786743515</v>
      </c>
    </row>
    <row r="93" spans="1:2">
      <c r="A93" s="11" t="s">
        <v>56</v>
      </c>
      <c r="B93" s="24">
        <v>1.9298245614035089E-2</v>
      </c>
    </row>
    <row r="94" spans="1:2">
      <c r="A94" s="11" t="s">
        <v>57</v>
      </c>
      <c r="B94" s="24">
        <v>0.11138211382113822</v>
      </c>
    </row>
    <row r="95" spans="1:2">
      <c r="A95" s="11" t="s">
        <v>58</v>
      </c>
      <c r="B95" s="24">
        <v>0.1013215859030837</v>
      </c>
    </row>
    <row r="96" spans="1:2">
      <c r="A96" s="11" t="s">
        <v>59</v>
      </c>
      <c r="B96" s="24">
        <v>7.8787878787878782E-2</v>
      </c>
    </row>
    <row r="97" spans="1:2">
      <c r="A97" s="11" t="s">
        <v>60</v>
      </c>
      <c r="B97" s="24">
        <v>0.28085443037974683</v>
      </c>
    </row>
    <row r="98" spans="1:2">
      <c r="A98" s="11" t="s">
        <v>61</v>
      </c>
      <c r="B98" s="24">
        <v>0.37008733624454149</v>
      </c>
    </row>
    <row r="99" spans="1:2">
      <c r="A99" s="11" t="s">
        <v>62</v>
      </c>
      <c r="B99" s="24">
        <v>8.6956521739130436E-3</v>
      </c>
    </row>
    <row r="100" spans="1:2">
      <c r="A100" s="11" t="s">
        <v>63</v>
      </c>
      <c r="B100" s="24">
        <v>7.8E-2</v>
      </c>
    </row>
    <row r="101" spans="1:2">
      <c r="A101" s="11" t="s">
        <v>64</v>
      </c>
      <c r="B101" s="24">
        <v>0.28511530398322849</v>
      </c>
    </row>
    <row r="102" spans="1:2">
      <c r="A102" s="11" t="s">
        <v>65</v>
      </c>
      <c r="B102" s="24">
        <v>0.36855036855036855</v>
      </c>
    </row>
    <row r="103" spans="1:2">
      <c r="A103" s="11" t="s">
        <v>67</v>
      </c>
      <c r="B103" s="24">
        <v>1.8382352941176471E-2</v>
      </c>
    </row>
    <row r="104" spans="1:2">
      <c r="A104" s="11" t="s">
        <v>68</v>
      </c>
      <c r="B104" s="24">
        <v>9.6463022508038579E-2</v>
      </c>
    </row>
    <row r="105" spans="1:2">
      <c r="A105" s="11" t="s">
        <v>69</v>
      </c>
      <c r="B105" s="24">
        <v>0.19738562091503267</v>
      </c>
    </row>
    <row r="106" spans="1:2">
      <c r="A106" s="11" t="s">
        <v>70</v>
      </c>
      <c r="B106" s="24">
        <v>0.16706443914081145</v>
      </c>
    </row>
    <row r="107" spans="1:2">
      <c r="A107" s="11" t="s">
        <v>71</v>
      </c>
      <c r="B107" s="24">
        <v>0.19513715710723192</v>
      </c>
    </row>
    <row r="108" spans="1:2">
      <c r="A108" s="11" t="s">
        <v>72</v>
      </c>
      <c r="B108" s="24">
        <v>0.24869565217391304</v>
      </c>
    </row>
    <row r="109" spans="1:2">
      <c r="A109" s="11" t="s">
        <v>73</v>
      </c>
      <c r="B109" s="24">
        <v>0.1620734908136483</v>
      </c>
    </row>
    <row r="110" spans="1:2">
      <c r="A110" s="11" t="s">
        <v>74</v>
      </c>
      <c r="B110" s="24">
        <v>0.32463295269168024</v>
      </c>
    </row>
    <row r="111" spans="1:2">
      <c r="A111" s="11" t="s">
        <v>75</v>
      </c>
      <c r="B111" s="24">
        <v>0.16103896103896104</v>
      </c>
    </row>
    <row r="112" spans="1:2">
      <c r="A112" s="12" t="s">
        <v>76</v>
      </c>
      <c r="B112" s="25">
        <v>0.10336239103362391</v>
      </c>
    </row>
    <row r="114" spans="1:2">
      <c r="A114" s="244" t="s">
        <v>424</v>
      </c>
    </row>
    <row r="116" spans="1:2" ht="15.75">
      <c r="A116" s="16" t="s">
        <v>85</v>
      </c>
      <c r="B116" s="156" t="s">
        <v>88</v>
      </c>
    </row>
    <row r="117" spans="1:2">
      <c r="A117" s="100" t="s">
        <v>43</v>
      </c>
      <c r="B117" s="101">
        <v>4744</v>
      </c>
    </row>
    <row r="118" spans="1:2">
      <c r="A118" s="11" t="s">
        <v>44</v>
      </c>
      <c r="B118" s="4">
        <v>3479</v>
      </c>
    </row>
    <row r="119" spans="1:2">
      <c r="A119" s="11" t="s">
        <v>45</v>
      </c>
      <c r="B119" s="4">
        <v>1055</v>
      </c>
    </row>
    <row r="120" spans="1:2">
      <c r="A120" s="11" t="s">
        <v>46</v>
      </c>
      <c r="B120" s="4">
        <v>6484</v>
      </c>
    </row>
    <row r="121" spans="1:2">
      <c r="A121" s="11" t="s">
        <v>47</v>
      </c>
      <c r="B121" s="4">
        <v>689</v>
      </c>
    </row>
    <row r="122" spans="1:2">
      <c r="A122" s="11" t="s">
        <v>48</v>
      </c>
      <c r="B122" s="4">
        <v>1091</v>
      </c>
    </row>
    <row r="123" spans="1:2">
      <c r="A123" s="11" t="s">
        <v>49</v>
      </c>
      <c r="B123" s="6">
        <v>41</v>
      </c>
    </row>
    <row r="124" spans="1:2">
      <c r="A124" s="11" t="s">
        <v>50</v>
      </c>
      <c r="B124" s="4">
        <v>3709</v>
      </c>
    </row>
    <row r="125" spans="1:2">
      <c r="A125" s="11" t="s">
        <v>51</v>
      </c>
      <c r="B125" s="4">
        <v>3199</v>
      </c>
    </row>
    <row r="126" spans="1:2">
      <c r="A126" s="11" t="s">
        <v>52</v>
      </c>
      <c r="B126" s="4">
        <v>761</v>
      </c>
    </row>
    <row r="127" spans="1:2">
      <c r="A127" s="11" t="s">
        <v>53</v>
      </c>
      <c r="B127" s="4">
        <v>3010</v>
      </c>
    </row>
    <row r="128" spans="1:2">
      <c r="A128" s="11" t="s">
        <v>54</v>
      </c>
      <c r="B128" s="4">
        <v>1743</v>
      </c>
    </row>
    <row r="129" spans="1:2">
      <c r="A129" s="11" t="s">
        <v>55</v>
      </c>
      <c r="B129" s="4">
        <v>3640</v>
      </c>
    </row>
    <row r="130" spans="1:2">
      <c r="A130" s="11" t="s">
        <v>56</v>
      </c>
      <c r="B130" s="4">
        <v>5149</v>
      </c>
    </row>
    <row r="131" spans="1:2">
      <c r="A131" s="11" t="s">
        <v>57</v>
      </c>
      <c r="B131" s="4">
        <v>1862</v>
      </c>
    </row>
    <row r="132" spans="1:2">
      <c r="A132" s="11" t="s">
        <v>58</v>
      </c>
      <c r="B132" s="4">
        <v>2327</v>
      </c>
    </row>
    <row r="133" spans="1:2">
      <c r="A133" s="11" t="s">
        <v>59</v>
      </c>
      <c r="B133" s="4">
        <v>2870</v>
      </c>
    </row>
    <row r="134" spans="1:2">
      <c r="A134" s="11" t="s">
        <v>60</v>
      </c>
      <c r="B134" s="4">
        <v>1971</v>
      </c>
    </row>
    <row r="135" spans="1:2">
      <c r="A135" s="11" t="s">
        <v>61</v>
      </c>
      <c r="B135" s="4">
        <v>655</v>
      </c>
    </row>
    <row r="136" spans="1:2">
      <c r="A136" s="11" t="s">
        <v>62</v>
      </c>
      <c r="B136" s="4">
        <v>296</v>
      </c>
    </row>
    <row r="137" spans="1:2">
      <c r="A137" s="11" t="s">
        <v>63</v>
      </c>
      <c r="B137" s="4">
        <v>1525</v>
      </c>
    </row>
    <row r="138" spans="1:2">
      <c r="A138" s="11" t="s">
        <v>64</v>
      </c>
      <c r="B138" s="4">
        <v>3120</v>
      </c>
    </row>
    <row r="139" spans="1:2">
      <c r="A139" s="11" t="s">
        <v>65</v>
      </c>
      <c r="B139" s="4">
        <v>2753</v>
      </c>
    </row>
    <row r="140" spans="1:2">
      <c r="A140" s="11" t="s">
        <v>67</v>
      </c>
      <c r="B140" s="4">
        <v>600</v>
      </c>
    </row>
    <row r="141" spans="1:2">
      <c r="A141" s="11" t="s">
        <v>68</v>
      </c>
      <c r="B141" s="4">
        <v>6248</v>
      </c>
    </row>
    <row r="142" spans="1:2">
      <c r="A142" s="11" t="s">
        <v>69</v>
      </c>
      <c r="B142" s="4">
        <v>918</v>
      </c>
    </row>
    <row r="143" spans="1:2">
      <c r="A143" s="11" t="s">
        <v>70</v>
      </c>
      <c r="B143" s="4">
        <v>225</v>
      </c>
    </row>
    <row r="144" spans="1:2">
      <c r="A144" s="11" t="s">
        <v>71</v>
      </c>
      <c r="B144" s="4">
        <v>2574</v>
      </c>
    </row>
    <row r="145" spans="1:2">
      <c r="A145" s="11" t="s">
        <v>72</v>
      </c>
      <c r="B145" s="4">
        <v>497</v>
      </c>
    </row>
    <row r="146" spans="1:2">
      <c r="A146" s="11" t="s">
        <v>73</v>
      </c>
      <c r="B146" s="4">
        <v>6070</v>
      </c>
    </row>
    <row r="147" spans="1:2">
      <c r="A147" s="11" t="s">
        <v>74</v>
      </c>
      <c r="B147" s="4">
        <v>1946</v>
      </c>
    </row>
    <row r="148" spans="1:2">
      <c r="A148" s="11" t="s">
        <v>75</v>
      </c>
      <c r="B148" s="4">
        <v>6014</v>
      </c>
    </row>
    <row r="149" spans="1:2">
      <c r="A149" s="12" t="s">
        <v>76</v>
      </c>
      <c r="B149" s="8">
        <v>1539</v>
      </c>
    </row>
    <row r="151" spans="1:2">
      <c r="A151" s="244" t="s">
        <v>427</v>
      </c>
    </row>
    <row r="153" spans="1:2" ht="15.75">
      <c r="A153" s="16" t="s">
        <v>85</v>
      </c>
      <c r="B153" s="156" t="s">
        <v>88</v>
      </c>
    </row>
    <row r="154" spans="1:2">
      <c r="A154" s="100" t="s">
        <v>43</v>
      </c>
      <c r="B154" s="101">
        <v>3053</v>
      </c>
    </row>
    <row r="155" spans="1:2">
      <c r="A155" s="11" t="s">
        <v>44</v>
      </c>
      <c r="B155" s="4">
        <v>2374</v>
      </c>
    </row>
    <row r="156" spans="1:2">
      <c r="A156" s="11" t="s">
        <v>45</v>
      </c>
      <c r="B156" s="4">
        <v>1217</v>
      </c>
    </row>
    <row r="157" spans="1:2">
      <c r="A157" s="11" t="s">
        <v>46</v>
      </c>
      <c r="B157" s="4">
        <v>1489</v>
      </c>
    </row>
    <row r="158" spans="1:2">
      <c r="A158" s="11" t="s">
        <v>47</v>
      </c>
      <c r="B158" s="4">
        <v>372</v>
      </c>
    </row>
    <row r="159" spans="1:2">
      <c r="A159" s="11" t="s">
        <v>48</v>
      </c>
      <c r="B159" s="4">
        <v>540</v>
      </c>
    </row>
    <row r="160" spans="1:2">
      <c r="A160" s="11" t="s">
        <v>49</v>
      </c>
      <c r="B160" s="6">
        <v>28</v>
      </c>
    </row>
    <row r="161" spans="1:2">
      <c r="A161" s="11" t="s">
        <v>50</v>
      </c>
      <c r="B161" s="4">
        <v>1882</v>
      </c>
    </row>
    <row r="162" spans="1:2">
      <c r="A162" s="11" t="s">
        <v>51</v>
      </c>
      <c r="B162" s="4">
        <v>3254</v>
      </c>
    </row>
    <row r="163" spans="1:2">
      <c r="A163" s="11" t="s">
        <v>52</v>
      </c>
      <c r="B163" s="4">
        <v>1713</v>
      </c>
    </row>
    <row r="164" spans="1:2">
      <c r="A164" s="11" t="s">
        <v>53</v>
      </c>
      <c r="B164" s="4">
        <v>606</v>
      </c>
    </row>
    <row r="165" spans="1:2">
      <c r="A165" s="11" t="s">
        <v>54</v>
      </c>
      <c r="B165" s="4">
        <v>1572</v>
      </c>
    </row>
    <row r="166" spans="1:2">
      <c r="A166" s="11" t="s">
        <v>55</v>
      </c>
      <c r="B166" s="4">
        <v>403</v>
      </c>
    </row>
    <row r="167" spans="1:2">
      <c r="A167" s="11" t="s">
        <v>56</v>
      </c>
      <c r="B167" s="4">
        <v>3083</v>
      </c>
    </row>
    <row r="168" spans="1:2">
      <c r="A168" s="11" t="s">
        <v>57</v>
      </c>
      <c r="B168" s="4">
        <v>1169</v>
      </c>
    </row>
    <row r="169" spans="1:2">
      <c r="A169" s="11" t="s">
        <v>58</v>
      </c>
      <c r="B169" s="4">
        <v>1382</v>
      </c>
    </row>
    <row r="170" spans="1:2">
      <c r="A170" s="11" t="s">
        <v>59</v>
      </c>
      <c r="B170" s="4">
        <v>2805</v>
      </c>
    </row>
    <row r="171" spans="1:2">
      <c r="A171" s="11" t="s">
        <v>60</v>
      </c>
      <c r="B171" s="4">
        <v>2231</v>
      </c>
    </row>
    <row r="172" spans="1:2">
      <c r="A172" s="11" t="s">
        <v>61</v>
      </c>
      <c r="B172" s="4">
        <v>281</v>
      </c>
    </row>
    <row r="173" spans="1:2">
      <c r="A173" s="11" t="s">
        <v>62</v>
      </c>
      <c r="B173" s="4">
        <v>382</v>
      </c>
    </row>
    <row r="174" spans="1:2">
      <c r="A174" s="11" t="s">
        <v>63</v>
      </c>
      <c r="B174" s="4">
        <v>905</v>
      </c>
    </row>
    <row r="175" spans="1:2">
      <c r="A175" s="11" t="s">
        <v>64</v>
      </c>
      <c r="B175" s="4">
        <v>1439</v>
      </c>
    </row>
    <row r="176" spans="1:2">
      <c r="A176" s="11" t="s">
        <v>65</v>
      </c>
      <c r="B176" s="4">
        <v>2306</v>
      </c>
    </row>
    <row r="177" spans="1:2">
      <c r="A177" s="11" t="s">
        <v>67</v>
      </c>
      <c r="B177" s="4">
        <v>565</v>
      </c>
    </row>
    <row r="178" spans="1:2">
      <c r="A178" s="11" t="s">
        <v>68</v>
      </c>
      <c r="B178" s="4">
        <v>1600</v>
      </c>
    </row>
    <row r="179" spans="1:2">
      <c r="A179" s="11" t="s">
        <v>69</v>
      </c>
      <c r="B179" s="4">
        <v>571</v>
      </c>
    </row>
    <row r="180" spans="1:2">
      <c r="A180" s="11" t="s">
        <v>70</v>
      </c>
      <c r="B180" s="4">
        <v>153</v>
      </c>
    </row>
    <row r="181" spans="1:2">
      <c r="A181" s="11" t="s">
        <v>71</v>
      </c>
      <c r="B181" s="4">
        <v>846</v>
      </c>
    </row>
    <row r="182" spans="1:2">
      <c r="A182" s="11" t="s">
        <v>72</v>
      </c>
      <c r="B182" s="4">
        <v>344</v>
      </c>
    </row>
    <row r="183" spans="1:2">
      <c r="A183" s="11" t="s">
        <v>73</v>
      </c>
      <c r="B183" s="4">
        <v>1046</v>
      </c>
    </row>
    <row r="184" spans="1:2">
      <c r="A184" s="11" t="s">
        <v>74</v>
      </c>
      <c r="B184" s="4">
        <v>422</v>
      </c>
    </row>
    <row r="185" spans="1:2">
      <c r="A185" s="11" t="s">
        <v>75</v>
      </c>
      <c r="B185" s="4">
        <v>1890</v>
      </c>
    </row>
    <row r="186" spans="1:2">
      <c r="A186" s="12" t="s">
        <v>76</v>
      </c>
      <c r="B186" s="8">
        <v>1350</v>
      </c>
    </row>
    <row r="188" spans="1:2">
      <c r="A188" s="244" t="s">
        <v>426</v>
      </c>
    </row>
    <row r="190" spans="1:2" ht="15.75">
      <c r="A190" s="16" t="s">
        <v>85</v>
      </c>
      <c r="B190" s="156" t="s">
        <v>88</v>
      </c>
    </row>
    <row r="191" spans="1:2">
      <c r="A191" s="100" t="s">
        <v>43</v>
      </c>
      <c r="B191" s="101">
        <v>17885</v>
      </c>
    </row>
    <row r="192" spans="1:2">
      <c r="A192" s="11" t="s">
        <v>44</v>
      </c>
      <c r="B192" s="4">
        <v>12738</v>
      </c>
    </row>
    <row r="193" spans="1:2">
      <c r="A193" s="11" t="s">
        <v>45</v>
      </c>
      <c r="B193" s="4">
        <v>3563</v>
      </c>
    </row>
    <row r="194" spans="1:2">
      <c r="A194" s="11" t="s">
        <v>46</v>
      </c>
      <c r="B194" s="4">
        <v>16195</v>
      </c>
    </row>
    <row r="195" spans="1:2">
      <c r="A195" s="11" t="s">
        <v>47</v>
      </c>
      <c r="B195" s="4">
        <v>2069</v>
      </c>
    </row>
    <row r="196" spans="1:2">
      <c r="A196" s="11" t="s">
        <v>48</v>
      </c>
      <c r="B196" s="4">
        <v>4912</v>
      </c>
    </row>
    <row r="197" spans="1:2">
      <c r="A197" s="11" t="s">
        <v>49</v>
      </c>
      <c r="B197" s="6">
        <v>525</v>
      </c>
    </row>
    <row r="198" spans="1:2">
      <c r="A198" s="11" t="s">
        <v>50</v>
      </c>
      <c r="B198" s="4">
        <v>10962</v>
      </c>
    </row>
    <row r="199" spans="1:2">
      <c r="A199" s="11" t="s">
        <v>51</v>
      </c>
      <c r="B199" s="4">
        <v>12229</v>
      </c>
    </row>
    <row r="200" spans="1:2">
      <c r="A200" s="11" t="s">
        <v>52</v>
      </c>
      <c r="B200" s="4">
        <v>3523</v>
      </c>
    </row>
    <row r="201" spans="1:2">
      <c r="A201" s="11" t="s">
        <v>53</v>
      </c>
      <c r="B201" s="4">
        <v>26125</v>
      </c>
    </row>
    <row r="202" spans="1:2">
      <c r="A202" s="11" t="s">
        <v>54</v>
      </c>
      <c r="B202" s="4">
        <v>7851</v>
      </c>
    </row>
    <row r="203" spans="1:2">
      <c r="A203" s="11" t="s">
        <v>55</v>
      </c>
      <c r="B203" s="4">
        <v>14631</v>
      </c>
    </row>
    <row r="204" spans="1:2">
      <c r="A204" s="11" t="s">
        <v>56</v>
      </c>
      <c r="B204" s="4">
        <v>8192</v>
      </c>
    </row>
    <row r="205" spans="1:2">
      <c r="A205" s="11" t="s">
        <v>57</v>
      </c>
      <c r="B205" s="4">
        <v>5590</v>
      </c>
    </row>
    <row r="206" spans="1:2">
      <c r="A206" s="11" t="s">
        <v>58</v>
      </c>
      <c r="B206" s="4">
        <v>3926</v>
      </c>
    </row>
    <row r="207" spans="1:2">
      <c r="A207" s="11" t="s">
        <v>59</v>
      </c>
      <c r="B207" s="4">
        <v>6177</v>
      </c>
    </row>
    <row r="208" spans="1:2">
      <c r="A208" s="11" t="s">
        <v>60</v>
      </c>
      <c r="B208" s="4">
        <v>8385</v>
      </c>
    </row>
    <row r="209" spans="1:2">
      <c r="A209" s="11" t="s">
        <v>61</v>
      </c>
      <c r="B209" s="4">
        <v>3236</v>
      </c>
    </row>
    <row r="210" spans="1:2">
      <c r="A210" s="11" t="s">
        <v>62</v>
      </c>
      <c r="B210" s="4">
        <v>3023</v>
      </c>
    </row>
    <row r="211" spans="1:2">
      <c r="A211" s="11" t="s">
        <v>63</v>
      </c>
      <c r="B211" s="4">
        <v>3252</v>
      </c>
    </row>
    <row r="212" spans="1:2">
      <c r="A212" s="11" t="s">
        <v>64</v>
      </c>
      <c r="B212" s="4">
        <v>10243</v>
      </c>
    </row>
    <row r="213" spans="1:2">
      <c r="A213" s="11" t="s">
        <v>65</v>
      </c>
      <c r="B213" s="4">
        <v>11137</v>
      </c>
    </row>
    <row r="214" spans="1:2">
      <c r="A214" s="11" t="s">
        <v>67</v>
      </c>
      <c r="B214" s="4">
        <v>2651</v>
      </c>
    </row>
    <row r="215" spans="1:2">
      <c r="A215" s="11" t="s">
        <v>68</v>
      </c>
      <c r="B215" s="4">
        <v>27915</v>
      </c>
    </row>
    <row r="216" spans="1:2">
      <c r="A216" s="11" t="s">
        <v>69</v>
      </c>
      <c r="B216" s="4">
        <v>3096</v>
      </c>
    </row>
    <row r="217" spans="1:2">
      <c r="A217" s="11" t="s">
        <v>70</v>
      </c>
      <c r="B217" s="4">
        <v>1032</v>
      </c>
    </row>
    <row r="218" spans="1:2">
      <c r="A218" s="11" t="s">
        <v>71</v>
      </c>
      <c r="B218" s="4">
        <v>10839</v>
      </c>
    </row>
    <row r="219" spans="1:2">
      <c r="A219" s="11" t="s">
        <v>72</v>
      </c>
      <c r="B219" s="4">
        <v>1989</v>
      </c>
    </row>
    <row r="220" spans="1:2">
      <c r="A220" s="11" t="s">
        <v>73</v>
      </c>
      <c r="B220" s="4">
        <v>31174</v>
      </c>
    </row>
    <row r="221" spans="1:2">
      <c r="A221" s="11" t="s">
        <v>74</v>
      </c>
      <c r="B221" s="4">
        <v>5459</v>
      </c>
    </row>
    <row r="222" spans="1:2">
      <c r="A222" s="11" t="s">
        <v>75</v>
      </c>
      <c r="B222" s="4">
        <v>17513</v>
      </c>
    </row>
    <row r="223" spans="1:2">
      <c r="A223" s="12" t="s">
        <v>76</v>
      </c>
      <c r="B223" s="8">
        <v>7252</v>
      </c>
    </row>
    <row r="225" spans="1:9">
      <c r="A225" s="259" t="s">
        <v>431</v>
      </c>
    </row>
    <row r="227" spans="1:9" ht="15.75">
      <c r="A227" s="16"/>
      <c r="B227" s="156" t="s">
        <v>19</v>
      </c>
      <c r="C227" s="16" t="s">
        <v>20</v>
      </c>
      <c r="D227" s="156" t="s">
        <v>21</v>
      </c>
      <c r="E227" s="16" t="s">
        <v>22</v>
      </c>
      <c r="F227" s="156" t="s">
        <v>23</v>
      </c>
      <c r="G227" s="16" t="s">
        <v>24</v>
      </c>
      <c r="H227" s="156" t="s">
        <v>25</v>
      </c>
      <c r="I227" s="156" t="s">
        <v>196</v>
      </c>
    </row>
    <row r="228" spans="1:9">
      <c r="A228" s="19" t="s">
        <v>30</v>
      </c>
      <c r="B228" s="100">
        <v>22.3</v>
      </c>
      <c r="C228" s="91">
        <v>20.8</v>
      </c>
      <c r="D228" s="212">
        <v>19.600000000000001</v>
      </c>
      <c r="E228" s="91">
        <v>17.399999999999999</v>
      </c>
      <c r="F228" s="91">
        <v>16</v>
      </c>
      <c r="G228" s="91">
        <v>16.600000000000001</v>
      </c>
      <c r="H228" s="91">
        <v>17.7</v>
      </c>
      <c r="I228" s="92">
        <v>19.7</v>
      </c>
    </row>
    <row r="229" spans="1:9">
      <c r="A229" s="19" t="s">
        <v>228</v>
      </c>
      <c r="B229" s="144">
        <v>20.6</v>
      </c>
      <c r="C229" s="145">
        <v>20.399999999999999</v>
      </c>
      <c r="D229" s="145">
        <v>18.100000000000001</v>
      </c>
      <c r="E229" s="145">
        <v>16.100000000000001</v>
      </c>
      <c r="F229" s="145">
        <v>16.399999999999999</v>
      </c>
      <c r="G229" s="145">
        <v>18</v>
      </c>
      <c r="H229" s="145">
        <v>20.2</v>
      </c>
      <c r="I229" s="146">
        <v>21.5</v>
      </c>
    </row>
    <row r="230" spans="1:9">
      <c r="A230" s="134" t="s">
        <v>229</v>
      </c>
      <c r="B230" s="147">
        <v>24.5</v>
      </c>
      <c r="C230" s="148">
        <v>21.3</v>
      </c>
      <c r="D230" s="148">
        <v>21.2</v>
      </c>
      <c r="E230" s="148">
        <v>18.600000000000001</v>
      </c>
      <c r="F230" s="148">
        <v>15.7</v>
      </c>
      <c r="G230" s="148">
        <v>15.8</v>
      </c>
      <c r="H230" s="148">
        <v>16.100000000000001</v>
      </c>
      <c r="I230" s="149">
        <v>18.3</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6"/>
  <sheetViews>
    <sheetView workbookViewId="0">
      <pane xSplit="1" ySplit="1" topLeftCell="B2" activePane="bottomRight" state="frozen"/>
      <selection pane="topRight" activeCell="B1" sqref="B1"/>
      <selection pane="bottomLeft" activeCell="A2" sqref="A2"/>
      <selection pane="bottomRight"/>
    </sheetView>
  </sheetViews>
  <sheetFormatPr defaultColWidth="8.88671875" defaultRowHeight="15"/>
  <cols>
    <col min="1" max="1" width="37.109375" style="1" bestFit="1" customWidth="1"/>
    <col min="2" max="6" width="17.88671875" style="1" customWidth="1"/>
    <col min="7" max="7" width="17.21875" style="1" customWidth="1"/>
    <col min="8" max="8" width="25" style="1" customWidth="1"/>
    <col min="9" max="13" width="10.6640625" style="1" customWidth="1"/>
    <col min="14" max="14" width="9.33203125" style="1" customWidth="1"/>
    <col min="15" max="16384" width="8.88671875" style="1"/>
  </cols>
  <sheetData>
    <row r="1" spans="1:6" ht="18">
      <c r="A1" s="172" t="s">
        <v>311</v>
      </c>
    </row>
    <row r="2" spans="1:6" ht="15.75">
      <c r="A2" s="9" t="s">
        <v>525</v>
      </c>
    </row>
    <row r="4" spans="1:6">
      <c r="A4" s="64"/>
      <c r="B4" s="117" t="s">
        <v>23</v>
      </c>
      <c r="C4" s="117" t="s">
        <v>24</v>
      </c>
      <c r="D4" s="10" t="s">
        <v>25</v>
      </c>
      <c r="E4" s="10" t="s">
        <v>196</v>
      </c>
      <c r="F4" s="10" t="s">
        <v>30</v>
      </c>
    </row>
    <row r="5" spans="1:6">
      <c r="A5" s="90" t="s">
        <v>345</v>
      </c>
      <c r="B5" s="97">
        <v>326</v>
      </c>
      <c r="C5" s="97">
        <v>529</v>
      </c>
      <c r="D5" s="101">
        <v>718</v>
      </c>
      <c r="E5" s="101">
        <v>789</v>
      </c>
      <c r="F5" s="101">
        <v>2362</v>
      </c>
    </row>
    <row r="6" spans="1:6">
      <c r="A6" s="11" t="s">
        <v>117</v>
      </c>
      <c r="B6" s="3">
        <v>0</v>
      </c>
      <c r="C6" s="3">
        <v>0</v>
      </c>
      <c r="D6" s="4">
        <v>2715</v>
      </c>
      <c r="E6" s="4">
        <v>3334</v>
      </c>
      <c r="F6" s="4">
        <v>6049</v>
      </c>
    </row>
    <row r="7" spans="1:6">
      <c r="A7" s="209" t="s">
        <v>82</v>
      </c>
      <c r="B7" s="158">
        <v>3877</v>
      </c>
      <c r="C7" s="158">
        <v>3938</v>
      </c>
      <c r="D7" s="150">
        <v>3374</v>
      </c>
      <c r="E7" s="150">
        <v>2161</v>
      </c>
      <c r="F7" s="150">
        <v>13350</v>
      </c>
    </row>
    <row r="8" spans="1:6">
      <c r="A8" s="210" t="s">
        <v>81</v>
      </c>
      <c r="B8" s="3">
        <v>3034</v>
      </c>
      <c r="C8" s="3">
        <v>4131</v>
      </c>
      <c r="D8" s="4">
        <v>7331</v>
      </c>
      <c r="E8" s="4">
        <v>9189</v>
      </c>
      <c r="F8" s="4">
        <v>23685</v>
      </c>
    </row>
    <row r="9" spans="1:6">
      <c r="A9" s="11" t="s">
        <v>128</v>
      </c>
      <c r="B9" s="5">
        <v>0</v>
      </c>
      <c r="C9" s="5">
        <v>0</v>
      </c>
      <c r="D9" s="6">
        <v>111</v>
      </c>
      <c r="E9" s="6">
        <v>292</v>
      </c>
      <c r="F9" s="6">
        <v>403</v>
      </c>
    </row>
    <row r="10" spans="1:6">
      <c r="A10" s="12" t="s">
        <v>30</v>
      </c>
      <c r="B10" s="7">
        <v>7237</v>
      </c>
      <c r="C10" s="7">
        <v>8598</v>
      </c>
      <c r="D10" s="8">
        <v>14249</v>
      </c>
      <c r="E10" s="8">
        <v>15765</v>
      </c>
      <c r="F10" s="8">
        <v>45849</v>
      </c>
    </row>
    <row r="11" spans="1:6">
      <c r="A11" s="2"/>
      <c r="B11" s="2"/>
      <c r="C11" s="2"/>
      <c r="D11" s="2"/>
      <c r="E11" s="2"/>
    </row>
    <row r="12" spans="1:6">
      <c r="A12" s="224" t="s">
        <v>346</v>
      </c>
      <c r="B12" s="2"/>
      <c r="C12" s="2"/>
      <c r="D12" s="2"/>
      <c r="E12" s="2"/>
    </row>
    <row r="13" spans="1:6">
      <c r="A13" s="2"/>
      <c r="B13" s="2"/>
      <c r="C13" s="2"/>
      <c r="D13" s="2"/>
      <c r="E13" s="2"/>
    </row>
    <row r="14" spans="1:6" ht="15.75">
      <c r="A14" s="9" t="s">
        <v>526</v>
      </c>
    </row>
    <row r="16" spans="1:6">
      <c r="A16" s="64"/>
      <c r="B16" s="117" t="s">
        <v>23</v>
      </c>
      <c r="C16" s="117" t="s">
        <v>24</v>
      </c>
      <c r="D16" s="10" t="s">
        <v>25</v>
      </c>
      <c r="E16" s="10" t="s">
        <v>196</v>
      </c>
      <c r="F16" s="10" t="s">
        <v>30</v>
      </c>
    </row>
    <row r="17" spans="1:6">
      <c r="A17" s="90" t="s">
        <v>345</v>
      </c>
      <c r="B17" s="97">
        <v>1062</v>
      </c>
      <c r="C17" s="97">
        <v>1149</v>
      </c>
      <c r="D17" s="101">
        <v>986</v>
      </c>
      <c r="E17" s="101">
        <v>534</v>
      </c>
      <c r="F17" s="101">
        <v>3731</v>
      </c>
    </row>
    <row r="18" spans="1:6">
      <c r="A18" s="11" t="s">
        <v>117</v>
      </c>
      <c r="B18" s="3">
        <v>0</v>
      </c>
      <c r="C18" s="3">
        <v>0</v>
      </c>
      <c r="D18" s="4">
        <v>103</v>
      </c>
      <c r="E18" s="4">
        <v>1002</v>
      </c>
      <c r="F18" s="4">
        <v>1105</v>
      </c>
    </row>
    <row r="19" spans="1:6">
      <c r="A19" s="209" t="s">
        <v>82</v>
      </c>
      <c r="B19" s="158">
        <v>2808</v>
      </c>
      <c r="C19" s="158">
        <v>3164</v>
      </c>
      <c r="D19" s="150">
        <v>3191</v>
      </c>
      <c r="E19" s="150">
        <v>3446</v>
      </c>
      <c r="F19" s="150">
        <v>12609</v>
      </c>
    </row>
    <row r="20" spans="1:6">
      <c r="A20" s="210" t="s">
        <v>81</v>
      </c>
      <c r="B20" s="3">
        <v>1919</v>
      </c>
      <c r="C20" s="3">
        <v>2705</v>
      </c>
      <c r="D20" s="4">
        <v>2851</v>
      </c>
      <c r="E20" s="4">
        <v>4190</v>
      </c>
      <c r="F20" s="4">
        <v>11665</v>
      </c>
    </row>
    <row r="21" spans="1:6">
      <c r="A21" s="11" t="s">
        <v>128</v>
      </c>
      <c r="B21" s="5">
        <v>0</v>
      </c>
      <c r="C21" s="5">
        <v>0</v>
      </c>
      <c r="D21" s="6">
        <v>4</v>
      </c>
      <c r="E21" s="6">
        <v>33</v>
      </c>
      <c r="F21" s="6">
        <v>37</v>
      </c>
    </row>
    <row r="22" spans="1:6">
      <c r="A22" s="12" t="s">
        <v>30</v>
      </c>
      <c r="B22" s="7">
        <v>5789</v>
      </c>
      <c r="C22" s="7">
        <v>7018</v>
      </c>
      <c r="D22" s="8">
        <v>7135</v>
      </c>
      <c r="E22" s="8">
        <v>9205</v>
      </c>
      <c r="F22" s="8">
        <v>29147</v>
      </c>
    </row>
    <row r="23" spans="1:6">
      <c r="A23" s="2"/>
      <c r="B23" s="2"/>
      <c r="C23" s="2"/>
      <c r="D23" s="2"/>
      <c r="E23" s="2"/>
    </row>
    <row r="24" spans="1:6">
      <c r="A24" s="224" t="s">
        <v>346</v>
      </c>
      <c r="B24" s="2"/>
      <c r="C24" s="2"/>
      <c r="D24" s="2"/>
      <c r="E24" s="2"/>
    </row>
    <row r="26" spans="1:6">
      <c r="A26" s="1" t="s">
        <v>129</v>
      </c>
    </row>
    <row r="27" spans="1:6">
      <c r="A27" s="1" t="s">
        <v>130</v>
      </c>
    </row>
    <row r="29" spans="1:6" ht="15.75">
      <c r="A29" s="9" t="s">
        <v>527</v>
      </c>
    </row>
    <row r="31" spans="1:6" ht="60">
      <c r="A31" s="64" t="s">
        <v>85</v>
      </c>
      <c r="B31" s="75" t="s">
        <v>131</v>
      </c>
      <c r="C31" s="75" t="s">
        <v>132</v>
      </c>
      <c r="D31" s="75" t="s">
        <v>133</v>
      </c>
      <c r="E31" s="75" t="s">
        <v>134</v>
      </c>
    </row>
    <row r="32" spans="1:6" ht="75">
      <c r="A32" s="61" t="s">
        <v>135</v>
      </c>
      <c r="B32" s="256" t="s">
        <v>428</v>
      </c>
      <c r="C32" s="55" t="s">
        <v>136</v>
      </c>
      <c r="D32" s="55" t="s">
        <v>372</v>
      </c>
      <c r="E32" s="262" t="s">
        <v>447</v>
      </c>
    </row>
    <row r="33" spans="1:5" ht="60">
      <c r="A33" s="62" t="s">
        <v>44</v>
      </c>
      <c r="B33" s="56" t="s">
        <v>373</v>
      </c>
      <c r="C33" s="260" t="s">
        <v>467</v>
      </c>
      <c r="D33" s="57" t="s">
        <v>374</v>
      </c>
      <c r="E33" s="261" t="s">
        <v>448</v>
      </c>
    </row>
    <row r="34" spans="1:5" ht="105">
      <c r="A34" s="62" t="s">
        <v>45</v>
      </c>
      <c r="B34" s="56" t="s">
        <v>138</v>
      </c>
      <c r="C34" s="57" t="s">
        <v>139</v>
      </c>
      <c r="D34" s="260" t="s">
        <v>433</v>
      </c>
      <c r="E34" s="261" t="s">
        <v>446</v>
      </c>
    </row>
    <row r="35" spans="1:5" ht="105">
      <c r="A35" s="62" t="s">
        <v>46</v>
      </c>
      <c r="B35" s="56" t="s">
        <v>375</v>
      </c>
      <c r="C35" s="136">
        <v>0.5</v>
      </c>
      <c r="D35" s="57" t="s">
        <v>472</v>
      </c>
      <c r="E35" s="261" t="s">
        <v>449</v>
      </c>
    </row>
    <row r="36" spans="1:5" ht="60">
      <c r="A36" s="62" t="s">
        <v>47</v>
      </c>
      <c r="B36" s="56" t="s">
        <v>140</v>
      </c>
      <c r="C36" s="57" t="s">
        <v>376</v>
      </c>
      <c r="D36" s="57" t="s">
        <v>137</v>
      </c>
      <c r="E36" s="261" t="s">
        <v>450</v>
      </c>
    </row>
    <row r="37" spans="1:5" ht="120">
      <c r="A37" s="62" t="s">
        <v>48</v>
      </c>
      <c r="B37" s="56" t="s">
        <v>141</v>
      </c>
      <c r="C37" s="57" t="s">
        <v>142</v>
      </c>
      <c r="D37" s="57" t="s">
        <v>137</v>
      </c>
      <c r="E37" s="261" t="s">
        <v>450</v>
      </c>
    </row>
    <row r="38" spans="1:5" ht="75">
      <c r="A38" s="62" t="s">
        <v>49</v>
      </c>
      <c r="B38" s="56" t="s">
        <v>143</v>
      </c>
      <c r="C38" s="57" t="s">
        <v>144</v>
      </c>
      <c r="D38" s="57" t="s">
        <v>473</v>
      </c>
      <c r="E38" s="261" t="s">
        <v>474</v>
      </c>
    </row>
    <row r="39" spans="1:5" ht="30">
      <c r="A39" s="62" t="s">
        <v>50</v>
      </c>
      <c r="B39" s="56" t="s">
        <v>145</v>
      </c>
      <c r="C39" s="57" t="s">
        <v>146</v>
      </c>
      <c r="D39" s="57"/>
      <c r="E39" s="261" t="s">
        <v>450</v>
      </c>
    </row>
    <row r="40" spans="1:5" ht="45">
      <c r="A40" s="62" t="s">
        <v>51</v>
      </c>
      <c r="B40" s="56" t="s">
        <v>147</v>
      </c>
      <c r="C40" s="57" t="s">
        <v>148</v>
      </c>
      <c r="D40" s="57" t="s">
        <v>137</v>
      </c>
      <c r="E40" s="261" t="s">
        <v>451</v>
      </c>
    </row>
    <row r="41" spans="1:5" ht="150">
      <c r="A41" s="62" t="s">
        <v>52</v>
      </c>
      <c r="B41" s="257" t="s">
        <v>429</v>
      </c>
      <c r="C41" s="57" t="s">
        <v>149</v>
      </c>
      <c r="D41" s="57" t="s">
        <v>150</v>
      </c>
      <c r="E41" s="261" t="s">
        <v>475</v>
      </c>
    </row>
    <row r="42" spans="1:5" ht="60">
      <c r="A42" s="62" t="s">
        <v>53</v>
      </c>
      <c r="B42" s="56" t="s">
        <v>151</v>
      </c>
      <c r="C42" s="260" t="s">
        <v>468</v>
      </c>
      <c r="D42" s="57" t="s">
        <v>137</v>
      </c>
      <c r="E42" s="261" t="s">
        <v>452</v>
      </c>
    </row>
    <row r="43" spans="1:5" ht="105">
      <c r="A43" s="62" t="s">
        <v>54</v>
      </c>
      <c r="B43" s="257" t="s">
        <v>430</v>
      </c>
      <c r="C43" s="57" t="s">
        <v>152</v>
      </c>
      <c r="D43" s="260" t="s">
        <v>439</v>
      </c>
      <c r="E43" s="261" t="s">
        <v>453</v>
      </c>
    </row>
    <row r="44" spans="1:5" ht="45">
      <c r="A44" s="62" t="s">
        <v>153</v>
      </c>
      <c r="B44" s="56" t="s">
        <v>145</v>
      </c>
      <c r="C44" s="136">
        <v>0.5</v>
      </c>
      <c r="D44" s="57" t="s">
        <v>137</v>
      </c>
      <c r="E44" s="261" t="s">
        <v>451</v>
      </c>
    </row>
    <row r="45" spans="1:5" ht="60">
      <c r="A45" s="62" t="s">
        <v>56</v>
      </c>
      <c r="B45" s="56" t="s">
        <v>154</v>
      </c>
      <c r="C45" s="57" t="s">
        <v>155</v>
      </c>
      <c r="D45" s="57" t="s">
        <v>137</v>
      </c>
      <c r="E45" s="261" t="s">
        <v>451</v>
      </c>
    </row>
    <row r="46" spans="1:5" ht="105">
      <c r="A46" s="62" t="s">
        <v>57</v>
      </c>
      <c r="B46" s="56" t="s">
        <v>377</v>
      </c>
      <c r="C46" s="57" t="s">
        <v>156</v>
      </c>
      <c r="D46" s="57" t="s">
        <v>137</v>
      </c>
      <c r="E46" s="261" t="s">
        <v>454</v>
      </c>
    </row>
    <row r="47" spans="1:5" ht="90">
      <c r="A47" s="62" t="s">
        <v>58</v>
      </c>
      <c r="B47" s="56" t="s">
        <v>157</v>
      </c>
      <c r="C47" s="57" t="s">
        <v>158</v>
      </c>
      <c r="D47" s="57" t="s">
        <v>159</v>
      </c>
      <c r="E47" s="261" t="s">
        <v>455</v>
      </c>
    </row>
    <row r="48" spans="1:5" ht="60">
      <c r="A48" s="62" t="s">
        <v>59</v>
      </c>
      <c r="B48" s="236" t="s">
        <v>378</v>
      </c>
      <c r="C48" s="57" t="s">
        <v>160</v>
      </c>
      <c r="D48" s="57" t="s">
        <v>161</v>
      </c>
      <c r="E48" s="261" t="s">
        <v>456</v>
      </c>
    </row>
    <row r="49" spans="1:5" ht="90">
      <c r="A49" s="62" t="s">
        <v>60</v>
      </c>
      <c r="B49" s="56" t="s">
        <v>162</v>
      </c>
      <c r="C49" s="57" t="s">
        <v>163</v>
      </c>
      <c r="D49" s="260" t="s">
        <v>434</v>
      </c>
      <c r="E49" s="261" t="s">
        <v>457</v>
      </c>
    </row>
    <row r="50" spans="1:5" ht="105">
      <c r="A50" s="62" t="s">
        <v>61</v>
      </c>
      <c r="B50" s="56" t="s">
        <v>164</v>
      </c>
      <c r="C50" s="237" t="s">
        <v>165</v>
      </c>
      <c r="D50" s="260" t="s">
        <v>435</v>
      </c>
      <c r="E50" s="261" t="s">
        <v>458</v>
      </c>
    </row>
    <row r="51" spans="1:5" ht="210">
      <c r="A51" s="62" t="s">
        <v>166</v>
      </c>
      <c r="B51" s="257" t="s">
        <v>436</v>
      </c>
      <c r="C51" s="260" t="s">
        <v>470</v>
      </c>
      <c r="D51" s="57"/>
      <c r="E51" s="261" t="s">
        <v>459</v>
      </c>
    </row>
    <row r="52" spans="1:5" ht="135">
      <c r="A52" s="62" t="s">
        <v>63</v>
      </c>
      <c r="B52" s="56" t="s">
        <v>147</v>
      </c>
      <c r="C52" s="237" t="s">
        <v>380</v>
      </c>
      <c r="D52" s="57" t="s">
        <v>379</v>
      </c>
      <c r="E52" s="261" t="s">
        <v>452</v>
      </c>
    </row>
    <row r="53" spans="1:5" ht="120">
      <c r="A53" s="62" t="s">
        <v>64</v>
      </c>
      <c r="B53" s="56" t="s">
        <v>162</v>
      </c>
      <c r="C53" s="260" t="s">
        <v>469</v>
      </c>
      <c r="D53" s="57" t="s">
        <v>381</v>
      </c>
      <c r="E53" s="261" t="s">
        <v>460</v>
      </c>
    </row>
    <row r="54" spans="1:5" ht="75">
      <c r="A54" s="62" t="s">
        <v>65</v>
      </c>
      <c r="B54" s="56" t="s">
        <v>167</v>
      </c>
      <c r="C54" s="57" t="s">
        <v>168</v>
      </c>
      <c r="D54" s="57" t="s">
        <v>382</v>
      </c>
      <c r="E54" s="261" t="s">
        <v>461</v>
      </c>
    </row>
    <row r="55" spans="1:5" ht="105">
      <c r="A55" s="62" t="s">
        <v>169</v>
      </c>
      <c r="B55" s="56" t="s">
        <v>170</v>
      </c>
      <c r="C55" s="57" t="s">
        <v>171</v>
      </c>
      <c r="D55" s="260" t="s">
        <v>437</v>
      </c>
      <c r="E55" s="261" t="s">
        <v>451</v>
      </c>
    </row>
    <row r="56" spans="1:5" ht="120">
      <c r="A56" s="62" t="s">
        <v>67</v>
      </c>
      <c r="B56" s="236" t="s">
        <v>383</v>
      </c>
      <c r="C56" s="237" t="s">
        <v>172</v>
      </c>
      <c r="D56" s="237" t="s">
        <v>384</v>
      </c>
      <c r="E56" s="261" t="s">
        <v>462</v>
      </c>
    </row>
    <row r="57" spans="1:5" ht="90">
      <c r="A57" s="62" t="s">
        <v>68</v>
      </c>
      <c r="B57" s="56" t="s">
        <v>173</v>
      </c>
      <c r="C57" s="57" t="s">
        <v>385</v>
      </c>
      <c r="D57" s="57" t="s">
        <v>137</v>
      </c>
      <c r="E57" s="58" t="s">
        <v>386</v>
      </c>
    </row>
    <row r="58" spans="1:5" ht="120">
      <c r="A58" s="62" t="s">
        <v>174</v>
      </c>
      <c r="B58" s="56" t="s">
        <v>175</v>
      </c>
      <c r="C58" s="57" t="s">
        <v>176</v>
      </c>
      <c r="D58" s="57" t="s">
        <v>387</v>
      </c>
      <c r="E58" s="58" t="s">
        <v>388</v>
      </c>
    </row>
    <row r="59" spans="1:5" ht="45">
      <c r="A59" s="62" t="s">
        <v>69</v>
      </c>
      <c r="B59" s="56" t="s">
        <v>177</v>
      </c>
      <c r="C59" s="260" t="s">
        <v>438</v>
      </c>
      <c r="D59" s="57" t="s">
        <v>137</v>
      </c>
      <c r="E59" s="58" t="s">
        <v>178</v>
      </c>
    </row>
    <row r="60" spans="1:5" ht="120">
      <c r="A60" s="62" t="s">
        <v>70</v>
      </c>
      <c r="B60" s="56" t="s">
        <v>179</v>
      </c>
      <c r="C60" s="57" t="s">
        <v>180</v>
      </c>
      <c r="D60" s="57" t="s">
        <v>137</v>
      </c>
      <c r="E60" s="261" t="s">
        <v>463</v>
      </c>
    </row>
    <row r="61" spans="1:5" ht="150">
      <c r="A61" s="62" t="s">
        <v>71</v>
      </c>
      <c r="B61" s="56" t="s">
        <v>181</v>
      </c>
      <c r="C61" s="57" t="s">
        <v>389</v>
      </c>
      <c r="D61" s="57" t="s">
        <v>390</v>
      </c>
      <c r="E61" s="235" t="s">
        <v>391</v>
      </c>
    </row>
    <row r="62" spans="1:5" ht="60">
      <c r="A62" s="62" t="s">
        <v>72</v>
      </c>
      <c r="B62" s="56" t="s">
        <v>145</v>
      </c>
      <c r="C62" s="57" t="s">
        <v>392</v>
      </c>
      <c r="D62" s="57" t="s">
        <v>137</v>
      </c>
      <c r="E62" s="261" t="s">
        <v>464</v>
      </c>
    </row>
    <row r="63" spans="1:5" ht="60">
      <c r="A63" s="62" t="s">
        <v>73</v>
      </c>
      <c r="B63" s="56" t="s">
        <v>393</v>
      </c>
      <c r="C63" s="57" t="s">
        <v>182</v>
      </c>
      <c r="D63" s="57" t="s">
        <v>183</v>
      </c>
      <c r="E63" s="261" t="s">
        <v>452</v>
      </c>
    </row>
    <row r="64" spans="1:5" ht="75">
      <c r="A64" s="62" t="s">
        <v>74</v>
      </c>
      <c r="B64" s="56" t="s">
        <v>184</v>
      </c>
      <c r="C64" s="136">
        <v>0.5</v>
      </c>
      <c r="D64" s="57" t="s">
        <v>394</v>
      </c>
      <c r="E64" s="58" t="s">
        <v>395</v>
      </c>
    </row>
    <row r="65" spans="1:5" ht="75">
      <c r="A65" s="62" t="s">
        <v>75</v>
      </c>
      <c r="B65" s="56" t="s">
        <v>185</v>
      </c>
      <c r="C65" s="237" t="s">
        <v>238</v>
      </c>
      <c r="D65" s="57" t="s">
        <v>137</v>
      </c>
      <c r="E65" s="261" t="s">
        <v>465</v>
      </c>
    </row>
    <row r="66" spans="1:5" ht="90">
      <c r="A66" s="63" t="s">
        <v>76</v>
      </c>
      <c r="B66" s="59" t="s">
        <v>186</v>
      </c>
      <c r="C66" s="137">
        <v>0.3</v>
      </c>
      <c r="D66" s="60" t="s">
        <v>396</v>
      </c>
      <c r="E66" s="269" t="s">
        <v>466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K G o 1 T R q V 7 F m n A A A A + Q A A A B I A H A B D b 2 5 m a W c v U G F j a 2 F n Z S 5 4 b W w g o h g A K K A U A A A A A A A A A A A A A A A A A A A A A A A A A A A A h Y / R C o I w G I V f R X b v N i d G y O + 8 6 D Y h k K L b M Z e O d I a b z X f r o k f q F R L K 6 q 7 L c / g O f O d x u 0 M + d W 1 w V Y P V v c l Q h C k K l J F 9 p U 2 d o d G d w j X K O e y E P I t a B T N s b D p Z n a H G u U t K i P c e + x j 3 Q 0 0 Y p R E 5 F t t S N q o T o T b W C S M V + q y q / y v E 4 f C S 4 Q w n K 5 x Q F u M o o g z I 0 k O h z Z d h s z K m Q H 5 K 2 I y t G w f F l Q n 3 J Z A l A n n f 4 E 9 Q S w M E F A A C A A g A K G o 1 T 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C h q N U 0 o i k e 4 D g A A A B E A A A A T A B w A R m 9 y b X V s Y X M v U 2 V j d G l v b j E u b S C i G A A o o B Q A A A A A A A A A A A A A A A A A A A A A A A A A A A A r T k 0 u y c z P U w i G 0 I b W A F B L A Q I t A B Q A A g A I A C h q N U 0 a l e x Z p w A A A P k A A A A S A A A A A A A A A A A A A A A A A A A A A A B D b 2 5 m a W c v U G F j a 2 F n Z S 5 4 b W x Q S w E C L Q A U A A I A C A A o a j V N D 8 r p q 6 Q A A A D p A A A A E w A A A A A A A A A A A A A A A A D z A A A A W 0 N v b n R l b n R f V H l w Z X N d L n h t b F B L A Q I t A B Q A A g A I A C h q N U 0 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N k c 5 y J Y x x R q X n h / M O C T r N A A A A A A I A A A A A A A N m A A D A A A A A E A A A A H a n w p 4 q e U R t V Y Q k J G G S k E M A A A A A B I A A A K A A A A A Q A A A A X 8 o z y F f f 9 l c i v X n i V A H O B F A A A A A Q d M H l 7 Q l q N 8 j a l i m 5 j 3 g a P Z E z W Q Y / C k V i 2 e T 8 3 9 T n R 0 l M z 8 g e r O 3 / p K X e M m M Q 8 8 g d X U 4 m O 3 u Q j M 0 o L k l g 6 d B R M x y L b t Y C w o k 4 8 G 4 l 0 Q i G X x Q A A A A X w J t I w u u T K q y m K H 5 d N 2 v E 8 r K 2 R w = = < / D a t a M a s h u p > 
</file>

<file path=customXml/itemProps1.xml><?xml version="1.0" encoding="utf-8"?>
<ds:datastoreItem xmlns:ds="http://schemas.openxmlformats.org/officeDocument/2006/customXml" ds:itemID="{D9CEB35F-0C14-486F-813D-7BEB29C800F3}">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Contents</vt:lpstr>
      <vt:lpstr>Timeseries data</vt:lpstr>
      <vt:lpstr>Completions</vt:lpstr>
      <vt:lpstr>Approvals</vt:lpstr>
      <vt:lpstr>Starts</vt:lpstr>
      <vt:lpstr>Pipeline</vt:lpstr>
      <vt:lpstr>Density</vt:lpstr>
      <vt:lpstr>Figures</vt:lpstr>
      <vt:lpstr>Affordable</vt:lpstr>
      <vt:lpstr>Specialist housing</vt:lpstr>
      <vt:lpstr>CIL</vt:lpstr>
      <vt:lpstr>Flood risk and DPs</vt:lpstr>
      <vt:lpstr>Opportunity areas</vt:lpstr>
      <vt:lpstr>Planning Decisions</vt:lpstr>
      <vt:lpstr>'Flood risk and DPs'!_GoBack</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Brooker</dc:creator>
  <cp:keywords/>
  <dc:description/>
  <cp:lastModifiedBy>Jonathan Brooker</cp:lastModifiedBy>
  <cp:revision/>
  <dcterms:created xsi:type="dcterms:W3CDTF">2017-03-24T19:30:19Z</dcterms:created>
  <dcterms:modified xsi:type="dcterms:W3CDTF">2021-03-10T17:48:48Z</dcterms:modified>
  <cp:category/>
  <cp:contentStatus/>
</cp:coreProperties>
</file>